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drawings/drawing6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8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drawings/drawing9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10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11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12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13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drawings/drawing14.xml" ContentType="application/vnd.openxmlformats-officedocument.drawing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pepco_pdf_to_csv_app\data\"/>
    </mc:Choice>
  </mc:AlternateContent>
  <xr:revisionPtr revIDLastSave="0" documentId="8_{F77DFD1F-3A36-4EBE-A03C-DA6FB53344B8}" xr6:coauthVersionLast="47" xr6:coauthVersionMax="47" xr10:uidLastSave="{00000000-0000-0000-0000-000000000000}"/>
  <bookViews>
    <workbookView xWindow="-120" yWindow="-120" windowWidth="29040" windowHeight="15720" tabRatio="879" firstSheet="13" activeTab="24" xr2:uid="{3A04ECD7-CA57-462D-B75C-657DDEC7B03D}"/>
  </bookViews>
  <sheets>
    <sheet name="Sheet1" sheetId="1" state="hidden" r:id="rId1"/>
    <sheet name="Sheet2" sheetId="8" state="hidden" r:id="rId2"/>
    <sheet name="Sheet3" sheetId="9" state="hidden" r:id="rId3"/>
    <sheet name="Sheet4" sheetId="10" state="hidden" r:id="rId4"/>
    <sheet name="Sheet5" sheetId="11" state="hidden" r:id="rId5"/>
    <sheet name="Sheet6" sheetId="12" state="hidden" r:id="rId6"/>
    <sheet name="Sheet9" sheetId="25" state="hidden" r:id="rId7"/>
    <sheet name="Sheet7" sheetId="13" state="hidden" r:id="rId8"/>
    <sheet name="Sheet8" sheetId="14" state="hidden" r:id="rId9"/>
    <sheet name="Name5 Size 6-24_Item2 Barcode" sheetId="31" state="hidden" r:id="rId10"/>
    <sheet name="Name5 Size 6-24_Item2" sheetId="22" state="hidden" r:id="rId11"/>
    <sheet name="Name5 Size 6-24 Barcode" sheetId="18" state="hidden" r:id="rId12"/>
    <sheet name="Name5 Size 6-24" sheetId="16" state="hidden" r:id="rId13"/>
    <sheet name="N5 Size 6-24_Item2 Barcode" sheetId="35" r:id="rId14"/>
    <sheet name="N5 Size 6-24_Item2" sheetId="34" r:id="rId15"/>
    <sheet name="N5 Size 6-24 Barcode" sheetId="33" r:id="rId16"/>
    <sheet name="N5 Size 6-24" sheetId="32" r:id="rId17"/>
    <sheet name="NAME" sheetId="21" state="hidden" r:id="rId18"/>
    <sheet name="8 Size 0-24" sheetId="26" state="hidden" r:id="rId19"/>
    <sheet name="7 Size 0-18" sheetId="20" state="hidden" r:id="rId20"/>
    <sheet name="6 Size 3-24" sheetId="17" state="hidden" r:id="rId21"/>
    <sheet name="5 Size 6-24_Item2 Barcode" sheetId="30" r:id="rId22"/>
    <sheet name="5 Size 6-24_Item2" sheetId="27" r:id="rId23"/>
    <sheet name="5 Size 6-24 Barcode" sheetId="28" r:id="rId24"/>
    <sheet name="5 Size 6-24" sheetId="4" r:id="rId25"/>
    <sheet name="All" sheetId="36" r:id="rId26"/>
    <sheet name="All_NCL" sheetId="37" r:id="rId27"/>
    <sheet name="Translations" sheetId="23" state="hidden" r:id="rId28"/>
    <sheet name="Price" sheetId="24" state="hidden" r:id="rId29"/>
  </sheets>
  <definedNames>
    <definedName name="ExternalData_1" localSheetId="0" hidden="1">Sheet1!$A$1:$B$14</definedName>
    <definedName name="ExternalData_1" localSheetId="1" hidden="1">Sheet2!$A$1:$B$5</definedName>
    <definedName name="ExternalData_1" localSheetId="2" hidden="1">Sheet3!$A$1:$B$9</definedName>
    <definedName name="ExternalData_1" localSheetId="3" hidden="1">Sheet4!$A$1:$C$3</definedName>
    <definedName name="ExternalData_1" localSheetId="4" hidden="1">Sheet5!$A$1:$H$4</definedName>
    <definedName name="ExternalData_1" localSheetId="5" hidden="1">Sheet6!$A$1:$D$21</definedName>
    <definedName name="ExternalData_1" localSheetId="7" hidden="1">Sheet7!$A$1:$G$13</definedName>
    <definedName name="ExternalData_1" localSheetId="8" hidden="1">Sheet8!$A$1:$E$12</definedName>
    <definedName name="ExternalData_1" localSheetId="6" hidden="1">Sheet9!$A$1:$D$8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1_adcf4107-5da3-47e6-ac25-03dbb7f9540a" name="Page001" connection="Query - Page001"/>
          <x15:modelTable id="Table008  Page 3_089ab84f-c70f-4587-a1de-9589eb04e844" name="Table008  Page 3" connection="Query - Table008 (Page 3)"/>
          <x15:modelTable id="Page001  2_137ae9a0-eb59-4be4-b63d-b95ec21f7b5d" name="Page001  2" connection="Query - Page00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4" l="1"/>
  <c r="H2" i="30"/>
  <c r="I2" i="30"/>
  <c r="AM2" i="30"/>
  <c r="AN2" i="30" s="1"/>
  <c r="AJ2" i="30"/>
  <c r="AK2" i="30" s="1"/>
  <c r="AG2" i="30"/>
  <c r="AH2" i="30" s="1"/>
  <c r="AD2" i="30"/>
  <c r="AE2" i="30" s="1"/>
  <c r="AA2" i="30"/>
  <c r="AB2" i="30" s="1"/>
  <c r="Y2" i="30"/>
  <c r="J2" i="31" s="1"/>
  <c r="K2" i="31" s="1"/>
  <c r="W2" i="30"/>
  <c r="H2" i="31" s="1"/>
  <c r="U2" i="30"/>
  <c r="F2" i="31" s="1"/>
  <c r="G2" i="31" s="1"/>
  <c r="S2" i="30"/>
  <c r="T2" i="30" s="1"/>
  <c r="Q2" i="30"/>
  <c r="B2" i="31" s="1"/>
  <c r="C2" i="31" s="1"/>
  <c r="O4" i="31"/>
  <c r="O6" i="31" s="1"/>
  <c r="O8" i="31" s="1"/>
  <c r="O10" i="31" s="1"/>
  <c r="O12" i="31" s="1"/>
  <c r="O14" i="31" s="1"/>
  <c r="M4" i="31"/>
  <c r="M6" i="31" s="1"/>
  <c r="M8" i="31" s="1"/>
  <c r="M10" i="31" s="1"/>
  <c r="M12" i="31" s="1"/>
  <c r="M14" i="31" s="1"/>
  <c r="N14" i="31"/>
  <c r="L14" i="31"/>
  <c r="N12" i="31"/>
  <c r="L12" i="31"/>
  <c r="N10" i="31"/>
  <c r="L10" i="31"/>
  <c r="N8" i="31"/>
  <c r="L8" i="31"/>
  <c r="N6" i="31"/>
  <c r="L6" i="31"/>
  <c r="N4" i="31"/>
  <c r="L4" i="31"/>
  <c r="N2" i="31"/>
  <c r="L2" i="31"/>
  <c r="M2" i="31" s="1"/>
  <c r="CO2" i="30"/>
  <c r="CP2" i="30" s="1"/>
  <c r="CQ2" i="30" s="1"/>
  <c r="CR2" i="30" s="1"/>
  <c r="CS2" i="30" s="1"/>
  <c r="CJ2" i="30"/>
  <c r="CK2" i="30" s="1"/>
  <c r="CL2" i="30" s="1"/>
  <c r="CM2" i="30" s="1"/>
  <c r="CN2" i="30" s="1"/>
  <c r="CE2" i="30"/>
  <c r="CF2" i="30" s="1"/>
  <c r="CG2" i="30" s="1"/>
  <c r="CH2" i="30" s="1"/>
  <c r="CI2" i="30" s="1"/>
  <c r="BU2" i="30"/>
  <c r="BV2" i="30" s="1"/>
  <c r="BZ2" i="30" s="1"/>
  <c r="CA2" i="30" s="1"/>
  <c r="CB2" i="30" s="1"/>
  <c r="CC2" i="30" s="1"/>
  <c r="CD2" i="30" s="1"/>
  <c r="BO2" i="30"/>
  <c r="BP2" i="30" s="1"/>
  <c r="BQ2" i="30" s="1"/>
  <c r="BR2" i="30" s="1"/>
  <c r="BS2" i="30" s="1"/>
  <c r="BT2" i="30" s="1"/>
  <c r="BJ2" i="30"/>
  <c r="BK2" i="30" s="1"/>
  <c r="BL2" i="30" s="1"/>
  <c r="BM2" i="30" s="1"/>
  <c r="BN2" i="30" s="1"/>
  <c r="BA2" i="30"/>
  <c r="BB2" i="30" s="1"/>
  <c r="BC2" i="30" s="1"/>
  <c r="AP2" i="30"/>
  <c r="L2" i="30"/>
  <c r="M2" i="30" s="1"/>
  <c r="N2" i="30" s="1"/>
  <c r="O2" i="30" s="1"/>
  <c r="P2" i="30" s="1"/>
  <c r="J2" i="30"/>
  <c r="G2" i="30"/>
  <c r="F2" i="30"/>
  <c r="E2" i="30"/>
  <c r="B2" i="30"/>
  <c r="B2" i="27"/>
  <c r="C2" i="28"/>
  <c r="E2" i="27"/>
  <c r="F2" i="28"/>
  <c r="AN2" i="28"/>
  <c r="AO2" i="28" s="1"/>
  <c r="AK2" i="28"/>
  <c r="AL2" i="28" s="1"/>
  <c r="AH2" i="28"/>
  <c r="AI2" i="28" s="1"/>
  <c r="AE2" i="28"/>
  <c r="AF2" i="28" s="1"/>
  <c r="AB2" i="28"/>
  <c r="AC2" i="28" s="1"/>
  <c r="Z2" i="28"/>
  <c r="AA2" i="28" s="1"/>
  <c r="X2" i="28"/>
  <c r="Y2" i="28" s="1"/>
  <c r="V2" i="28"/>
  <c r="W2" i="28" s="1"/>
  <c r="T2" i="28"/>
  <c r="U2" i="28" s="1"/>
  <c r="R2" i="28"/>
  <c r="S2" i="28" s="1"/>
  <c r="CP2" i="28"/>
  <c r="CQ2" i="28" s="1"/>
  <c r="CR2" i="28" s="1"/>
  <c r="CS2" i="28" s="1"/>
  <c r="CT2" i="28" s="1"/>
  <c r="CK2" i="28"/>
  <c r="CL2" i="28" s="1"/>
  <c r="CM2" i="28" s="1"/>
  <c r="CN2" i="28" s="1"/>
  <c r="CO2" i="28" s="1"/>
  <c r="CF2" i="28"/>
  <c r="CG2" i="28" s="1"/>
  <c r="CH2" i="28" s="1"/>
  <c r="CI2" i="28" s="1"/>
  <c r="CJ2" i="28" s="1"/>
  <c r="BV2" i="28"/>
  <c r="BW2" i="28" s="1"/>
  <c r="CA2" i="28" s="1"/>
  <c r="CB2" i="28" s="1"/>
  <c r="CC2" i="28" s="1"/>
  <c r="CD2" i="28" s="1"/>
  <c r="CE2" i="28" s="1"/>
  <c r="BP2" i="28"/>
  <c r="BQ2" i="28" s="1"/>
  <c r="BR2" i="28" s="1"/>
  <c r="BS2" i="28" s="1"/>
  <c r="BT2" i="28" s="1"/>
  <c r="BU2" i="28" s="1"/>
  <c r="BK2" i="28"/>
  <c r="BL2" i="28" s="1"/>
  <c r="BM2" i="28" s="1"/>
  <c r="BN2" i="28" s="1"/>
  <c r="BO2" i="28" s="1"/>
  <c r="BB2" i="28"/>
  <c r="BC2" i="28" s="1"/>
  <c r="BD2" i="28" s="1"/>
  <c r="AQ2" i="28"/>
  <c r="M2" i="28"/>
  <c r="N2" i="28" s="1"/>
  <c r="O2" i="28" s="1"/>
  <c r="P2" i="28" s="1"/>
  <c r="Q2" i="28" s="1"/>
  <c r="K2" i="28"/>
  <c r="J2" i="28"/>
  <c r="I2" i="28"/>
  <c r="H2" i="28"/>
  <c r="G2" i="28"/>
  <c r="B2" i="28"/>
  <c r="BO2" i="27"/>
  <c r="BP2" i="27" s="1"/>
  <c r="BQ2" i="27" s="1"/>
  <c r="BR2" i="27" s="1"/>
  <c r="BS2" i="27" s="1"/>
  <c r="BT2" i="27" s="1"/>
  <c r="CO2" i="27"/>
  <c r="CP2" i="27" s="1"/>
  <c r="CQ2" i="27" s="1"/>
  <c r="CR2" i="27" s="1"/>
  <c r="CS2" i="27" s="1"/>
  <c r="CJ2" i="27"/>
  <c r="CK2" i="27" s="1"/>
  <c r="CL2" i="27" s="1"/>
  <c r="CM2" i="27" s="1"/>
  <c r="CN2" i="27" s="1"/>
  <c r="CE2" i="27"/>
  <c r="CF2" i="27" s="1"/>
  <c r="CG2" i="27" s="1"/>
  <c r="CH2" i="27" s="1"/>
  <c r="CI2" i="27" s="1"/>
  <c r="BU2" i="27"/>
  <c r="BV2" i="27" s="1"/>
  <c r="BZ2" i="27" s="1"/>
  <c r="CA2" i="27" s="1"/>
  <c r="CB2" i="27" s="1"/>
  <c r="CC2" i="27" s="1"/>
  <c r="CD2" i="27" s="1"/>
  <c r="BJ2" i="27"/>
  <c r="BK2" i="27" s="1"/>
  <c r="BL2" i="27" s="1"/>
  <c r="BM2" i="27" s="1"/>
  <c r="BN2" i="27" s="1"/>
  <c r="BA2" i="27"/>
  <c r="BB2" i="27" s="1"/>
  <c r="BC2" i="27" s="1"/>
  <c r="AP2" i="27"/>
  <c r="AM2" i="27"/>
  <c r="AN2" i="27" s="1"/>
  <c r="AJ2" i="27"/>
  <c r="AK2" i="27" s="1"/>
  <c r="AG2" i="27"/>
  <c r="AH2" i="27" s="1"/>
  <c r="AD2" i="27"/>
  <c r="AE2" i="27" s="1"/>
  <c r="AA2" i="27"/>
  <c r="AB2" i="27" s="1"/>
  <c r="Y2" i="27"/>
  <c r="Z2" i="27" s="1"/>
  <c r="W2" i="27"/>
  <c r="X2" i="27" s="1"/>
  <c r="U2" i="27"/>
  <c r="V2" i="27" s="1"/>
  <c r="S2" i="27"/>
  <c r="T2" i="27" s="1"/>
  <c r="Q2" i="27"/>
  <c r="R2" i="27" s="1"/>
  <c r="L2" i="27"/>
  <c r="M2" i="27" s="1"/>
  <c r="N2" i="27" s="1"/>
  <c r="O2" i="27" s="1"/>
  <c r="P2" i="27" s="1"/>
  <c r="J2" i="27"/>
  <c r="I2" i="27"/>
  <c r="H2" i="27"/>
  <c r="G2" i="27"/>
  <c r="F2" i="27"/>
  <c r="BO2" i="4"/>
  <c r="BP2" i="4" s="1"/>
  <c r="BU2" i="4"/>
  <c r="I2" i="4"/>
  <c r="AD2" i="4"/>
  <c r="AL2" i="30" a="1"/>
  <c r="AC2" i="30" a="1"/>
  <c r="AI2" i="30" a="1"/>
  <c r="AO2" i="30" a="1"/>
  <c r="AF2" i="30" a="1"/>
  <c r="AP2" i="28" a="1"/>
  <c r="AJ2" i="28" a="1"/>
  <c r="AL2" i="27" a="1"/>
  <c r="AF2" i="27" a="1"/>
  <c r="AM2" i="28" a="1"/>
  <c r="AC2" i="27" a="1"/>
  <c r="AG2" i="28" a="1"/>
  <c r="AI2" i="27" a="1"/>
  <c r="AD2" i="28" a="1"/>
  <c r="AO2" i="27" a="1"/>
  <c r="H2" i="22" l="1"/>
  <c r="H4" i="22"/>
  <c r="H6" i="22"/>
  <c r="H8" i="22"/>
  <c r="J4" i="22"/>
  <c r="L12" i="18"/>
  <c r="J8" i="22"/>
  <c r="L6" i="18"/>
  <c r="J10" i="22"/>
  <c r="D4" i="22"/>
  <c r="J12" i="22"/>
  <c r="X2" i="30"/>
  <c r="AT2" i="30" s="1"/>
  <c r="D6" i="22"/>
  <c r="J14" i="22"/>
  <c r="L8" i="18"/>
  <c r="D8" i="22"/>
  <c r="L10" i="18"/>
  <c r="F12" i="22"/>
  <c r="H10" i="18"/>
  <c r="H12" i="18"/>
  <c r="D2" i="22"/>
  <c r="Z2" i="30"/>
  <c r="AU2" i="30" s="1"/>
  <c r="F14" i="22"/>
  <c r="I2" i="31"/>
  <c r="H4" i="31"/>
  <c r="I4" i="31" s="1"/>
  <c r="L14" i="18"/>
  <c r="F10" i="18"/>
  <c r="D12" i="22"/>
  <c r="F12" i="18"/>
  <c r="B4" i="22"/>
  <c r="H10" i="22"/>
  <c r="D14" i="18"/>
  <c r="F6" i="18"/>
  <c r="J2" i="18"/>
  <c r="J8" i="18"/>
  <c r="D4" i="18"/>
  <c r="F14" i="18"/>
  <c r="J10" i="18"/>
  <c r="B6" i="22"/>
  <c r="F2" i="22"/>
  <c r="H12" i="22"/>
  <c r="J4" i="31"/>
  <c r="J6" i="31" s="1"/>
  <c r="K6" i="31" s="1"/>
  <c r="F8" i="18"/>
  <c r="J6" i="18"/>
  <c r="B2" i="22"/>
  <c r="D2" i="18"/>
  <c r="D14" i="22"/>
  <c r="D6" i="18"/>
  <c r="H2" i="18"/>
  <c r="J12" i="18"/>
  <c r="B8" i="22"/>
  <c r="F4" i="22"/>
  <c r="H14" i="22"/>
  <c r="H14" i="18"/>
  <c r="D10" i="22"/>
  <c r="D8" i="18"/>
  <c r="H4" i="18"/>
  <c r="J14" i="18"/>
  <c r="B10" i="22"/>
  <c r="F6" i="22"/>
  <c r="J2" i="22"/>
  <c r="F2" i="18"/>
  <c r="F4" i="18"/>
  <c r="J4" i="18"/>
  <c r="B4" i="31"/>
  <c r="C4" i="31" s="1"/>
  <c r="R2" i="30"/>
  <c r="AQ2" i="30" s="1"/>
  <c r="D10" i="18"/>
  <c r="H6" i="18"/>
  <c r="L2" i="18"/>
  <c r="B12" i="22"/>
  <c r="F8" i="22"/>
  <c r="D2" i="31"/>
  <c r="D12" i="18"/>
  <c r="H8" i="18"/>
  <c r="L4" i="18"/>
  <c r="B14" i="22"/>
  <c r="F10" i="22"/>
  <c r="J6" i="22"/>
  <c r="AV2" i="30"/>
  <c r="AW2" i="30"/>
  <c r="V2" i="30"/>
  <c r="AS2" i="30" s="1"/>
  <c r="B14" i="31"/>
  <c r="C14" i="31" s="1"/>
  <c r="B6" i="31"/>
  <c r="C6" i="31" s="1"/>
  <c r="B8" i="31"/>
  <c r="C8" i="31" s="1"/>
  <c r="B10" i="31"/>
  <c r="C10" i="31" s="1"/>
  <c r="B12" i="31"/>
  <c r="C12" i="31" s="1"/>
  <c r="F4" i="31"/>
  <c r="O2" i="31"/>
  <c r="AF2" i="30"/>
  <c r="AO2" i="30"/>
  <c r="AI2" i="30"/>
  <c r="AC2" i="30"/>
  <c r="AL2" i="30"/>
  <c r="BH2" i="30"/>
  <c r="BG2" i="30"/>
  <c r="BF2" i="30"/>
  <c r="BE2" i="30"/>
  <c r="BD2" i="30"/>
  <c r="AX2" i="30"/>
  <c r="AY2" i="30"/>
  <c r="AZ2" i="30"/>
  <c r="AR2" i="30"/>
  <c r="AV2" i="28"/>
  <c r="AU2" i="28"/>
  <c r="AW2" i="27"/>
  <c r="BA2" i="28"/>
  <c r="AW2" i="28"/>
  <c r="AX2" i="28"/>
  <c r="AT2" i="28"/>
  <c r="AD2" i="28"/>
  <c r="AM2" i="28"/>
  <c r="AG2" i="28"/>
  <c r="AP2" i="28"/>
  <c r="AJ2" i="28"/>
  <c r="BF2" i="28"/>
  <c r="BH2" i="28"/>
  <c r="BE2" i="28"/>
  <c r="BG2" i="28"/>
  <c r="BI2" i="28"/>
  <c r="AZ2" i="28"/>
  <c r="AY2" i="28"/>
  <c r="AS2" i="28"/>
  <c r="AR2" i="28"/>
  <c r="AS2" i="27"/>
  <c r="AT2" i="27"/>
  <c r="AU2" i="27"/>
  <c r="AV2" i="27"/>
  <c r="AZ2" i="27"/>
  <c r="AL2" i="27"/>
  <c r="AC2" i="27"/>
  <c r="AO2" i="27"/>
  <c r="AF2" i="27"/>
  <c r="AI2" i="27"/>
  <c r="BE2" i="27"/>
  <c r="BD2" i="27"/>
  <c r="BG2" i="27"/>
  <c r="BH2" i="27"/>
  <c r="BF2" i="27"/>
  <c r="AQ2" i="27"/>
  <c r="AY2" i="27"/>
  <c r="AX2" i="27"/>
  <c r="AR2" i="27"/>
  <c r="CO2" i="4"/>
  <c r="CP2" i="4" s="1"/>
  <c r="CQ2" i="4" s="1"/>
  <c r="CR2" i="4" s="1"/>
  <c r="CS2" i="4" s="1"/>
  <c r="CJ2" i="4"/>
  <c r="CK2" i="4" s="1"/>
  <c r="CL2" i="4" s="1"/>
  <c r="CM2" i="4" s="1"/>
  <c r="CN2" i="4" s="1"/>
  <c r="CE2" i="4"/>
  <c r="BV2" i="4"/>
  <c r="BZ2" i="4" s="1"/>
  <c r="CC2" i="20"/>
  <c r="CD2" i="20" s="1"/>
  <c r="CH2" i="20" s="1"/>
  <c r="BT2" i="17"/>
  <c r="BU2" i="17" s="1"/>
  <c r="BY2" i="17" s="1"/>
  <c r="CO2" i="20"/>
  <c r="CP2" i="20" s="1"/>
  <c r="CQ2" i="20" s="1"/>
  <c r="CR2" i="20" s="1"/>
  <c r="CS2" i="20" s="1"/>
  <c r="CT2" i="20" s="1"/>
  <c r="CU2" i="20" s="1"/>
  <c r="CC2" i="26"/>
  <c r="CD2" i="26" s="1"/>
  <c r="CH2" i="26" s="1"/>
  <c r="CI2" i="26" s="1"/>
  <c r="CJ2" i="26" s="1"/>
  <c r="CK2" i="26" s="1"/>
  <c r="CL2" i="26" s="1"/>
  <c r="CM2" i="26" s="1"/>
  <c r="CN2" i="26" s="1"/>
  <c r="CQ2" i="17"/>
  <c r="CR2" i="17" s="1"/>
  <c r="CS2" i="17" s="1"/>
  <c r="CT2" i="17" s="1"/>
  <c r="CU2" i="17" s="1"/>
  <c r="CV2" i="17" s="1"/>
  <c r="CK2" i="17"/>
  <c r="CL2" i="17" s="1"/>
  <c r="CM2" i="17" s="1"/>
  <c r="CN2" i="17" s="1"/>
  <c r="CO2" i="17" s="1"/>
  <c r="CP2" i="17" s="1"/>
  <c r="CE2" i="17"/>
  <c r="CF2" i="17" s="1"/>
  <c r="CG2" i="17" s="1"/>
  <c r="CH2" i="17" s="1"/>
  <c r="CI2" i="17" s="1"/>
  <c r="CJ2" i="17" s="1"/>
  <c r="DC2" i="26"/>
  <c r="DD2" i="26" s="1"/>
  <c r="DE2" i="26" s="1"/>
  <c r="DF2" i="26" s="1"/>
  <c r="DG2" i="26" s="1"/>
  <c r="DH2" i="26" s="1"/>
  <c r="DI2" i="26" s="1"/>
  <c r="CV2" i="26"/>
  <c r="CW2" i="26" s="1"/>
  <c r="CX2" i="26" s="1"/>
  <c r="CY2" i="26" s="1"/>
  <c r="CZ2" i="26" s="1"/>
  <c r="DA2" i="26" s="1"/>
  <c r="DB2" i="26" s="1"/>
  <c r="CO2" i="26"/>
  <c r="CP2" i="26" s="1"/>
  <c r="CQ2" i="26" s="1"/>
  <c r="CR2" i="26" s="1"/>
  <c r="CS2" i="26" s="1"/>
  <c r="CT2" i="26" s="1"/>
  <c r="CU2" i="26" s="1"/>
  <c r="CA2" i="26"/>
  <c r="CB2" i="26" s="1"/>
  <c r="BT2" i="26"/>
  <c r="BU2" i="26" s="1"/>
  <c r="BV2" i="26" s="1"/>
  <c r="BW2" i="26" s="1"/>
  <c r="BX2" i="26" s="1"/>
  <c r="BY2" i="26" s="1"/>
  <c r="BZ2" i="26" s="1"/>
  <c r="BI2" i="26"/>
  <c r="BJ2" i="26" s="1"/>
  <c r="BK2" i="26" s="1"/>
  <c r="AT2" i="26"/>
  <c r="AR2" i="26"/>
  <c r="AS2" i="26" s="1"/>
  <c r="AP2" i="26"/>
  <c r="AQ2" i="26" s="1"/>
  <c r="AN2" i="26"/>
  <c r="AO2" i="26" s="1"/>
  <c r="AL2" i="26"/>
  <c r="AM2" i="26" s="1"/>
  <c r="AJ2" i="26"/>
  <c r="AK2" i="26" s="1"/>
  <c r="AH2" i="26"/>
  <c r="AI2" i="26" s="1"/>
  <c r="AF2" i="26"/>
  <c r="AG2" i="26" s="1"/>
  <c r="AD2" i="26"/>
  <c r="AE2" i="26" s="1"/>
  <c r="AB2" i="26"/>
  <c r="AC2" i="26" s="1"/>
  <c r="Z2" i="26"/>
  <c r="AA2" i="26" s="1"/>
  <c r="X2" i="26"/>
  <c r="Y2" i="26" s="1"/>
  <c r="V2" i="26"/>
  <c r="W2" i="26" s="1"/>
  <c r="T2" i="26"/>
  <c r="U2" i="26" s="1"/>
  <c r="R2" i="26"/>
  <c r="S2" i="26" s="1"/>
  <c r="K2" i="26"/>
  <c r="L2" i="26" s="1"/>
  <c r="M2" i="26" s="1"/>
  <c r="N2" i="26" s="1"/>
  <c r="O2" i="26" s="1"/>
  <c r="P2" i="26" s="1"/>
  <c r="Q2" i="26" s="1"/>
  <c r="I2" i="26"/>
  <c r="H2" i="26"/>
  <c r="G2" i="26"/>
  <c r="F2" i="26"/>
  <c r="E2" i="26"/>
  <c r="D2" i="26"/>
  <c r="B2" i="26"/>
  <c r="BT2" i="20"/>
  <c r="BU2" i="20" s="1"/>
  <c r="BV2" i="20" s="1"/>
  <c r="BW2" i="20" s="1"/>
  <c r="BX2" i="20" s="1"/>
  <c r="BY2" i="20" s="1"/>
  <c r="BZ2" i="20" s="1"/>
  <c r="BL2" i="17"/>
  <c r="BM2" i="17" s="1"/>
  <c r="BN2" i="17" s="1"/>
  <c r="BO2" i="17" s="1"/>
  <c r="BP2" i="17" s="1"/>
  <c r="BQ2" i="17" s="1"/>
  <c r="BJ2" i="4"/>
  <c r="BK2" i="4" s="1"/>
  <c r="CV2" i="20"/>
  <c r="CW2" i="20" s="1"/>
  <c r="CX2" i="20" s="1"/>
  <c r="CY2" i="20" s="1"/>
  <c r="CZ2" i="20" s="1"/>
  <c r="DA2" i="20" s="1"/>
  <c r="DB2" i="20" s="1"/>
  <c r="DC2" i="20"/>
  <c r="DD2" i="20" s="1"/>
  <c r="DE2" i="20" s="1"/>
  <c r="DF2" i="20" s="1"/>
  <c r="DG2" i="20" s="1"/>
  <c r="DH2" i="20" s="1"/>
  <c r="DI2" i="20" s="1"/>
  <c r="C11" i="24"/>
  <c r="CA2" i="20"/>
  <c r="CB2" i="20" s="1"/>
  <c r="R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2" i="24"/>
  <c r="Q62" i="24"/>
  <c r="Q61" i="24"/>
  <c r="Q60" i="24"/>
  <c r="Q59" i="24"/>
  <c r="Q58" i="24"/>
  <c r="Q57" i="24"/>
  <c r="Q56" i="24"/>
  <c r="Q55" i="24"/>
  <c r="Q54" i="24"/>
  <c r="Q53" i="24"/>
  <c r="Q52" i="24"/>
  <c r="Q51" i="24"/>
  <c r="Q50" i="24"/>
  <c r="Q49" i="24"/>
  <c r="Q48" i="24"/>
  <c r="Q47" i="24"/>
  <c r="Q46" i="24"/>
  <c r="Q45" i="24"/>
  <c r="Q44" i="24"/>
  <c r="Q43" i="24"/>
  <c r="Q42" i="24"/>
  <c r="Q41" i="24"/>
  <c r="Q40" i="24"/>
  <c r="Q39" i="24"/>
  <c r="Q38" i="24"/>
  <c r="Q37" i="24"/>
  <c r="Q36" i="24"/>
  <c r="Q35" i="24"/>
  <c r="Q34" i="24"/>
  <c r="Q33" i="24"/>
  <c r="Q32" i="24"/>
  <c r="Q31" i="24"/>
  <c r="Q30" i="24"/>
  <c r="Q29" i="24"/>
  <c r="Q28" i="24"/>
  <c r="Q27" i="24"/>
  <c r="Q26" i="24"/>
  <c r="Q25" i="24"/>
  <c r="Q24" i="24"/>
  <c r="Q23" i="24"/>
  <c r="Q22" i="24"/>
  <c r="Q21" i="24"/>
  <c r="Q20" i="24"/>
  <c r="Q19" i="24"/>
  <c r="Q18" i="24"/>
  <c r="Q17" i="24"/>
  <c r="Q16" i="24"/>
  <c r="Q15" i="24"/>
  <c r="Q14" i="24"/>
  <c r="Q13" i="24"/>
  <c r="Q12" i="24"/>
  <c r="Q11" i="24"/>
  <c r="Q10" i="24"/>
  <c r="Q9" i="24"/>
  <c r="Q8" i="24"/>
  <c r="Q7" i="24"/>
  <c r="Q6" i="24"/>
  <c r="Q5" i="24"/>
  <c r="Q4" i="24"/>
  <c r="Q3" i="24"/>
  <c r="Q2" i="24"/>
  <c r="O62" i="24"/>
  <c r="O61" i="24"/>
  <c r="O60" i="24"/>
  <c r="O59" i="24"/>
  <c r="O58" i="24"/>
  <c r="O57" i="24"/>
  <c r="O56" i="24"/>
  <c r="O55" i="24"/>
  <c r="O54" i="24"/>
  <c r="O53" i="24"/>
  <c r="O52" i="24"/>
  <c r="O51" i="24"/>
  <c r="O50" i="24"/>
  <c r="O49" i="24"/>
  <c r="O48" i="24"/>
  <c r="O47" i="24"/>
  <c r="O46" i="24"/>
  <c r="O45" i="24"/>
  <c r="O44" i="24"/>
  <c r="O43" i="24"/>
  <c r="O42" i="24"/>
  <c r="O41" i="24"/>
  <c r="O40" i="24"/>
  <c r="O39" i="24"/>
  <c r="O38" i="24"/>
  <c r="O37" i="24"/>
  <c r="O36" i="24"/>
  <c r="O35" i="24"/>
  <c r="O34" i="24"/>
  <c r="O33" i="24"/>
  <c r="O32" i="24"/>
  <c r="O31" i="24"/>
  <c r="O30" i="24"/>
  <c r="O29" i="24"/>
  <c r="O28" i="24"/>
  <c r="O27" i="24"/>
  <c r="O26" i="24"/>
  <c r="O25" i="24"/>
  <c r="O24" i="24"/>
  <c r="O23" i="24"/>
  <c r="O22" i="24"/>
  <c r="O21" i="24"/>
  <c r="O20" i="24"/>
  <c r="O19" i="24"/>
  <c r="O18" i="24"/>
  <c r="O17" i="24"/>
  <c r="O16" i="24"/>
  <c r="O15" i="24"/>
  <c r="O14" i="24"/>
  <c r="O13" i="24"/>
  <c r="O12" i="24"/>
  <c r="O11" i="24"/>
  <c r="O10" i="24"/>
  <c r="O9" i="24"/>
  <c r="O8" i="24"/>
  <c r="O7" i="24"/>
  <c r="O6" i="24"/>
  <c r="O5" i="24"/>
  <c r="O4" i="24"/>
  <c r="O3" i="24"/>
  <c r="O2" i="24"/>
  <c r="M62" i="24"/>
  <c r="M61" i="24"/>
  <c r="M60" i="24"/>
  <c r="M59" i="24"/>
  <c r="M58" i="24"/>
  <c r="M57" i="24"/>
  <c r="M56" i="24"/>
  <c r="M55" i="24"/>
  <c r="M54" i="24"/>
  <c r="M53" i="24"/>
  <c r="M52" i="24"/>
  <c r="M51" i="24"/>
  <c r="M50" i="24"/>
  <c r="M49" i="24"/>
  <c r="M48" i="24"/>
  <c r="M47" i="24"/>
  <c r="M46" i="24"/>
  <c r="M45" i="24"/>
  <c r="M44" i="24"/>
  <c r="M43" i="24"/>
  <c r="M42" i="24"/>
  <c r="M41" i="24"/>
  <c r="M40" i="24"/>
  <c r="M39" i="24"/>
  <c r="M38" i="24"/>
  <c r="M37" i="24"/>
  <c r="M36" i="24"/>
  <c r="M35" i="24"/>
  <c r="M34" i="24"/>
  <c r="M33" i="24"/>
  <c r="M32" i="24"/>
  <c r="M31" i="24"/>
  <c r="M30" i="24"/>
  <c r="M29" i="24"/>
  <c r="M28" i="24"/>
  <c r="M27" i="24"/>
  <c r="M26" i="24"/>
  <c r="M25" i="24"/>
  <c r="M24" i="24"/>
  <c r="M23" i="24"/>
  <c r="M22" i="24"/>
  <c r="M21" i="24"/>
  <c r="M20" i="24"/>
  <c r="M19" i="24"/>
  <c r="M18" i="24"/>
  <c r="M17" i="24"/>
  <c r="M16" i="24"/>
  <c r="M15" i="24"/>
  <c r="M14" i="24"/>
  <c r="M13" i="24"/>
  <c r="M12" i="24"/>
  <c r="M11" i="24"/>
  <c r="M10" i="24"/>
  <c r="M9" i="24"/>
  <c r="M8" i="24"/>
  <c r="M7" i="24"/>
  <c r="M6" i="24"/>
  <c r="M5" i="24"/>
  <c r="M4" i="24"/>
  <c r="M3" i="24"/>
  <c r="M2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K20" i="24"/>
  <c r="K19" i="24"/>
  <c r="K18" i="24"/>
  <c r="K17" i="24"/>
  <c r="K16" i="24"/>
  <c r="K15" i="24"/>
  <c r="K14" i="24"/>
  <c r="K13" i="24"/>
  <c r="K12" i="24"/>
  <c r="K11" i="24"/>
  <c r="K10" i="24"/>
  <c r="K9" i="24"/>
  <c r="K8" i="24"/>
  <c r="K7" i="24"/>
  <c r="K6" i="24"/>
  <c r="K5" i="24"/>
  <c r="K4" i="24"/>
  <c r="K3" i="24"/>
  <c r="K2" i="24"/>
  <c r="I62" i="24"/>
  <c r="I61" i="24"/>
  <c r="I60" i="24"/>
  <c r="I59" i="24"/>
  <c r="I58" i="24"/>
  <c r="I57" i="24"/>
  <c r="I56" i="24"/>
  <c r="I55" i="24"/>
  <c r="I54" i="24"/>
  <c r="I53" i="24"/>
  <c r="I52" i="24"/>
  <c r="I51" i="24"/>
  <c r="I50" i="24"/>
  <c r="I49" i="24"/>
  <c r="I48" i="24"/>
  <c r="I47" i="24"/>
  <c r="I46" i="24"/>
  <c r="I45" i="24"/>
  <c r="I44" i="24"/>
  <c r="I43" i="24"/>
  <c r="I42" i="24"/>
  <c r="I41" i="24"/>
  <c r="I40" i="24"/>
  <c r="I39" i="24"/>
  <c r="I38" i="24"/>
  <c r="I37" i="24"/>
  <c r="I36" i="24"/>
  <c r="I35" i="24"/>
  <c r="I34" i="24"/>
  <c r="I33" i="24"/>
  <c r="I32" i="24"/>
  <c r="I31" i="24"/>
  <c r="I30" i="24"/>
  <c r="I29" i="24"/>
  <c r="I28" i="24"/>
  <c r="I27" i="24"/>
  <c r="I26" i="24"/>
  <c r="I25" i="24"/>
  <c r="I24" i="24"/>
  <c r="I23" i="24"/>
  <c r="I22" i="24"/>
  <c r="I21" i="24"/>
  <c r="I20" i="24"/>
  <c r="I19" i="24"/>
  <c r="I18" i="24"/>
  <c r="I17" i="24"/>
  <c r="I16" i="24"/>
  <c r="I15" i="24"/>
  <c r="I14" i="24"/>
  <c r="I13" i="24"/>
  <c r="I12" i="24"/>
  <c r="I11" i="24"/>
  <c r="I10" i="24"/>
  <c r="I9" i="24"/>
  <c r="I8" i="24"/>
  <c r="I7" i="24"/>
  <c r="I6" i="24"/>
  <c r="I5" i="24"/>
  <c r="I4" i="24"/>
  <c r="I3" i="24"/>
  <c r="I2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G7" i="24"/>
  <c r="G6" i="24"/>
  <c r="G5" i="24"/>
  <c r="G4" i="24"/>
  <c r="G3" i="24"/>
  <c r="G2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C3" i="24"/>
  <c r="C4" i="24"/>
  <c r="C5" i="24"/>
  <c r="C6" i="24"/>
  <c r="C7" i="24"/>
  <c r="C8" i="24"/>
  <c r="C9" i="24"/>
  <c r="C10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2" i="24"/>
  <c r="D2" i="20"/>
  <c r="BR2" i="17"/>
  <c r="BS2" i="17" s="1"/>
  <c r="AV943" i="23"/>
  <c r="AR943" i="23"/>
  <c r="AP943" i="23"/>
  <c r="AN943" i="23"/>
  <c r="AL943" i="23"/>
  <c r="AJ943" i="23"/>
  <c r="AH943" i="23"/>
  <c r="AF943" i="23"/>
  <c r="AD943" i="23"/>
  <c r="AB943" i="23"/>
  <c r="Z943" i="23"/>
  <c r="X943" i="23"/>
  <c r="V943" i="23"/>
  <c r="T943" i="23"/>
  <c r="R943" i="23"/>
  <c r="P943" i="23"/>
  <c r="N943" i="23"/>
  <c r="L943" i="23"/>
  <c r="J943" i="23"/>
  <c r="H943" i="23"/>
  <c r="F943" i="23"/>
  <c r="AS943" i="23" s="1"/>
  <c r="AT943" i="23" s="1"/>
  <c r="AU943" i="23" s="1"/>
  <c r="D943" i="23"/>
  <c r="B943" i="23"/>
  <c r="AV942" i="23"/>
  <c r="AR942" i="23"/>
  <c r="AP942" i="23"/>
  <c r="AN942" i="23"/>
  <c r="AL942" i="23"/>
  <c r="AJ942" i="23"/>
  <c r="AH942" i="23"/>
  <c r="AF942" i="23"/>
  <c r="AD942" i="23"/>
  <c r="AB942" i="23"/>
  <c r="Z942" i="23"/>
  <c r="X942" i="23"/>
  <c r="V942" i="23"/>
  <c r="T942" i="23"/>
  <c r="R942" i="23"/>
  <c r="P942" i="23"/>
  <c r="N942" i="23"/>
  <c r="L942" i="23"/>
  <c r="J942" i="23"/>
  <c r="AS942" i="23" s="1"/>
  <c r="AT942" i="23" s="1"/>
  <c r="AU942" i="23" s="1"/>
  <c r="H942" i="23"/>
  <c r="F942" i="23"/>
  <c r="D942" i="23"/>
  <c r="B942" i="23"/>
  <c r="AV941" i="23"/>
  <c r="AR941" i="23"/>
  <c r="AP941" i="23"/>
  <c r="AN941" i="23"/>
  <c r="AL941" i="23"/>
  <c r="AJ941" i="23"/>
  <c r="AH941" i="23"/>
  <c r="AF941" i="23"/>
  <c r="AD941" i="23"/>
  <c r="AB941" i="23"/>
  <c r="Z941" i="23"/>
  <c r="X941" i="23"/>
  <c r="V941" i="23"/>
  <c r="AS941" i="23" s="1"/>
  <c r="AT941" i="23" s="1"/>
  <c r="AU941" i="23" s="1"/>
  <c r="T941" i="23"/>
  <c r="R941" i="23"/>
  <c r="P941" i="23"/>
  <c r="N941" i="23"/>
  <c r="L941" i="23"/>
  <c r="J941" i="23"/>
  <c r="H941" i="23"/>
  <c r="F941" i="23"/>
  <c r="D941" i="23"/>
  <c r="B941" i="23"/>
  <c r="AV940" i="23"/>
  <c r="AR940" i="23"/>
  <c r="AP940" i="23"/>
  <c r="AN940" i="23"/>
  <c r="AL940" i="23"/>
  <c r="AJ940" i="23"/>
  <c r="AH940" i="23"/>
  <c r="AF940" i="23"/>
  <c r="AD940" i="23"/>
  <c r="AB940" i="23"/>
  <c r="Z940" i="23"/>
  <c r="X940" i="23"/>
  <c r="V940" i="23"/>
  <c r="T940" i="23"/>
  <c r="R940" i="23"/>
  <c r="P940" i="23"/>
  <c r="N940" i="23"/>
  <c r="L940" i="23"/>
  <c r="J940" i="23"/>
  <c r="H940" i="23"/>
  <c r="F940" i="23"/>
  <c r="D940" i="23"/>
  <c r="B940" i="23"/>
  <c r="AV939" i="23"/>
  <c r="AR939" i="23"/>
  <c r="AP939" i="23"/>
  <c r="AN939" i="23"/>
  <c r="AL939" i="23"/>
  <c r="AJ939" i="23"/>
  <c r="AH939" i="23"/>
  <c r="AF939" i="23"/>
  <c r="AD939" i="23"/>
  <c r="AB939" i="23"/>
  <c r="Z939" i="23"/>
  <c r="X939" i="23"/>
  <c r="V939" i="23"/>
  <c r="T939" i="23"/>
  <c r="R939" i="23"/>
  <c r="P939" i="23"/>
  <c r="N939" i="23"/>
  <c r="L939" i="23"/>
  <c r="J939" i="23"/>
  <c r="H939" i="23"/>
  <c r="F939" i="23"/>
  <c r="AS939" i="23" s="1"/>
  <c r="AT939" i="23" s="1"/>
  <c r="AU939" i="23" s="1"/>
  <c r="D939" i="23"/>
  <c r="B939" i="23"/>
  <c r="AV938" i="23"/>
  <c r="AR938" i="23"/>
  <c r="AP938" i="23"/>
  <c r="AN938" i="23"/>
  <c r="AL938" i="23"/>
  <c r="AJ938" i="23"/>
  <c r="AH938" i="23"/>
  <c r="AF938" i="23"/>
  <c r="AD938" i="23"/>
  <c r="AB938" i="23"/>
  <c r="Z938" i="23"/>
  <c r="X938" i="23"/>
  <c r="V938" i="23"/>
  <c r="T938" i="23"/>
  <c r="R938" i="23"/>
  <c r="P938" i="23"/>
  <c r="N938" i="23"/>
  <c r="L938" i="23"/>
  <c r="J938" i="23"/>
  <c r="H938" i="23"/>
  <c r="F938" i="23"/>
  <c r="D938" i="23"/>
  <c r="B938" i="23"/>
  <c r="AV937" i="23"/>
  <c r="AR937" i="23"/>
  <c r="AP937" i="23"/>
  <c r="AN937" i="23"/>
  <c r="AL937" i="23"/>
  <c r="AJ937" i="23"/>
  <c r="AH937" i="23"/>
  <c r="AF937" i="23"/>
  <c r="AD937" i="23"/>
  <c r="AB937" i="23"/>
  <c r="Z937" i="23"/>
  <c r="X937" i="23"/>
  <c r="V937" i="23"/>
  <c r="T937" i="23"/>
  <c r="R937" i="23"/>
  <c r="P937" i="23"/>
  <c r="N937" i="23"/>
  <c r="L937" i="23"/>
  <c r="J937" i="23"/>
  <c r="H937" i="23"/>
  <c r="F937" i="23"/>
  <c r="AS937" i="23" s="1"/>
  <c r="AT937" i="23" s="1"/>
  <c r="AU937" i="23" s="1"/>
  <c r="D937" i="23"/>
  <c r="B937" i="23"/>
  <c r="AV936" i="23"/>
  <c r="AR936" i="23"/>
  <c r="AP936" i="23"/>
  <c r="AN936" i="23"/>
  <c r="AL936" i="23"/>
  <c r="AJ936" i="23"/>
  <c r="AH936" i="23"/>
  <c r="AF936" i="23"/>
  <c r="AD936" i="23"/>
  <c r="AB936" i="23"/>
  <c r="Z936" i="23"/>
  <c r="X936" i="23"/>
  <c r="V936" i="23"/>
  <c r="T936" i="23"/>
  <c r="R936" i="23"/>
  <c r="P936" i="23"/>
  <c r="N936" i="23"/>
  <c r="L936" i="23"/>
  <c r="J936" i="23"/>
  <c r="H936" i="23"/>
  <c r="F936" i="23"/>
  <c r="D936" i="23"/>
  <c r="B936" i="23"/>
  <c r="AV935" i="23"/>
  <c r="AR935" i="23"/>
  <c r="AP935" i="23"/>
  <c r="AN935" i="23"/>
  <c r="AL935" i="23"/>
  <c r="AJ935" i="23"/>
  <c r="AH935" i="23"/>
  <c r="AF935" i="23"/>
  <c r="AD935" i="23"/>
  <c r="AB935" i="23"/>
  <c r="Z935" i="23"/>
  <c r="X935" i="23"/>
  <c r="V935" i="23"/>
  <c r="T935" i="23"/>
  <c r="AS935" i="23" s="1"/>
  <c r="AT935" i="23" s="1"/>
  <c r="AU935" i="23" s="1"/>
  <c r="R935" i="23"/>
  <c r="P935" i="23"/>
  <c r="N935" i="23"/>
  <c r="L935" i="23"/>
  <c r="J935" i="23"/>
  <c r="H935" i="23"/>
  <c r="F935" i="23"/>
  <c r="D935" i="23"/>
  <c r="B935" i="23"/>
  <c r="AV934" i="23"/>
  <c r="AR934" i="23"/>
  <c r="AP934" i="23"/>
  <c r="AN934" i="23"/>
  <c r="AL934" i="23"/>
  <c r="AJ934" i="23"/>
  <c r="AH934" i="23"/>
  <c r="AF934" i="23"/>
  <c r="AD934" i="23"/>
  <c r="AB934" i="23"/>
  <c r="Z934" i="23"/>
  <c r="X934" i="23"/>
  <c r="V934" i="23"/>
  <c r="T934" i="23"/>
  <c r="R934" i="23"/>
  <c r="P934" i="23"/>
  <c r="N934" i="23"/>
  <c r="L934" i="23"/>
  <c r="J934" i="23"/>
  <c r="H934" i="23"/>
  <c r="F934" i="23"/>
  <c r="D934" i="23"/>
  <c r="B934" i="23"/>
  <c r="AV933" i="23"/>
  <c r="AR933" i="23"/>
  <c r="AP933" i="23"/>
  <c r="AN933" i="23"/>
  <c r="AL933" i="23"/>
  <c r="AJ933" i="23"/>
  <c r="AH933" i="23"/>
  <c r="AF933" i="23"/>
  <c r="AD933" i="23"/>
  <c r="AB933" i="23"/>
  <c r="Z933" i="23"/>
  <c r="X933" i="23"/>
  <c r="V933" i="23"/>
  <c r="AS933" i="23" s="1"/>
  <c r="AT933" i="23" s="1"/>
  <c r="AU933" i="23" s="1"/>
  <c r="T933" i="23"/>
  <c r="R933" i="23"/>
  <c r="P933" i="23"/>
  <c r="N933" i="23"/>
  <c r="L933" i="23"/>
  <c r="J933" i="23"/>
  <c r="H933" i="23"/>
  <c r="F933" i="23"/>
  <c r="D933" i="23"/>
  <c r="B933" i="23"/>
  <c r="AV932" i="23"/>
  <c r="AR932" i="23"/>
  <c r="AP932" i="23"/>
  <c r="AN932" i="23"/>
  <c r="AL932" i="23"/>
  <c r="AJ932" i="23"/>
  <c r="AH932" i="23"/>
  <c r="AF932" i="23"/>
  <c r="AD932" i="23"/>
  <c r="AB932" i="23"/>
  <c r="Z932" i="23"/>
  <c r="X932" i="23"/>
  <c r="V932" i="23"/>
  <c r="T932" i="23"/>
  <c r="R932" i="23"/>
  <c r="P932" i="23"/>
  <c r="N932" i="23"/>
  <c r="L932" i="23"/>
  <c r="J932" i="23"/>
  <c r="H932" i="23"/>
  <c r="F932" i="23"/>
  <c r="D932" i="23"/>
  <c r="B932" i="23"/>
  <c r="AV931" i="23"/>
  <c r="AR931" i="23"/>
  <c r="AP931" i="23"/>
  <c r="AN931" i="23"/>
  <c r="AL931" i="23"/>
  <c r="AJ931" i="23"/>
  <c r="AH931" i="23"/>
  <c r="AF931" i="23"/>
  <c r="AD931" i="23"/>
  <c r="AB931" i="23"/>
  <c r="Z931" i="23"/>
  <c r="X931" i="23"/>
  <c r="V931" i="23"/>
  <c r="T931" i="23"/>
  <c r="R931" i="23"/>
  <c r="P931" i="23"/>
  <c r="N931" i="23"/>
  <c r="L931" i="23"/>
  <c r="J931" i="23"/>
  <c r="H931" i="23"/>
  <c r="F931" i="23"/>
  <c r="AS931" i="23" s="1"/>
  <c r="AT931" i="23" s="1"/>
  <c r="AU931" i="23" s="1"/>
  <c r="D931" i="23"/>
  <c r="B931" i="23"/>
  <c r="AV930" i="23"/>
  <c r="AR930" i="23"/>
  <c r="AP930" i="23"/>
  <c r="AN930" i="23"/>
  <c r="AL930" i="23"/>
  <c r="AJ930" i="23"/>
  <c r="AH930" i="23"/>
  <c r="AF930" i="23"/>
  <c r="AD930" i="23"/>
  <c r="AB930" i="23"/>
  <c r="Z930" i="23"/>
  <c r="X930" i="23"/>
  <c r="V930" i="23"/>
  <c r="T930" i="23"/>
  <c r="R930" i="23"/>
  <c r="P930" i="23"/>
  <c r="N930" i="23"/>
  <c r="L930" i="23"/>
  <c r="J930" i="23"/>
  <c r="H930" i="23"/>
  <c r="F930" i="23"/>
  <c r="D930" i="23"/>
  <c r="B930" i="23"/>
  <c r="AV929" i="23"/>
  <c r="AR929" i="23"/>
  <c r="AP929" i="23"/>
  <c r="AN929" i="23"/>
  <c r="AL929" i="23"/>
  <c r="AJ929" i="23"/>
  <c r="AH929" i="23"/>
  <c r="AF929" i="23"/>
  <c r="AD929" i="23"/>
  <c r="AB929" i="23"/>
  <c r="Z929" i="23"/>
  <c r="X929" i="23"/>
  <c r="V929" i="23"/>
  <c r="T929" i="23"/>
  <c r="R929" i="23"/>
  <c r="P929" i="23"/>
  <c r="N929" i="23"/>
  <c r="AS929" i="23" s="1"/>
  <c r="AT929" i="23" s="1"/>
  <c r="AU929" i="23" s="1"/>
  <c r="L929" i="23"/>
  <c r="J929" i="23"/>
  <c r="H929" i="23"/>
  <c r="F929" i="23"/>
  <c r="D929" i="23"/>
  <c r="B929" i="23"/>
  <c r="AV928" i="23"/>
  <c r="AR928" i="23"/>
  <c r="AP928" i="23"/>
  <c r="AN928" i="23"/>
  <c r="AL928" i="23"/>
  <c r="AJ928" i="23"/>
  <c r="AH928" i="23"/>
  <c r="AF928" i="23"/>
  <c r="AD928" i="23"/>
  <c r="AB928" i="23"/>
  <c r="Z928" i="23"/>
  <c r="X928" i="23"/>
  <c r="V928" i="23"/>
  <c r="T928" i="23"/>
  <c r="R928" i="23"/>
  <c r="P928" i="23"/>
  <c r="N928" i="23"/>
  <c r="L928" i="23"/>
  <c r="J928" i="23"/>
  <c r="H928" i="23"/>
  <c r="F928" i="23"/>
  <c r="D928" i="23"/>
  <c r="B928" i="23"/>
  <c r="AS928" i="23" s="1"/>
  <c r="AT928" i="23" s="1"/>
  <c r="AU928" i="23" s="1"/>
  <c r="AV927" i="23"/>
  <c r="AR927" i="23"/>
  <c r="AP927" i="23"/>
  <c r="AN927" i="23"/>
  <c r="AL927" i="23"/>
  <c r="AJ927" i="23"/>
  <c r="AH927" i="23"/>
  <c r="AF927" i="23"/>
  <c r="AD927" i="23"/>
  <c r="AB927" i="23"/>
  <c r="Z927" i="23"/>
  <c r="X927" i="23"/>
  <c r="V927" i="23"/>
  <c r="T927" i="23"/>
  <c r="R927" i="23"/>
  <c r="P927" i="23"/>
  <c r="N927" i="23"/>
  <c r="L927" i="23"/>
  <c r="J927" i="23"/>
  <c r="H927" i="23"/>
  <c r="F927" i="23"/>
  <c r="AS927" i="23" s="1"/>
  <c r="AT927" i="23" s="1"/>
  <c r="AU927" i="23" s="1"/>
  <c r="D927" i="23"/>
  <c r="B927" i="23"/>
  <c r="AV926" i="23"/>
  <c r="AR926" i="23"/>
  <c r="AP926" i="23"/>
  <c r="AN926" i="23"/>
  <c r="AL926" i="23"/>
  <c r="AJ926" i="23"/>
  <c r="AH926" i="23"/>
  <c r="AF926" i="23"/>
  <c r="AD926" i="23"/>
  <c r="AB926" i="23"/>
  <c r="Z926" i="23"/>
  <c r="X926" i="23"/>
  <c r="V926" i="23"/>
  <c r="T926" i="23"/>
  <c r="R926" i="23"/>
  <c r="P926" i="23"/>
  <c r="N926" i="23"/>
  <c r="L926" i="23"/>
  <c r="J926" i="23"/>
  <c r="H926" i="23"/>
  <c r="F926" i="23"/>
  <c r="D926" i="23"/>
  <c r="B926" i="23"/>
  <c r="AS926" i="23" s="1"/>
  <c r="AT926" i="23" s="1"/>
  <c r="AU926" i="23" s="1"/>
  <c r="AV925" i="23"/>
  <c r="AR925" i="23"/>
  <c r="AP925" i="23"/>
  <c r="AN925" i="23"/>
  <c r="AL925" i="23"/>
  <c r="AJ925" i="23"/>
  <c r="AH925" i="23"/>
  <c r="AF925" i="23"/>
  <c r="AD925" i="23"/>
  <c r="AB925" i="23"/>
  <c r="Z925" i="23"/>
  <c r="X925" i="23"/>
  <c r="V925" i="23"/>
  <c r="T925" i="23"/>
  <c r="R925" i="23"/>
  <c r="P925" i="23"/>
  <c r="N925" i="23"/>
  <c r="L925" i="23"/>
  <c r="J925" i="23"/>
  <c r="H925" i="23"/>
  <c r="F925" i="23"/>
  <c r="D925" i="23"/>
  <c r="B925" i="23"/>
  <c r="AV924" i="23"/>
  <c r="AR924" i="23"/>
  <c r="AP924" i="23"/>
  <c r="AN924" i="23"/>
  <c r="AL924" i="23"/>
  <c r="AJ924" i="23"/>
  <c r="AH924" i="23"/>
  <c r="AF924" i="23"/>
  <c r="AD924" i="23"/>
  <c r="AB924" i="23"/>
  <c r="Z924" i="23"/>
  <c r="X924" i="23"/>
  <c r="V924" i="23"/>
  <c r="T924" i="23"/>
  <c r="R924" i="23"/>
  <c r="P924" i="23"/>
  <c r="N924" i="23"/>
  <c r="L924" i="23"/>
  <c r="J924" i="23"/>
  <c r="H924" i="23"/>
  <c r="F924" i="23"/>
  <c r="D924" i="23"/>
  <c r="B924" i="23"/>
  <c r="AV923" i="23"/>
  <c r="AR923" i="23"/>
  <c r="AP923" i="23"/>
  <c r="AN923" i="23"/>
  <c r="AL923" i="23"/>
  <c r="AJ923" i="23"/>
  <c r="AH923" i="23"/>
  <c r="AF923" i="23"/>
  <c r="AD923" i="23"/>
  <c r="AB923" i="23"/>
  <c r="Z923" i="23"/>
  <c r="X923" i="23"/>
  <c r="V923" i="23"/>
  <c r="AS923" i="23" s="1"/>
  <c r="AT923" i="23" s="1"/>
  <c r="AU923" i="23" s="1"/>
  <c r="T923" i="23"/>
  <c r="R923" i="23"/>
  <c r="P923" i="23"/>
  <c r="N923" i="23"/>
  <c r="L923" i="23"/>
  <c r="J923" i="23"/>
  <c r="H923" i="23"/>
  <c r="F923" i="23"/>
  <c r="D923" i="23"/>
  <c r="B923" i="23"/>
  <c r="AV922" i="23"/>
  <c r="AR922" i="23"/>
  <c r="AP922" i="23"/>
  <c r="AN922" i="23"/>
  <c r="AL922" i="23"/>
  <c r="AJ922" i="23"/>
  <c r="AH922" i="23"/>
  <c r="AF922" i="23"/>
  <c r="AD922" i="23"/>
  <c r="AB922" i="23"/>
  <c r="Z922" i="23"/>
  <c r="X922" i="23"/>
  <c r="V922" i="23"/>
  <c r="T922" i="23"/>
  <c r="R922" i="23"/>
  <c r="P922" i="23"/>
  <c r="N922" i="23"/>
  <c r="L922" i="23"/>
  <c r="J922" i="23"/>
  <c r="H922" i="23"/>
  <c r="F922" i="23"/>
  <c r="D922" i="23"/>
  <c r="B922" i="23"/>
  <c r="AV921" i="23"/>
  <c r="AR921" i="23"/>
  <c r="AP921" i="23"/>
  <c r="AN921" i="23"/>
  <c r="AL921" i="23"/>
  <c r="AJ921" i="23"/>
  <c r="AH921" i="23"/>
  <c r="AF921" i="23"/>
  <c r="AD921" i="23"/>
  <c r="AB921" i="23"/>
  <c r="Z921" i="23"/>
  <c r="X921" i="23"/>
  <c r="V921" i="23"/>
  <c r="T921" i="23"/>
  <c r="R921" i="23"/>
  <c r="P921" i="23"/>
  <c r="N921" i="23"/>
  <c r="L921" i="23"/>
  <c r="J921" i="23"/>
  <c r="H921" i="23"/>
  <c r="F921" i="23"/>
  <c r="AS921" i="23" s="1"/>
  <c r="AT921" i="23" s="1"/>
  <c r="AU921" i="23" s="1"/>
  <c r="D921" i="23"/>
  <c r="B921" i="23"/>
  <c r="AV920" i="23"/>
  <c r="AR920" i="23"/>
  <c r="AP920" i="23"/>
  <c r="AN920" i="23"/>
  <c r="AL920" i="23"/>
  <c r="AJ920" i="23"/>
  <c r="AH920" i="23"/>
  <c r="AF920" i="23"/>
  <c r="AD920" i="23"/>
  <c r="AB920" i="23"/>
  <c r="Z920" i="23"/>
  <c r="X920" i="23"/>
  <c r="V920" i="23"/>
  <c r="T920" i="23"/>
  <c r="R920" i="23"/>
  <c r="P920" i="23"/>
  <c r="N920" i="23"/>
  <c r="L920" i="23"/>
  <c r="J920" i="23"/>
  <c r="H920" i="23"/>
  <c r="F920" i="23"/>
  <c r="D920" i="23"/>
  <c r="B920" i="23"/>
  <c r="AS920" i="23" s="1"/>
  <c r="AT920" i="23" s="1"/>
  <c r="AU920" i="23" s="1"/>
  <c r="AV919" i="23"/>
  <c r="AR919" i="23"/>
  <c r="AP919" i="23"/>
  <c r="AN919" i="23"/>
  <c r="AL919" i="23"/>
  <c r="AJ919" i="23"/>
  <c r="AH919" i="23"/>
  <c r="AF919" i="23"/>
  <c r="AD919" i="23"/>
  <c r="AB919" i="23"/>
  <c r="Z919" i="23"/>
  <c r="X919" i="23"/>
  <c r="V919" i="23"/>
  <c r="T919" i="23"/>
  <c r="R919" i="23"/>
  <c r="P919" i="23"/>
  <c r="N919" i="23"/>
  <c r="L919" i="23"/>
  <c r="J919" i="23"/>
  <c r="H919" i="23"/>
  <c r="F919" i="23"/>
  <c r="D919" i="23"/>
  <c r="B919" i="23"/>
  <c r="AV918" i="23"/>
  <c r="AR918" i="23"/>
  <c r="AP918" i="23"/>
  <c r="AN918" i="23"/>
  <c r="AL918" i="23"/>
  <c r="AJ918" i="23"/>
  <c r="AH918" i="23"/>
  <c r="AF918" i="23"/>
  <c r="AD918" i="23"/>
  <c r="AB918" i="23"/>
  <c r="Z918" i="23"/>
  <c r="X918" i="23"/>
  <c r="V918" i="23"/>
  <c r="T918" i="23"/>
  <c r="R918" i="23"/>
  <c r="P918" i="23"/>
  <c r="N918" i="23"/>
  <c r="L918" i="23"/>
  <c r="J918" i="23"/>
  <c r="AS918" i="23" s="1"/>
  <c r="AT918" i="23" s="1"/>
  <c r="AU918" i="23" s="1"/>
  <c r="H918" i="23"/>
  <c r="F918" i="23"/>
  <c r="D918" i="23"/>
  <c r="B918" i="23"/>
  <c r="AV917" i="23"/>
  <c r="AR917" i="23"/>
  <c r="AP917" i="23"/>
  <c r="AN917" i="23"/>
  <c r="AL917" i="23"/>
  <c r="AJ917" i="23"/>
  <c r="AH917" i="23"/>
  <c r="AF917" i="23"/>
  <c r="AD917" i="23"/>
  <c r="AB917" i="23"/>
  <c r="Z917" i="23"/>
  <c r="X917" i="23"/>
  <c r="V917" i="23"/>
  <c r="T917" i="23"/>
  <c r="R917" i="23"/>
  <c r="P917" i="23"/>
  <c r="N917" i="23"/>
  <c r="AS917" i="23" s="1"/>
  <c r="AT917" i="23" s="1"/>
  <c r="AU917" i="23" s="1"/>
  <c r="L917" i="23"/>
  <c r="J917" i="23"/>
  <c r="H917" i="23"/>
  <c r="F917" i="23"/>
  <c r="D917" i="23"/>
  <c r="B917" i="23"/>
  <c r="AV916" i="23"/>
  <c r="AR916" i="23"/>
  <c r="AP916" i="23"/>
  <c r="AN916" i="23"/>
  <c r="AL916" i="23"/>
  <c r="AJ916" i="23"/>
  <c r="AH916" i="23"/>
  <c r="AF916" i="23"/>
  <c r="AD916" i="23"/>
  <c r="AB916" i="23"/>
  <c r="Z916" i="23"/>
  <c r="X916" i="23"/>
  <c r="V916" i="23"/>
  <c r="T916" i="23"/>
  <c r="R916" i="23"/>
  <c r="P916" i="23"/>
  <c r="N916" i="23"/>
  <c r="L916" i="23"/>
  <c r="J916" i="23"/>
  <c r="H916" i="23"/>
  <c r="F916" i="23"/>
  <c r="D916" i="23"/>
  <c r="B916" i="23"/>
  <c r="AV915" i="23"/>
  <c r="AR915" i="23"/>
  <c r="AP915" i="23"/>
  <c r="AN915" i="23"/>
  <c r="AL915" i="23"/>
  <c r="AJ915" i="23"/>
  <c r="AH915" i="23"/>
  <c r="AF915" i="23"/>
  <c r="AD915" i="23"/>
  <c r="AB915" i="23"/>
  <c r="Z915" i="23"/>
  <c r="X915" i="23"/>
  <c r="V915" i="23"/>
  <c r="AS915" i="23" s="1"/>
  <c r="AT915" i="23" s="1"/>
  <c r="AU915" i="23" s="1"/>
  <c r="T915" i="23"/>
  <c r="R915" i="23"/>
  <c r="P915" i="23"/>
  <c r="N915" i="23"/>
  <c r="L915" i="23"/>
  <c r="J915" i="23"/>
  <c r="H915" i="23"/>
  <c r="F915" i="23"/>
  <c r="D915" i="23"/>
  <c r="B915" i="23"/>
  <c r="AV914" i="23"/>
  <c r="AU914" i="23"/>
  <c r="AR914" i="23"/>
  <c r="AP914" i="23"/>
  <c r="AN914" i="23"/>
  <c r="AL914" i="23"/>
  <c r="AJ914" i="23"/>
  <c r="AH914" i="23"/>
  <c r="AF914" i="23"/>
  <c r="AD914" i="23"/>
  <c r="AB914" i="23"/>
  <c r="Z914" i="23"/>
  <c r="X914" i="23"/>
  <c r="V914" i="23"/>
  <c r="T914" i="23"/>
  <c r="R914" i="23"/>
  <c r="P914" i="23"/>
  <c r="N914" i="23"/>
  <c r="L914" i="23"/>
  <c r="J914" i="23"/>
  <c r="H914" i="23"/>
  <c r="F914" i="23"/>
  <c r="D914" i="23"/>
  <c r="B914" i="23"/>
  <c r="AS914" i="23" s="1"/>
  <c r="AT914" i="23" s="1"/>
  <c r="AV913" i="23"/>
  <c r="AR913" i="23"/>
  <c r="AP913" i="23"/>
  <c r="AN913" i="23"/>
  <c r="AL913" i="23"/>
  <c r="AJ913" i="23"/>
  <c r="AH913" i="23"/>
  <c r="AF913" i="23"/>
  <c r="AD913" i="23"/>
  <c r="AB913" i="23"/>
  <c r="Z913" i="23"/>
  <c r="X913" i="23"/>
  <c r="V913" i="23"/>
  <c r="T913" i="23"/>
  <c r="R913" i="23"/>
  <c r="P913" i="23"/>
  <c r="N913" i="23"/>
  <c r="L913" i="23"/>
  <c r="J913" i="23"/>
  <c r="H913" i="23"/>
  <c r="F913" i="23"/>
  <c r="D913" i="23"/>
  <c r="B913" i="23"/>
  <c r="AV912" i="23"/>
  <c r="AR912" i="23"/>
  <c r="AP912" i="23"/>
  <c r="AN912" i="23"/>
  <c r="AL912" i="23"/>
  <c r="AJ912" i="23"/>
  <c r="AH912" i="23"/>
  <c r="AF912" i="23"/>
  <c r="AD912" i="23"/>
  <c r="AB912" i="23"/>
  <c r="Z912" i="23"/>
  <c r="X912" i="23"/>
  <c r="V912" i="23"/>
  <c r="T912" i="23"/>
  <c r="R912" i="23"/>
  <c r="P912" i="23"/>
  <c r="N912" i="23"/>
  <c r="L912" i="23"/>
  <c r="J912" i="23"/>
  <c r="H912" i="23"/>
  <c r="F912" i="23"/>
  <c r="D912" i="23"/>
  <c r="B912" i="23"/>
  <c r="AV911" i="23"/>
  <c r="AR911" i="23"/>
  <c r="AP911" i="23"/>
  <c r="AN911" i="23"/>
  <c r="AL911" i="23"/>
  <c r="AJ911" i="23"/>
  <c r="AH911" i="23"/>
  <c r="AF911" i="23"/>
  <c r="AD911" i="23"/>
  <c r="AB911" i="23"/>
  <c r="Z911" i="23"/>
  <c r="X911" i="23"/>
  <c r="V911" i="23"/>
  <c r="T911" i="23"/>
  <c r="AS911" i="23" s="1"/>
  <c r="AT911" i="23" s="1"/>
  <c r="AU911" i="23" s="1"/>
  <c r="R911" i="23"/>
  <c r="P911" i="23"/>
  <c r="N911" i="23"/>
  <c r="L911" i="23"/>
  <c r="J911" i="23"/>
  <c r="H911" i="23"/>
  <c r="F911" i="23"/>
  <c r="D911" i="23"/>
  <c r="B911" i="23"/>
  <c r="AV910" i="23"/>
  <c r="AT910" i="23"/>
  <c r="AU910" i="23" s="1"/>
  <c r="AR910" i="23"/>
  <c r="AP910" i="23"/>
  <c r="AN910" i="23"/>
  <c r="AL910" i="23"/>
  <c r="AJ910" i="23"/>
  <c r="AH910" i="23"/>
  <c r="AF910" i="23"/>
  <c r="AD910" i="23"/>
  <c r="AB910" i="23"/>
  <c r="Z910" i="23"/>
  <c r="X910" i="23"/>
  <c r="V910" i="23"/>
  <c r="T910" i="23"/>
  <c r="R910" i="23"/>
  <c r="P910" i="23"/>
  <c r="N910" i="23"/>
  <c r="L910" i="23"/>
  <c r="J910" i="23"/>
  <c r="H910" i="23"/>
  <c r="F910" i="23"/>
  <c r="D910" i="23"/>
  <c r="B910" i="23"/>
  <c r="AS910" i="23" s="1"/>
  <c r="AV909" i="23"/>
  <c r="AR909" i="23"/>
  <c r="AP909" i="23"/>
  <c r="AN909" i="23"/>
  <c r="AL909" i="23"/>
  <c r="AJ909" i="23"/>
  <c r="AH909" i="23"/>
  <c r="AF909" i="23"/>
  <c r="AD909" i="23"/>
  <c r="AB909" i="23"/>
  <c r="Z909" i="23"/>
  <c r="X909" i="23"/>
  <c r="V909" i="23"/>
  <c r="AS909" i="23" s="1"/>
  <c r="AT909" i="23" s="1"/>
  <c r="AU909" i="23" s="1"/>
  <c r="T909" i="23"/>
  <c r="R909" i="23"/>
  <c r="P909" i="23"/>
  <c r="N909" i="23"/>
  <c r="L909" i="23"/>
  <c r="J909" i="23"/>
  <c r="H909" i="23"/>
  <c r="F909" i="23"/>
  <c r="D909" i="23"/>
  <c r="B909" i="23"/>
  <c r="AV908" i="23"/>
  <c r="AR908" i="23"/>
  <c r="AP908" i="23"/>
  <c r="AN908" i="23"/>
  <c r="AL908" i="23"/>
  <c r="AJ908" i="23"/>
  <c r="AH908" i="23"/>
  <c r="AF908" i="23"/>
  <c r="AD908" i="23"/>
  <c r="AB908" i="23"/>
  <c r="Z908" i="23"/>
  <c r="X908" i="23"/>
  <c r="V908" i="23"/>
  <c r="T908" i="23"/>
  <c r="R908" i="23"/>
  <c r="P908" i="23"/>
  <c r="N908" i="23"/>
  <c r="L908" i="23"/>
  <c r="J908" i="23"/>
  <c r="H908" i="23"/>
  <c r="F908" i="23"/>
  <c r="D908" i="23"/>
  <c r="B908" i="23"/>
  <c r="AV907" i="23"/>
  <c r="AR907" i="23"/>
  <c r="AP907" i="23"/>
  <c r="AN907" i="23"/>
  <c r="AL907" i="23"/>
  <c r="AJ907" i="23"/>
  <c r="AH907" i="23"/>
  <c r="AF907" i="23"/>
  <c r="AD907" i="23"/>
  <c r="AB907" i="23"/>
  <c r="Z907" i="23"/>
  <c r="X907" i="23"/>
  <c r="V907" i="23"/>
  <c r="T907" i="23"/>
  <c r="R907" i="23"/>
  <c r="P907" i="23"/>
  <c r="N907" i="23"/>
  <c r="L907" i="23"/>
  <c r="J907" i="23"/>
  <c r="H907" i="23"/>
  <c r="F907" i="23"/>
  <c r="D907" i="23"/>
  <c r="B907" i="23"/>
  <c r="AV906" i="23"/>
  <c r="AR906" i="23"/>
  <c r="AP906" i="23"/>
  <c r="AN906" i="23"/>
  <c r="AL906" i="23"/>
  <c r="AJ906" i="23"/>
  <c r="AH906" i="23"/>
  <c r="AF906" i="23"/>
  <c r="AD906" i="23"/>
  <c r="AB906" i="23"/>
  <c r="Z906" i="23"/>
  <c r="X906" i="23"/>
  <c r="V906" i="23"/>
  <c r="T906" i="23"/>
  <c r="R906" i="23"/>
  <c r="P906" i="23"/>
  <c r="N906" i="23"/>
  <c r="L906" i="23"/>
  <c r="J906" i="23"/>
  <c r="AS906" i="23" s="1"/>
  <c r="AT906" i="23" s="1"/>
  <c r="AU906" i="23" s="1"/>
  <c r="H906" i="23"/>
  <c r="F906" i="23"/>
  <c r="D906" i="23"/>
  <c r="B906" i="23"/>
  <c r="AV905" i="23"/>
  <c r="AR905" i="23"/>
  <c r="AP905" i="23"/>
  <c r="AN905" i="23"/>
  <c r="AL905" i="23"/>
  <c r="AJ905" i="23"/>
  <c r="AH905" i="23"/>
  <c r="AF905" i="23"/>
  <c r="AD905" i="23"/>
  <c r="AB905" i="23"/>
  <c r="Z905" i="23"/>
  <c r="X905" i="23"/>
  <c r="V905" i="23"/>
  <c r="AS905" i="23" s="1"/>
  <c r="AT905" i="23" s="1"/>
  <c r="AU905" i="23" s="1"/>
  <c r="T905" i="23"/>
  <c r="R905" i="23"/>
  <c r="P905" i="23"/>
  <c r="N905" i="23"/>
  <c r="L905" i="23"/>
  <c r="J905" i="23"/>
  <c r="H905" i="23"/>
  <c r="F905" i="23"/>
  <c r="D905" i="23"/>
  <c r="B905" i="23"/>
  <c r="AV904" i="23"/>
  <c r="AR904" i="23"/>
  <c r="AP904" i="23"/>
  <c r="AN904" i="23"/>
  <c r="AL904" i="23"/>
  <c r="AJ904" i="23"/>
  <c r="AH904" i="23"/>
  <c r="AF904" i="23"/>
  <c r="AD904" i="23"/>
  <c r="AB904" i="23"/>
  <c r="Z904" i="23"/>
  <c r="X904" i="23"/>
  <c r="V904" i="23"/>
  <c r="T904" i="23"/>
  <c r="R904" i="23"/>
  <c r="P904" i="23"/>
  <c r="N904" i="23"/>
  <c r="L904" i="23"/>
  <c r="J904" i="23"/>
  <c r="H904" i="23"/>
  <c r="F904" i="23"/>
  <c r="D904" i="23"/>
  <c r="B904" i="23"/>
  <c r="AV903" i="23"/>
  <c r="AR903" i="23"/>
  <c r="AP903" i="23"/>
  <c r="AN903" i="23"/>
  <c r="AL903" i="23"/>
  <c r="AJ903" i="23"/>
  <c r="AH903" i="23"/>
  <c r="AF903" i="23"/>
  <c r="AD903" i="23"/>
  <c r="AB903" i="23"/>
  <c r="Z903" i="23"/>
  <c r="X903" i="23"/>
  <c r="V903" i="23"/>
  <c r="AS903" i="23" s="1"/>
  <c r="AT903" i="23" s="1"/>
  <c r="AU903" i="23" s="1"/>
  <c r="T903" i="23"/>
  <c r="R903" i="23"/>
  <c r="P903" i="23"/>
  <c r="N903" i="23"/>
  <c r="L903" i="23"/>
  <c r="J903" i="23"/>
  <c r="H903" i="23"/>
  <c r="F903" i="23"/>
  <c r="D903" i="23"/>
  <c r="B903" i="23"/>
  <c r="AV902" i="23"/>
  <c r="AR902" i="23"/>
  <c r="AP902" i="23"/>
  <c r="AN902" i="23"/>
  <c r="AL902" i="23"/>
  <c r="AJ902" i="23"/>
  <c r="AH902" i="23"/>
  <c r="AF902" i="23"/>
  <c r="AD902" i="23"/>
  <c r="AB902" i="23"/>
  <c r="Z902" i="23"/>
  <c r="X902" i="23"/>
  <c r="V902" i="23"/>
  <c r="T902" i="23"/>
  <c r="R902" i="23"/>
  <c r="P902" i="23"/>
  <c r="N902" i="23"/>
  <c r="L902" i="23"/>
  <c r="J902" i="23"/>
  <c r="H902" i="23"/>
  <c r="F902" i="23"/>
  <c r="D902" i="23"/>
  <c r="B902" i="23"/>
  <c r="AV901" i="23"/>
  <c r="AR901" i="23"/>
  <c r="AP901" i="23"/>
  <c r="AN901" i="23"/>
  <c r="AL901" i="23"/>
  <c r="AJ901" i="23"/>
  <c r="AH901" i="23"/>
  <c r="AF901" i="23"/>
  <c r="AD901" i="23"/>
  <c r="AB901" i="23"/>
  <c r="Z901" i="23"/>
  <c r="X901" i="23"/>
  <c r="V901" i="23"/>
  <c r="T901" i="23"/>
  <c r="R901" i="23"/>
  <c r="P901" i="23"/>
  <c r="N901" i="23"/>
  <c r="L901" i="23"/>
  <c r="J901" i="23"/>
  <c r="H901" i="23"/>
  <c r="F901" i="23"/>
  <c r="AS901" i="23" s="1"/>
  <c r="AT901" i="23" s="1"/>
  <c r="AU901" i="23" s="1"/>
  <c r="D901" i="23"/>
  <c r="B901" i="23"/>
  <c r="AV900" i="23"/>
  <c r="AR900" i="23"/>
  <c r="AP900" i="23"/>
  <c r="AN900" i="23"/>
  <c r="AL900" i="23"/>
  <c r="AJ900" i="23"/>
  <c r="AH900" i="23"/>
  <c r="AF900" i="23"/>
  <c r="AD900" i="23"/>
  <c r="AB900" i="23"/>
  <c r="Z900" i="23"/>
  <c r="X900" i="23"/>
  <c r="V900" i="23"/>
  <c r="T900" i="23"/>
  <c r="R900" i="23"/>
  <c r="P900" i="23"/>
  <c r="N900" i="23"/>
  <c r="L900" i="23"/>
  <c r="J900" i="23"/>
  <c r="H900" i="23"/>
  <c r="F900" i="23"/>
  <c r="D900" i="23"/>
  <c r="B900" i="23"/>
  <c r="AV899" i="23"/>
  <c r="AR899" i="23"/>
  <c r="AP899" i="23"/>
  <c r="AN899" i="23"/>
  <c r="AL899" i="23"/>
  <c r="AJ899" i="23"/>
  <c r="AH899" i="23"/>
  <c r="AF899" i="23"/>
  <c r="AD899" i="23"/>
  <c r="AB899" i="23"/>
  <c r="Z899" i="23"/>
  <c r="X899" i="23"/>
  <c r="V899" i="23"/>
  <c r="T899" i="23"/>
  <c r="R899" i="23"/>
  <c r="P899" i="23"/>
  <c r="N899" i="23"/>
  <c r="AS899" i="23" s="1"/>
  <c r="AT899" i="23" s="1"/>
  <c r="AU899" i="23" s="1"/>
  <c r="L899" i="23"/>
  <c r="J899" i="23"/>
  <c r="H899" i="23"/>
  <c r="F899" i="23"/>
  <c r="D899" i="23"/>
  <c r="B899" i="23"/>
  <c r="AV898" i="23"/>
  <c r="AR898" i="23"/>
  <c r="AP898" i="23"/>
  <c r="AN898" i="23"/>
  <c r="AL898" i="23"/>
  <c r="AJ898" i="23"/>
  <c r="AH898" i="23"/>
  <c r="AF898" i="23"/>
  <c r="AD898" i="23"/>
  <c r="AB898" i="23"/>
  <c r="Z898" i="23"/>
  <c r="X898" i="23"/>
  <c r="V898" i="23"/>
  <c r="T898" i="23"/>
  <c r="R898" i="23"/>
  <c r="P898" i="23"/>
  <c r="N898" i="23"/>
  <c r="L898" i="23"/>
  <c r="J898" i="23"/>
  <c r="H898" i="23"/>
  <c r="F898" i="23"/>
  <c r="D898" i="23"/>
  <c r="B898" i="23"/>
  <c r="AV897" i="23"/>
  <c r="AR897" i="23"/>
  <c r="AP897" i="23"/>
  <c r="AN897" i="23"/>
  <c r="AL897" i="23"/>
  <c r="AJ897" i="23"/>
  <c r="AH897" i="23"/>
  <c r="AF897" i="23"/>
  <c r="AD897" i="23"/>
  <c r="AB897" i="23"/>
  <c r="Z897" i="23"/>
  <c r="X897" i="23"/>
  <c r="V897" i="23"/>
  <c r="T897" i="23"/>
  <c r="R897" i="23"/>
  <c r="P897" i="23"/>
  <c r="N897" i="23"/>
  <c r="L897" i="23"/>
  <c r="J897" i="23"/>
  <c r="H897" i="23"/>
  <c r="F897" i="23"/>
  <c r="AS897" i="23" s="1"/>
  <c r="AT897" i="23" s="1"/>
  <c r="AU897" i="23" s="1"/>
  <c r="D897" i="23"/>
  <c r="B897" i="23"/>
  <c r="AV896" i="23"/>
  <c r="AR896" i="23"/>
  <c r="AP896" i="23"/>
  <c r="AN896" i="23"/>
  <c r="AL896" i="23"/>
  <c r="AJ896" i="23"/>
  <c r="AH896" i="23"/>
  <c r="AF896" i="23"/>
  <c r="AD896" i="23"/>
  <c r="AB896" i="23"/>
  <c r="Z896" i="23"/>
  <c r="X896" i="23"/>
  <c r="V896" i="23"/>
  <c r="T896" i="23"/>
  <c r="R896" i="23"/>
  <c r="P896" i="23"/>
  <c r="N896" i="23"/>
  <c r="L896" i="23"/>
  <c r="J896" i="23"/>
  <c r="H896" i="23"/>
  <c r="F896" i="23"/>
  <c r="D896" i="23"/>
  <c r="B896" i="23"/>
  <c r="AV895" i="23"/>
  <c r="AR895" i="23"/>
  <c r="AP895" i="23"/>
  <c r="AN895" i="23"/>
  <c r="AL895" i="23"/>
  <c r="AJ895" i="23"/>
  <c r="AH895" i="23"/>
  <c r="AF895" i="23"/>
  <c r="AD895" i="23"/>
  <c r="AB895" i="23"/>
  <c r="Z895" i="23"/>
  <c r="X895" i="23"/>
  <c r="V895" i="23"/>
  <c r="T895" i="23"/>
  <c r="R895" i="23"/>
  <c r="P895" i="23"/>
  <c r="N895" i="23"/>
  <c r="L895" i="23"/>
  <c r="J895" i="23"/>
  <c r="H895" i="23"/>
  <c r="F895" i="23"/>
  <c r="D895" i="23"/>
  <c r="B895" i="23"/>
  <c r="AV894" i="23"/>
  <c r="AR894" i="23"/>
  <c r="AP894" i="23"/>
  <c r="AN894" i="23"/>
  <c r="AL894" i="23"/>
  <c r="AJ894" i="23"/>
  <c r="AH894" i="23"/>
  <c r="AF894" i="23"/>
  <c r="AD894" i="23"/>
  <c r="AB894" i="23"/>
  <c r="Z894" i="23"/>
  <c r="X894" i="23"/>
  <c r="V894" i="23"/>
  <c r="T894" i="23"/>
  <c r="R894" i="23"/>
  <c r="P894" i="23"/>
  <c r="N894" i="23"/>
  <c r="L894" i="23"/>
  <c r="J894" i="23"/>
  <c r="H894" i="23"/>
  <c r="F894" i="23"/>
  <c r="D894" i="23"/>
  <c r="B894" i="23"/>
  <c r="AV893" i="23"/>
  <c r="AR893" i="23"/>
  <c r="AP893" i="23"/>
  <c r="AN893" i="23"/>
  <c r="AL893" i="23"/>
  <c r="AJ893" i="23"/>
  <c r="AH893" i="23"/>
  <c r="AF893" i="23"/>
  <c r="AD893" i="23"/>
  <c r="AB893" i="23"/>
  <c r="Z893" i="23"/>
  <c r="X893" i="23"/>
  <c r="V893" i="23"/>
  <c r="T893" i="23"/>
  <c r="R893" i="23"/>
  <c r="P893" i="23"/>
  <c r="N893" i="23"/>
  <c r="AS893" i="23" s="1"/>
  <c r="AT893" i="23" s="1"/>
  <c r="AU893" i="23" s="1"/>
  <c r="L893" i="23"/>
  <c r="J893" i="23"/>
  <c r="H893" i="23"/>
  <c r="F893" i="23"/>
  <c r="D893" i="23"/>
  <c r="B893" i="23"/>
  <c r="AV892" i="23"/>
  <c r="AR892" i="23"/>
  <c r="AP892" i="23"/>
  <c r="AN892" i="23"/>
  <c r="AL892" i="23"/>
  <c r="AJ892" i="23"/>
  <c r="AH892" i="23"/>
  <c r="AF892" i="23"/>
  <c r="AD892" i="23"/>
  <c r="AB892" i="23"/>
  <c r="Z892" i="23"/>
  <c r="X892" i="23"/>
  <c r="V892" i="23"/>
  <c r="T892" i="23"/>
  <c r="R892" i="23"/>
  <c r="P892" i="23"/>
  <c r="N892" i="23"/>
  <c r="L892" i="23"/>
  <c r="J892" i="23"/>
  <c r="H892" i="23"/>
  <c r="F892" i="23"/>
  <c r="D892" i="23"/>
  <c r="B892" i="23"/>
  <c r="AV891" i="23"/>
  <c r="AR891" i="23"/>
  <c r="AP891" i="23"/>
  <c r="AN891" i="23"/>
  <c r="AL891" i="23"/>
  <c r="AJ891" i="23"/>
  <c r="AH891" i="23"/>
  <c r="AF891" i="23"/>
  <c r="AD891" i="23"/>
  <c r="AB891" i="23"/>
  <c r="Z891" i="23"/>
  <c r="X891" i="23"/>
  <c r="V891" i="23"/>
  <c r="AS891" i="23" s="1"/>
  <c r="AT891" i="23" s="1"/>
  <c r="AU891" i="23" s="1"/>
  <c r="T891" i="23"/>
  <c r="R891" i="23"/>
  <c r="P891" i="23"/>
  <c r="N891" i="23"/>
  <c r="L891" i="23"/>
  <c r="J891" i="23"/>
  <c r="H891" i="23"/>
  <c r="F891" i="23"/>
  <c r="D891" i="23"/>
  <c r="B891" i="23"/>
  <c r="AV890" i="23"/>
  <c r="AR890" i="23"/>
  <c r="AP890" i="23"/>
  <c r="AN890" i="23"/>
  <c r="AL890" i="23"/>
  <c r="AJ890" i="23"/>
  <c r="AH890" i="23"/>
  <c r="AF890" i="23"/>
  <c r="AD890" i="23"/>
  <c r="AB890" i="23"/>
  <c r="Z890" i="23"/>
  <c r="X890" i="23"/>
  <c r="V890" i="23"/>
  <c r="T890" i="23"/>
  <c r="R890" i="23"/>
  <c r="P890" i="23"/>
  <c r="N890" i="23"/>
  <c r="L890" i="23"/>
  <c r="J890" i="23"/>
  <c r="H890" i="23"/>
  <c r="F890" i="23"/>
  <c r="D890" i="23"/>
  <c r="B890" i="23"/>
  <c r="AV889" i="23"/>
  <c r="AR889" i="23"/>
  <c r="AP889" i="23"/>
  <c r="AN889" i="23"/>
  <c r="AL889" i="23"/>
  <c r="AJ889" i="23"/>
  <c r="AH889" i="23"/>
  <c r="AF889" i="23"/>
  <c r="AD889" i="23"/>
  <c r="AB889" i="23"/>
  <c r="Z889" i="23"/>
  <c r="X889" i="23"/>
  <c r="V889" i="23"/>
  <c r="T889" i="23"/>
  <c r="R889" i="23"/>
  <c r="P889" i="23"/>
  <c r="N889" i="23"/>
  <c r="L889" i="23"/>
  <c r="J889" i="23"/>
  <c r="H889" i="23"/>
  <c r="F889" i="23"/>
  <c r="D889" i="23"/>
  <c r="B889" i="23"/>
  <c r="AV888" i="23"/>
  <c r="AR888" i="23"/>
  <c r="AP888" i="23"/>
  <c r="AN888" i="23"/>
  <c r="AL888" i="23"/>
  <c r="AJ888" i="23"/>
  <c r="AH888" i="23"/>
  <c r="AF888" i="23"/>
  <c r="AD888" i="23"/>
  <c r="AB888" i="23"/>
  <c r="Z888" i="23"/>
  <c r="X888" i="23"/>
  <c r="V888" i="23"/>
  <c r="T888" i="23"/>
  <c r="R888" i="23"/>
  <c r="P888" i="23"/>
  <c r="N888" i="23"/>
  <c r="L888" i="23"/>
  <c r="J888" i="23"/>
  <c r="AS888" i="23" s="1"/>
  <c r="AT888" i="23" s="1"/>
  <c r="AU888" i="23" s="1"/>
  <c r="H888" i="23"/>
  <c r="F888" i="23"/>
  <c r="D888" i="23"/>
  <c r="B888" i="23"/>
  <c r="AV887" i="23"/>
  <c r="AR887" i="23"/>
  <c r="AP887" i="23"/>
  <c r="AN887" i="23"/>
  <c r="AL887" i="23"/>
  <c r="AJ887" i="23"/>
  <c r="AH887" i="23"/>
  <c r="AF887" i="23"/>
  <c r="AD887" i="23"/>
  <c r="AB887" i="23"/>
  <c r="Z887" i="23"/>
  <c r="X887" i="23"/>
  <c r="V887" i="23"/>
  <c r="T887" i="23"/>
  <c r="R887" i="23"/>
  <c r="P887" i="23"/>
  <c r="N887" i="23"/>
  <c r="AS887" i="23" s="1"/>
  <c r="AT887" i="23" s="1"/>
  <c r="AU887" i="23" s="1"/>
  <c r="L887" i="23"/>
  <c r="J887" i="23"/>
  <c r="H887" i="23"/>
  <c r="F887" i="23"/>
  <c r="D887" i="23"/>
  <c r="B887" i="23"/>
  <c r="AV886" i="23"/>
  <c r="AR886" i="23"/>
  <c r="AP886" i="23"/>
  <c r="AN886" i="23"/>
  <c r="AL886" i="23"/>
  <c r="AJ886" i="23"/>
  <c r="AH886" i="23"/>
  <c r="AF886" i="23"/>
  <c r="AD886" i="23"/>
  <c r="AB886" i="23"/>
  <c r="Z886" i="23"/>
  <c r="X886" i="23"/>
  <c r="V886" i="23"/>
  <c r="T886" i="23"/>
  <c r="R886" i="23"/>
  <c r="P886" i="23"/>
  <c r="N886" i="23"/>
  <c r="L886" i="23"/>
  <c r="J886" i="23"/>
  <c r="H886" i="23"/>
  <c r="F886" i="23"/>
  <c r="D886" i="23"/>
  <c r="B886" i="23"/>
  <c r="AS886" i="23" s="1"/>
  <c r="AT886" i="23" s="1"/>
  <c r="AU886" i="23" s="1"/>
  <c r="AV885" i="23"/>
  <c r="AR885" i="23"/>
  <c r="AP885" i="23"/>
  <c r="AN885" i="23"/>
  <c r="AL885" i="23"/>
  <c r="AJ885" i="23"/>
  <c r="AH885" i="23"/>
  <c r="AF885" i="23"/>
  <c r="AD885" i="23"/>
  <c r="AB885" i="23"/>
  <c r="Z885" i="23"/>
  <c r="X885" i="23"/>
  <c r="V885" i="23"/>
  <c r="T885" i="23"/>
  <c r="R885" i="23"/>
  <c r="P885" i="23"/>
  <c r="N885" i="23"/>
  <c r="L885" i="23"/>
  <c r="J885" i="23"/>
  <c r="H885" i="23"/>
  <c r="F885" i="23"/>
  <c r="AS885" i="23" s="1"/>
  <c r="AT885" i="23" s="1"/>
  <c r="AU885" i="23" s="1"/>
  <c r="D885" i="23"/>
  <c r="B885" i="23"/>
  <c r="AV884" i="23"/>
  <c r="AR884" i="23"/>
  <c r="AP884" i="23"/>
  <c r="AN884" i="23"/>
  <c r="AL884" i="23"/>
  <c r="AJ884" i="23"/>
  <c r="AH884" i="23"/>
  <c r="AF884" i="23"/>
  <c r="AD884" i="23"/>
  <c r="AB884" i="23"/>
  <c r="Z884" i="23"/>
  <c r="X884" i="23"/>
  <c r="V884" i="23"/>
  <c r="T884" i="23"/>
  <c r="R884" i="23"/>
  <c r="P884" i="23"/>
  <c r="N884" i="23"/>
  <c r="L884" i="23"/>
  <c r="J884" i="23"/>
  <c r="H884" i="23"/>
  <c r="F884" i="23"/>
  <c r="D884" i="23"/>
  <c r="B884" i="23"/>
  <c r="AS884" i="23" s="1"/>
  <c r="AT884" i="23" s="1"/>
  <c r="AU884" i="23" s="1"/>
  <c r="AV883" i="23"/>
  <c r="AR883" i="23"/>
  <c r="AP883" i="23"/>
  <c r="AN883" i="23"/>
  <c r="AL883" i="23"/>
  <c r="AJ883" i="23"/>
  <c r="AH883" i="23"/>
  <c r="AF883" i="23"/>
  <c r="AD883" i="23"/>
  <c r="AB883" i="23"/>
  <c r="Z883" i="23"/>
  <c r="X883" i="23"/>
  <c r="V883" i="23"/>
  <c r="T883" i="23"/>
  <c r="R883" i="23"/>
  <c r="P883" i="23"/>
  <c r="N883" i="23"/>
  <c r="L883" i="23"/>
  <c r="J883" i="23"/>
  <c r="H883" i="23"/>
  <c r="F883" i="23"/>
  <c r="D883" i="23"/>
  <c r="B883" i="23"/>
  <c r="AV882" i="23"/>
  <c r="AR882" i="23"/>
  <c r="AP882" i="23"/>
  <c r="AN882" i="23"/>
  <c r="AL882" i="23"/>
  <c r="AJ882" i="23"/>
  <c r="AH882" i="23"/>
  <c r="AF882" i="23"/>
  <c r="AD882" i="23"/>
  <c r="AB882" i="23"/>
  <c r="Z882" i="23"/>
  <c r="X882" i="23"/>
  <c r="V882" i="23"/>
  <c r="T882" i="23"/>
  <c r="R882" i="23"/>
  <c r="P882" i="23"/>
  <c r="N882" i="23"/>
  <c r="L882" i="23"/>
  <c r="J882" i="23"/>
  <c r="AS882" i="23" s="1"/>
  <c r="AT882" i="23" s="1"/>
  <c r="AU882" i="23" s="1"/>
  <c r="H882" i="23"/>
  <c r="F882" i="23"/>
  <c r="D882" i="23"/>
  <c r="B882" i="23"/>
  <c r="AV881" i="23"/>
  <c r="AR881" i="23"/>
  <c r="AP881" i="23"/>
  <c r="AN881" i="23"/>
  <c r="AL881" i="23"/>
  <c r="AJ881" i="23"/>
  <c r="AH881" i="23"/>
  <c r="AF881" i="23"/>
  <c r="AD881" i="23"/>
  <c r="AB881" i="23"/>
  <c r="Z881" i="23"/>
  <c r="X881" i="23"/>
  <c r="V881" i="23"/>
  <c r="AS881" i="23" s="1"/>
  <c r="AT881" i="23" s="1"/>
  <c r="AU881" i="23" s="1"/>
  <c r="T881" i="23"/>
  <c r="R881" i="23"/>
  <c r="P881" i="23"/>
  <c r="N881" i="23"/>
  <c r="L881" i="23"/>
  <c r="J881" i="23"/>
  <c r="H881" i="23"/>
  <c r="F881" i="23"/>
  <c r="D881" i="23"/>
  <c r="B881" i="23"/>
  <c r="AV880" i="23"/>
  <c r="AR880" i="23"/>
  <c r="AP880" i="23"/>
  <c r="AN880" i="23"/>
  <c r="AL880" i="23"/>
  <c r="AJ880" i="23"/>
  <c r="AH880" i="23"/>
  <c r="AF880" i="23"/>
  <c r="AD880" i="23"/>
  <c r="AB880" i="23"/>
  <c r="Z880" i="23"/>
  <c r="X880" i="23"/>
  <c r="V880" i="23"/>
  <c r="T880" i="23"/>
  <c r="R880" i="23"/>
  <c r="P880" i="23"/>
  <c r="N880" i="23"/>
  <c r="L880" i="23"/>
  <c r="J880" i="23"/>
  <c r="H880" i="23"/>
  <c r="F880" i="23"/>
  <c r="D880" i="23"/>
  <c r="B880" i="23"/>
  <c r="AV879" i="23"/>
  <c r="AR879" i="23"/>
  <c r="AP879" i="23"/>
  <c r="AN879" i="23"/>
  <c r="AL879" i="23"/>
  <c r="AJ879" i="23"/>
  <c r="AH879" i="23"/>
  <c r="AF879" i="23"/>
  <c r="AD879" i="23"/>
  <c r="AB879" i="23"/>
  <c r="Z879" i="23"/>
  <c r="X879" i="23"/>
  <c r="V879" i="23"/>
  <c r="T879" i="23"/>
  <c r="R879" i="23"/>
  <c r="P879" i="23"/>
  <c r="N879" i="23"/>
  <c r="L879" i="23"/>
  <c r="J879" i="23"/>
  <c r="H879" i="23"/>
  <c r="F879" i="23"/>
  <c r="AS879" i="23" s="1"/>
  <c r="AT879" i="23" s="1"/>
  <c r="AU879" i="23" s="1"/>
  <c r="D879" i="23"/>
  <c r="B879" i="23"/>
  <c r="AV878" i="23"/>
  <c r="AR878" i="23"/>
  <c r="AP878" i="23"/>
  <c r="AN878" i="23"/>
  <c r="AL878" i="23"/>
  <c r="AJ878" i="23"/>
  <c r="AH878" i="23"/>
  <c r="AF878" i="23"/>
  <c r="AD878" i="23"/>
  <c r="AB878" i="23"/>
  <c r="Z878" i="23"/>
  <c r="X878" i="23"/>
  <c r="V878" i="23"/>
  <c r="T878" i="23"/>
  <c r="R878" i="23"/>
  <c r="P878" i="23"/>
  <c r="N878" i="23"/>
  <c r="L878" i="23"/>
  <c r="J878" i="23"/>
  <c r="H878" i="23"/>
  <c r="F878" i="23"/>
  <c r="D878" i="23"/>
  <c r="B878" i="23"/>
  <c r="AV877" i="23"/>
  <c r="AR877" i="23"/>
  <c r="AP877" i="23"/>
  <c r="AN877" i="23"/>
  <c r="AL877" i="23"/>
  <c r="AJ877" i="23"/>
  <c r="AH877" i="23"/>
  <c r="AF877" i="23"/>
  <c r="AD877" i="23"/>
  <c r="AB877" i="23"/>
  <c r="Z877" i="23"/>
  <c r="X877" i="23"/>
  <c r="V877" i="23"/>
  <c r="T877" i="23"/>
  <c r="R877" i="23"/>
  <c r="P877" i="23"/>
  <c r="N877" i="23"/>
  <c r="L877" i="23"/>
  <c r="J877" i="23"/>
  <c r="H877" i="23"/>
  <c r="F877" i="23"/>
  <c r="D877" i="23"/>
  <c r="B877" i="23"/>
  <c r="AV876" i="23"/>
  <c r="AR876" i="23"/>
  <c r="AP876" i="23"/>
  <c r="AN876" i="23"/>
  <c r="AL876" i="23"/>
  <c r="AJ876" i="23"/>
  <c r="AH876" i="23"/>
  <c r="AF876" i="23"/>
  <c r="AD876" i="23"/>
  <c r="AB876" i="23"/>
  <c r="Z876" i="23"/>
  <c r="X876" i="23"/>
  <c r="V876" i="23"/>
  <c r="T876" i="23"/>
  <c r="R876" i="23"/>
  <c r="P876" i="23"/>
  <c r="N876" i="23"/>
  <c r="L876" i="23"/>
  <c r="J876" i="23"/>
  <c r="AS876" i="23" s="1"/>
  <c r="AT876" i="23" s="1"/>
  <c r="AU876" i="23" s="1"/>
  <c r="H876" i="23"/>
  <c r="F876" i="23"/>
  <c r="D876" i="23"/>
  <c r="B876" i="23"/>
  <c r="AV875" i="23"/>
  <c r="AR875" i="23"/>
  <c r="AP875" i="23"/>
  <c r="AN875" i="23"/>
  <c r="AL875" i="23"/>
  <c r="AJ875" i="23"/>
  <c r="AH875" i="23"/>
  <c r="AF875" i="23"/>
  <c r="AD875" i="23"/>
  <c r="AB875" i="23"/>
  <c r="Z875" i="23"/>
  <c r="X875" i="23"/>
  <c r="V875" i="23"/>
  <c r="T875" i="23"/>
  <c r="R875" i="23"/>
  <c r="P875" i="23"/>
  <c r="N875" i="23"/>
  <c r="AS875" i="23" s="1"/>
  <c r="AT875" i="23" s="1"/>
  <c r="AU875" i="23" s="1"/>
  <c r="L875" i="23"/>
  <c r="J875" i="23"/>
  <c r="H875" i="23"/>
  <c r="F875" i="23"/>
  <c r="D875" i="23"/>
  <c r="B875" i="23"/>
  <c r="AV874" i="23"/>
  <c r="AR874" i="23"/>
  <c r="AP874" i="23"/>
  <c r="AN874" i="23"/>
  <c r="AL874" i="23"/>
  <c r="AJ874" i="23"/>
  <c r="AH874" i="23"/>
  <c r="AF874" i="23"/>
  <c r="AD874" i="23"/>
  <c r="AB874" i="23"/>
  <c r="Z874" i="23"/>
  <c r="X874" i="23"/>
  <c r="V874" i="23"/>
  <c r="T874" i="23"/>
  <c r="R874" i="23"/>
  <c r="P874" i="23"/>
  <c r="N874" i="23"/>
  <c r="L874" i="23"/>
  <c r="J874" i="23"/>
  <c r="H874" i="23"/>
  <c r="F874" i="23"/>
  <c r="D874" i="23"/>
  <c r="B874" i="23"/>
  <c r="AS874" i="23" s="1"/>
  <c r="AT874" i="23" s="1"/>
  <c r="AU874" i="23" s="1"/>
  <c r="AV873" i="23"/>
  <c r="AR873" i="23"/>
  <c r="AP873" i="23"/>
  <c r="AN873" i="23"/>
  <c r="AL873" i="23"/>
  <c r="AJ873" i="23"/>
  <c r="AH873" i="23"/>
  <c r="AF873" i="23"/>
  <c r="AD873" i="23"/>
  <c r="AB873" i="23"/>
  <c r="Z873" i="23"/>
  <c r="X873" i="23"/>
  <c r="V873" i="23"/>
  <c r="AS873" i="23" s="1"/>
  <c r="AT873" i="23" s="1"/>
  <c r="AU873" i="23" s="1"/>
  <c r="T873" i="23"/>
  <c r="R873" i="23"/>
  <c r="P873" i="23"/>
  <c r="N873" i="23"/>
  <c r="L873" i="23"/>
  <c r="J873" i="23"/>
  <c r="H873" i="23"/>
  <c r="F873" i="23"/>
  <c r="D873" i="23"/>
  <c r="B873" i="23"/>
  <c r="AV872" i="23"/>
  <c r="AR872" i="23"/>
  <c r="AP872" i="23"/>
  <c r="AN872" i="23"/>
  <c r="AL872" i="23"/>
  <c r="AJ872" i="23"/>
  <c r="AH872" i="23"/>
  <c r="AF872" i="23"/>
  <c r="AD872" i="23"/>
  <c r="AB872" i="23"/>
  <c r="Z872" i="23"/>
  <c r="X872" i="23"/>
  <c r="V872" i="23"/>
  <c r="T872" i="23"/>
  <c r="R872" i="23"/>
  <c r="P872" i="23"/>
  <c r="N872" i="23"/>
  <c r="L872" i="23"/>
  <c r="J872" i="23"/>
  <c r="H872" i="23"/>
  <c r="F872" i="23"/>
  <c r="D872" i="23"/>
  <c r="B872" i="23"/>
  <c r="AS872" i="23" s="1"/>
  <c r="AT872" i="23" s="1"/>
  <c r="AU872" i="23" s="1"/>
  <c r="AV871" i="23"/>
  <c r="AR871" i="23"/>
  <c r="AP871" i="23"/>
  <c r="AN871" i="23"/>
  <c r="AL871" i="23"/>
  <c r="AJ871" i="23"/>
  <c r="AH871" i="23"/>
  <c r="AF871" i="23"/>
  <c r="AD871" i="23"/>
  <c r="AB871" i="23"/>
  <c r="Z871" i="23"/>
  <c r="X871" i="23"/>
  <c r="V871" i="23"/>
  <c r="T871" i="23"/>
  <c r="R871" i="23"/>
  <c r="P871" i="23"/>
  <c r="N871" i="23"/>
  <c r="L871" i="23"/>
  <c r="J871" i="23"/>
  <c r="H871" i="23"/>
  <c r="F871" i="23"/>
  <c r="AS871" i="23" s="1"/>
  <c r="AT871" i="23" s="1"/>
  <c r="AU871" i="23" s="1"/>
  <c r="D871" i="23"/>
  <c r="B871" i="23"/>
  <c r="AV870" i="23"/>
  <c r="AR870" i="23"/>
  <c r="AP870" i="23"/>
  <c r="AN870" i="23"/>
  <c r="AL870" i="23"/>
  <c r="AJ870" i="23"/>
  <c r="AH870" i="23"/>
  <c r="AF870" i="23"/>
  <c r="AD870" i="23"/>
  <c r="AB870" i="23"/>
  <c r="Z870" i="23"/>
  <c r="X870" i="23"/>
  <c r="V870" i="23"/>
  <c r="T870" i="23"/>
  <c r="R870" i="23"/>
  <c r="P870" i="23"/>
  <c r="N870" i="23"/>
  <c r="L870" i="23"/>
  <c r="J870" i="23"/>
  <c r="H870" i="23"/>
  <c r="F870" i="23"/>
  <c r="D870" i="23"/>
  <c r="B870" i="23"/>
  <c r="AV869" i="23"/>
  <c r="AR869" i="23"/>
  <c r="AP869" i="23"/>
  <c r="AN869" i="23"/>
  <c r="AL869" i="23"/>
  <c r="AJ869" i="23"/>
  <c r="AH869" i="23"/>
  <c r="AF869" i="23"/>
  <c r="AD869" i="23"/>
  <c r="AB869" i="23"/>
  <c r="Z869" i="23"/>
  <c r="X869" i="23"/>
  <c r="V869" i="23"/>
  <c r="AS869" i="23" s="1"/>
  <c r="AT869" i="23" s="1"/>
  <c r="AU869" i="23" s="1"/>
  <c r="T869" i="23"/>
  <c r="R869" i="23"/>
  <c r="P869" i="23"/>
  <c r="N869" i="23"/>
  <c r="L869" i="23"/>
  <c r="J869" i="23"/>
  <c r="H869" i="23"/>
  <c r="F869" i="23"/>
  <c r="D869" i="23"/>
  <c r="B869" i="23"/>
  <c r="AV868" i="23"/>
  <c r="AR868" i="23"/>
  <c r="AP868" i="23"/>
  <c r="AN868" i="23"/>
  <c r="AL868" i="23"/>
  <c r="AJ868" i="23"/>
  <c r="AH868" i="23"/>
  <c r="AF868" i="23"/>
  <c r="AD868" i="23"/>
  <c r="AB868" i="23"/>
  <c r="Z868" i="23"/>
  <c r="X868" i="23"/>
  <c r="V868" i="23"/>
  <c r="T868" i="23"/>
  <c r="R868" i="23"/>
  <c r="P868" i="23"/>
  <c r="N868" i="23"/>
  <c r="L868" i="23"/>
  <c r="J868" i="23"/>
  <c r="H868" i="23"/>
  <c r="F868" i="23"/>
  <c r="D868" i="23"/>
  <c r="B868" i="23"/>
  <c r="AV867" i="23"/>
  <c r="AR867" i="23"/>
  <c r="AP867" i="23"/>
  <c r="AN867" i="23"/>
  <c r="AL867" i="23"/>
  <c r="AJ867" i="23"/>
  <c r="AH867" i="23"/>
  <c r="AF867" i="23"/>
  <c r="AD867" i="23"/>
  <c r="AB867" i="23"/>
  <c r="Z867" i="23"/>
  <c r="X867" i="23"/>
  <c r="V867" i="23"/>
  <c r="T867" i="23"/>
  <c r="R867" i="23"/>
  <c r="P867" i="23"/>
  <c r="N867" i="23"/>
  <c r="L867" i="23"/>
  <c r="J867" i="23"/>
  <c r="H867" i="23"/>
  <c r="F867" i="23"/>
  <c r="AS867" i="23" s="1"/>
  <c r="AT867" i="23" s="1"/>
  <c r="AU867" i="23" s="1"/>
  <c r="D867" i="23"/>
  <c r="B867" i="23"/>
  <c r="AV866" i="23"/>
  <c r="AR866" i="23"/>
  <c r="AP866" i="23"/>
  <c r="AN866" i="23"/>
  <c r="AL866" i="23"/>
  <c r="AJ866" i="23"/>
  <c r="AH866" i="23"/>
  <c r="AF866" i="23"/>
  <c r="AD866" i="23"/>
  <c r="AB866" i="23"/>
  <c r="Z866" i="23"/>
  <c r="X866" i="23"/>
  <c r="V866" i="23"/>
  <c r="T866" i="23"/>
  <c r="R866" i="23"/>
  <c r="P866" i="23"/>
  <c r="N866" i="23"/>
  <c r="L866" i="23"/>
  <c r="J866" i="23"/>
  <c r="H866" i="23"/>
  <c r="F866" i="23"/>
  <c r="D866" i="23"/>
  <c r="B866" i="23"/>
  <c r="AV865" i="23"/>
  <c r="AR865" i="23"/>
  <c r="AP865" i="23"/>
  <c r="AN865" i="23"/>
  <c r="AL865" i="23"/>
  <c r="AJ865" i="23"/>
  <c r="AH865" i="23"/>
  <c r="AF865" i="23"/>
  <c r="AD865" i="23"/>
  <c r="AB865" i="23"/>
  <c r="Z865" i="23"/>
  <c r="X865" i="23"/>
  <c r="V865" i="23"/>
  <c r="T865" i="23"/>
  <c r="R865" i="23"/>
  <c r="P865" i="23"/>
  <c r="N865" i="23"/>
  <c r="L865" i="23"/>
  <c r="J865" i="23"/>
  <c r="H865" i="23"/>
  <c r="F865" i="23"/>
  <c r="AS865" i="23" s="1"/>
  <c r="AT865" i="23" s="1"/>
  <c r="AU865" i="23" s="1"/>
  <c r="D865" i="23"/>
  <c r="B865" i="23"/>
  <c r="AV864" i="23"/>
  <c r="AR864" i="23"/>
  <c r="AP864" i="23"/>
  <c r="AN864" i="23"/>
  <c r="AL864" i="23"/>
  <c r="AJ864" i="23"/>
  <c r="AH864" i="23"/>
  <c r="AF864" i="23"/>
  <c r="AD864" i="23"/>
  <c r="AB864" i="23"/>
  <c r="Z864" i="23"/>
  <c r="X864" i="23"/>
  <c r="V864" i="23"/>
  <c r="T864" i="23"/>
  <c r="R864" i="23"/>
  <c r="P864" i="23"/>
  <c r="N864" i="23"/>
  <c r="L864" i="23"/>
  <c r="J864" i="23"/>
  <c r="H864" i="23"/>
  <c r="F864" i="23"/>
  <c r="D864" i="23"/>
  <c r="B864" i="23"/>
  <c r="AV863" i="23"/>
  <c r="AR863" i="23"/>
  <c r="AP863" i="23"/>
  <c r="AN863" i="23"/>
  <c r="AL863" i="23"/>
  <c r="AJ863" i="23"/>
  <c r="AH863" i="23"/>
  <c r="AF863" i="23"/>
  <c r="AD863" i="23"/>
  <c r="AB863" i="23"/>
  <c r="Z863" i="23"/>
  <c r="X863" i="23"/>
  <c r="V863" i="23"/>
  <c r="T863" i="23"/>
  <c r="AS863" i="23" s="1"/>
  <c r="AT863" i="23" s="1"/>
  <c r="AU863" i="23" s="1"/>
  <c r="R863" i="23"/>
  <c r="P863" i="23"/>
  <c r="N863" i="23"/>
  <c r="L863" i="23"/>
  <c r="J863" i="23"/>
  <c r="H863" i="23"/>
  <c r="F863" i="23"/>
  <c r="D863" i="23"/>
  <c r="B863" i="23"/>
  <c r="AV862" i="23"/>
  <c r="AR862" i="23"/>
  <c r="AP862" i="23"/>
  <c r="AN862" i="23"/>
  <c r="AL862" i="23"/>
  <c r="AJ862" i="23"/>
  <c r="AH862" i="23"/>
  <c r="AF862" i="23"/>
  <c r="AD862" i="23"/>
  <c r="AB862" i="23"/>
  <c r="Z862" i="23"/>
  <c r="X862" i="23"/>
  <c r="V862" i="23"/>
  <c r="T862" i="23"/>
  <c r="R862" i="23"/>
  <c r="P862" i="23"/>
  <c r="N862" i="23"/>
  <c r="L862" i="23"/>
  <c r="J862" i="23"/>
  <c r="H862" i="23"/>
  <c r="F862" i="23"/>
  <c r="D862" i="23"/>
  <c r="B862" i="23"/>
  <c r="AV861" i="23"/>
  <c r="AR861" i="23"/>
  <c r="AP861" i="23"/>
  <c r="AN861" i="23"/>
  <c r="AL861" i="23"/>
  <c r="AJ861" i="23"/>
  <c r="AH861" i="23"/>
  <c r="AF861" i="23"/>
  <c r="AD861" i="23"/>
  <c r="AB861" i="23"/>
  <c r="Z861" i="23"/>
  <c r="X861" i="23"/>
  <c r="V861" i="23"/>
  <c r="AS861" i="23" s="1"/>
  <c r="AT861" i="23" s="1"/>
  <c r="AU861" i="23" s="1"/>
  <c r="T861" i="23"/>
  <c r="R861" i="23"/>
  <c r="P861" i="23"/>
  <c r="N861" i="23"/>
  <c r="L861" i="23"/>
  <c r="J861" i="23"/>
  <c r="H861" i="23"/>
  <c r="F861" i="23"/>
  <c r="D861" i="23"/>
  <c r="B861" i="23"/>
  <c r="AV860" i="23"/>
  <c r="AR860" i="23"/>
  <c r="AP860" i="23"/>
  <c r="AN860" i="23"/>
  <c r="AL860" i="23"/>
  <c r="AJ860" i="23"/>
  <c r="AH860" i="23"/>
  <c r="AF860" i="23"/>
  <c r="AD860" i="23"/>
  <c r="AB860" i="23"/>
  <c r="Z860" i="23"/>
  <c r="X860" i="23"/>
  <c r="V860" i="23"/>
  <c r="T860" i="23"/>
  <c r="R860" i="23"/>
  <c r="P860" i="23"/>
  <c r="N860" i="23"/>
  <c r="L860" i="23"/>
  <c r="J860" i="23"/>
  <c r="H860" i="23"/>
  <c r="F860" i="23"/>
  <c r="D860" i="23"/>
  <c r="B860" i="23"/>
  <c r="AV859" i="23"/>
  <c r="AR859" i="23"/>
  <c r="AP859" i="23"/>
  <c r="AN859" i="23"/>
  <c r="AL859" i="23"/>
  <c r="AJ859" i="23"/>
  <c r="AH859" i="23"/>
  <c r="AF859" i="23"/>
  <c r="AD859" i="23"/>
  <c r="AB859" i="23"/>
  <c r="Z859" i="23"/>
  <c r="X859" i="23"/>
  <c r="V859" i="23"/>
  <c r="T859" i="23"/>
  <c r="R859" i="23"/>
  <c r="P859" i="23"/>
  <c r="N859" i="23"/>
  <c r="L859" i="23"/>
  <c r="J859" i="23"/>
  <c r="H859" i="23"/>
  <c r="F859" i="23"/>
  <c r="AS859" i="23" s="1"/>
  <c r="AT859" i="23" s="1"/>
  <c r="AU859" i="23" s="1"/>
  <c r="D859" i="23"/>
  <c r="B859" i="23"/>
  <c r="AV858" i="23"/>
  <c r="AR858" i="23"/>
  <c r="AP858" i="23"/>
  <c r="AN858" i="23"/>
  <c r="AL858" i="23"/>
  <c r="AJ858" i="23"/>
  <c r="AH858" i="23"/>
  <c r="AF858" i="23"/>
  <c r="AD858" i="23"/>
  <c r="AB858" i="23"/>
  <c r="Z858" i="23"/>
  <c r="X858" i="23"/>
  <c r="V858" i="23"/>
  <c r="T858" i="23"/>
  <c r="R858" i="23"/>
  <c r="P858" i="23"/>
  <c r="N858" i="23"/>
  <c r="L858" i="23"/>
  <c r="J858" i="23"/>
  <c r="H858" i="23"/>
  <c r="F858" i="23"/>
  <c r="D858" i="23"/>
  <c r="B858" i="23"/>
  <c r="AV857" i="23"/>
  <c r="AR857" i="23"/>
  <c r="AP857" i="23"/>
  <c r="AN857" i="23"/>
  <c r="AL857" i="23"/>
  <c r="AJ857" i="23"/>
  <c r="AH857" i="23"/>
  <c r="AF857" i="23"/>
  <c r="AD857" i="23"/>
  <c r="AB857" i="23"/>
  <c r="Z857" i="23"/>
  <c r="X857" i="23"/>
  <c r="V857" i="23"/>
  <c r="T857" i="23"/>
  <c r="R857" i="23"/>
  <c r="P857" i="23"/>
  <c r="N857" i="23"/>
  <c r="AS857" i="23" s="1"/>
  <c r="AT857" i="23" s="1"/>
  <c r="AU857" i="23" s="1"/>
  <c r="L857" i="23"/>
  <c r="J857" i="23"/>
  <c r="H857" i="23"/>
  <c r="F857" i="23"/>
  <c r="D857" i="23"/>
  <c r="B857" i="23"/>
  <c r="AV856" i="23"/>
  <c r="AR856" i="23"/>
  <c r="AP856" i="23"/>
  <c r="AN856" i="23"/>
  <c r="AL856" i="23"/>
  <c r="AJ856" i="23"/>
  <c r="AH856" i="23"/>
  <c r="AF856" i="23"/>
  <c r="AD856" i="23"/>
  <c r="AB856" i="23"/>
  <c r="Z856" i="23"/>
  <c r="X856" i="23"/>
  <c r="V856" i="23"/>
  <c r="T856" i="23"/>
  <c r="R856" i="23"/>
  <c r="P856" i="23"/>
  <c r="N856" i="23"/>
  <c r="L856" i="23"/>
  <c r="J856" i="23"/>
  <c r="H856" i="23"/>
  <c r="F856" i="23"/>
  <c r="D856" i="23"/>
  <c r="B856" i="23"/>
  <c r="AS856" i="23" s="1"/>
  <c r="AT856" i="23" s="1"/>
  <c r="AU856" i="23" s="1"/>
  <c r="AV855" i="23"/>
  <c r="AR855" i="23"/>
  <c r="AP855" i="23"/>
  <c r="AN855" i="23"/>
  <c r="AL855" i="23"/>
  <c r="AJ855" i="23"/>
  <c r="AH855" i="23"/>
  <c r="AF855" i="23"/>
  <c r="AD855" i="23"/>
  <c r="AB855" i="23"/>
  <c r="Z855" i="23"/>
  <c r="X855" i="23"/>
  <c r="V855" i="23"/>
  <c r="T855" i="23"/>
  <c r="R855" i="23"/>
  <c r="P855" i="23"/>
  <c r="N855" i="23"/>
  <c r="L855" i="23"/>
  <c r="J855" i="23"/>
  <c r="H855" i="23"/>
  <c r="F855" i="23"/>
  <c r="AS855" i="23" s="1"/>
  <c r="AT855" i="23" s="1"/>
  <c r="AU855" i="23" s="1"/>
  <c r="D855" i="23"/>
  <c r="B855" i="23"/>
  <c r="AV854" i="23"/>
  <c r="AR854" i="23"/>
  <c r="AP854" i="23"/>
  <c r="AN854" i="23"/>
  <c r="AL854" i="23"/>
  <c r="AJ854" i="23"/>
  <c r="AH854" i="23"/>
  <c r="AF854" i="23"/>
  <c r="AD854" i="23"/>
  <c r="AB854" i="23"/>
  <c r="Z854" i="23"/>
  <c r="X854" i="23"/>
  <c r="V854" i="23"/>
  <c r="T854" i="23"/>
  <c r="R854" i="23"/>
  <c r="P854" i="23"/>
  <c r="N854" i="23"/>
  <c r="L854" i="23"/>
  <c r="J854" i="23"/>
  <c r="H854" i="23"/>
  <c r="F854" i="23"/>
  <c r="D854" i="23"/>
  <c r="B854" i="23"/>
  <c r="AS854" i="23" s="1"/>
  <c r="AT854" i="23" s="1"/>
  <c r="AU854" i="23" s="1"/>
  <c r="AV853" i="23"/>
  <c r="AR853" i="23"/>
  <c r="AP853" i="23"/>
  <c r="AN853" i="23"/>
  <c r="AL853" i="23"/>
  <c r="AJ853" i="23"/>
  <c r="AH853" i="23"/>
  <c r="AF853" i="23"/>
  <c r="AD853" i="23"/>
  <c r="AB853" i="23"/>
  <c r="Z853" i="23"/>
  <c r="X853" i="23"/>
  <c r="V853" i="23"/>
  <c r="T853" i="23"/>
  <c r="R853" i="23"/>
  <c r="P853" i="23"/>
  <c r="N853" i="23"/>
  <c r="L853" i="23"/>
  <c r="J853" i="23"/>
  <c r="H853" i="23"/>
  <c r="F853" i="23"/>
  <c r="D853" i="23"/>
  <c r="B853" i="23"/>
  <c r="AV852" i="23"/>
  <c r="AR852" i="23"/>
  <c r="AP852" i="23"/>
  <c r="AN852" i="23"/>
  <c r="AL852" i="23"/>
  <c r="AJ852" i="23"/>
  <c r="AH852" i="23"/>
  <c r="AF852" i="23"/>
  <c r="AD852" i="23"/>
  <c r="AB852" i="23"/>
  <c r="Z852" i="23"/>
  <c r="X852" i="23"/>
  <c r="V852" i="23"/>
  <c r="T852" i="23"/>
  <c r="R852" i="23"/>
  <c r="P852" i="23"/>
  <c r="N852" i="23"/>
  <c r="L852" i="23"/>
  <c r="J852" i="23"/>
  <c r="H852" i="23"/>
  <c r="F852" i="23"/>
  <c r="D852" i="23"/>
  <c r="B852" i="23"/>
  <c r="AV851" i="23"/>
  <c r="AR851" i="23"/>
  <c r="AP851" i="23"/>
  <c r="AN851" i="23"/>
  <c r="AL851" i="23"/>
  <c r="AJ851" i="23"/>
  <c r="AH851" i="23"/>
  <c r="AF851" i="23"/>
  <c r="AD851" i="23"/>
  <c r="AB851" i="23"/>
  <c r="Z851" i="23"/>
  <c r="X851" i="23"/>
  <c r="V851" i="23"/>
  <c r="AS851" i="23" s="1"/>
  <c r="AT851" i="23" s="1"/>
  <c r="AU851" i="23" s="1"/>
  <c r="T851" i="23"/>
  <c r="R851" i="23"/>
  <c r="P851" i="23"/>
  <c r="N851" i="23"/>
  <c r="L851" i="23"/>
  <c r="J851" i="23"/>
  <c r="H851" i="23"/>
  <c r="F851" i="23"/>
  <c r="D851" i="23"/>
  <c r="B851" i="23"/>
  <c r="AV850" i="23"/>
  <c r="AR850" i="23"/>
  <c r="AP850" i="23"/>
  <c r="AN850" i="23"/>
  <c r="AL850" i="23"/>
  <c r="AJ850" i="23"/>
  <c r="AH850" i="23"/>
  <c r="AF850" i="23"/>
  <c r="AD850" i="23"/>
  <c r="AB850" i="23"/>
  <c r="Z850" i="23"/>
  <c r="X850" i="23"/>
  <c r="V850" i="23"/>
  <c r="T850" i="23"/>
  <c r="R850" i="23"/>
  <c r="P850" i="23"/>
  <c r="N850" i="23"/>
  <c r="L850" i="23"/>
  <c r="J850" i="23"/>
  <c r="H850" i="23"/>
  <c r="F850" i="23"/>
  <c r="D850" i="23"/>
  <c r="B850" i="23"/>
  <c r="AV849" i="23"/>
  <c r="AR849" i="23"/>
  <c r="AP849" i="23"/>
  <c r="AN849" i="23"/>
  <c r="AL849" i="23"/>
  <c r="AJ849" i="23"/>
  <c r="AH849" i="23"/>
  <c r="AF849" i="23"/>
  <c r="AD849" i="23"/>
  <c r="AB849" i="23"/>
  <c r="Z849" i="23"/>
  <c r="X849" i="23"/>
  <c r="V849" i="23"/>
  <c r="T849" i="23"/>
  <c r="R849" i="23"/>
  <c r="P849" i="23"/>
  <c r="N849" i="23"/>
  <c r="L849" i="23"/>
  <c r="J849" i="23"/>
  <c r="H849" i="23"/>
  <c r="F849" i="23"/>
  <c r="AS849" i="23" s="1"/>
  <c r="AT849" i="23" s="1"/>
  <c r="AU849" i="23" s="1"/>
  <c r="D849" i="23"/>
  <c r="B849" i="23"/>
  <c r="AV848" i="23"/>
  <c r="AR848" i="23"/>
  <c r="AP848" i="23"/>
  <c r="AN848" i="23"/>
  <c r="AL848" i="23"/>
  <c r="AJ848" i="23"/>
  <c r="AH848" i="23"/>
  <c r="AF848" i="23"/>
  <c r="AD848" i="23"/>
  <c r="AB848" i="23"/>
  <c r="Z848" i="23"/>
  <c r="X848" i="23"/>
  <c r="V848" i="23"/>
  <c r="T848" i="23"/>
  <c r="R848" i="23"/>
  <c r="P848" i="23"/>
  <c r="N848" i="23"/>
  <c r="L848" i="23"/>
  <c r="J848" i="23"/>
  <c r="H848" i="23"/>
  <c r="F848" i="23"/>
  <c r="D848" i="23"/>
  <c r="B848" i="23"/>
  <c r="AS848" i="23" s="1"/>
  <c r="AT848" i="23" s="1"/>
  <c r="AU848" i="23" s="1"/>
  <c r="AV847" i="23"/>
  <c r="AR847" i="23"/>
  <c r="AP847" i="23"/>
  <c r="AN847" i="23"/>
  <c r="AL847" i="23"/>
  <c r="AJ847" i="23"/>
  <c r="AH847" i="23"/>
  <c r="AF847" i="23"/>
  <c r="AD847" i="23"/>
  <c r="AB847" i="23"/>
  <c r="Z847" i="23"/>
  <c r="X847" i="23"/>
  <c r="V847" i="23"/>
  <c r="T847" i="23"/>
  <c r="R847" i="23"/>
  <c r="P847" i="23"/>
  <c r="N847" i="23"/>
  <c r="L847" i="23"/>
  <c r="J847" i="23"/>
  <c r="H847" i="23"/>
  <c r="F847" i="23"/>
  <c r="D847" i="23"/>
  <c r="B847" i="23"/>
  <c r="AV846" i="23"/>
  <c r="AR846" i="23"/>
  <c r="AP846" i="23"/>
  <c r="AN846" i="23"/>
  <c r="AL846" i="23"/>
  <c r="AJ846" i="23"/>
  <c r="AH846" i="23"/>
  <c r="AF846" i="23"/>
  <c r="AD846" i="23"/>
  <c r="AB846" i="23"/>
  <c r="Z846" i="23"/>
  <c r="X846" i="23"/>
  <c r="V846" i="23"/>
  <c r="T846" i="23"/>
  <c r="R846" i="23"/>
  <c r="P846" i="23"/>
  <c r="N846" i="23"/>
  <c r="L846" i="23"/>
  <c r="J846" i="23"/>
  <c r="AS846" i="23" s="1"/>
  <c r="AT846" i="23" s="1"/>
  <c r="AU846" i="23" s="1"/>
  <c r="H846" i="23"/>
  <c r="F846" i="23"/>
  <c r="D846" i="23"/>
  <c r="B846" i="23"/>
  <c r="AV845" i="23"/>
  <c r="AR845" i="23"/>
  <c r="AP845" i="23"/>
  <c r="AN845" i="23"/>
  <c r="AL845" i="23"/>
  <c r="AJ845" i="23"/>
  <c r="AH845" i="23"/>
  <c r="AF845" i="23"/>
  <c r="AD845" i="23"/>
  <c r="AB845" i="23"/>
  <c r="Z845" i="23"/>
  <c r="X845" i="23"/>
  <c r="V845" i="23"/>
  <c r="T845" i="23"/>
  <c r="R845" i="23"/>
  <c r="P845" i="23"/>
  <c r="N845" i="23"/>
  <c r="AS845" i="23" s="1"/>
  <c r="AT845" i="23" s="1"/>
  <c r="AU845" i="23" s="1"/>
  <c r="L845" i="23"/>
  <c r="J845" i="23"/>
  <c r="H845" i="23"/>
  <c r="F845" i="23"/>
  <c r="D845" i="23"/>
  <c r="B845" i="23"/>
  <c r="AV844" i="23"/>
  <c r="AR844" i="23"/>
  <c r="AP844" i="23"/>
  <c r="AN844" i="23"/>
  <c r="AL844" i="23"/>
  <c r="AJ844" i="23"/>
  <c r="AH844" i="23"/>
  <c r="AF844" i="23"/>
  <c r="AD844" i="23"/>
  <c r="AB844" i="23"/>
  <c r="Z844" i="23"/>
  <c r="X844" i="23"/>
  <c r="V844" i="23"/>
  <c r="T844" i="23"/>
  <c r="R844" i="23"/>
  <c r="P844" i="23"/>
  <c r="N844" i="23"/>
  <c r="L844" i="23"/>
  <c r="J844" i="23"/>
  <c r="H844" i="23"/>
  <c r="F844" i="23"/>
  <c r="D844" i="23"/>
  <c r="B844" i="23"/>
  <c r="AV843" i="23"/>
  <c r="AR843" i="23"/>
  <c r="AP843" i="23"/>
  <c r="AN843" i="23"/>
  <c r="AL843" i="23"/>
  <c r="AJ843" i="23"/>
  <c r="AH843" i="23"/>
  <c r="AF843" i="23"/>
  <c r="AD843" i="23"/>
  <c r="AB843" i="23"/>
  <c r="Z843" i="23"/>
  <c r="X843" i="23"/>
  <c r="V843" i="23"/>
  <c r="AS843" i="23" s="1"/>
  <c r="AT843" i="23" s="1"/>
  <c r="AU843" i="23" s="1"/>
  <c r="T843" i="23"/>
  <c r="R843" i="23"/>
  <c r="P843" i="23"/>
  <c r="N843" i="23"/>
  <c r="L843" i="23"/>
  <c r="J843" i="23"/>
  <c r="H843" i="23"/>
  <c r="F843" i="23"/>
  <c r="D843" i="23"/>
  <c r="B843" i="23"/>
  <c r="AV842" i="23"/>
  <c r="AU842" i="23"/>
  <c r="AR842" i="23"/>
  <c r="AP842" i="23"/>
  <c r="AN842" i="23"/>
  <c r="AL842" i="23"/>
  <c r="AJ842" i="23"/>
  <c r="AH842" i="23"/>
  <c r="AF842" i="23"/>
  <c r="AD842" i="23"/>
  <c r="AB842" i="23"/>
  <c r="Z842" i="23"/>
  <c r="X842" i="23"/>
  <c r="V842" i="23"/>
  <c r="T842" i="23"/>
  <c r="R842" i="23"/>
  <c r="P842" i="23"/>
  <c r="N842" i="23"/>
  <c r="L842" i="23"/>
  <c r="J842" i="23"/>
  <c r="H842" i="23"/>
  <c r="F842" i="23"/>
  <c r="D842" i="23"/>
  <c r="B842" i="23"/>
  <c r="AS842" i="23" s="1"/>
  <c r="AT842" i="23" s="1"/>
  <c r="AV841" i="23"/>
  <c r="AR841" i="23"/>
  <c r="AP841" i="23"/>
  <c r="AN841" i="23"/>
  <c r="AL841" i="23"/>
  <c r="AJ841" i="23"/>
  <c r="AH841" i="23"/>
  <c r="AF841" i="23"/>
  <c r="AD841" i="23"/>
  <c r="AB841" i="23"/>
  <c r="Z841" i="23"/>
  <c r="X841" i="23"/>
  <c r="V841" i="23"/>
  <c r="T841" i="23"/>
  <c r="R841" i="23"/>
  <c r="P841" i="23"/>
  <c r="N841" i="23"/>
  <c r="L841" i="23"/>
  <c r="J841" i="23"/>
  <c r="H841" i="23"/>
  <c r="F841" i="23"/>
  <c r="D841" i="23"/>
  <c r="B841" i="23"/>
  <c r="AV840" i="23"/>
  <c r="AR840" i="23"/>
  <c r="AP840" i="23"/>
  <c r="AN840" i="23"/>
  <c r="AL840" i="23"/>
  <c r="AJ840" i="23"/>
  <c r="AH840" i="23"/>
  <c r="AF840" i="23"/>
  <c r="AD840" i="23"/>
  <c r="AB840" i="23"/>
  <c r="Z840" i="23"/>
  <c r="X840" i="23"/>
  <c r="V840" i="23"/>
  <c r="T840" i="23"/>
  <c r="R840" i="23"/>
  <c r="P840" i="23"/>
  <c r="N840" i="23"/>
  <c r="L840" i="23"/>
  <c r="J840" i="23"/>
  <c r="H840" i="23"/>
  <c r="F840" i="23"/>
  <c r="D840" i="23"/>
  <c r="B840" i="23"/>
  <c r="AV839" i="23"/>
  <c r="AR839" i="23"/>
  <c r="AP839" i="23"/>
  <c r="AN839" i="23"/>
  <c r="AL839" i="23"/>
  <c r="AJ839" i="23"/>
  <c r="AH839" i="23"/>
  <c r="AF839" i="23"/>
  <c r="AD839" i="23"/>
  <c r="AB839" i="23"/>
  <c r="Z839" i="23"/>
  <c r="X839" i="23"/>
  <c r="V839" i="23"/>
  <c r="T839" i="23"/>
  <c r="AS839" i="23" s="1"/>
  <c r="AT839" i="23" s="1"/>
  <c r="AU839" i="23" s="1"/>
  <c r="R839" i="23"/>
  <c r="P839" i="23"/>
  <c r="N839" i="23"/>
  <c r="L839" i="23"/>
  <c r="J839" i="23"/>
  <c r="H839" i="23"/>
  <c r="F839" i="23"/>
  <c r="D839" i="23"/>
  <c r="B839" i="23"/>
  <c r="AV838" i="23"/>
  <c r="AR838" i="23"/>
  <c r="AP838" i="23"/>
  <c r="AN838" i="23"/>
  <c r="AL838" i="23"/>
  <c r="AJ838" i="23"/>
  <c r="AH838" i="23"/>
  <c r="AF838" i="23"/>
  <c r="AD838" i="23"/>
  <c r="AB838" i="23"/>
  <c r="Z838" i="23"/>
  <c r="X838" i="23"/>
  <c r="V838" i="23"/>
  <c r="T838" i="23"/>
  <c r="R838" i="23"/>
  <c r="P838" i="23"/>
  <c r="N838" i="23"/>
  <c r="L838" i="23"/>
  <c r="J838" i="23"/>
  <c r="H838" i="23"/>
  <c r="F838" i="23"/>
  <c r="D838" i="23"/>
  <c r="B838" i="23"/>
  <c r="AV837" i="23"/>
  <c r="AR837" i="23"/>
  <c r="AP837" i="23"/>
  <c r="AN837" i="23"/>
  <c r="AL837" i="23"/>
  <c r="AJ837" i="23"/>
  <c r="AH837" i="23"/>
  <c r="AF837" i="23"/>
  <c r="AD837" i="23"/>
  <c r="AB837" i="23"/>
  <c r="Z837" i="23"/>
  <c r="X837" i="23"/>
  <c r="V837" i="23"/>
  <c r="AS837" i="23" s="1"/>
  <c r="AT837" i="23" s="1"/>
  <c r="AU837" i="23" s="1"/>
  <c r="T837" i="23"/>
  <c r="R837" i="23"/>
  <c r="P837" i="23"/>
  <c r="N837" i="23"/>
  <c r="L837" i="23"/>
  <c r="J837" i="23"/>
  <c r="H837" i="23"/>
  <c r="F837" i="23"/>
  <c r="D837" i="23"/>
  <c r="B837" i="23"/>
  <c r="AV836" i="23"/>
  <c r="AR836" i="23"/>
  <c r="AP836" i="23"/>
  <c r="AN836" i="23"/>
  <c r="AL836" i="23"/>
  <c r="AJ836" i="23"/>
  <c r="AH836" i="23"/>
  <c r="AF836" i="23"/>
  <c r="AD836" i="23"/>
  <c r="AB836" i="23"/>
  <c r="Z836" i="23"/>
  <c r="X836" i="23"/>
  <c r="V836" i="23"/>
  <c r="T836" i="23"/>
  <c r="R836" i="23"/>
  <c r="P836" i="23"/>
  <c r="N836" i="23"/>
  <c r="L836" i="23"/>
  <c r="J836" i="23"/>
  <c r="H836" i="23"/>
  <c r="F836" i="23"/>
  <c r="D836" i="23"/>
  <c r="B836" i="23"/>
  <c r="AV835" i="23"/>
  <c r="AR835" i="23"/>
  <c r="AP835" i="23"/>
  <c r="AN835" i="23"/>
  <c r="AL835" i="23"/>
  <c r="AJ835" i="23"/>
  <c r="AH835" i="23"/>
  <c r="AF835" i="23"/>
  <c r="AD835" i="23"/>
  <c r="AB835" i="23"/>
  <c r="Z835" i="23"/>
  <c r="X835" i="23"/>
  <c r="V835" i="23"/>
  <c r="T835" i="23"/>
  <c r="R835" i="23"/>
  <c r="P835" i="23"/>
  <c r="N835" i="23"/>
  <c r="L835" i="23"/>
  <c r="J835" i="23"/>
  <c r="H835" i="23"/>
  <c r="F835" i="23"/>
  <c r="D835" i="23"/>
  <c r="B835" i="23"/>
  <c r="AV834" i="23"/>
  <c r="AR834" i="23"/>
  <c r="AP834" i="23"/>
  <c r="AN834" i="23"/>
  <c r="AL834" i="23"/>
  <c r="AJ834" i="23"/>
  <c r="AH834" i="23"/>
  <c r="AF834" i="23"/>
  <c r="AD834" i="23"/>
  <c r="AB834" i="23"/>
  <c r="Z834" i="23"/>
  <c r="X834" i="23"/>
  <c r="V834" i="23"/>
  <c r="T834" i="23"/>
  <c r="R834" i="23"/>
  <c r="P834" i="23"/>
  <c r="N834" i="23"/>
  <c r="L834" i="23"/>
  <c r="J834" i="23"/>
  <c r="H834" i="23"/>
  <c r="F834" i="23"/>
  <c r="D834" i="23"/>
  <c r="B834" i="23"/>
  <c r="AV833" i="23"/>
  <c r="AR833" i="23"/>
  <c r="AP833" i="23"/>
  <c r="AN833" i="23"/>
  <c r="AL833" i="23"/>
  <c r="AJ833" i="23"/>
  <c r="AH833" i="23"/>
  <c r="AF833" i="23"/>
  <c r="AD833" i="23"/>
  <c r="AB833" i="23"/>
  <c r="Z833" i="23"/>
  <c r="X833" i="23"/>
  <c r="V833" i="23"/>
  <c r="T833" i="23"/>
  <c r="AS833" i="23" s="1"/>
  <c r="AT833" i="23" s="1"/>
  <c r="AU833" i="23" s="1"/>
  <c r="R833" i="23"/>
  <c r="P833" i="23"/>
  <c r="N833" i="23"/>
  <c r="L833" i="23"/>
  <c r="J833" i="23"/>
  <c r="H833" i="23"/>
  <c r="F833" i="23"/>
  <c r="D833" i="23"/>
  <c r="B833" i="23"/>
  <c r="AV832" i="23"/>
  <c r="AR832" i="23"/>
  <c r="AP832" i="23"/>
  <c r="AN832" i="23"/>
  <c r="AL832" i="23"/>
  <c r="AJ832" i="23"/>
  <c r="AH832" i="23"/>
  <c r="AF832" i="23"/>
  <c r="AD832" i="23"/>
  <c r="AB832" i="23"/>
  <c r="Z832" i="23"/>
  <c r="X832" i="23"/>
  <c r="V832" i="23"/>
  <c r="T832" i="23"/>
  <c r="R832" i="23"/>
  <c r="P832" i="23"/>
  <c r="N832" i="23"/>
  <c r="L832" i="23"/>
  <c r="J832" i="23"/>
  <c r="H832" i="23"/>
  <c r="F832" i="23"/>
  <c r="D832" i="23"/>
  <c r="B832" i="23"/>
  <c r="AV831" i="23"/>
  <c r="AR831" i="23"/>
  <c r="AP831" i="23"/>
  <c r="AN831" i="23"/>
  <c r="AL831" i="23"/>
  <c r="AJ831" i="23"/>
  <c r="AH831" i="23"/>
  <c r="AF831" i="23"/>
  <c r="AD831" i="23"/>
  <c r="AB831" i="23"/>
  <c r="Z831" i="23"/>
  <c r="X831" i="23"/>
  <c r="V831" i="23"/>
  <c r="AS831" i="23" s="1"/>
  <c r="AT831" i="23" s="1"/>
  <c r="AU831" i="23" s="1"/>
  <c r="T831" i="23"/>
  <c r="R831" i="23"/>
  <c r="P831" i="23"/>
  <c r="N831" i="23"/>
  <c r="L831" i="23"/>
  <c r="J831" i="23"/>
  <c r="H831" i="23"/>
  <c r="F831" i="23"/>
  <c r="D831" i="23"/>
  <c r="B831" i="23"/>
  <c r="AV830" i="23"/>
  <c r="AR830" i="23"/>
  <c r="AP830" i="23"/>
  <c r="AN830" i="23"/>
  <c r="AL830" i="23"/>
  <c r="AJ830" i="23"/>
  <c r="AH830" i="23"/>
  <c r="AF830" i="23"/>
  <c r="AD830" i="23"/>
  <c r="AB830" i="23"/>
  <c r="Z830" i="23"/>
  <c r="X830" i="23"/>
  <c r="V830" i="23"/>
  <c r="T830" i="23"/>
  <c r="R830" i="23"/>
  <c r="P830" i="23"/>
  <c r="N830" i="23"/>
  <c r="L830" i="23"/>
  <c r="J830" i="23"/>
  <c r="H830" i="23"/>
  <c r="F830" i="23"/>
  <c r="D830" i="23"/>
  <c r="B830" i="23"/>
  <c r="AV829" i="23"/>
  <c r="AR829" i="23"/>
  <c r="AP829" i="23"/>
  <c r="AN829" i="23"/>
  <c r="AL829" i="23"/>
  <c r="AJ829" i="23"/>
  <c r="AH829" i="23"/>
  <c r="AF829" i="23"/>
  <c r="AD829" i="23"/>
  <c r="AB829" i="23"/>
  <c r="Z829" i="23"/>
  <c r="X829" i="23"/>
  <c r="V829" i="23"/>
  <c r="T829" i="23"/>
  <c r="R829" i="23"/>
  <c r="P829" i="23"/>
  <c r="N829" i="23"/>
  <c r="L829" i="23"/>
  <c r="J829" i="23"/>
  <c r="H829" i="23"/>
  <c r="F829" i="23"/>
  <c r="AS829" i="23" s="1"/>
  <c r="AT829" i="23" s="1"/>
  <c r="AU829" i="23" s="1"/>
  <c r="D829" i="23"/>
  <c r="B829" i="23"/>
  <c r="AV828" i="23"/>
  <c r="AR828" i="23"/>
  <c r="AP828" i="23"/>
  <c r="AN828" i="23"/>
  <c r="AL828" i="23"/>
  <c r="AJ828" i="23"/>
  <c r="AH828" i="23"/>
  <c r="AF828" i="23"/>
  <c r="AD828" i="23"/>
  <c r="AB828" i="23"/>
  <c r="Z828" i="23"/>
  <c r="X828" i="23"/>
  <c r="V828" i="23"/>
  <c r="T828" i="23"/>
  <c r="R828" i="23"/>
  <c r="P828" i="23"/>
  <c r="N828" i="23"/>
  <c r="L828" i="23"/>
  <c r="J828" i="23"/>
  <c r="H828" i="23"/>
  <c r="F828" i="23"/>
  <c r="D828" i="23"/>
  <c r="B828" i="23"/>
  <c r="AV827" i="23"/>
  <c r="AR827" i="23"/>
  <c r="AP827" i="23"/>
  <c r="AN827" i="23"/>
  <c r="AL827" i="23"/>
  <c r="AJ827" i="23"/>
  <c r="AH827" i="23"/>
  <c r="AF827" i="23"/>
  <c r="AD827" i="23"/>
  <c r="AB827" i="23"/>
  <c r="Z827" i="23"/>
  <c r="X827" i="23"/>
  <c r="V827" i="23"/>
  <c r="T827" i="23"/>
  <c r="R827" i="23"/>
  <c r="P827" i="23"/>
  <c r="N827" i="23"/>
  <c r="AS827" i="23" s="1"/>
  <c r="AT827" i="23" s="1"/>
  <c r="AU827" i="23" s="1"/>
  <c r="L827" i="23"/>
  <c r="J827" i="23"/>
  <c r="H827" i="23"/>
  <c r="F827" i="23"/>
  <c r="D827" i="23"/>
  <c r="B827" i="23"/>
  <c r="AV826" i="23"/>
  <c r="AR826" i="23"/>
  <c r="AP826" i="23"/>
  <c r="AN826" i="23"/>
  <c r="AL826" i="23"/>
  <c r="AJ826" i="23"/>
  <c r="AH826" i="23"/>
  <c r="AF826" i="23"/>
  <c r="AD826" i="23"/>
  <c r="AB826" i="23"/>
  <c r="Z826" i="23"/>
  <c r="X826" i="23"/>
  <c r="V826" i="23"/>
  <c r="T826" i="23"/>
  <c r="R826" i="23"/>
  <c r="P826" i="23"/>
  <c r="N826" i="23"/>
  <c r="L826" i="23"/>
  <c r="J826" i="23"/>
  <c r="H826" i="23"/>
  <c r="F826" i="23"/>
  <c r="D826" i="23"/>
  <c r="B826" i="23"/>
  <c r="AV825" i="23"/>
  <c r="AR825" i="23"/>
  <c r="AP825" i="23"/>
  <c r="AN825" i="23"/>
  <c r="AL825" i="23"/>
  <c r="AJ825" i="23"/>
  <c r="AH825" i="23"/>
  <c r="AF825" i="23"/>
  <c r="AD825" i="23"/>
  <c r="AB825" i="23"/>
  <c r="Z825" i="23"/>
  <c r="X825" i="23"/>
  <c r="V825" i="23"/>
  <c r="T825" i="23"/>
  <c r="R825" i="23"/>
  <c r="P825" i="23"/>
  <c r="N825" i="23"/>
  <c r="L825" i="23"/>
  <c r="J825" i="23"/>
  <c r="H825" i="23"/>
  <c r="F825" i="23"/>
  <c r="AS825" i="23" s="1"/>
  <c r="AT825" i="23" s="1"/>
  <c r="AU825" i="23" s="1"/>
  <c r="D825" i="23"/>
  <c r="B825" i="23"/>
  <c r="AV824" i="23"/>
  <c r="AR824" i="23"/>
  <c r="AP824" i="23"/>
  <c r="AN824" i="23"/>
  <c r="AL824" i="23"/>
  <c r="AJ824" i="23"/>
  <c r="AH824" i="23"/>
  <c r="AF824" i="23"/>
  <c r="AD824" i="23"/>
  <c r="AB824" i="23"/>
  <c r="Z824" i="23"/>
  <c r="X824" i="23"/>
  <c r="V824" i="23"/>
  <c r="T824" i="23"/>
  <c r="R824" i="23"/>
  <c r="P824" i="23"/>
  <c r="N824" i="23"/>
  <c r="L824" i="23"/>
  <c r="J824" i="23"/>
  <c r="H824" i="23"/>
  <c r="F824" i="23"/>
  <c r="D824" i="23"/>
  <c r="B824" i="23"/>
  <c r="AV823" i="23"/>
  <c r="AR823" i="23"/>
  <c r="AP823" i="23"/>
  <c r="AN823" i="23"/>
  <c r="AL823" i="23"/>
  <c r="AJ823" i="23"/>
  <c r="AH823" i="23"/>
  <c r="AF823" i="23"/>
  <c r="AD823" i="23"/>
  <c r="AB823" i="23"/>
  <c r="Z823" i="23"/>
  <c r="X823" i="23"/>
  <c r="V823" i="23"/>
  <c r="T823" i="23"/>
  <c r="R823" i="23"/>
  <c r="P823" i="23"/>
  <c r="N823" i="23"/>
  <c r="L823" i="23"/>
  <c r="J823" i="23"/>
  <c r="H823" i="23"/>
  <c r="F823" i="23"/>
  <c r="D823" i="23"/>
  <c r="B823" i="23"/>
  <c r="AV822" i="23"/>
  <c r="AR822" i="23"/>
  <c r="AP822" i="23"/>
  <c r="AN822" i="23"/>
  <c r="AL822" i="23"/>
  <c r="AJ822" i="23"/>
  <c r="AH822" i="23"/>
  <c r="AF822" i="23"/>
  <c r="AD822" i="23"/>
  <c r="AB822" i="23"/>
  <c r="Z822" i="23"/>
  <c r="X822" i="23"/>
  <c r="V822" i="23"/>
  <c r="T822" i="23"/>
  <c r="R822" i="23"/>
  <c r="P822" i="23"/>
  <c r="N822" i="23"/>
  <c r="L822" i="23"/>
  <c r="J822" i="23"/>
  <c r="H822" i="23"/>
  <c r="F822" i="23"/>
  <c r="D822" i="23"/>
  <c r="B822" i="23"/>
  <c r="AV821" i="23"/>
  <c r="AR821" i="23"/>
  <c r="AP821" i="23"/>
  <c r="AN821" i="23"/>
  <c r="AL821" i="23"/>
  <c r="AJ821" i="23"/>
  <c r="AH821" i="23"/>
  <c r="AF821" i="23"/>
  <c r="AD821" i="23"/>
  <c r="AB821" i="23"/>
  <c r="Z821" i="23"/>
  <c r="X821" i="23"/>
  <c r="V821" i="23"/>
  <c r="T821" i="23"/>
  <c r="R821" i="23"/>
  <c r="P821" i="23"/>
  <c r="N821" i="23"/>
  <c r="AS821" i="23" s="1"/>
  <c r="AT821" i="23" s="1"/>
  <c r="AU821" i="23" s="1"/>
  <c r="L821" i="23"/>
  <c r="J821" i="23"/>
  <c r="H821" i="23"/>
  <c r="F821" i="23"/>
  <c r="D821" i="23"/>
  <c r="B821" i="23"/>
  <c r="AV820" i="23"/>
  <c r="AR820" i="23"/>
  <c r="AP820" i="23"/>
  <c r="AN820" i="23"/>
  <c r="AL820" i="23"/>
  <c r="AJ820" i="23"/>
  <c r="AH820" i="23"/>
  <c r="AF820" i="23"/>
  <c r="AD820" i="23"/>
  <c r="AB820" i="23"/>
  <c r="Z820" i="23"/>
  <c r="X820" i="23"/>
  <c r="V820" i="23"/>
  <c r="T820" i="23"/>
  <c r="R820" i="23"/>
  <c r="P820" i="23"/>
  <c r="N820" i="23"/>
  <c r="L820" i="23"/>
  <c r="J820" i="23"/>
  <c r="H820" i="23"/>
  <c r="F820" i="23"/>
  <c r="D820" i="23"/>
  <c r="B820" i="23"/>
  <c r="AV819" i="23"/>
  <c r="AR819" i="23"/>
  <c r="AP819" i="23"/>
  <c r="AN819" i="23"/>
  <c r="AL819" i="23"/>
  <c r="AJ819" i="23"/>
  <c r="AH819" i="23"/>
  <c r="AF819" i="23"/>
  <c r="AD819" i="23"/>
  <c r="AB819" i="23"/>
  <c r="Z819" i="23"/>
  <c r="X819" i="23"/>
  <c r="V819" i="23"/>
  <c r="AS819" i="23" s="1"/>
  <c r="AT819" i="23" s="1"/>
  <c r="AU819" i="23" s="1"/>
  <c r="T819" i="23"/>
  <c r="R819" i="23"/>
  <c r="P819" i="23"/>
  <c r="N819" i="23"/>
  <c r="L819" i="23"/>
  <c r="J819" i="23"/>
  <c r="H819" i="23"/>
  <c r="F819" i="23"/>
  <c r="D819" i="23"/>
  <c r="B819" i="23"/>
  <c r="AV818" i="23"/>
  <c r="AR818" i="23"/>
  <c r="AP818" i="23"/>
  <c r="AN818" i="23"/>
  <c r="AL818" i="23"/>
  <c r="AJ818" i="23"/>
  <c r="AH818" i="23"/>
  <c r="AF818" i="23"/>
  <c r="AD818" i="23"/>
  <c r="AB818" i="23"/>
  <c r="Z818" i="23"/>
  <c r="X818" i="23"/>
  <c r="V818" i="23"/>
  <c r="T818" i="23"/>
  <c r="R818" i="23"/>
  <c r="P818" i="23"/>
  <c r="N818" i="23"/>
  <c r="L818" i="23"/>
  <c r="J818" i="23"/>
  <c r="H818" i="23"/>
  <c r="F818" i="23"/>
  <c r="D818" i="23"/>
  <c r="B818" i="23"/>
  <c r="AV817" i="23"/>
  <c r="AR817" i="23"/>
  <c r="AP817" i="23"/>
  <c r="AN817" i="23"/>
  <c r="AL817" i="23"/>
  <c r="AJ817" i="23"/>
  <c r="AH817" i="23"/>
  <c r="AF817" i="23"/>
  <c r="AD817" i="23"/>
  <c r="AB817" i="23"/>
  <c r="Z817" i="23"/>
  <c r="X817" i="23"/>
  <c r="V817" i="23"/>
  <c r="T817" i="23"/>
  <c r="R817" i="23"/>
  <c r="P817" i="23"/>
  <c r="N817" i="23"/>
  <c r="L817" i="23"/>
  <c r="J817" i="23"/>
  <c r="H817" i="23"/>
  <c r="F817" i="23"/>
  <c r="AS817" i="23" s="1"/>
  <c r="AT817" i="23" s="1"/>
  <c r="AU817" i="23" s="1"/>
  <c r="D817" i="23"/>
  <c r="B817" i="23"/>
  <c r="AV816" i="23"/>
  <c r="AR816" i="23"/>
  <c r="AP816" i="23"/>
  <c r="AN816" i="23"/>
  <c r="AL816" i="23"/>
  <c r="AJ816" i="23"/>
  <c r="AH816" i="23"/>
  <c r="AF816" i="23"/>
  <c r="AD816" i="23"/>
  <c r="AB816" i="23"/>
  <c r="Z816" i="23"/>
  <c r="X816" i="23"/>
  <c r="V816" i="23"/>
  <c r="T816" i="23"/>
  <c r="R816" i="23"/>
  <c r="P816" i="23"/>
  <c r="N816" i="23"/>
  <c r="L816" i="23"/>
  <c r="J816" i="23"/>
  <c r="AS816" i="23" s="1"/>
  <c r="AT816" i="23" s="1"/>
  <c r="AU816" i="23" s="1"/>
  <c r="H816" i="23"/>
  <c r="F816" i="23"/>
  <c r="D816" i="23"/>
  <c r="B816" i="23"/>
  <c r="AV815" i="23"/>
  <c r="AR815" i="23"/>
  <c r="AP815" i="23"/>
  <c r="AN815" i="23"/>
  <c r="AL815" i="23"/>
  <c r="AJ815" i="23"/>
  <c r="AH815" i="23"/>
  <c r="AF815" i="23"/>
  <c r="AD815" i="23"/>
  <c r="AB815" i="23"/>
  <c r="Z815" i="23"/>
  <c r="X815" i="23"/>
  <c r="V815" i="23"/>
  <c r="T815" i="23"/>
  <c r="R815" i="23"/>
  <c r="P815" i="23"/>
  <c r="N815" i="23"/>
  <c r="AS815" i="23" s="1"/>
  <c r="AT815" i="23" s="1"/>
  <c r="AU815" i="23" s="1"/>
  <c r="L815" i="23"/>
  <c r="J815" i="23"/>
  <c r="H815" i="23"/>
  <c r="F815" i="23"/>
  <c r="D815" i="23"/>
  <c r="B815" i="23"/>
  <c r="AV814" i="23"/>
  <c r="AR814" i="23"/>
  <c r="AP814" i="23"/>
  <c r="AN814" i="23"/>
  <c r="AL814" i="23"/>
  <c r="AJ814" i="23"/>
  <c r="AH814" i="23"/>
  <c r="AF814" i="23"/>
  <c r="AD814" i="23"/>
  <c r="AB814" i="23"/>
  <c r="Z814" i="23"/>
  <c r="X814" i="23"/>
  <c r="V814" i="23"/>
  <c r="T814" i="23"/>
  <c r="R814" i="23"/>
  <c r="P814" i="23"/>
  <c r="N814" i="23"/>
  <c r="L814" i="23"/>
  <c r="J814" i="23"/>
  <c r="H814" i="23"/>
  <c r="F814" i="23"/>
  <c r="D814" i="23"/>
  <c r="B814" i="23"/>
  <c r="AS814" i="23" s="1"/>
  <c r="AT814" i="23" s="1"/>
  <c r="AU814" i="23" s="1"/>
  <c r="AV813" i="23"/>
  <c r="AR813" i="23"/>
  <c r="AP813" i="23"/>
  <c r="AN813" i="23"/>
  <c r="AL813" i="23"/>
  <c r="AJ813" i="23"/>
  <c r="AH813" i="23"/>
  <c r="AF813" i="23"/>
  <c r="AD813" i="23"/>
  <c r="AB813" i="23"/>
  <c r="Z813" i="23"/>
  <c r="X813" i="23"/>
  <c r="V813" i="23"/>
  <c r="T813" i="23"/>
  <c r="R813" i="23"/>
  <c r="P813" i="23"/>
  <c r="N813" i="23"/>
  <c r="L813" i="23"/>
  <c r="J813" i="23"/>
  <c r="H813" i="23"/>
  <c r="F813" i="23"/>
  <c r="AS813" i="23" s="1"/>
  <c r="AT813" i="23" s="1"/>
  <c r="AU813" i="23" s="1"/>
  <c r="D813" i="23"/>
  <c r="B813" i="23"/>
  <c r="AV812" i="23"/>
  <c r="AR812" i="23"/>
  <c r="AP812" i="23"/>
  <c r="AN812" i="23"/>
  <c r="AL812" i="23"/>
  <c r="AJ812" i="23"/>
  <c r="AH812" i="23"/>
  <c r="AF812" i="23"/>
  <c r="AD812" i="23"/>
  <c r="AB812" i="23"/>
  <c r="Z812" i="23"/>
  <c r="X812" i="23"/>
  <c r="V812" i="23"/>
  <c r="T812" i="23"/>
  <c r="R812" i="23"/>
  <c r="P812" i="23"/>
  <c r="N812" i="23"/>
  <c r="L812" i="23"/>
  <c r="J812" i="23"/>
  <c r="H812" i="23"/>
  <c r="F812" i="23"/>
  <c r="D812" i="23"/>
  <c r="B812" i="23"/>
  <c r="AS812" i="23" s="1"/>
  <c r="AT812" i="23" s="1"/>
  <c r="AU812" i="23" s="1"/>
  <c r="AV811" i="23"/>
  <c r="AR811" i="23"/>
  <c r="AP811" i="23"/>
  <c r="AN811" i="23"/>
  <c r="AL811" i="23"/>
  <c r="AJ811" i="23"/>
  <c r="AH811" i="23"/>
  <c r="AF811" i="23"/>
  <c r="AD811" i="23"/>
  <c r="AB811" i="23"/>
  <c r="Z811" i="23"/>
  <c r="X811" i="23"/>
  <c r="V811" i="23"/>
  <c r="T811" i="23"/>
  <c r="R811" i="23"/>
  <c r="P811" i="23"/>
  <c r="N811" i="23"/>
  <c r="L811" i="23"/>
  <c r="J811" i="23"/>
  <c r="H811" i="23"/>
  <c r="F811" i="23"/>
  <c r="D811" i="23"/>
  <c r="B811" i="23"/>
  <c r="AV810" i="23"/>
  <c r="AR810" i="23"/>
  <c r="AP810" i="23"/>
  <c r="AN810" i="23"/>
  <c r="AL810" i="23"/>
  <c r="AJ810" i="23"/>
  <c r="AH810" i="23"/>
  <c r="AF810" i="23"/>
  <c r="AD810" i="23"/>
  <c r="AB810" i="23"/>
  <c r="Z810" i="23"/>
  <c r="X810" i="23"/>
  <c r="V810" i="23"/>
  <c r="T810" i="23"/>
  <c r="R810" i="23"/>
  <c r="P810" i="23"/>
  <c r="N810" i="23"/>
  <c r="L810" i="23"/>
  <c r="J810" i="23"/>
  <c r="AS810" i="23" s="1"/>
  <c r="AT810" i="23" s="1"/>
  <c r="AU810" i="23" s="1"/>
  <c r="H810" i="23"/>
  <c r="F810" i="23"/>
  <c r="D810" i="23"/>
  <c r="B810" i="23"/>
  <c r="AV809" i="23"/>
  <c r="AR809" i="23"/>
  <c r="AP809" i="23"/>
  <c r="AN809" i="23"/>
  <c r="AL809" i="23"/>
  <c r="AJ809" i="23"/>
  <c r="AH809" i="23"/>
  <c r="AF809" i="23"/>
  <c r="AD809" i="23"/>
  <c r="AB809" i="23"/>
  <c r="Z809" i="23"/>
  <c r="X809" i="23"/>
  <c r="V809" i="23"/>
  <c r="AS809" i="23" s="1"/>
  <c r="AT809" i="23" s="1"/>
  <c r="AU809" i="23" s="1"/>
  <c r="T809" i="23"/>
  <c r="R809" i="23"/>
  <c r="P809" i="23"/>
  <c r="N809" i="23"/>
  <c r="L809" i="23"/>
  <c r="J809" i="23"/>
  <c r="H809" i="23"/>
  <c r="F809" i="23"/>
  <c r="D809" i="23"/>
  <c r="B809" i="23"/>
  <c r="AV808" i="23"/>
  <c r="AR808" i="23"/>
  <c r="AP808" i="23"/>
  <c r="AN808" i="23"/>
  <c r="AL808" i="23"/>
  <c r="AJ808" i="23"/>
  <c r="AH808" i="23"/>
  <c r="AF808" i="23"/>
  <c r="AD808" i="23"/>
  <c r="AB808" i="23"/>
  <c r="Z808" i="23"/>
  <c r="X808" i="23"/>
  <c r="V808" i="23"/>
  <c r="T808" i="23"/>
  <c r="R808" i="23"/>
  <c r="P808" i="23"/>
  <c r="N808" i="23"/>
  <c r="L808" i="23"/>
  <c r="J808" i="23"/>
  <c r="H808" i="23"/>
  <c r="F808" i="23"/>
  <c r="D808" i="23"/>
  <c r="B808" i="23"/>
  <c r="AV807" i="23"/>
  <c r="AR807" i="23"/>
  <c r="AP807" i="23"/>
  <c r="AN807" i="23"/>
  <c r="AL807" i="23"/>
  <c r="AJ807" i="23"/>
  <c r="AH807" i="23"/>
  <c r="AF807" i="23"/>
  <c r="AD807" i="23"/>
  <c r="AB807" i="23"/>
  <c r="Z807" i="23"/>
  <c r="X807" i="23"/>
  <c r="V807" i="23"/>
  <c r="T807" i="23"/>
  <c r="R807" i="23"/>
  <c r="P807" i="23"/>
  <c r="N807" i="23"/>
  <c r="L807" i="23"/>
  <c r="J807" i="23"/>
  <c r="H807" i="23"/>
  <c r="F807" i="23"/>
  <c r="AS807" i="23" s="1"/>
  <c r="AT807" i="23" s="1"/>
  <c r="AU807" i="23" s="1"/>
  <c r="D807" i="23"/>
  <c r="B807" i="23"/>
  <c r="AV806" i="23"/>
  <c r="AR806" i="23"/>
  <c r="AP806" i="23"/>
  <c r="AN806" i="23"/>
  <c r="AL806" i="23"/>
  <c r="AJ806" i="23"/>
  <c r="AH806" i="23"/>
  <c r="AF806" i="23"/>
  <c r="AD806" i="23"/>
  <c r="AB806" i="23"/>
  <c r="Z806" i="23"/>
  <c r="X806" i="23"/>
  <c r="V806" i="23"/>
  <c r="T806" i="23"/>
  <c r="R806" i="23"/>
  <c r="P806" i="23"/>
  <c r="N806" i="23"/>
  <c r="L806" i="23"/>
  <c r="J806" i="23"/>
  <c r="H806" i="23"/>
  <c r="F806" i="23"/>
  <c r="D806" i="23"/>
  <c r="B806" i="23"/>
  <c r="AV805" i="23"/>
  <c r="AR805" i="23"/>
  <c r="AP805" i="23"/>
  <c r="AN805" i="23"/>
  <c r="AL805" i="23"/>
  <c r="AJ805" i="23"/>
  <c r="AH805" i="23"/>
  <c r="AF805" i="23"/>
  <c r="AD805" i="23"/>
  <c r="AB805" i="23"/>
  <c r="Z805" i="23"/>
  <c r="X805" i="23"/>
  <c r="V805" i="23"/>
  <c r="T805" i="23"/>
  <c r="R805" i="23"/>
  <c r="P805" i="23"/>
  <c r="N805" i="23"/>
  <c r="L805" i="23"/>
  <c r="J805" i="23"/>
  <c r="H805" i="23"/>
  <c r="F805" i="23"/>
  <c r="D805" i="23"/>
  <c r="B805" i="23"/>
  <c r="AV804" i="23"/>
  <c r="AR804" i="23"/>
  <c r="AP804" i="23"/>
  <c r="AN804" i="23"/>
  <c r="AL804" i="23"/>
  <c r="AJ804" i="23"/>
  <c r="AH804" i="23"/>
  <c r="AF804" i="23"/>
  <c r="AD804" i="23"/>
  <c r="AB804" i="23"/>
  <c r="Z804" i="23"/>
  <c r="X804" i="23"/>
  <c r="V804" i="23"/>
  <c r="T804" i="23"/>
  <c r="R804" i="23"/>
  <c r="P804" i="23"/>
  <c r="N804" i="23"/>
  <c r="L804" i="23"/>
  <c r="J804" i="23"/>
  <c r="AS804" i="23" s="1"/>
  <c r="AT804" i="23" s="1"/>
  <c r="AU804" i="23" s="1"/>
  <c r="H804" i="23"/>
  <c r="F804" i="23"/>
  <c r="D804" i="23"/>
  <c r="B804" i="23"/>
  <c r="AV803" i="23"/>
  <c r="AR803" i="23"/>
  <c r="AP803" i="23"/>
  <c r="AN803" i="23"/>
  <c r="AL803" i="23"/>
  <c r="AJ803" i="23"/>
  <c r="AH803" i="23"/>
  <c r="AF803" i="23"/>
  <c r="AD803" i="23"/>
  <c r="AB803" i="23"/>
  <c r="Z803" i="23"/>
  <c r="X803" i="23"/>
  <c r="V803" i="23"/>
  <c r="T803" i="23"/>
  <c r="R803" i="23"/>
  <c r="P803" i="23"/>
  <c r="N803" i="23"/>
  <c r="AS803" i="23" s="1"/>
  <c r="AT803" i="23" s="1"/>
  <c r="AU803" i="23" s="1"/>
  <c r="L803" i="23"/>
  <c r="J803" i="23"/>
  <c r="H803" i="23"/>
  <c r="F803" i="23"/>
  <c r="D803" i="23"/>
  <c r="B803" i="23"/>
  <c r="AV802" i="23"/>
  <c r="AR802" i="23"/>
  <c r="AP802" i="23"/>
  <c r="AN802" i="23"/>
  <c r="AL802" i="23"/>
  <c r="AJ802" i="23"/>
  <c r="AH802" i="23"/>
  <c r="AF802" i="23"/>
  <c r="AD802" i="23"/>
  <c r="AB802" i="23"/>
  <c r="Z802" i="23"/>
  <c r="X802" i="23"/>
  <c r="V802" i="23"/>
  <c r="T802" i="23"/>
  <c r="R802" i="23"/>
  <c r="P802" i="23"/>
  <c r="N802" i="23"/>
  <c r="L802" i="23"/>
  <c r="J802" i="23"/>
  <c r="H802" i="23"/>
  <c r="F802" i="23"/>
  <c r="D802" i="23"/>
  <c r="B802" i="23"/>
  <c r="AS802" i="23" s="1"/>
  <c r="AT802" i="23" s="1"/>
  <c r="AU802" i="23" s="1"/>
  <c r="AV801" i="23"/>
  <c r="AR801" i="23"/>
  <c r="AP801" i="23"/>
  <c r="AN801" i="23"/>
  <c r="AL801" i="23"/>
  <c r="AJ801" i="23"/>
  <c r="AH801" i="23"/>
  <c r="AF801" i="23"/>
  <c r="AD801" i="23"/>
  <c r="AB801" i="23"/>
  <c r="Z801" i="23"/>
  <c r="X801" i="23"/>
  <c r="V801" i="23"/>
  <c r="AS801" i="23" s="1"/>
  <c r="AT801" i="23" s="1"/>
  <c r="AU801" i="23" s="1"/>
  <c r="T801" i="23"/>
  <c r="R801" i="23"/>
  <c r="P801" i="23"/>
  <c r="N801" i="23"/>
  <c r="L801" i="23"/>
  <c r="J801" i="23"/>
  <c r="H801" i="23"/>
  <c r="F801" i="23"/>
  <c r="D801" i="23"/>
  <c r="B801" i="23"/>
  <c r="AV800" i="23"/>
  <c r="AR800" i="23"/>
  <c r="AP800" i="23"/>
  <c r="AN800" i="23"/>
  <c r="AL800" i="23"/>
  <c r="AJ800" i="23"/>
  <c r="AH800" i="23"/>
  <c r="AF800" i="23"/>
  <c r="AD800" i="23"/>
  <c r="AB800" i="23"/>
  <c r="Z800" i="23"/>
  <c r="X800" i="23"/>
  <c r="V800" i="23"/>
  <c r="T800" i="23"/>
  <c r="R800" i="23"/>
  <c r="P800" i="23"/>
  <c r="N800" i="23"/>
  <c r="L800" i="23"/>
  <c r="J800" i="23"/>
  <c r="H800" i="23"/>
  <c r="F800" i="23"/>
  <c r="D800" i="23"/>
  <c r="B800" i="23"/>
  <c r="AV799" i="23"/>
  <c r="AR799" i="23"/>
  <c r="AP799" i="23"/>
  <c r="AN799" i="23"/>
  <c r="AL799" i="23"/>
  <c r="AJ799" i="23"/>
  <c r="AH799" i="23"/>
  <c r="AF799" i="23"/>
  <c r="AD799" i="23"/>
  <c r="AB799" i="23"/>
  <c r="Z799" i="23"/>
  <c r="X799" i="23"/>
  <c r="V799" i="23"/>
  <c r="T799" i="23"/>
  <c r="R799" i="23"/>
  <c r="P799" i="23"/>
  <c r="N799" i="23"/>
  <c r="L799" i="23"/>
  <c r="J799" i="23"/>
  <c r="H799" i="23"/>
  <c r="F799" i="23"/>
  <c r="AS799" i="23" s="1"/>
  <c r="AT799" i="23" s="1"/>
  <c r="AU799" i="23" s="1"/>
  <c r="D799" i="23"/>
  <c r="B799" i="23"/>
  <c r="AV798" i="23"/>
  <c r="AR798" i="23"/>
  <c r="AP798" i="23"/>
  <c r="AN798" i="23"/>
  <c r="AL798" i="23"/>
  <c r="AJ798" i="23"/>
  <c r="AH798" i="23"/>
  <c r="AF798" i="23"/>
  <c r="AD798" i="23"/>
  <c r="AB798" i="23"/>
  <c r="Z798" i="23"/>
  <c r="X798" i="23"/>
  <c r="V798" i="23"/>
  <c r="T798" i="23"/>
  <c r="R798" i="23"/>
  <c r="P798" i="23"/>
  <c r="N798" i="23"/>
  <c r="L798" i="23"/>
  <c r="J798" i="23"/>
  <c r="H798" i="23"/>
  <c r="F798" i="23"/>
  <c r="D798" i="23"/>
  <c r="B798" i="23"/>
  <c r="AV797" i="23"/>
  <c r="AR797" i="23"/>
  <c r="AP797" i="23"/>
  <c r="AN797" i="23"/>
  <c r="AL797" i="23"/>
  <c r="AJ797" i="23"/>
  <c r="AH797" i="23"/>
  <c r="AF797" i="23"/>
  <c r="AD797" i="23"/>
  <c r="AB797" i="23"/>
  <c r="Z797" i="23"/>
  <c r="X797" i="23"/>
  <c r="V797" i="23"/>
  <c r="AS797" i="23" s="1"/>
  <c r="AT797" i="23" s="1"/>
  <c r="AU797" i="23" s="1"/>
  <c r="T797" i="23"/>
  <c r="R797" i="23"/>
  <c r="P797" i="23"/>
  <c r="N797" i="23"/>
  <c r="L797" i="23"/>
  <c r="J797" i="23"/>
  <c r="H797" i="23"/>
  <c r="F797" i="23"/>
  <c r="D797" i="23"/>
  <c r="B797" i="23"/>
  <c r="AV796" i="23"/>
  <c r="AR796" i="23"/>
  <c r="AP796" i="23"/>
  <c r="AN796" i="23"/>
  <c r="AL796" i="23"/>
  <c r="AJ796" i="23"/>
  <c r="AH796" i="23"/>
  <c r="AF796" i="23"/>
  <c r="AD796" i="23"/>
  <c r="AB796" i="23"/>
  <c r="Z796" i="23"/>
  <c r="X796" i="23"/>
  <c r="V796" i="23"/>
  <c r="T796" i="23"/>
  <c r="R796" i="23"/>
  <c r="P796" i="23"/>
  <c r="N796" i="23"/>
  <c r="L796" i="23"/>
  <c r="J796" i="23"/>
  <c r="H796" i="23"/>
  <c r="F796" i="23"/>
  <c r="D796" i="23"/>
  <c r="B796" i="23"/>
  <c r="AV795" i="23"/>
  <c r="AR795" i="23"/>
  <c r="AP795" i="23"/>
  <c r="AN795" i="23"/>
  <c r="AL795" i="23"/>
  <c r="AJ795" i="23"/>
  <c r="AH795" i="23"/>
  <c r="AF795" i="23"/>
  <c r="AD795" i="23"/>
  <c r="AB795" i="23"/>
  <c r="Z795" i="23"/>
  <c r="X795" i="23"/>
  <c r="V795" i="23"/>
  <c r="T795" i="23"/>
  <c r="R795" i="23"/>
  <c r="P795" i="23"/>
  <c r="N795" i="23"/>
  <c r="L795" i="23"/>
  <c r="J795" i="23"/>
  <c r="H795" i="23"/>
  <c r="F795" i="23"/>
  <c r="AS795" i="23" s="1"/>
  <c r="AT795" i="23" s="1"/>
  <c r="AU795" i="23" s="1"/>
  <c r="D795" i="23"/>
  <c r="B795" i="23"/>
  <c r="AV794" i="23"/>
  <c r="AR794" i="23"/>
  <c r="AP794" i="23"/>
  <c r="AN794" i="23"/>
  <c r="AL794" i="23"/>
  <c r="AJ794" i="23"/>
  <c r="AH794" i="23"/>
  <c r="AF794" i="23"/>
  <c r="AD794" i="23"/>
  <c r="AB794" i="23"/>
  <c r="Z794" i="23"/>
  <c r="X794" i="23"/>
  <c r="V794" i="23"/>
  <c r="T794" i="23"/>
  <c r="R794" i="23"/>
  <c r="P794" i="23"/>
  <c r="N794" i="23"/>
  <c r="L794" i="23"/>
  <c r="J794" i="23"/>
  <c r="H794" i="23"/>
  <c r="F794" i="23"/>
  <c r="D794" i="23"/>
  <c r="B794" i="23"/>
  <c r="AV793" i="23"/>
  <c r="AR793" i="23"/>
  <c r="AP793" i="23"/>
  <c r="AN793" i="23"/>
  <c r="AL793" i="23"/>
  <c r="AJ793" i="23"/>
  <c r="AH793" i="23"/>
  <c r="AF793" i="23"/>
  <c r="AD793" i="23"/>
  <c r="AB793" i="23"/>
  <c r="Z793" i="23"/>
  <c r="X793" i="23"/>
  <c r="V793" i="23"/>
  <c r="T793" i="23"/>
  <c r="R793" i="23"/>
  <c r="P793" i="23"/>
  <c r="N793" i="23"/>
  <c r="L793" i="23"/>
  <c r="J793" i="23"/>
  <c r="H793" i="23"/>
  <c r="F793" i="23"/>
  <c r="AS793" i="23" s="1"/>
  <c r="AT793" i="23" s="1"/>
  <c r="AU793" i="23" s="1"/>
  <c r="D793" i="23"/>
  <c r="B793" i="23"/>
  <c r="AV792" i="23"/>
  <c r="AR792" i="23"/>
  <c r="AP792" i="23"/>
  <c r="AN792" i="23"/>
  <c r="AL792" i="23"/>
  <c r="AJ792" i="23"/>
  <c r="AH792" i="23"/>
  <c r="AF792" i="23"/>
  <c r="AD792" i="23"/>
  <c r="AB792" i="23"/>
  <c r="Z792" i="23"/>
  <c r="X792" i="23"/>
  <c r="V792" i="23"/>
  <c r="T792" i="23"/>
  <c r="R792" i="23"/>
  <c r="P792" i="23"/>
  <c r="N792" i="23"/>
  <c r="L792" i="23"/>
  <c r="J792" i="23"/>
  <c r="H792" i="23"/>
  <c r="F792" i="23"/>
  <c r="D792" i="23"/>
  <c r="B792" i="23"/>
  <c r="AV791" i="23"/>
  <c r="AR791" i="23"/>
  <c r="AP791" i="23"/>
  <c r="AN791" i="23"/>
  <c r="AL791" i="23"/>
  <c r="AJ791" i="23"/>
  <c r="AH791" i="23"/>
  <c r="AF791" i="23"/>
  <c r="AD791" i="23"/>
  <c r="AB791" i="23"/>
  <c r="Z791" i="23"/>
  <c r="X791" i="23"/>
  <c r="V791" i="23"/>
  <c r="T791" i="23"/>
  <c r="AS791" i="23" s="1"/>
  <c r="AT791" i="23" s="1"/>
  <c r="AU791" i="23" s="1"/>
  <c r="R791" i="23"/>
  <c r="P791" i="23"/>
  <c r="N791" i="23"/>
  <c r="L791" i="23"/>
  <c r="J791" i="23"/>
  <c r="H791" i="23"/>
  <c r="F791" i="23"/>
  <c r="D791" i="23"/>
  <c r="B791" i="23"/>
  <c r="AV790" i="23"/>
  <c r="AR790" i="23"/>
  <c r="AP790" i="23"/>
  <c r="AN790" i="23"/>
  <c r="AL790" i="23"/>
  <c r="AJ790" i="23"/>
  <c r="AH790" i="23"/>
  <c r="AF790" i="23"/>
  <c r="AD790" i="23"/>
  <c r="AB790" i="23"/>
  <c r="Z790" i="23"/>
  <c r="X790" i="23"/>
  <c r="V790" i="23"/>
  <c r="T790" i="23"/>
  <c r="R790" i="23"/>
  <c r="P790" i="23"/>
  <c r="N790" i="23"/>
  <c r="L790" i="23"/>
  <c r="J790" i="23"/>
  <c r="H790" i="23"/>
  <c r="F790" i="23"/>
  <c r="D790" i="23"/>
  <c r="B790" i="23"/>
  <c r="AV789" i="23"/>
  <c r="AR789" i="23"/>
  <c r="AP789" i="23"/>
  <c r="AN789" i="23"/>
  <c r="AL789" i="23"/>
  <c r="AJ789" i="23"/>
  <c r="AH789" i="23"/>
  <c r="AF789" i="23"/>
  <c r="AD789" i="23"/>
  <c r="AB789" i="23"/>
  <c r="Z789" i="23"/>
  <c r="X789" i="23"/>
  <c r="V789" i="23"/>
  <c r="AS789" i="23" s="1"/>
  <c r="AT789" i="23" s="1"/>
  <c r="AU789" i="23" s="1"/>
  <c r="T789" i="23"/>
  <c r="R789" i="23"/>
  <c r="P789" i="23"/>
  <c r="N789" i="23"/>
  <c r="L789" i="23"/>
  <c r="J789" i="23"/>
  <c r="H789" i="23"/>
  <c r="F789" i="23"/>
  <c r="D789" i="23"/>
  <c r="B789" i="23"/>
  <c r="AV788" i="23"/>
  <c r="AR788" i="23"/>
  <c r="AP788" i="23"/>
  <c r="AN788" i="23"/>
  <c r="AL788" i="23"/>
  <c r="AJ788" i="23"/>
  <c r="AH788" i="23"/>
  <c r="AF788" i="23"/>
  <c r="AD788" i="23"/>
  <c r="AB788" i="23"/>
  <c r="Z788" i="23"/>
  <c r="X788" i="23"/>
  <c r="V788" i="23"/>
  <c r="T788" i="23"/>
  <c r="R788" i="23"/>
  <c r="P788" i="23"/>
  <c r="N788" i="23"/>
  <c r="L788" i="23"/>
  <c r="J788" i="23"/>
  <c r="H788" i="23"/>
  <c r="F788" i="23"/>
  <c r="D788" i="23"/>
  <c r="B788" i="23"/>
  <c r="AV787" i="23"/>
  <c r="AR787" i="23"/>
  <c r="AP787" i="23"/>
  <c r="AN787" i="23"/>
  <c r="AL787" i="23"/>
  <c r="AJ787" i="23"/>
  <c r="AH787" i="23"/>
  <c r="AF787" i="23"/>
  <c r="AD787" i="23"/>
  <c r="AB787" i="23"/>
  <c r="Z787" i="23"/>
  <c r="X787" i="23"/>
  <c r="V787" i="23"/>
  <c r="T787" i="23"/>
  <c r="R787" i="23"/>
  <c r="P787" i="23"/>
  <c r="N787" i="23"/>
  <c r="L787" i="23"/>
  <c r="J787" i="23"/>
  <c r="H787" i="23"/>
  <c r="F787" i="23"/>
  <c r="AS787" i="23" s="1"/>
  <c r="AT787" i="23" s="1"/>
  <c r="AU787" i="23" s="1"/>
  <c r="D787" i="23"/>
  <c r="B787" i="23"/>
  <c r="AV786" i="23"/>
  <c r="AR786" i="23"/>
  <c r="AP786" i="23"/>
  <c r="AN786" i="23"/>
  <c r="AL786" i="23"/>
  <c r="AJ786" i="23"/>
  <c r="AH786" i="23"/>
  <c r="AF786" i="23"/>
  <c r="AD786" i="23"/>
  <c r="AB786" i="23"/>
  <c r="Z786" i="23"/>
  <c r="X786" i="23"/>
  <c r="V786" i="23"/>
  <c r="T786" i="23"/>
  <c r="R786" i="23"/>
  <c r="P786" i="23"/>
  <c r="N786" i="23"/>
  <c r="L786" i="23"/>
  <c r="J786" i="23"/>
  <c r="H786" i="23"/>
  <c r="F786" i="23"/>
  <c r="D786" i="23"/>
  <c r="B786" i="23"/>
  <c r="AV785" i="23"/>
  <c r="AR785" i="23"/>
  <c r="AP785" i="23"/>
  <c r="AN785" i="23"/>
  <c r="AL785" i="23"/>
  <c r="AJ785" i="23"/>
  <c r="AH785" i="23"/>
  <c r="AF785" i="23"/>
  <c r="AD785" i="23"/>
  <c r="AB785" i="23"/>
  <c r="Z785" i="23"/>
  <c r="X785" i="23"/>
  <c r="V785" i="23"/>
  <c r="T785" i="23"/>
  <c r="R785" i="23"/>
  <c r="P785" i="23"/>
  <c r="N785" i="23"/>
  <c r="AS785" i="23" s="1"/>
  <c r="AT785" i="23" s="1"/>
  <c r="AU785" i="23" s="1"/>
  <c r="L785" i="23"/>
  <c r="J785" i="23"/>
  <c r="H785" i="23"/>
  <c r="F785" i="23"/>
  <c r="D785" i="23"/>
  <c r="B785" i="23"/>
  <c r="AV784" i="23"/>
  <c r="AR784" i="23"/>
  <c r="AP784" i="23"/>
  <c r="AN784" i="23"/>
  <c r="AL784" i="23"/>
  <c r="AJ784" i="23"/>
  <c r="AH784" i="23"/>
  <c r="AF784" i="23"/>
  <c r="AD784" i="23"/>
  <c r="AB784" i="23"/>
  <c r="Z784" i="23"/>
  <c r="X784" i="23"/>
  <c r="V784" i="23"/>
  <c r="T784" i="23"/>
  <c r="R784" i="23"/>
  <c r="P784" i="23"/>
  <c r="N784" i="23"/>
  <c r="L784" i="23"/>
  <c r="J784" i="23"/>
  <c r="H784" i="23"/>
  <c r="F784" i="23"/>
  <c r="D784" i="23"/>
  <c r="B784" i="23"/>
  <c r="AS784" i="23" s="1"/>
  <c r="AT784" i="23" s="1"/>
  <c r="AU784" i="23" s="1"/>
  <c r="AV783" i="23"/>
  <c r="AR783" i="23"/>
  <c r="AP783" i="23"/>
  <c r="AN783" i="23"/>
  <c r="AL783" i="23"/>
  <c r="AJ783" i="23"/>
  <c r="AH783" i="23"/>
  <c r="AF783" i="23"/>
  <c r="AD783" i="23"/>
  <c r="AB783" i="23"/>
  <c r="Z783" i="23"/>
  <c r="X783" i="23"/>
  <c r="V783" i="23"/>
  <c r="T783" i="23"/>
  <c r="R783" i="23"/>
  <c r="P783" i="23"/>
  <c r="N783" i="23"/>
  <c r="L783" i="23"/>
  <c r="J783" i="23"/>
  <c r="H783" i="23"/>
  <c r="F783" i="23"/>
  <c r="AS783" i="23" s="1"/>
  <c r="AT783" i="23" s="1"/>
  <c r="AU783" i="23" s="1"/>
  <c r="D783" i="23"/>
  <c r="B783" i="23"/>
  <c r="AV782" i="23"/>
  <c r="AR782" i="23"/>
  <c r="AP782" i="23"/>
  <c r="AN782" i="23"/>
  <c r="AL782" i="23"/>
  <c r="AJ782" i="23"/>
  <c r="AH782" i="23"/>
  <c r="AF782" i="23"/>
  <c r="AD782" i="23"/>
  <c r="AB782" i="23"/>
  <c r="Z782" i="23"/>
  <c r="X782" i="23"/>
  <c r="V782" i="23"/>
  <c r="T782" i="23"/>
  <c r="R782" i="23"/>
  <c r="P782" i="23"/>
  <c r="N782" i="23"/>
  <c r="L782" i="23"/>
  <c r="J782" i="23"/>
  <c r="H782" i="23"/>
  <c r="F782" i="23"/>
  <c r="D782" i="23"/>
  <c r="B782" i="23"/>
  <c r="AS782" i="23" s="1"/>
  <c r="AT782" i="23" s="1"/>
  <c r="AU782" i="23" s="1"/>
  <c r="AV781" i="23"/>
  <c r="AR781" i="23"/>
  <c r="AP781" i="23"/>
  <c r="AN781" i="23"/>
  <c r="AL781" i="23"/>
  <c r="AJ781" i="23"/>
  <c r="AH781" i="23"/>
  <c r="AF781" i="23"/>
  <c r="AD781" i="23"/>
  <c r="AB781" i="23"/>
  <c r="Z781" i="23"/>
  <c r="X781" i="23"/>
  <c r="V781" i="23"/>
  <c r="T781" i="23"/>
  <c r="R781" i="23"/>
  <c r="P781" i="23"/>
  <c r="N781" i="23"/>
  <c r="L781" i="23"/>
  <c r="J781" i="23"/>
  <c r="H781" i="23"/>
  <c r="F781" i="23"/>
  <c r="D781" i="23"/>
  <c r="B781" i="23"/>
  <c r="AV780" i="23"/>
  <c r="AR780" i="23"/>
  <c r="AP780" i="23"/>
  <c r="AN780" i="23"/>
  <c r="AL780" i="23"/>
  <c r="AJ780" i="23"/>
  <c r="AH780" i="23"/>
  <c r="AF780" i="23"/>
  <c r="AD780" i="23"/>
  <c r="AB780" i="23"/>
  <c r="Z780" i="23"/>
  <c r="X780" i="23"/>
  <c r="V780" i="23"/>
  <c r="T780" i="23"/>
  <c r="R780" i="23"/>
  <c r="P780" i="23"/>
  <c r="N780" i="23"/>
  <c r="L780" i="23"/>
  <c r="J780" i="23"/>
  <c r="H780" i="23"/>
  <c r="F780" i="23"/>
  <c r="D780" i="23"/>
  <c r="B780" i="23"/>
  <c r="AV779" i="23"/>
  <c r="AR779" i="23"/>
  <c r="AP779" i="23"/>
  <c r="AN779" i="23"/>
  <c r="AL779" i="23"/>
  <c r="AJ779" i="23"/>
  <c r="AH779" i="23"/>
  <c r="AF779" i="23"/>
  <c r="AD779" i="23"/>
  <c r="AB779" i="23"/>
  <c r="Z779" i="23"/>
  <c r="X779" i="23"/>
  <c r="V779" i="23"/>
  <c r="AS779" i="23" s="1"/>
  <c r="AT779" i="23" s="1"/>
  <c r="AU779" i="23" s="1"/>
  <c r="T779" i="23"/>
  <c r="R779" i="23"/>
  <c r="P779" i="23"/>
  <c r="N779" i="23"/>
  <c r="L779" i="23"/>
  <c r="J779" i="23"/>
  <c r="H779" i="23"/>
  <c r="F779" i="23"/>
  <c r="D779" i="23"/>
  <c r="B779" i="23"/>
  <c r="AV778" i="23"/>
  <c r="AR778" i="23"/>
  <c r="AP778" i="23"/>
  <c r="AN778" i="23"/>
  <c r="AL778" i="23"/>
  <c r="AJ778" i="23"/>
  <c r="AH778" i="23"/>
  <c r="AF778" i="23"/>
  <c r="AD778" i="23"/>
  <c r="AB778" i="23"/>
  <c r="Z778" i="23"/>
  <c r="X778" i="23"/>
  <c r="V778" i="23"/>
  <c r="T778" i="23"/>
  <c r="R778" i="23"/>
  <c r="P778" i="23"/>
  <c r="N778" i="23"/>
  <c r="L778" i="23"/>
  <c r="J778" i="23"/>
  <c r="H778" i="23"/>
  <c r="F778" i="23"/>
  <c r="D778" i="23"/>
  <c r="B778" i="23"/>
  <c r="AS778" i="23" s="1"/>
  <c r="AT778" i="23" s="1"/>
  <c r="AU778" i="23" s="1"/>
  <c r="AV777" i="23"/>
  <c r="AR777" i="23"/>
  <c r="AP777" i="23"/>
  <c r="AN777" i="23"/>
  <c r="AL777" i="23"/>
  <c r="AJ777" i="23"/>
  <c r="AH777" i="23"/>
  <c r="AF777" i="23"/>
  <c r="AD777" i="23"/>
  <c r="AB777" i="23"/>
  <c r="Z777" i="23"/>
  <c r="X777" i="23"/>
  <c r="V777" i="23"/>
  <c r="T777" i="23"/>
  <c r="R777" i="23"/>
  <c r="P777" i="23"/>
  <c r="N777" i="23"/>
  <c r="L777" i="23"/>
  <c r="J777" i="23"/>
  <c r="H777" i="23"/>
  <c r="F777" i="23"/>
  <c r="AS777" i="23" s="1"/>
  <c r="AT777" i="23" s="1"/>
  <c r="AU777" i="23" s="1"/>
  <c r="D777" i="23"/>
  <c r="B777" i="23"/>
  <c r="AV776" i="23"/>
  <c r="AR776" i="23"/>
  <c r="AP776" i="23"/>
  <c r="AN776" i="23"/>
  <c r="AL776" i="23"/>
  <c r="AJ776" i="23"/>
  <c r="AH776" i="23"/>
  <c r="AF776" i="23"/>
  <c r="AD776" i="23"/>
  <c r="AB776" i="23"/>
  <c r="Z776" i="23"/>
  <c r="X776" i="23"/>
  <c r="V776" i="23"/>
  <c r="T776" i="23"/>
  <c r="R776" i="23"/>
  <c r="P776" i="23"/>
  <c r="N776" i="23"/>
  <c r="L776" i="23"/>
  <c r="J776" i="23"/>
  <c r="H776" i="23"/>
  <c r="F776" i="23"/>
  <c r="D776" i="23"/>
  <c r="B776" i="23"/>
  <c r="AS776" i="23" s="1"/>
  <c r="AT776" i="23" s="1"/>
  <c r="AU776" i="23" s="1"/>
  <c r="AV775" i="23"/>
  <c r="AR775" i="23"/>
  <c r="AP775" i="23"/>
  <c r="AN775" i="23"/>
  <c r="AL775" i="23"/>
  <c r="AJ775" i="23"/>
  <c r="AH775" i="23"/>
  <c r="AF775" i="23"/>
  <c r="AD775" i="23"/>
  <c r="AB775" i="23"/>
  <c r="Z775" i="23"/>
  <c r="X775" i="23"/>
  <c r="V775" i="23"/>
  <c r="T775" i="23"/>
  <c r="R775" i="23"/>
  <c r="P775" i="23"/>
  <c r="N775" i="23"/>
  <c r="L775" i="23"/>
  <c r="J775" i="23"/>
  <c r="H775" i="23"/>
  <c r="F775" i="23"/>
  <c r="D775" i="23"/>
  <c r="B775" i="23"/>
  <c r="AV774" i="23"/>
  <c r="AR774" i="23"/>
  <c r="AP774" i="23"/>
  <c r="AN774" i="23"/>
  <c r="AL774" i="23"/>
  <c r="AJ774" i="23"/>
  <c r="AH774" i="23"/>
  <c r="AF774" i="23"/>
  <c r="AD774" i="23"/>
  <c r="AB774" i="23"/>
  <c r="Z774" i="23"/>
  <c r="X774" i="23"/>
  <c r="V774" i="23"/>
  <c r="T774" i="23"/>
  <c r="R774" i="23"/>
  <c r="P774" i="23"/>
  <c r="N774" i="23"/>
  <c r="L774" i="23"/>
  <c r="J774" i="23"/>
  <c r="AS774" i="23" s="1"/>
  <c r="AT774" i="23" s="1"/>
  <c r="AU774" i="23" s="1"/>
  <c r="H774" i="23"/>
  <c r="F774" i="23"/>
  <c r="D774" i="23"/>
  <c r="B774" i="23"/>
  <c r="AV773" i="23"/>
  <c r="AR773" i="23"/>
  <c r="AP773" i="23"/>
  <c r="AN773" i="23"/>
  <c r="AL773" i="23"/>
  <c r="AJ773" i="23"/>
  <c r="AH773" i="23"/>
  <c r="AF773" i="23"/>
  <c r="AD773" i="23"/>
  <c r="AB773" i="23"/>
  <c r="Z773" i="23"/>
  <c r="X773" i="23"/>
  <c r="V773" i="23"/>
  <c r="AS773" i="23" s="1"/>
  <c r="AT773" i="23" s="1"/>
  <c r="AU773" i="23" s="1"/>
  <c r="T773" i="23"/>
  <c r="R773" i="23"/>
  <c r="P773" i="23"/>
  <c r="N773" i="23"/>
  <c r="L773" i="23"/>
  <c r="J773" i="23"/>
  <c r="H773" i="23"/>
  <c r="F773" i="23"/>
  <c r="D773" i="23"/>
  <c r="B773" i="23"/>
  <c r="AV772" i="23"/>
  <c r="AR772" i="23"/>
  <c r="AP772" i="23"/>
  <c r="AN772" i="23"/>
  <c r="AL772" i="23"/>
  <c r="AJ772" i="23"/>
  <c r="AH772" i="23"/>
  <c r="AF772" i="23"/>
  <c r="AD772" i="23"/>
  <c r="AB772" i="23"/>
  <c r="Z772" i="23"/>
  <c r="X772" i="23"/>
  <c r="V772" i="23"/>
  <c r="T772" i="23"/>
  <c r="R772" i="23"/>
  <c r="P772" i="23"/>
  <c r="N772" i="23"/>
  <c r="L772" i="23"/>
  <c r="J772" i="23"/>
  <c r="H772" i="23"/>
  <c r="F772" i="23"/>
  <c r="D772" i="23"/>
  <c r="B772" i="23"/>
  <c r="AV771" i="23"/>
  <c r="AR771" i="23"/>
  <c r="AP771" i="23"/>
  <c r="AN771" i="23"/>
  <c r="AL771" i="23"/>
  <c r="AJ771" i="23"/>
  <c r="AH771" i="23"/>
  <c r="AF771" i="23"/>
  <c r="AD771" i="23"/>
  <c r="AB771" i="23"/>
  <c r="Z771" i="23"/>
  <c r="X771" i="23"/>
  <c r="V771" i="23"/>
  <c r="AS771" i="23" s="1"/>
  <c r="AT771" i="23" s="1"/>
  <c r="AU771" i="23" s="1"/>
  <c r="T771" i="23"/>
  <c r="R771" i="23"/>
  <c r="P771" i="23"/>
  <c r="N771" i="23"/>
  <c r="L771" i="23"/>
  <c r="J771" i="23"/>
  <c r="H771" i="23"/>
  <c r="F771" i="23"/>
  <c r="D771" i="23"/>
  <c r="B771" i="23"/>
  <c r="AV770" i="23"/>
  <c r="AU770" i="23"/>
  <c r="AR770" i="23"/>
  <c r="AP770" i="23"/>
  <c r="AN770" i="23"/>
  <c r="AL770" i="23"/>
  <c r="AJ770" i="23"/>
  <c r="AH770" i="23"/>
  <c r="AF770" i="23"/>
  <c r="AD770" i="23"/>
  <c r="AB770" i="23"/>
  <c r="Z770" i="23"/>
  <c r="X770" i="23"/>
  <c r="V770" i="23"/>
  <c r="T770" i="23"/>
  <c r="R770" i="23"/>
  <c r="P770" i="23"/>
  <c r="N770" i="23"/>
  <c r="L770" i="23"/>
  <c r="J770" i="23"/>
  <c r="H770" i="23"/>
  <c r="F770" i="23"/>
  <c r="D770" i="23"/>
  <c r="B770" i="23"/>
  <c r="AS770" i="23" s="1"/>
  <c r="AT770" i="23" s="1"/>
  <c r="AV769" i="23"/>
  <c r="AR769" i="23"/>
  <c r="AP769" i="23"/>
  <c r="AN769" i="23"/>
  <c r="AL769" i="23"/>
  <c r="AJ769" i="23"/>
  <c r="AH769" i="23"/>
  <c r="AF769" i="23"/>
  <c r="AD769" i="23"/>
  <c r="AB769" i="23"/>
  <c r="Z769" i="23"/>
  <c r="X769" i="23"/>
  <c r="V769" i="23"/>
  <c r="T769" i="23"/>
  <c r="R769" i="23"/>
  <c r="P769" i="23"/>
  <c r="N769" i="23"/>
  <c r="L769" i="23"/>
  <c r="J769" i="23"/>
  <c r="H769" i="23"/>
  <c r="F769" i="23"/>
  <c r="D769" i="23"/>
  <c r="B769" i="23"/>
  <c r="AV768" i="23"/>
  <c r="AR768" i="23"/>
  <c r="AP768" i="23"/>
  <c r="AN768" i="23"/>
  <c r="AL768" i="23"/>
  <c r="AJ768" i="23"/>
  <c r="AH768" i="23"/>
  <c r="AF768" i="23"/>
  <c r="AD768" i="23"/>
  <c r="AB768" i="23"/>
  <c r="Z768" i="23"/>
  <c r="X768" i="23"/>
  <c r="V768" i="23"/>
  <c r="T768" i="23"/>
  <c r="R768" i="23"/>
  <c r="P768" i="23"/>
  <c r="N768" i="23"/>
  <c r="L768" i="23"/>
  <c r="J768" i="23"/>
  <c r="H768" i="23"/>
  <c r="F768" i="23"/>
  <c r="D768" i="23"/>
  <c r="B768" i="23"/>
  <c r="AV767" i="23"/>
  <c r="AR767" i="23"/>
  <c r="AP767" i="23"/>
  <c r="AN767" i="23"/>
  <c r="AL767" i="23"/>
  <c r="AJ767" i="23"/>
  <c r="AH767" i="23"/>
  <c r="AF767" i="23"/>
  <c r="AD767" i="23"/>
  <c r="AB767" i="23"/>
  <c r="Z767" i="23"/>
  <c r="X767" i="23"/>
  <c r="V767" i="23"/>
  <c r="T767" i="23"/>
  <c r="AS767" i="23" s="1"/>
  <c r="AT767" i="23" s="1"/>
  <c r="AU767" i="23" s="1"/>
  <c r="R767" i="23"/>
  <c r="P767" i="23"/>
  <c r="N767" i="23"/>
  <c r="L767" i="23"/>
  <c r="J767" i="23"/>
  <c r="H767" i="23"/>
  <c r="F767" i="23"/>
  <c r="D767" i="23"/>
  <c r="B767" i="23"/>
  <c r="AV766" i="23"/>
  <c r="AR766" i="23"/>
  <c r="AP766" i="23"/>
  <c r="AN766" i="23"/>
  <c r="AL766" i="23"/>
  <c r="AJ766" i="23"/>
  <c r="AH766" i="23"/>
  <c r="AF766" i="23"/>
  <c r="AD766" i="23"/>
  <c r="AB766" i="23"/>
  <c r="Z766" i="23"/>
  <c r="X766" i="23"/>
  <c r="V766" i="23"/>
  <c r="T766" i="23"/>
  <c r="R766" i="23"/>
  <c r="P766" i="23"/>
  <c r="N766" i="23"/>
  <c r="L766" i="23"/>
  <c r="J766" i="23"/>
  <c r="H766" i="23"/>
  <c r="F766" i="23"/>
  <c r="D766" i="23"/>
  <c r="B766" i="23"/>
  <c r="AV765" i="23"/>
  <c r="AR765" i="23"/>
  <c r="AP765" i="23"/>
  <c r="AN765" i="23"/>
  <c r="AL765" i="23"/>
  <c r="AJ765" i="23"/>
  <c r="AH765" i="23"/>
  <c r="AF765" i="23"/>
  <c r="AD765" i="23"/>
  <c r="AB765" i="23"/>
  <c r="Z765" i="23"/>
  <c r="X765" i="23"/>
  <c r="V765" i="23"/>
  <c r="AS765" i="23" s="1"/>
  <c r="AT765" i="23" s="1"/>
  <c r="AU765" i="23" s="1"/>
  <c r="T765" i="23"/>
  <c r="R765" i="23"/>
  <c r="P765" i="23"/>
  <c r="N765" i="23"/>
  <c r="L765" i="23"/>
  <c r="J765" i="23"/>
  <c r="H765" i="23"/>
  <c r="F765" i="23"/>
  <c r="D765" i="23"/>
  <c r="B765" i="23"/>
  <c r="AV764" i="23"/>
  <c r="AR764" i="23"/>
  <c r="AP764" i="23"/>
  <c r="AN764" i="23"/>
  <c r="AL764" i="23"/>
  <c r="AJ764" i="23"/>
  <c r="AH764" i="23"/>
  <c r="AF764" i="23"/>
  <c r="AD764" i="23"/>
  <c r="AB764" i="23"/>
  <c r="Z764" i="23"/>
  <c r="X764" i="23"/>
  <c r="V764" i="23"/>
  <c r="T764" i="23"/>
  <c r="R764" i="23"/>
  <c r="P764" i="23"/>
  <c r="N764" i="23"/>
  <c r="L764" i="23"/>
  <c r="J764" i="23"/>
  <c r="H764" i="23"/>
  <c r="F764" i="23"/>
  <c r="D764" i="23"/>
  <c r="B764" i="23"/>
  <c r="AV763" i="23"/>
  <c r="AR763" i="23"/>
  <c r="AP763" i="23"/>
  <c r="AN763" i="23"/>
  <c r="AL763" i="23"/>
  <c r="AJ763" i="23"/>
  <c r="AH763" i="23"/>
  <c r="AF763" i="23"/>
  <c r="AD763" i="23"/>
  <c r="AB763" i="23"/>
  <c r="Z763" i="23"/>
  <c r="X763" i="23"/>
  <c r="V763" i="23"/>
  <c r="T763" i="23"/>
  <c r="R763" i="23"/>
  <c r="P763" i="23"/>
  <c r="N763" i="23"/>
  <c r="L763" i="23"/>
  <c r="J763" i="23"/>
  <c r="H763" i="23"/>
  <c r="F763" i="23"/>
  <c r="D763" i="23"/>
  <c r="B763" i="23"/>
  <c r="AV762" i="23"/>
  <c r="AR762" i="23"/>
  <c r="AP762" i="23"/>
  <c r="AN762" i="23"/>
  <c r="AL762" i="23"/>
  <c r="AJ762" i="23"/>
  <c r="AH762" i="23"/>
  <c r="AF762" i="23"/>
  <c r="AD762" i="23"/>
  <c r="AB762" i="23"/>
  <c r="Z762" i="23"/>
  <c r="X762" i="23"/>
  <c r="V762" i="23"/>
  <c r="T762" i="23"/>
  <c r="R762" i="23"/>
  <c r="P762" i="23"/>
  <c r="N762" i="23"/>
  <c r="L762" i="23"/>
  <c r="J762" i="23"/>
  <c r="AS762" i="23" s="1"/>
  <c r="AT762" i="23" s="1"/>
  <c r="AU762" i="23" s="1"/>
  <c r="H762" i="23"/>
  <c r="F762" i="23"/>
  <c r="D762" i="23"/>
  <c r="B762" i="23"/>
  <c r="AV761" i="23"/>
  <c r="AR761" i="23"/>
  <c r="AP761" i="23"/>
  <c r="AN761" i="23"/>
  <c r="AL761" i="23"/>
  <c r="AJ761" i="23"/>
  <c r="AH761" i="23"/>
  <c r="AF761" i="23"/>
  <c r="AD761" i="23"/>
  <c r="AB761" i="23"/>
  <c r="Z761" i="23"/>
  <c r="X761" i="23"/>
  <c r="V761" i="23"/>
  <c r="T761" i="23"/>
  <c r="AS761" i="23" s="1"/>
  <c r="AT761" i="23" s="1"/>
  <c r="AU761" i="23" s="1"/>
  <c r="R761" i="23"/>
  <c r="P761" i="23"/>
  <c r="N761" i="23"/>
  <c r="L761" i="23"/>
  <c r="J761" i="23"/>
  <c r="H761" i="23"/>
  <c r="F761" i="23"/>
  <c r="D761" i="23"/>
  <c r="B761" i="23"/>
  <c r="AV760" i="23"/>
  <c r="AR760" i="23"/>
  <c r="AP760" i="23"/>
  <c r="AN760" i="23"/>
  <c r="AL760" i="23"/>
  <c r="AJ760" i="23"/>
  <c r="AH760" i="23"/>
  <c r="AF760" i="23"/>
  <c r="AD760" i="23"/>
  <c r="AB760" i="23"/>
  <c r="Z760" i="23"/>
  <c r="X760" i="23"/>
  <c r="V760" i="23"/>
  <c r="T760" i="23"/>
  <c r="R760" i="23"/>
  <c r="P760" i="23"/>
  <c r="N760" i="23"/>
  <c r="L760" i="23"/>
  <c r="J760" i="23"/>
  <c r="H760" i="23"/>
  <c r="F760" i="23"/>
  <c r="D760" i="23"/>
  <c r="B760" i="23"/>
  <c r="AV759" i="23"/>
  <c r="AR759" i="23"/>
  <c r="AP759" i="23"/>
  <c r="AN759" i="23"/>
  <c r="AL759" i="23"/>
  <c r="AJ759" i="23"/>
  <c r="AH759" i="23"/>
  <c r="AF759" i="23"/>
  <c r="AD759" i="23"/>
  <c r="AB759" i="23"/>
  <c r="Z759" i="23"/>
  <c r="X759" i="23"/>
  <c r="V759" i="23"/>
  <c r="AS759" i="23" s="1"/>
  <c r="AT759" i="23" s="1"/>
  <c r="AU759" i="23" s="1"/>
  <c r="T759" i="23"/>
  <c r="R759" i="23"/>
  <c r="P759" i="23"/>
  <c r="N759" i="23"/>
  <c r="L759" i="23"/>
  <c r="J759" i="23"/>
  <c r="H759" i="23"/>
  <c r="F759" i="23"/>
  <c r="D759" i="23"/>
  <c r="B759" i="23"/>
  <c r="AV758" i="23"/>
  <c r="AR758" i="23"/>
  <c r="AP758" i="23"/>
  <c r="AN758" i="23"/>
  <c r="AL758" i="23"/>
  <c r="AJ758" i="23"/>
  <c r="AH758" i="23"/>
  <c r="AF758" i="23"/>
  <c r="AD758" i="23"/>
  <c r="AB758" i="23"/>
  <c r="Z758" i="23"/>
  <c r="X758" i="23"/>
  <c r="V758" i="23"/>
  <c r="T758" i="23"/>
  <c r="R758" i="23"/>
  <c r="P758" i="23"/>
  <c r="N758" i="23"/>
  <c r="L758" i="23"/>
  <c r="J758" i="23"/>
  <c r="H758" i="23"/>
  <c r="F758" i="23"/>
  <c r="D758" i="23"/>
  <c r="B758" i="23"/>
  <c r="AV757" i="23"/>
  <c r="AR757" i="23"/>
  <c r="AP757" i="23"/>
  <c r="AN757" i="23"/>
  <c r="AL757" i="23"/>
  <c r="AJ757" i="23"/>
  <c r="AH757" i="23"/>
  <c r="AF757" i="23"/>
  <c r="AD757" i="23"/>
  <c r="AB757" i="23"/>
  <c r="Z757" i="23"/>
  <c r="X757" i="23"/>
  <c r="V757" i="23"/>
  <c r="T757" i="23"/>
  <c r="R757" i="23"/>
  <c r="P757" i="23"/>
  <c r="N757" i="23"/>
  <c r="L757" i="23"/>
  <c r="J757" i="23"/>
  <c r="H757" i="23"/>
  <c r="F757" i="23"/>
  <c r="AS757" i="23" s="1"/>
  <c r="AT757" i="23" s="1"/>
  <c r="AU757" i="23" s="1"/>
  <c r="D757" i="23"/>
  <c r="B757" i="23"/>
  <c r="AV756" i="23"/>
  <c r="AR756" i="23"/>
  <c r="AP756" i="23"/>
  <c r="AN756" i="23"/>
  <c r="AL756" i="23"/>
  <c r="AJ756" i="23"/>
  <c r="AH756" i="23"/>
  <c r="AF756" i="23"/>
  <c r="AD756" i="23"/>
  <c r="AB756" i="23"/>
  <c r="Z756" i="23"/>
  <c r="X756" i="23"/>
  <c r="V756" i="23"/>
  <c r="T756" i="23"/>
  <c r="R756" i="23"/>
  <c r="P756" i="23"/>
  <c r="N756" i="23"/>
  <c r="L756" i="23"/>
  <c r="J756" i="23"/>
  <c r="H756" i="23"/>
  <c r="F756" i="23"/>
  <c r="D756" i="23"/>
  <c r="B756" i="23"/>
  <c r="AV755" i="23"/>
  <c r="AR755" i="23"/>
  <c r="AP755" i="23"/>
  <c r="AN755" i="23"/>
  <c r="AL755" i="23"/>
  <c r="AJ755" i="23"/>
  <c r="AH755" i="23"/>
  <c r="AF755" i="23"/>
  <c r="AD755" i="23"/>
  <c r="AB755" i="23"/>
  <c r="Z755" i="23"/>
  <c r="X755" i="23"/>
  <c r="V755" i="23"/>
  <c r="T755" i="23"/>
  <c r="R755" i="23"/>
  <c r="P755" i="23"/>
  <c r="N755" i="23"/>
  <c r="AS755" i="23" s="1"/>
  <c r="AT755" i="23" s="1"/>
  <c r="AU755" i="23" s="1"/>
  <c r="L755" i="23"/>
  <c r="J755" i="23"/>
  <c r="H755" i="23"/>
  <c r="F755" i="23"/>
  <c r="D755" i="23"/>
  <c r="B755" i="23"/>
  <c r="AV754" i="23"/>
  <c r="AR754" i="23"/>
  <c r="AP754" i="23"/>
  <c r="AN754" i="23"/>
  <c r="AL754" i="23"/>
  <c r="AJ754" i="23"/>
  <c r="AH754" i="23"/>
  <c r="AF754" i="23"/>
  <c r="AD754" i="23"/>
  <c r="AB754" i="23"/>
  <c r="Z754" i="23"/>
  <c r="X754" i="23"/>
  <c r="V754" i="23"/>
  <c r="T754" i="23"/>
  <c r="R754" i="23"/>
  <c r="P754" i="23"/>
  <c r="N754" i="23"/>
  <c r="L754" i="23"/>
  <c r="J754" i="23"/>
  <c r="H754" i="23"/>
  <c r="F754" i="23"/>
  <c r="D754" i="23"/>
  <c r="B754" i="23"/>
  <c r="AV753" i="23"/>
  <c r="AR753" i="23"/>
  <c r="AP753" i="23"/>
  <c r="AN753" i="23"/>
  <c r="AL753" i="23"/>
  <c r="AJ753" i="23"/>
  <c r="AH753" i="23"/>
  <c r="AF753" i="23"/>
  <c r="AD753" i="23"/>
  <c r="AB753" i="23"/>
  <c r="Z753" i="23"/>
  <c r="X753" i="23"/>
  <c r="V753" i="23"/>
  <c r="T753" i="23"/>
  <c r="R753" i="23"/>
  <c r="P753" i="23"/>
  <c r="N753" i="23"/>
  <c r="L753" i="23"/>
  <c r="J753" i="23"/>
  <c r="H753" i="23"/>
  <c r="F753" i="23"/>
  <c r="AS753" i="23" s="1"/>
  <c r="AT753" i="23" s="1"/>
  <c r="AU753" i="23" s="1"/>
  <c r="D753" i="23"/>
  <c r="B753" i="23"/>
  <c r="AV752" i="23"/>
  <c r="AR752" i="23"/>
  <c r="AP752" i="23"/>
  <c r="AN752" i="23"/>
  <c r="AL752" i="23"/>
  <c r="AJ752" i="23"/>
  <c r="AH752" i="23"/>
  <c r="AF752" i="23"/>
  <c r="AD752" i="23"/>
  <c r="AB752" i="23"/>
  <c r="Z752" i="23"/>
  <c r="X752" i="23"/>
  <c r="V752" i="23"/>
  <c r="T752" i="23"/>
  <c r="R752" i="23"/>
  <c r="P752" i="23"/>
  <c r="N752" i="23"/>
  <c r="L752" i="23"/>
  <c r="J752" i="23"/>
  <c r="H752" i="23"/>
  <c r="F752" i="23"/>
  <c r="D752" i="23"/>
  <c r="B752" i="23"/>
  <c r="AV751" i="23"/>
  <c r="AR751" i="23"/>
  <c r="AP751" i="23"/>
  <c r="AN751" i="23"/>
  <c r="AL751" i="23"/>
  <c r="AJ751" i="23"/>
  <c r="AH751" i="23"/>
  <c r="AF751" i="23"/>
  <c r="AD751" i="23"/>
  <c r="AB751" i="23"/>
  <c r="Z751" i="23"/>
  <c r="X751" i="23"/>
  <c r="V751" i="23"/>
  <c r="T751" i="23"/>
  <c r="R751" i="23"/>
  <c r="P751" i="23"/>
  <c r="N751" i="23"/>
  <c r="L751" i="23"/>
  <c r="J751" i="23"/>
  <c r="H751" i="23"/>
  <c r="F751" i="23"/>
  <c r="D751" i="23"/>
  <c r="B751" i="23"/>
  <c r="AV750" i="23"/>
  <c r="AR750" i="23"/>
  <c r="AP750" i="23"/>
  <c r="AN750" i="23"/>
  <c r="AL750" i="23"/>
  <c r="AJ750" i="23"/>
  <c r="AH750" i="23"/>
  <c r="AF750" i="23"/>
  <c r="AD750" i="23"/>
  <c r="AB750" i="23"/>
  <c r="Z750" i="23"/>
  <c r="X750" i="23"/>
  <c r="V750" i="23"/>
  <c r="T750" i="23"/>
  <c r="R750" i="23"/>
  <c r="P750" i="23"/>
  <c r="N750" i="23"/>
  <c r="L750" i="23"/>
  <c r="J750" i="23"/>
  <c r="H750" i="23"/>
  <c r="F750" i="23"/>
  <c r="D750" i="23"/>
  <c r="B750" i="23"/>
  <c r="AV749" i="23"/>
  <c r="AR749" i="23"/>
  <c r="AP749" i="23"/>
  <c r="AN749" i="23"/>
  <c r="AL749" i="23"/>
  <c r="AJ749" i="23"/>
  <c r="AH749" i="23"/>
  <c r="AF749" i="23"/>
  <c r="AD749" i="23"/>
  <c r="AB749" i="23"/>
  <c r="Z749" i="23"/>
  <c r="X749" i="23"/>
  <c r="V749" i="23"/>
  <c r="T749" i="23"/>
  <c r="R749" i="23"/>
  <c r="P749" i="23"/>
  <c r="N749" i="23"/>
  <c r="AS749" i="23" s="1"/>
  <c r="AT749" i="23" s="1"/>
  <c r="AU749" i="23" s="1"/>
  <c r="L749" i="23"/>
  <c r="J749" i="23"/>
  <c r="H749" i="23"/>
  <c r="F749" i="23"/>
  <c r="D749" i="23"/>
  <c r="B749" i="23"/>
  <c r="AV748" i="23"/>
  <c r="AR748" i="23"/>
  <c r="AP748" i="23"/>
  <c r="AN748" i="23"/>
  <c r="AL748" i="23"/>
  <c r="AJ748" i="23"/>
  <c r="AH748" i="23"/>
  <c r="AF748" i="23"/>
  <c r="AD748" i="23"/>
  <c r="AB748" i="23"/>
  <c r="Z748" i="23"/>
  <c r="X748" i="23"/>
  <c r="V748" i="23"/>
  <c r="T748" i="23"/>
  <c r="R748" i="23"/>
  <c r="P748" i="23"/>
  <c r="N748" i="23"/>
  <c r="L748" i="23"/>
  <c r="J748" i="23"/>
  <c r="H748" i="23"/>
  <c r="F748" i="23"/>
  <c r="D748" i="23"/>
  <c r="B748" i="23"/>
  <c r="AV747" i="23"/>
  <c r="AR747" i="23"/>
  <c r="AP747" i="23"/>
  <c r="AN747" i="23"/>
  <c r="AL747" i="23"/>
  <c r="AJ747" i="23"/>
  <c r="AH747" i="23"/>
  <c r="AF747" i="23"/>
  <c r="AD747" i="23"/>
  <c r="AB747" i="23"/>
  <c r="Z747" i="23"/>
  <c r="X747" i="23"/>
  <c r="V747" i="23"/>
  <c r="T747" i="23"/>
  <c r="R747" i="23"/>
  <c r="P747" i="23"/>
  <c r="N747" i="23"/>
  <c r="L747" i="23"/>
  <c r="J747" i="23"/>
  <c r="H747" i="23"/>
  <c r="F747" i="23"/>
  <c r="D747" i="23"/>
  <c r="B747" i="23"/>
  <c r="AV746" i="23"/>
  <c r="AR746" i="23"/>
  <c r="AP746" i="23"/>
  <c r="AN746" i="23"/>
  <c r="AL746" i="23"/>
  <c r="AJ746" i="23"/>
  <c r="AH746" i="23"/>
  <c r="AF746" i="23"/>
  <c r="AD746" i="23"/>
  <c r="AB746" i="23"/>
  <c r="Z746" i="23"/>
  <c r="X746" i="23"/>
  <c r="V746" i="23"/>
  <c r="T746" i="23"/>
  <c r="R746" i="23"/>
  <c r="P746" i="23"/>
  <c r="N746" i="23"/>
  <c r="L746" i="23"/>
  <c r="J746" i="23"/>
  <c r="H746" i="23"/>
  <c r="F746" i="23"/>
  <c r="D746" i="23"/>
  <c r="B746" i="23"/>
  <c r="AV745" i="23"/>
  <c r="AR745" i="23"/>
  <c r="AP745" i="23"/>
  <c r="AN745" i="23"/>
  <c r="AL745" i="23"/>
  <c r="AJ745" i="23"/>
  <c r="AH745" i="23"/>
  <c r="AF745" i="23"/>
  <c r="AD745" i="23"/>
  <c r="AB745" i="23"/>
  <c r="Z745" i="23"/>
  <c r="X745" i="23"/>
  <c r="V745" i="23"/>
  <c r="T745" i="23"/>
  <c r="R745" i="23"/>
  <c r="P745" i="23"/>
  <c r="N745" i="23"/>
  <c r="L745" i="23"/>
  <c r="J745" i="23"/>
  <c r="H745" i="23"/>
  <c r="F745" i="23"/>
  <c r="AS745" i="23" s="1"/>
  <c r="AT745" i="23" s="1"/>
  <c r="AU745" i="23" s="1"/>
  <c r="D745" i="23"/>
  <c r="B745" i="23"/>
  <c r="AV744" i="23"/>
  <c r="AR744" i="23"/>
  <c r="AP744" i="23"/>
  <c r="AN744" i="23"/>
  <c r="AL744" i="23"/>
  <c r="AJ744" i="23"/>
  <c r="AH744" i="23"/>
  <c r="AF744" i="23"/>
  <c r="AD744" i="23"/>
  <c r="AB744" i="23"/>
  <c r="Z744" i="23"/>
  <c r="X744" i="23"/>
  <c r="V744" i="23"/>
  <c r="T744" i="23"/>
  <c r="R744" i="23"/>
  <c r="P744" i="23"/>
  <c r="N744" i="23"/>
  <c r="L744" i="23"/>
  <c r="J744" i="23"/>
  <c r="H744" i="23"/>
  <c r="F744" i="23"/>
  <c r="D744" i="23"/>
  <c r="B744" i="23"/>
  <c r="AV743" i="23"/>
  <c r="AR743" i="23"/>
  <c r="AP743" i="23"/>
  <c r="AN743" i="23"/>
  <c r="AL743" i="23"/>
  <c r="AJ743" i="23"/>
  <c r="AH743" i="23"/>
  <c r="AF743" i="23"/>
  <c r="AD743" i="23"/>
  <c r="AB743" i="23"/>
  <c r="Z743" i="23"/>
  <c r="X743" i="23"/>
  <c r="V743" i="23"/>
  <c r="T743" i="23"/>
  <c r="R743" i="23"/>
  <c r="P743" i="23"/>
  <c r="N743" i="23"/>
  <c r="AS743" i="23" s="1"/>
  <c r="AT743" i="23" s="1"/>
  <c r="AU743" i="23" s="1"/>
  <c r="L743" i="23"/>
  <c r="J743" i="23"/>
  <c r="H743" i="23"/>
  <c r="F743" i="23"/>
  <c r="D743" i="23"/>
  <c r="B743" i="23"/>
  <c r="AV742" i="23"/>
  <c r="AR742" i="23"/>
  <c r="AP742" i="23"/>
  <c r="AN742" i="23"/>
  <c r="AL742" i="23"/>
  <c r="AJ742" i="23"/>
  <c r="AH742" i="23"/>
  <c r="AF742" i="23"/>
  <c r="AD742" i="23"/>
  <c r="AB742" i="23"/>
  <c r="Z742" i="23"/>
  <c r="X742" i="23"/>
  <c r="V742" i="23"/>
  <c r="T742" i="23"/>
  <c r="R742" i="23"/>
  <c r="AS742" i="23" s="1"/>
  <c r="AT742" i="23" s="1"/>
  <c r="AU742" i="23" s="1"/>
  <c r="P742" i="23"/>
  <c r="N742" i="23"/>
  <c r="L742" i="23"/>
  <c r="J742" i="23"/>
  <c r="H742" i="23"/>
  <c r="F742" i="23"/>
  <c r="D742" i="23"/>
  <c r="B742" i="23"/>
  <c r="AV741" i="23"/>
  <c r="AR741" i="23"/>
  <c r="AP741" i="23"/>
  <c r="AN741" i="23"/>
  <c r="AL741" i="23"/>
  <c r="AJ741" i="23"/>
  <c r="AH741" i="23"/>
  <c r="AF741" i="23"/>
  <c r="AD741" i="23"/>
  <c r="AB741" i="23"/>
  <c r="Z741" i="23"/>
  <c r="X741" i="23"/>
  <c r="V741" i="23"/>
  <c r="AS741" i="23" s="1"/>
  <c r="AT741" i="23" s="1"/>
  <c r="AU741" i="23" s="1"/>
  <c r="T741" i="23"/>
  <c r="R741" i="23"/>
  <c r="P741" i="23"/>
  <c r="N741" i="23"/>
  <c r="L741" i="23"/>
  <c r="J741" i="23"/>
  <c r="H741" i="23"/>
  <c r="F741" i="23"/>
  <c r="D741" i="23"/>
  <c r="B741" i="23"/>
  <c r="AV740" i="23"/>
  <c r="AR740" i="23"/>
  <c r="AP740" i="23"/>
  <c r="AN740" i="23"/>
  <c r="AL740" i="23"/>
  <c r="AJ740" i="23"/>
  <c r="AH740" i="23"/>
  <c r="AF740" i="23"/>
  <c r="AD740" i="23"/>
  <c r="AB740" i="23"/>
  <c r="Z740" i="23"/>
  <c r="X740" i="23"/>
  <c r="V740" i="23"/>
  <c r="T740" i="23"/>
  <c r="R740" i="23"/>
  <c r="P740" i="23"/>
  <c r="N740" i="23"/>
  <c r="L740" i="23"/>
  <c r="J740" i="23"/>
  <c r="H740" i="23"/>
  <c r="F740" i="23"/>
  <c r="D740" i="23"/>
  <c r="B740" i="23"/>
  <c r="AV739" i="23"/>
  <c r="AR739" i="23"/>
  <c r="AP739" i="23"/>
  <c r="AN739" i="23"/>
  <c r="AL739" i="23"/>
  <c r="AJ739" i="23"/>
  <c r="AH739" i="23"/>
  <c r="AF739" i="23"/>
  <c r="AD739" i="23"/>
  <c r="AB739" i="23"/>
  <c r="Z739" i="23"/>
  <c r="X739" i="23"/>
  <c r="V739" i="23"/>
  <c r="T739" i="23"/>
  <c r="R739" i="23"/>
  <c r="P739" i="23"/>
  <c r="N739" i="23"/>
  <c r="L739" i="23"/>
  <c r="J739" i="23"/>
  <c r="H739" i="23"/>
  <c r="F739" i="23"/>
  <c r="D739" i="23"/>
  <c r="B739" i="23"/>
  <c r="AV738" i="23"/>
  <c r="AR738" i="23"/>
  <c r="AP738" i="23"/>
  <c r="AN738" i="23"/>
  <c r="AL738" i="23"/>
  <c r="AJ738" i="23"/>
  <c r="AH738" i="23"/>
  <c r="AF738" i="23"/>
  <c r="AD738" i="23"/>
  <c r="AB738" i="23"/>
  <c r="Z738" i="23"/>
  <c r="X738" i="23"/>
  <c r="V738" i="23"/>
  <c r="T738" i="23"/>
  <c r="R738" i="23"/>
  <c r="P738" i="23"/>
  <c r="N738" i="23"/>
  <c r="L738" i="23"/>
  <c r="J738" i="23"/>
  <c r="H738" i="23"/>
  <c r="F738" i="23"/>
  <c r="D738" i="23"/>
  <c r="B738" i="23"/>
  <c r="AV737" i="23"/>
  <c r="AR737" i="23"/>
  <c r="AP737" i="23"/>
  <c r="AN737" i="23"/>
  <c r="AL737" i="23"/>
  <c r="AJ737" i="23"/>
  <c r="AH737" i="23"/>
  <c r="AF737" i="23"/>
  <c r="AD737" i="23"/>
  <c r="AB737" i="23"/>
  <c r="Z737" i="23"/>
  <c r="X737" i="23"/>
  <c r="V737" i="23"/>
  <c r="T737" i="23"/>
  <c r="R737" i="23"/>
  <c r="P737" i="23"/>
  <c r="N737" i="23"/>
  <c r="AS737" i="23" s="1"/>
  <c r="AT737" i="23" s="1"/>
  <c r="AU737" i="23" s="1"/>
  <c r="L737" i="23"/>
  <c r="J737" i="23"/>
  <c r="H737" i="23"/>
  <c r="F737" i="23"/>
  <c r="D737" i="23"/>
  <c r="B737" i="23"/>
  <c r="AV736" i="23"/>
  <c r="AR736" i="23"/>
  <c r="AP736" i="23"/>
  <c r="AN736" i="23"/>
  <c r="AL736" i="23"/>
  <c r="AJ736" i="23"/>
  <c r="AH736" i="23"/>
  <c r="AF736" i="23"/>
  <c r="AD736" i="23"/>
  <c r="AB736" i="23"/>
  <c r="Z736" i="23"/>
  <c r="X736" i="23"/>
  <c r="V736" i="23"/>
  <c r="T736" i="23"/>
  <c r="R736" i="23"/>
  <c r="P736" i="23"/>
  <c r="N736" i="23"/>
  <c r="L736" i="23"/>
  <c r="J736" i="23"/>
  <c r="H736" i="23"/>
  <c r="F736" i="23"/>
  <c r="D736" i="23"/>
  <c r="B736" i="23"/>
  <c r="AV735" i="23"/>
  <c r="AR735" i="23"/>
  <c r="AP735" i="23"/>
  <c r="AN735" i="23"/>
  <c r="AL735" i="23"/>
  <c r="AJ735" i="23"/>
  <c r="AH735" i="23"/>
  <c r="AF735" i="23"/>
  <c r="AD735" i="23"/>
  <c r="AB735" i="23"/>
  <c r="Z735" i="23"/>
  <c r="X735" i="23"/>
  <c r="V735" i="23"/>
  <c r="T735" i="23"/>
  <c r="R735" i="23"/>
  <c r="P735" i="23"/>
  <c r="N735" i="23"/>
  <c r="L735" i="23"/>
  <c r="J735" i="23"/>
  <c r="H735" i="23"/>
  <c r="F735" i="23"/>
  <c r="D735" i="23"/>
  <c r="B735" i="23"/>
  <c r="AV734" i="23"/>
  <c r="AU734" i="23"/>
  <c r="AR734" i="23"/>
  <c r="AP734" i="23"/>
  <c r="AN734" i="23"/>
  <c r="AL734" i="23"/>
  <c r="AJ734" i="23"/>
  <c r="AH734" i="23"/>
  <c r="AF734" i="23"/>
  <c r="AD734" i="23"/>
  <c r="AB734" i="23"/>
  <c r="Z734" i="23"/>
  <c r="X734" i="23"/>
  <c r="V734" i="23"/>
  <c r="T734" i="23"/>
  <c r="R734" i="23"/>
  <c r="P734" i="23"/>
  <c r="N734" i="23"/>
  <c r="L734" i="23"/>
  <c r="J734" i="23"/>
  <c r="H734" i="23"/>
  <c r="F734" i="23"/>
  <c r="D734" i="23"/>
  <c r="B734" i="23"/>
  <c r="AS734" i="23" s="1"/>
  <c r="AT734" i="23" s="1"/>
  <c r="AV733" i="23"/>
  <c r="AR733" i="23"/>
  <c r="AP733" i="23"/>
  <c r="AN733" i="23"/>
  <c r="AL733" i="23"/>
  <c r="AJ733" i="23"/>
  <c r="AH733" i="23"/>
  <c r="AF733" i="23"/>
  <c r="AD733" i="23"/>
  <c r="AB733" i="23"/>
  <c r="Z733" i="23"/>
  <c r="X733" i="23"/>
  <c r="V733" i="23"/>
  <c r="T733" i="23"/>
  <c r="R733" i="23"/>
  <c r="P733" i="23"/>
  <c r="N733" i="23"/>
  <c r="L733" i="23"/>
  <c r="J733" i="23"/>
  <c r="H733" i="23"/>
  <c r="F733" i="23"/>
  <c r="D733" i="23"/>
  <c r="B733" i="23"/>
  <c r="AV732" i="23"/>
  <c r="AR732" i="23"/>
  <c r="AP732" i="23"/>
  <c r="AN732" i="23"/>
  <c r="AL732" i="23"/>
  <c r="AJ732" i="23"/>
  <c r="AH732" i="23"/>
  <c r="AF732" i="23"/>
  <c r="AD732" i="23"/>
  <c r="AB732" i="23"/>
  <c r="Z732" i="23"/>
  <c r="X732" i="23"/>
  <c r="V732" i="23"/>
  <c r="T732" i="23"/>
  <c r="R732" i="23"/>
  <c r="P732" i="23"/>
  <c r="N732" i="23"/>
  <c r="L732" i="23"/>
  <c r="J732" i="23"/>
  <c r="H732" i="23"/>
  <c r="F732" i="23"/>
  <c r="D732" i="23"/>
  <c r="B732" i="23"/>
  <c r="AV731" i="23"/>
  <c r="AR731" i="23"/>
  <c r="AP731" i="23"/>
  <c r="AN731" i="23"/>
  <c r="AL731" i="23"/>
  <c r="AJ731" i="23"/>
  <c r="AH731" i="23"/>
  <c r="AF731" i="23"/>
  <c r="AD731" i="23"/>
  <c r="AB731" i="23"/>
  <c r="Z731" i="23"/>
  <c r="X731" i="23"/>
  <c r="V731" i="23"/>
  <c r="T731" i="23"/>
  <c r="R731" i="23"/>
  <c r="AS731" i="23" s="1"/>
  <c r="AT731" i="23" s="1"/>
  <c r="AU731" i="23" s="1"/>
  <c r="P731" i="23"/>
  <c r="N731" i="23"/>
  <c r="L731" i="23"/>
  <c r="J731" i="23"/>
  <c r="H731" i="23"/>
  <c r="F731" i="23"/>
  <c r="D731" i="23"/>
  <c r="B731" i="23"/>
  <c r="AV730" i="23"/>
  <c r="AR730" i="23"/>
  <c r="AP730" i="23"/>
  <c r="AN730" i="23"/>
  <c r="AL730" i="23"/>
  <c r="AJ730" i="23"/>
  <c r="AH730" i="23"/>
  <c r="AF730" i="23"/>
  <c r="AD730" i="23"/>
  <c r="AB730" i="23"/>
  <c r="Z730" i="23"/>
  <c r="X730" i="23"/>
  <c r="V730" i="23"/>
  <c r="AS730" i="23" s="1"/>
  <c r="AT730" i="23" s="1"/>
  <c r="AU730" i="23" s="1"/>
  <c r="T730" i="23"/>
  <c r="R730" i="23"/>
  <c r="P730" i="23"/>
  <c r="N730" i="23"/>
  <c r="L730" i="23"/>
  <c r="J730" i="23"/>
  <c r="H730" i="23"/>
  <c r="F730" i="23"/>
  <c r="D730" i="23"/>
  <c r="B730" i="23"/>
  <c r="AV729" i="23"/>
  <c r="AR729" i="23"/>
  <c r="AP729" i="23"/>
  <c r="AN729" i="23"/>
  <c r="AL729" i="23"/>
  <c r="AJ729" i="23"/>
  <c r="AH729" i="23"/>
  <c r="AF729" i="23"/>
  <c r="AD729" i="23"/>
  <c r="AB729" i="23"/>
  <c r="Z729" i="23"/>
  <c r="X729" i="23"/>
  <c r="V729" i="23"/>
  <c r="T729" i="23"/>
  <c r="R729" i="23"/>
  <c r="P729" i="23"/>
  <c r="N729" i="23"/>
  <c r="L729" i="23"/>
  <c r="J729" i="23"/>
  <c r="H729" i="23"/>
  <c r="F729" i="23"/>
  <c r="D729" i="23"/>
  <c r="B729" i="23"/>
  <c r="AV728" i="23"/>
  <c r="AR728" i="23"/>
  <c r="AP728" i="23"/>
  <c r="AN728" i="23"/>
  <c r="AL728" i="23"/>
  <c r="AJ728" i="23"/>
  <c r="AH728" i="23"/>
  <c r="AF728" i="23"/>
  <c r="AD728" i="23"/>
  <c r="AB728" i="23"/>
  <c r="Z728" i="23"/>
  <c r="X728" i="23"/>
  <c r="V728" i="23"/>
  <c r="T728" i="23"/>
  <c r="R728" i="23"/>
  <c r="P728" i="23"/>
  <c r="N728" i="23"/>
  <c r="L728" i="23"/>
  <c r="J728" i="23"/>
  <c r="H728" i="23"/>
  <c r="F728" i="23"/>
  <c r="D728" i="23"/>
  <c r="B728" i="23"/>
  <c r="AS728" i="23" s="1"/>
  <c r="AT728" i="23" s="1"/>
  <c r="AU728" i="23" s="1"/>
  <c r="AV727" i="23"/>
  <c r="AR727" i="23"/>
  <c r="AP727" i="23"/>
  <c r="AN727" i="23"/>
  <c r="AL727" i="23"/>
  <c r="AJ727" i="23"/>
  <c r="AH727" i="23"/>
  <c r="AF727" i="23"/>
  <c r="AD727" i="23"/>
  <c r="AB727" i="23"/>
  <c r="Z727" i="23"/>
  <c r="X727" i="23"/>
  <c r="V727" i="23"/>
  <c r="T727" i="23"/>
  <c r="R727" i="23"/>
  <c r="P727" i="23"/>
  <c r="N727" i="23"/>
  <c r="L727" i="23"/>
  <c r="J727" i="23"/>
  <c r="H727" i="23"/>
  <c r="F727" i="23"/>
  <c r="D727" i="23"/>
  <c r="B727" i="23"/>
  <c r="AV726" i="23"/>
  <c r="AR726" i="23"/>
  <c r="AP726" i="23"/>
  <c r="AN726" i="23"/>
  <c r="AL726" i="23"/>
  <c r="AJ726" i="23"/>
  <c r="AH726" i="23"/>
  <c r="AF726" i="23"/>
  <c r="AD726" i="23"/>
  <c r="AB726" i="23"/>
  <c r="Z726" i="23"/>
  <c r="X726" i="23"/>
  <c r="V726" i="23"/>
  <c r="T726" i="23"/>
  <c r="R726" i="23"/>
  <c r="P726" i="23"/>
  <c r="N726" i="23"/>
  <c r="L726" i="23"/>
  <c r="J726" i="23"/>
  <c r="H726" i="23"/>
  <c r="F726" i="23"/>
  <c r="D726" i="23"/>
  <c r="B726" i="23"/>
  <c r="AV725" i="23"/>
  <c r="AR725" i="23"/>
  <c r="AP725" i="23"/>
  <c r="AN725" i="23"/>
  <c r="AL725" i="23"/>
  <c r="AJ725" i="23"/>
  <c r="AH725" i="23"/>
  <c r="AF725" i="23"/>
  <c r="AD725" i="23"/>
  <c r="AB725" i="23"/>
  <c r="Z725" i="23"/>
  <c r="X725" i="23"/>
  <c r="V725" i="23"/>
  <c r="AS725" i="23" s="1"/>
  <c r="AT725" i="23" s="1"/>
  <c r="AU725" i="23" s="1"/>
  <c r="T725" i="23"/>
  <c r="R725" i="23"/>
  <c r="P725" i="23"/>
  <c r="N725" i="23"/>
  <c r="L725" i="23"/>
  <c r="J725" i="23"/>
  <c r="H725" i="23"/>
  <c r="F725" i="23"/>
  <c r="D725" i="23"/>
  <c r="B725" i="23"/>
  <c r="AV724" i="23"/>
  <c r="AU724" i="23"/>
  <c r="AR724" i="23"/>
  <c r="AP724" i="23"/>
  <c r="AN724" i="23"/>
  <c r="AL724" i="23"/>
  <c r="AJ724" i="23"/>
  <c r="AH724" i="23"/>
  <c r="AF724" i="23"/>
  <c r="AD724" i="23"/>
  <c r="AB724" i="23"/>
  <c r="Z724" i="23"/>
  <c r="X724" i="23"/>
  <c r="V724" i="23"/>
  <c r="T724" i="23"/>
  <c r="R724" i="23"/>
  <c r="P724" i="23"/>
  <c r="N724" i="23"/>
  <c r="L724" i="23"/>
  <c r="J724" i="23"/>
  <c r="H724" i="23"/>
  <c r="F724" i="23"/>
  <c r="D724" i="23"/>
  <c r="B724" i="23"/>
  <c r="AS724" i="23" s="1"/>
  <c r="AT724" i="23" s="1"/>
  <c r="AV723" i="23"/>
  <c r="AT723" i="23"/>
  <c r="AU723" i="23" s="1"/>
  <c r="AR723" i="23"/>
  <c r="AP723" i="23"/>
  <c r="AN723" i="23"/>
  <c r="AL723" i="23"/>
  <c r="AJ723" i="23"/>
  <c r="AH723" i="23"/>
  <c r="AF723" i="23"/>
  <c r="AD723" i="23"/>
  <c r="AB723" i="23"/>
  <c r="Z723" i="23"/>
  <c r="X723" i="23"/>
  <c r="V723" i="23"/>
  <c r="T723" i="23"/>
  <c r="R723" i="23"/>
  <c r="P723" i="23"/>
  <c r="N723" i="23"/>
  <c r="L723" i="23"/>
  <c r="J723" i="23"/>
  <c r="H723" i="23"/>
  <c r="F723" i="23"/>
  <c r="D723" i="23"/>
  <c r="B723" i="23"/>
  <c r="AS723" i="23" s="1"/>
  <c r="AV722" i="23"/>
  <c r="AR722" i="23"/>
  <c r="AP722" i="23"/>
  <c r="AN722" i="23"/>
  <c r="AL722" i="23"/>
  <c r="AJ722" i="23"/>
  <c r="AH722" i="23"/>
  <c r="AF722" i="23"/>
  <c r="AD722" i="23"/>
  <c r="AB722" i="23"/>
  <c r="Z722" i="23"/>
  <c r="X722" i="23"/>
  <c r="V722" i="23"/>
  <c r="T722" i="23"/>
  <c r="R722" i="23"/>
  <c r="P722" i="23"/>
  <c r="N722" i="23"/>
  <c r="L722" i="23"/>
  <c r="J722" i="23"/>
  <c r="H722" i="23"/>
  <c r="F722" i="23"/>
  <c r="D722" i="23"/>
  <c r="B722" i="23"/>
  <c r="AV721" i="23"/>
  <c r="AR721" i="23"/>
  <c r="AP721" i="23"/>
  <c r="AN721" i="23"/>
  <c r="AL721" i="23"/>
  <c r="AJ721" i="23"/>
  <c r="AH721" i="23"/>
  <c r="AF721" i="23"/>
  <c r="AD721" i="23"/>
  <c r="AB721" i="23"/>
  <c r="Z721" i="23"/>
  <c r="X721" i="23"/>
  <c r="V721" i="23"/>
  <c r="T721" i="23"/>
  <c r="R721" i="23"/>
  <c r="P721" i="23"/>
  <c r="N721" i="23"/>
  <c r="L721" i="23"/>
  <c r="J721" i="23"/>
  <c r="H721" i="23"/>
  <c r="F721" i="23"/>
  <c r="AS721" i="23" s="1"/>
  <c r="AT721" i="23" s="1"/>
  <c r="AU721" i="23" s="1"/>
  <c r="D721" i="23"/>
  <c r="B721" i="23"/>
  <c r="AV720" i="23"/>
  <c r="AR720" i="23"/>
  <c r="AP720" i="23"/>
  <c r="AN720" i="23"/>
  <c r="AL720" i="23"/>
  <c r="AJ720" i="23"/>
  <c r="AH720" i="23"/>
  <c r="AF720" i="23"/>
  <c r="AD720" i="23"/>
  <c r="AB720" i="23"/>
  <c r="Z720" i="23"/>
  <c r="X720" i="23"/>
  <c r="V720" i="23"/>
  <c r="T720" i="23"/>
  <c r="R720" i="23"/>
  <c r="P720" i="23"/>
  <c r="N720" i="23"/>
  <c r="L720" i="23"/>
  <c r="J720" i="23"/>
  <c r="H720" i="23"/>
  <c r="F720" i="23"/>
  <c r="D720" i="23"/>
  <c r="B720" i="23"/>
  <c r="AV719" i="23"/>
  <c r="AR719" i="23"/>
  <c r="AP719" i="23"/>
  <c r="AN719" i="23"/>
  <c r="AL719" i="23"/>
  <c r="AJ719" i="23"/>
  <c r="AH719" i="23"/>
  <c r="AF719" i="23"/>
  <c r="AD719" i="23"/>
  <c r="AB719" i="23"/>
  <c r="Z719" i="23"/>
  <c r="X719" i="23"/>
  <c r="V719" i="23"/>
  <c r="T719" i="23"/>
  <c r="R719" i="23"/>
  <c r="P719" i="23"/>
  <c r="N719" i="23"/>
  <c r="L719" i="23"/>
  <c r="J719" i="23"/>
  <c r="H719" i="23"/>
  <c r="F719" i="23"/>
  <c r="D719" i="23"/>
  <c r="B719" i="23"/>
  <c r="AV718" i="23"/>
  <c r="AR718" i="23"/>
  <c r="AP718" i="23"/>
  <c r="AN718" i="23"/>
  <c r="AL718" i="23"/>
  <c r="AJ718" i="23"/>
  <c r="AH718" i="23"/>
  <c r="AF718" i="23"/>
  <c r="AD718" i="23"/>
  <c r="AB718" i="23"/>
  <c r="Z718" i="23"/>
  <c r="X718" i="23"/>
  <c r="V718" i="23"/>
  <c r="T718" i="23"/>
  <c r="R718" i="23"/>
  <c r="P718" i="23"/>
  <c r="N718" i="23"/>
  <c r="L718" i="23"/>
  <c r="J718" i="23"/>
  <c r="H718" i="23"/>
  <c r="F718" i="23"/>
  <c r="D718" i="23"/>
  <c r="B718" i="23"/>
  <c r="AV717" i="23"/>
  <c r="AR717" i="23"/>
  <c r="AP717" i="23"/>
  <c r="AN717" i="23"/>
  <c r="AL717" i="23"/>
  <c r="AJ717" i="23"/>
  <c r="AH717" i="23"/>
  <c r="AF717" i="23"/>
  <c r="AD717" i="23"/>
  <c r="AB717" i="23"/>
  <c r="Z717" i="23"/>
  <c r="X717" i="23"/>
  <c r="V717" i="23"/>
  <c r="T717" i="23"/>
  <c r="R717" i="23"/>
  <c r="P717" i="23"/>
  <c r="N717" i="23"/>
  <c r="L717" i="23"/>
  <c r="J717" i="23"/>
  <c r="H717" i="23"/>
  <c r="F717" i="23"/>
  <c r="AS717" i="23" s="1"/>
  <c r="AT717" i="23" s="1"/>
  <c r="AU717" i="23" s="1"/>
  <c r="D717" i="23"/>
  <c r="B717" i="23"/>
  <c r="AV716" i="23"/>
  <c r="AR716" i="23"/>
  <c r="AP716" i="23"/>
  <c r="AN716" i="23"/>
  <c r="AL716" i="23"/>
  <c r="AJ716" i="23"/>
  <c r="AH716" i="23"/>
  <c r="AF716" i="23"/>
  <c r="AD716" i="23"/>
  <c r="AB716" i="23"/>
  <c r="Z716" i="23"/>
  <c r="X716" i="23"/>
  <c r="V716" i="23"/>
  <c r="T716" i="23"/>
  <c r="R716" i="23"/>
  <c r="P716" i="23"/>
  <c r="N716" i="23"/>
  <c r="L716" i="23"/>
  <c r="J716" i="23"/>
  <c r="H716" i="23"/>
  <c r="F716" i="23"/>
  <c r="D716" i="23"/>
  <c r="B716" i="23"/>
  <c r="AV715" i="23"/>
  <c r="AR715" i="23"/>
  <c r="AP715" i="23"/>
  <c r="AN715" i="23"/>
  <c r="AL715" i="23"/>
  <c r="AJ715" i="23"/>
  <c r="AH715" i="23"/>
  <c r="AF715" i="23"/>
  <c r="AD715" i="23"/>
  <c r="AB715" i="23"/>
  <c r="Z715" i="23"/>
  <c r="X715" i="23"/>
  <c r="V715" i="23"/>
  <c r="T715" i="23"/>
  <c r="R715" i="23"/>
  <c r="P715" i="23"/>
  <c r="N715" i="23"/>
  <c r="L715" i="23"/>
  <c r="J715" i="23"/>
  <c r="H715" i="23"/>
  <c r="F715" i="23"/>
  <c r="D715" i="23"/>
  <c r="B715" i="23"/>
  <c r="AV714" i="23"/>
  <c r="AR714" i="23"/>
  <c r="AP714" i="23"/>
  <c r="AN714" i="23"/>
  <c r="AL714" i="23"/>
  <c r="AJ714" i="23"/>
  <c r="AH714" i="23"/>
  <c r="AF714" i="23"/>
  <c r="AD714" i="23"/>
  <c r="AB714" i="23"/>
  <c r="Z714" i="23"/>
  <c r="X714" i="23"/>
  <c r="V714" i="23"/>
  <c r="T714" i="23"/>
  <c r="R714" i="23"/>
  <c r="P714" i="23"/>
  <c r="N714" i="23"/>
  <c r="L714" i="23"/>
  <c r="J714" i="23"/>
  <c r="H714" i="23"/>
  <c r="F714" i="23"/>
  <c r="D714" i="23"/>
  <c r="B714" i="23"/>
  <c r="AV713" i="23"/>
  <c r="AR713" i="23"/>
  <c r="AP713" i="23"/>
  <c r="AN713" i="23"/>
  <c r="AL713" i="23"/>
  <c r="AJ713" i="23"/>
  <c r="AH713" i="23"/>
  <c r="AF713" i="23"/>
  <c r="AD713" i="23"/>
  <c r="AB713" i="23"/>
  <c r="Z713" i="23"/>
  <c r="X713" i="23"/>
  <c r="V713" i="23"/>
  <c r="AS713" i="23" s="1"/>
  <c r="AT713" i="23" s="1"/>
  <c r="AU713" i="23" s="1"/>
  <c r="T713" i="23"/>
  <c r="R713" i="23"/>
  <c r="P713" i="23"/>
  <c r="N713" i="23"/>
  <c r="L713" i="23"/>
  <c r="J713" i="23"/>
  <c r="H713" i="23"/>
  <c r="F713" i="23"/>
  <c r="D713" i="23"/>
  <c r="B713" i="23"/>
  <c r="AV712" i="23"/>
  <c r="AR712" i="23"/>
  <c r="AP712" i="23"/>
  <c r="AN712" i="23"/>
  <c r="AL712" i="23"/>
  <c r="AJ712" i="23"/>
  <c r="AH712" i="23"/>
  <c r="AF712" i="23"/>
  <c r="AD712" i="23"/>
  <c r="AB712" i="23"/>
  <c r="Z712" i="23"/>
  <c r="X712" i="23"/>
  <c r="V712" i="23"/>
  <c r="T712" i="23"/>
  <c r="R712" i="23"/>
  <c r="P712" i="23"/>
  <c r="N712" i="23"/>
  <c r="L712" i="23"/>
  <c r="J712" i="23"/>
  <c r="H712" i="23"/>
  <c r="F712" i="23"/>
  <c r="D712" i="23"/>
  <c r="B712" i="23"/>
  <c r="AS712" i="23" s="1"/>
  <c r="AT712" i="23" s="1"/>
  <c r="AU712" i="23" s="1"/>
  <c r="AV711" i="23"/>
  <c r="AR711" i="23"/>
  <c r="AP711" i="23"/>
  <c r="AN711" i="23"/>
  <c r="AL711" i="23"/>
  <c r="AJ711" i="23"/>
  <c r="AH711" i="23"/>
  <c r="AF711" i="23"/>
  <c r="AD711" i="23"/>
  <c r="AB711" i="23"/>
  <c r="Z711" i="23"/>
  <c r="X711" i="23"/>
  <c r="V711" i="23"/>
  <c r="T711" i="23"/>
  <c r="R711" i="23"/>
  <c r="P711" i="23"/>
  <c r="N711" i="23"/>
  <c r="L711" i="23"/>
  <c r="J711" i="23"/>
  <c r="H711" i="23"/>
  <c r="F711" i="23"/>
  <c r="AS711" i="23" s="1"/>
  <c r="AT711" i="23" s="1"/>
  <c r="AU711" i="23" s="1"/>
  <c r="D711" i="23"/>
  <c r="B711" i="23"/>
  <c r="AV710" i="23"/>
  <c r="AR710" i="23"/>
  <c r="AP710" i="23"/>
  <c r="AN710" i="23"/>
  <c r="AL710" i="23"/>
  <c r="AJ710" i="23"/>
  <c r="AH710" i="23"/>
  <c r="AF710" i="23"/>
  <c r="AD710" i="23"/>
  <c r="AB710" i="23"/>
  <c r="Z710" i="23"/>
  <c r="X710" i="23"/>
  <c r="V710" i="23"/>
  <c r="T710" i="23"/>
  <c r="R710" i="23"/>
  <c r="P710" i="23"/>
  <c r="N710" i="23"/>
  <c r="L710" i="23"/>
  <c r="J710" i="23"/>
  <c r="H710" i="23"/>
  <c r="F710" i="23"/>
  <c r="D710" i="23"/>
  <c r="B710" i="23"/>
  <c r="AV709" i="23"/>
  <c r="AR709" i="23"/>
  <c r="AP709" i="23"/>
  <c r="AN709" i="23"/>
  <c r="AL709" i="23"/>
  <c r="AJ709" i="23"/>
  <c r="AH709" i="23"/>
  <c r="AF709" i="23"/>
  <c r="AD709" i="23"/>
  <c r="AB709" i="23"/>
  <c r="Z709" i="23"/>
  <c r="X709" i="23"/>
  <c r="V709" i="23"/>
  <c r="T709" i="23"/>
  <c r="R709" i="23"/>
  <c r="P709" i="23"/>
  <c r="N709" i="23"/>
  <c r="L709" i="23"/>
  <c r="J709" i="23"/>
  <c r="H709" i="23"/>
  <c r="F709" i="23"/>
  <c r="D709" i="23"/>
  <c r="B709" i="23"/>
  <c r="AV708" i="23"/>
  <c r="AR708" i="23"/>
  <c r="AP708" i="23"/>
  <c r="AN708" i="23"/>
  <c r="AL708" i="23"/>
  <c r="AJ708" i="23"/>
  <c r="AH708" i="23"/>
  <c r="AF708" i="23"/>
  <c r="AD708" i="23"/>
  <c r="AB708" i="23"/>
  <c r="Z708" i="23"/>
  <c r="X708" i="23"/>
  <c r="V708" i="23"/>
  <c r="T708" i="23"/>
  <c r="R708" i="23"/>
  <c r="P708" i="23"/>
  <c r="N708" i="23"/>
  <c r="L708" i="23"/>
  <c r="J708" i="23"/>
  <c r="H708" i="23"/>
  <c r="F708" i="23"/>
  <c r="D708" i="23"/>
  <c r="B708" i="23"/>
  <c r="AV707" i="23"/>
  <c r="AR707" i="23"/>
  <c r="AP707" i="23"/>
  <c r="AN707" i="23"/>
  <c r="AL707" i="23"/>
  <c r="AJ707" i="23"/>
  <c r="AH707" i="23"/>
  <c r="AF707" i="23"/>
  <c r="AD707" i="23"/>
  <c r="AB707" i="23"/>
  <c r="Z707" i="23"/>
  <c r="X707" i="23"/>
  <c r="V707" i="23"/>
  <c r="T707" i="23"/>
  <c r="R707" i="23"/>
  <c r="P707" i="23"/>
  <c r="N707" i="23"/>
  <c r="L707" i="23"/>
  <c r="J707" i="23"/>
  <c r="H707" i="23"/>
  <c r="F707" i="23"/>
  <c r="D707" i="23"/>
  <c r="B707" i="23"/>
  <c r="AV706" i="23"/>
  <c r="AR706" i="23"/>
  <c r="AP706" i="23"/>
  <c r="AN706" i="23"/>
  <c r="AL706" i="23"/>
  <c r="AJ706" i="23"/>
  <c r="AH706" i="23"/>
  <c r="AF706" i="23"/>
  <c r="AD706" i="23"/>
  <c r="AB706" i="23"/>
  <c r="Z706" i="23"/>
  <c r="X706" i="23"/>
  <c r="V706" i="23"/>
  <c r="T706" i="23"/>
  <c r="R706" i="23"/>
  <c r="P706" i="23"/>
  <c r="N706" i="23"/>
  <c r="L706" i="23"/>
  <c r="J706" i="23"/>
  <c r="AS706" i="23" s="1"/>
  <c r="AT706" i="23" s="1"/>
  <c r="AU706" i="23" s="1"/>
  <c r="H706" i="23"/>
  <c r="F706" i="23"/>
  <c r="D706" i="23"/>
  <c r="B706" i="23"/>
  <c r="AV705" i="23"/>
  <c r="AR705" i="23"/>
  <c r="AP705" i="23"/>
  <c r="AN705" i="23"/>
  <c r="AL705" i="23"/>
  <c r="AJ705" i="23"/>
  <c r="AH705" i="23"/>
  <c r="AF705" i="23"/>
  <c r="AD705" i="23"/>
  <c r="AB705" i="23"/>
  <c r="Z705" i="23"/>
  <c r="X705" i="23"/>
  <c r="V705" i="23"/>
  <c r="T705" i="23"/>
  <c r="R705" i="23"/>
  <c r="P705" i="23"/>
  <c r="N705" i="23"/>
  <c r="L705" i="23"/>
  <c r="J705" i="23"/>
  <c r="H705" i="23"/>
  <c r="F705" i="23"/>
  <c r="D705" i="23"/>
  <c r="B705" i="23"/>
  <c r="AS705" i="23" s="1"/>
  <c r="AT705" i="23" s="1"/>
  <c r="AU705" i="23" s="1"/>
  <c r="AV704" i="23"/>
  <c r="AR704" i="23"/>
  <c r="AP704" i="23"/>
  <c r="AN704" i="23"/>
  <c r="AL704" i="23"/>
  <c r="AJ704" i="23"/>
  <c r="AH704" i="23"/>
  <c r="AF704" i="23"/>
  <c r="AD704" i="23"/>
  <c r="AB704" i="23"/>
  <c r="Z704" i="23"/>
  <c r="X704" i="23"/>
  <c r="V704" i="23"/>
  <c r="T704" i="23"/>
  <c r="R704" i="23"/>
  <c r="P704" i="23"/>
  <c r="N704" i="23"/>
  <c r="L704" i="23"/>
  <c r="J704" i="23"/>
  <c r="H704" i="23"/>
  <c r="F704" i="23"/>
  <c r="D704" i="23"/>
  <c r="B704" i="23"/>
  <c r="AS704" i="23" s="1"/>
  <c r="AT704" i="23" s="1"/>
  <c r="AU704" i="23" s="1"/>
  <c r="AV703" i="23"/>
  <c r="AR703" i="23"/>
  <c r="AP703" i="23"/>
  <c r="AN703" i="23"/>
  <c r="AL703" i="23"/>
  <c r="AJ703" i="23"/>
  <c r="AH703" i="23"/>
  <c r="AF703" i="23"/>
  <c r="AD703" i="23"/>
  <c r="AB703" i="23"/>
  <c r="Z703" i="23"/>
  <c r="X703" i="23"/>
  <c r="V703" i="23"/>
  <c r="T703" i="23"/>
  <c r="R703" i="23"/>
  <c r="P703" i="23"/>
  <c r="N703" i="23"/>
  <c r="L703" i="23"/>
  <c r="J703" i="23"/>
  <c r="H703" i="23"/>
  <c r="F703" i="23"/>
  <c r="D703" i="23"/>
  <c r="B703" i="23"/>
  <c r="AV702" i="23"/>
  <c r="AR702" i="23"/>
  <c r="AP702" i="23"/>
  <c r="AN702" i="23"/>
  <c r="AL702" i="23"/>
  <c r="AJ702" i="23"/>
  <c r="AH702" i="23"/>
  <c r="AF702" i="23"/>
  <c r="AD702" i="23"/>
  <c r="AB702" i="23"/>
  <c r="Z702" i="23"/>
  <c r="X702" i="23"/>
  <c r="V702" i="23"/>
  <c r="T702" i="23"/>
  <c r="R702" i="23"/>
  <c r="P702" i="23"/>
  <c r="N702" i="23"/>
  <c r="L702" i="23"/>
  <c r="J702" i="23"/>
  <c r="H702" i="23"/>
  <c r="F702" i="23"/>
  <c r="D702" i="23"/>
  <c r="B702" i="23"/>
  <c r="AV701" i="23"/>
  <c r="AR701" i="23"/>
  <c r="AP701" i="23"/>
  <c r="AN701" i="23"/>
  <c r="AL701" i="23"/>
  <c r="AJ701" i="23"/>
  <c r="AH701" i="23"/>
  <c r="AF701" i="23"/>
  <c r="AD701" i="23"/>
  <c r="AB701" i="23"/>
  <c r="Z701" i="23"/>
  <c r="X701" i="23"/>
  <c r="V701" i="23"/>
  <c r="T701" i="23"/>
  <c r="R701" i="23"/>
  <c r="P701" i="23"/>
  <c r="N701" i="23"/>
  <c r="L701" i="23"/>
  <c r="J701" i="23"/>
  <c r="H701" i="23"/>
  <c r="F701" i="23"/>
  <c r="D701" i="23"/>
  <c r="B701" i="23"/>
  <c r="AV700" i="23"/>
  <c r="AR700" i="23"/>
  <c r="AP700" i="23"/>
  <c r="AN700" i="23"/>
  <c r="AL700" i="23"/>
  <c r="AJ700" i="23"/>
  <c r="AH700" i="23"/>
  <c r="AF700" i="23"/>
  <c r="AD700" i="23"/>
  <c r="AB700" i="23"/>
  <c r="Z700" i="23"/>
  <c r="X700" i="23"/>
  <c r="V700" i="23"/>
  <c r="T700" i="23"/>
  <c r="R700" i="23"/>
  <c r="P700" i="23"/>
  <c r="N700" i="23"/>
  <c r="L700" i="23"/>
  <c r="J700" i="23"/>
  <c r="H700" i="23"/>
  <c r="F700" i="23"/>
  <c r="D700" i="23"/>
  <c r="B700" i="23"/>
  <c r="AV699" i="23"/>
  <c r="AR699" i="23"/>
  <c r="AP699" i="23"/>
  <c r="AN699" i="23"/>
  <c r="AL699" i="23"/>
  <c r="AJ699" i="23"/>
  <c r="AH699" i="23"/>
  <c r="AF699" i="23"/>
  <c r="AD699" i="23"/>
  <c r="AB699" i="23"/>
  <c r="Z699" i="23"/>
  <c r="X699" i="23"/>
  <c r="V699" i="23"/>
  <c r="T699" i="23"/>
  <c r="R699" i="23"/>
  <c r="P699" i="23"/>
  <c r="N699" i="23"/>
  <c r="L699" i="23"/>
  <c r="J699" i="23"/>
  <c r="H699" i="23"/>
  <c r="AS699" i="23" s="1"/>
  <c r="AT699" i="23" s="1"/>
  <c r="AU699" i="23" s="1"/>
  <c r="F699" i="23"/>
  <c r="D699" i="23"/>
  <c r="B699" i="23"/>
  <c r="AV698" i="23"/>
  <c r="AR698" i="23"/>
  <c r="AP698" i="23"/>
  <c r="AN698" i="23"/>
  <c r="AL698" i="23"/>
  <c r="AJ698" i="23"/>
  <c r="AH698" i="23"/>
  <c r="AF698" i="23"/>
  <c r="AD698" i="23"/>
  <c r="AB698" i="23"/>
  <c r="Z698" i="23"/>
  <c r="X698" i="23"/>
  <c r="V698" i="23"/>
  <c r="T698" i="23"/>
  <c r="R698" i="23"/>
  <c r="P698" i="23"/>
  <c r="N698" i="23"/>
  <c r="L698" i="23"/>
  <c r="J698" i="23"/>
  <c r="H698" i="23"/>
  <c r="F698" i="23"/>
  <c r="D698" i="23"/>
  <c r="B698" i="23"/>
  <c r="AV697" i="23"/>
  <c r="AR697" i="23"/>
  <c r="AP697" i="23"/>
  <c r="AN697" i="23"/>
  <c r="AL697" i="23"/>
  <c r="AJ697" i="23"/>
  <c r="AH697" i="23"/>
  <c r="AF697" i="23"/>
  <c r="AD697" i="23"/>
  <c r="AB697" i="23"/>
  <c r="Z697" i="23"/>
  <c r="X697" i="23"/>
  <c r="V697" i="23"/>
  <c r="T697" i="23"/>
  <c r="R697" i="23"/>
  <c r="P697" i="23"/>
  <c r="N697" i="23"/>
  <c r="L697" i="23"/>
  <c r="J697" i="23"/>
  <c r="H697" i="23"/>
  <c r="F697" i="23"/>
  <c r="D697" i="23"/>
  <c r="B697" i="23"/>
  <c r="AV696" i="23"/>
  <c r="AR696" i="23"/>
  <c r="AP696" i="23"/>
  <c r="AN696" i="23"/>
  <c r="AL696" i="23"/>
  <c r="AJ696" i="23"/>
  <c r="AH696" i="23"/>
  <c r="AF696" i="23"/>
  <c r="AD696" i="23"/>
  <c r="AB696" i="23"/>
  <c r="Z696" i="23"/>
  <c r="X696" i="23"/>
  <c r="V696" i="23"/>
  <c r="T696" i="23"/>
  <c r="R696" i="23"/>
  <c r="P696" i="23"/>
  <c r="N696" i="23"/>
  <c r="L696" i="23"/>
  <c r="J696" i="23"/>
  <c r="AS696" i="23" s="1"/>
  <c r="AT696" i="23" s="1"/>
  <c r="AU696" i="23" s="1"/>
  <c r="H696" i="23"/>
  <c r="F696" i="23"/>
  <c r="D696" i="23"/>
  <c r="B696" i="23"/>
  <c r="AV695" i="23"/>
  <c r="AR695" i="23"/>
  <c r="AP695" i="23"/>
  <c r="AN695" i="23"/>
  <c r="AL695" i="23"/>
  <c r="AJ695" i="23"/>
  <c r="AH695" i="23"/>
  <c r="AF695" i="23"/>
  <c r="AD695" i="23"/>
  <c r="AB695" i="23"/>
  <c r="Z695" i="23"/>
  <c r="X695" i="23"/>
  <c r="V695" i="23"/>
  <c r="T695" i="23"/>
  <c r="R695" i="23"/>
  <c r="P695" i="23"/>
  <c r="N695" i="23"/>
  <c r="L695" i="23"/>
  <c r="J695" i="23"/>
  <c r="H695" i="23"/>
  <c r="F695" i="23"/>
  <c r="D695" i="23"/>
  <c r="B695" i="23"/>
  <c r="AV694" i="23"/>
  <c r="AR694" i="23"/>
  <c r="AP694" i="23"/>
  <c r="AN694" i="23"/>
  <c r="AL694" i="23"/>
  <c r="AJ694" i="23"/>
  <c r="AH694" i="23"/>
  <c r="AF694" i="23"/>
  <c r="AD694" i="23"/>
  <c r="AB694" i="23"/>
  <c r="Z694" i="23"/>
  <c r="X694" i="23"/>
  <c r="V694" i="23"/>
  <c r="AS694" i="23" s="1"/>
  <c r="AT694" i="23" s="1"/>
  <c r="AU694" i="23" s="1"/>
  <c r="T694" i="23"/>
  <c r="R694" i="23"/>
  <c r="P694" i="23"/>
  <c r="N694" i="23"/>
  <c r="L694" i="23"/>
  <c r="J694" i="23"/>
  <c r="H694" i="23"/>
  <c r="F694" i="23"/>
  <c r="D694" i="23"/>
  <c r="B694" i="23"/>
  <c r="AV693" i="23"/>
  <c r="AR693" i="23"/>
  <c r="AP693" i="23"/>
  <c r="AN693" i="23"/>
  <c r="AL693" i="23"/>
  <c r="AJ693" i="23"/>
  <c r="AH693" i="23"/>
  <c r="AF693" i="23"/>
  <c r="AD693" i="23"/>
  <c r="AB693" i="23"/>
  <c r="Z693" i="23"/>
  <c r="X693" i="23"/>
  <c r="V693" i="23"/>
  <c r="T693" i="23"/>
  <c r="R693" i="23"/>
  <c r="P693" i="23"/>
  <c r="N693" i="23"/>
  <c r="L693" i="23"/>
  <c r="J693" i="23"/>
  <c r="AS693" i="23" s="1"/>
  <c r="AT693" i="23" s="1"/>
  <c r="AU693" i="23" s="1"/>
  <c r="H693" i="23"/>
  <c r="F693" i="23"/>
  <c r="D693" i="23"/>
  <c r="B693" i="23"/>
  <c r="AV692" i="23"/>
  <c r="AR692" i="23"/>
  <c r="AP692" i="23"/>
  <c r="AN692" i="23"/>
  <c r="AL692" i="23"/>
  <c r="AJ692" i="23"/>
  <c r="AH692" i="23"/>
  <c r="AF692" i="23"/>
  <c r="AD692" i="23"/>
  <c r="AB692" i="23"/>
  <c r="Z692" i="23"/>
  <c r="X692" i="23"/>
  <c r="V692" i="23"/>
  <c r="T692" i="23"/>
  <c r="R692" i="23"/>
  <c r="P692" i="23"/>
  <c r="N692" i="23"/>
  <c r="L692" i="23"/>
  <c r="J692" i="23"/>
  <c r="H692" i="23"/>
  <c r="F692" i="23"/>
  <c r="D692" i="23"/>
  <c r="B692" i="23"/>
  <c r="AV691" i="23"/>
  <c r="AR691" i="23"/>
  <c r="AP691" i="23"/>
  <c r="AN691" i="23"/>
  <c r="AL691" i="23"/>
  <c r="AJ691" i="23"/>
  <c r="AH691" i="23"/>
  <c r="AF691" i="23"/>
  <c r="AD691" i="23"/>
  <c r="AB691" i="23"/>
  <c r="Z691" i="23"/>
  <c r="X691" i="23"/>
  <c r="V691" i="23"/>
  <c r="T691" i="23"/>
  <c r="R691" i="23"/>
  <c r="P691" i="23"/>
  <c r="N691" i="23"/>
  <c r="L691" i="23"/>
  <c r="J691" i="23"/>
  <c r="H691" i="23"/>
  <c r="F691" i="23"/>
  <c r="D691" i="23"/>
  <c r="B691" i="23"/>
  <c r="AV690" i="23"/>
  <c r="AR690" i="23"/>
  <c r="AP690" i="23"/>
  <c r="AN690" i="23"/>
  <c r="AL690" i="23"/>
  <c r="AJ690" i="23"/>
  <c r="AH690" i="23"/>
  <c r="AF690" i="23"/>
  <c r="AD690" i="23"/>
  <c r="AB690" i="23"/>
  <c r="Z690" i="23"/>
  <c r="X690" i="23"/>
  <c r="V690" i="23"/>
  <c r="T690" i="23"/>
  <c r="R690" i="23"/>
  <c r="P690" i="23"/>
  <c r="N690" i="23"/>
  <c r="L690" i="23"/>
  <c r="J690" i="23"/>
  <c r="H690" i="23"/>
  <c r="AS690" i="23" s="1"/>
  <c r="AT690" i="23" s="1"/>
  <c r="AU690" i="23" s="1"/>
  <c r="F690" i="23"/>
  <c r="D690" i="23"/>
  <c r="B690" i="23"/>
  <c r="AV689" i="23"/>
  <c r="AR689" i="23"/>
  <c r="AP689" i="23"/>
  <c r="AN689" i="23"/>
  <c r="AL689" i="23"/>
  <c r="AJ689" i="23"/>
  <c r="AH689" i="23"/>
  <c r="AF689" i="23"/>
  <c r="AD689" i="23"/>
  <c r="AB689" i="23"/>
  <c r="Z689" i="23"/>
  <c r="X689" i="23"/>
  <c r="V689" i="23"/>
  <c r="T689" i="23"/>
  <c r="R689" i="23"/>
  <c r="P689" i="23"/>
  <c r="N689" i="23"/>
  <c r="L689" i="23"/>
  <c r="J689" i="23"/>
  <c r="H689" i="23"/>
  <c r="F689" i="23"/>
  <c r="D689" i="23"/>
  <c r="B689" i="23"/>
  <c r="AV688" i="23"/>
  <c r="AR688" i="23"/>
  <c r="AP688" i="23"/>
  <c r="AN688" i="23"/>
  <c r="AL688" i="23"/>
  <c r="AJ688" i="23"/>
  <c r="AH688" i="23"/>
  <c r="AF688" i="23"/>
  <c r="AD688" i="23"/>
  <c r="AB688" i="23"/>
  <c r="Z688" i="23"/>
  <c r="X688" i="23"/>
  <c r="V688" i="23"/>
  <c r="T688" i="23"/>
  <c r="R688" i="23"/>
  <c r="P688" i="23"/>
  <c r="AS688" i="23" s="1"/>
  <c r="AT688" i="23" s="1"/>
  <c r="AU688" i="23" s="1"/>
  <c r="N688" i="23"/>
  <c r="L688" i="23"/>
  <c r="J688" i="23"/>
  <c r="H688" i="23"/>
  <c r="F688" i="23"/>
  <c r="D688" i="23"/>
  <c r="B688" i="23"/>
  <c r="AV687" i="23"/>
  <c r="AR687" i="23"/>
  <c r="AP687" i="23"/>
  <c r="AN687" i="23"/>
  <c r="AL687" i="23"/>
  <c r="AJ687" i="23"/>
  <c r="AH687" i="23"/>
  <c r="AF687" i="23"/>
  <c r="AD687" i="23"/>
  <c r="AB687" i="23"/>
  <c r="Z687" i="23"/>
  <c r="X687" i="23"/>
  <c r="V687" i="23"/>
  <c r="T687" i="23"/>
  <c r="R687" i="23"/>
  <c r="P687" i="23"/>
  <c r="N687" i="23"/>
  <c r="L687" i="23"/>
  <c r="J687" i="23"/>
  <c r="H687" i="23"/>
  <c r="F687" i="23"/>
  <c r="D687" i="23"/>
  <c r="B687" i="23"/>
  <c r="AV686" i="23"/>
  <c r="AR686" i="23"/>
  <c r="AP686" i="23"/>
  <c r="AN686" i="23"/>
  <c r="AL686" i="23"/>
  <c r="AJ686" i="23"/>
  <c r="AH686" i="23"/>
  <c r="AF686" i="23"/>
  <c r="AD686" i="23"/>
  <c r="AB686" i="23"/>
  <c r="Z686" i="23"/>
  <c r="X686" i="23"/>
  <c r="V686" i="23"/>
  <c r="T686" i="23"/>
  <c r="R686" i="23"/>
  <c r="P686" i="23"/>
  <c r="N686" i="23"/>
  <c r="L686" i="23"/>
  <c r="J686" i="23"/>
  <c r="H686" i="23"/>
  <c r="F686" i="23"/>
  <c r="D686" i="23"/>
  <c r="B686" i="23"/>
  <c r="AV685" i="23"/>
  <c r="AT685" i="23"/>
  <c r="AU685" i="23" s="1"/>
  <c r="AR685" i="23"/>
  <c r="AP685" i="23"/>
  <c r="AN685" i="23"/>
  <c r="AL685" i="23"/>
  <c r="AJ685" i="23"/>
  <c r="AH685" i="23"/>
  <c r="AF685" i="23"/>
  <c r="AD685" i="23"/>
  <c r="AB685" i="23"/>
  <c r="Z685" i="23"/>
  <c r="X685" i="23"/>
  <c r="V685" i="23"/>
  <c r="T685" i="23"/>
  <c r="R685" i="23"/>
  <c r="P685" i="23"/>
  <c r="N685" i="23"/>
  <c r="L685" i="23"/>
  <c r="J685" i="23"/>
  <c r="H685" i="23"/>
  <c r="F685" i="23"/>
  <c r="AS685" i="23" s="1"/>
  <c r="D685" i="23"/>
  <c r="B685" i="23"/>
  <c r="AV684" i="23"/>
  <c r="AR684" i="23"/>
  <c r="AP684" i="23"/>
  <c r="AN684" i="23"/>
  <c r="AL684" i="23"/>
  <c r="AJ684" i="23"/>
  <c r="AH684" i="23"/>
  <c r="AF684" i="23"/>
  <c r="AD684" i="23"/>
  <c r="AB684" i="23"/>
  <c r="Z684" i="23"/>
  <c r="X684" i="23"/>
  <c r="V684" i="23"/>
  <c r="T684" i="23"/>
  <c r="R684" i="23"/>
  <c r="P684" i="23"/>
  <c r="N684" i="23"/>
  <c r="L684" i="23"/>
  <c r="J684" i="23"/>
  <c r="H684" i="23"/>
  <c r="F684" i="23"/>
  <c r="D684" i="23"/>
  <c r="B684" i="23"/>
  <c r="AV683" i="23"/>
  <c r="AR683" i="23"/>
  <c r="AP683" i="23"/>
  <c r="AN683" i="23"/>
  <c r="AL683" i="23"/>
  <c r="AJ683" i="23"/>
  <c r="AH683" i="23"/>
  <c r="AF683" i="23"/>
  <c r="AD683" i="23"/>
  <c r="AB683" i="23"/>
  <c r="Z683" i="23"/>
  <c r="X683" i="23"/>
  <c r="V683" i="23"/>
  <c r="T683" i="23"/>
  <c r="R683" i="23"/>
  <c r="P683" i="23"/>
  <c r="N683" i="23"/>
  <c r="L683" i="23"/>
  <c r="J683" i="23"/>
  <c r="H683" i="23"/>
  <c r="F683" i="23"/>
  <c r="D683" i="23"/>
  <c r="B683" i="23"/>
  <c r="AV682" i="23"/>
  <c r="AR682" i="23"/>
  <c r="AP682" i="23"/>
  <c r="AN682" i="23"/>
  <c r="AL682" i="23"/>
  <c r="AJ682" i="23"/>
  <c r="AH682" i="23"/>
  <c r="AF682" i="23"/>
  <c r="AD682" i="23"/>
  <c r="AB682" i="23"/>
  <c r="Z682" i="23"/>
  <c r="X682" i="23"/>
  <c r="V682" i="23"/>
  <c r="T682" i="23"/>
  <c r="R682" i="23"/>
  <c r="P682" i="23"/>
  <c r="N682" i="23"/>
  <c r="L682" i="23"/>
  <c r="AS682" i="23" s="1"/>
  <c r="AT682" i="23" s="1"/>
  <c r="AU682" i="23" s="1"/>
  <c r="J682" i="23"/>
  <c r="H682" i="23"/>
  <c r="F682" i="23"/>
  <c r="D682" i="23"/>
  <c r="B682" i="23"/>
  <c r="AV681" i="23"/>
  <c r="AR681" i="23"/>
  <c r="AP681" i="23"/>
  <c r="AN681" i="23"/>
  <c r="AL681" i="23"/>
  <c r="AJ681" i="23"/>
  <c r="AH681" i="23"/>
  <c r="AF681" i="23"/>
  <c r="AD681" i="23"/>
  <c r="AB681" i="23"/>
  <c r="Z681" i="23"/>
  <c r="X681" i="23"/>
  <c r="V681" i="23"/>
  <c r="T681" i="23"/>
  <c r="R681" i="23"/>
  <c r="P681" i="23"/>
  <c r="N681" i="23"/>
  <c r="L681" i="23"/>
  <c r="J681" i="23"/>
  <c r="H681" i="23"/>
  <c r="F681" i="23"/>
  <c r="D681" i="23"/>
  <c r="B681" i="23"/>
  <c r="AV680" i="23"/>
  <c r="AR680" i="23"/>
  <c r="AP680" i="23"/>
  <c r="AN680" i="23"/>
  <c r="AL680" i="23"/>
  <c r="AJ680" i="23"/>
  <c r="AH680" i="23"/>
  <c r="AF680" i="23"/>
  <c r="AD680" i="23"/>
  <c r="AB680" i="23"/>
  <c r="Z680" i="23"/>
  <c r="X680" i="23"/>
  <c r="V680" i="23"/>
  <c r="T680" i="23"/>
  <c r="R680" i="23"/>
  <c r="P680" i="23"/>
  <c r="N680" i="23"/>
  <c r="L680" i="23"/>
  <c r="J680" i="23"/>
  <c r="H680" i="23"/>
  <c r="F680" i="23"/>
  <c r="D680" i="23"/>
  <c r="B680" i="23"/>
  <c r="AV679" i="23"/>
  <c r="AR679" i="23"/>
  <c r="AP679" i="23"/>
  <c r="AN679" i="23"/>
  <c r="AL679" i="23"/>
  <c r="AJ679" i="23"/>
  <c r="AH679" i="23"/>
  <c r="AF679" i="23"/>
  <c r="AD679" i="23"/>
  <c r="AB679" i="23"/>
  <c r="Z679" i="23"/>
  <c r="X679" i="23"/>
  <c r="V679" i="23"/>
  <c r="T679" i="23"/>
  <c r="R679" i="23"/>
  <c r="P679" i="23"/>
  <c r="N679" i="23"/>
  <c r="L679" i="23"/>
  <c r="J679" i="23"/>
  <c r="H679" i="23"/>
  <c r="F679" i="23"/>
  <c r="AS679" i="23" s="1"/>
  <c r="AT679" i="23" s="1"/>
  <c r="AU679" i="23" s="1"/>
  <c r="D679" i="23"/>
  <c r="B679" i="23"/>
  <c r="AV678" i="23"/>
  <c r="AR678" i="23"/>
  <c r="AP678" i="23"/>
  <c r="AN678" i="23"/>
  <c r="AL678" i="23"/>
  <c r="AJ678" i="23"/>
  <c r="AH678" i="23"/>
  <c r="AF678" i="23"/>
  <c r="AD678" i="23"/>
  <c r="AB678" i="23"/>
  <c r="Z678" i="23"/>
  <c r="X678" i="23"/>
  <c r="V678" i="23"/>
  <c r="T678" i="23"/>
  <c r="R678" i="23"/>
  <c r="P678" i="23"/>
  <c r="N678" i="23"/>
  <c r="L678" i="23"/>
  <c r="J678" i="23"/>
  <c r="H678" i="23"/>
  <c r="F678" i="23"/>
  <c r="D678" i="23"/>
  <c r="B678" i="23"/>
  <c r="AV677" i="23"/>
  <c r="AR677" i="23"/>
  <c r="AP677" i="23"/>
  <c r="AN677" i="23"/>
  <c r="AL677" i="23"/>
  <c r="AJ677" i="23"/>
  <c r="AH677" i="23"/>
  <c r="AF677" i="23"/>
  <c r="AD677" i="23"/>
  <c r="AB677" i="23"/>
  <c r="Z677" i="23"/>
  <c r="X677" i="23"/>
  <c r="V677" i="23"/>
  <c r="T677" i="23"/>
  <c r="R677" i="23"/>
  <c r="P677" i="23"/>
  <c r="N677" i="23"/>
  <c r="L677" i="23"/>
  <c r="J677" i="23"/>
  <c r="H677" i="23"/>
  <c r="F677" i="23"/>
  <c r="D677" i="23"/>
  <c r="B677" i="23"/>
  <c r="AV676" i="23"/>
  <c r="AR676" i="23"/>
  <c r="AP676" i="23"/>
  <c r="AN676" i="23"/>
  <c r="AL676" i="23"/>
  <c r="AJ676" i="23"/>
  <c r="AH676" i="23"/>
  <c r="AF676" i="23"/>
  <c r="AD676" i="23"/>
  <c r="AB676" i="23"/>
  <c r="Z676" i="23"/>
  <c r="X676" i="23"/>
  <c r="V676" i="23"/>
  <c r="T676" i="23"/>
  <c r="R676" i="23"/>
  <c r="P676" i="23"/>
  <c r="N676" i="23"/>
  <c r="L676" i="23"/>
  <c r="J676" i="23"/>
  <c r="H676" i="23"/>
  <c r="F676" i="23"/>
  <c r="D676" i="23"/>
  <c r="B676" i="23"/>
  <c r="AV675" i="23"/>
  <c r="AR675" i="23"/>
  <c r="AP675" i="23"/>
  <c r="AN675" i="23"/>
  <c r="AL675" i="23"/>
  <c r="AJ675" i="23"/>
  <c r="AH675" i="23"/>
  <c r="AF675" i="23"/>
  <c r="AD675" i="23"/>
  <c r="AB675" i="23"/>
  <c r="Z675" i="23"/>
  <c r="X675" i="23"/>
  <c r="V675" i="23"/>
  <c r="T675" i="23"/>
  <c r="R675" i="23"/>
  <c r="P675" i="23"/>
  <c r="N675" i="23"/>
  <c r="L675" i="23"/>
  <c r="J675" i="23"/>
  <c r="H675" i="23"/>
  <c r="F675" i="23"/>
  <c r="D675" i="23"/>
  <c r="B675" i="23"/>
  <c r="AV674" i="23"/>
  <c r="AR674" i="23"/>
  <c r="AP674" i="23"/>
  <c r="AN674" i="23"/>
  <c r="AL674" i="23"/>
  <c r="AJ674" i="23"/>
  <c r="AH674" i="23"/>
  <c r="AF674" i="23"/>
  <c r="AD674" i="23"/>
  <c r="AB674" i="23"/>
  <c r="Z674" i="23"/>
  <c r="X674" i="23"/>
  <c r="V674" i="23"/>
  <c r="T674" i="23"/>
  <c r="R674" i="23"/>
  <c r="P674" i="23"/>
  <c r="N674" i="23"/>
  <c r="L674" i="23"/>
  <c r="J674" i="23"/>
  <c r="H674" i="23"/>
  <c r="F674" i="23"/>
  <c r="D674" i="23"/>
  <c r="B674" i="23"/>
  <c r="AS674" i="23" s="1"/>
  <c r="AT674" i="23" s="1"/>
  <c r="AU674" i="23" s="1"/>
  <c r="AV673" i="23"/>
  <c r="AR673" i="23"/>
  <c r="AP673" i="23"/>
  <c r="AN673" i="23"/>
  <c r="AL673" i="23"/>
  <c r="AJ673" i="23"/>
  <c r="AH673" i="23"/>
  <c r="AF673" i="23"/>
  <c r="AD673" i="23"/>
  <c r="AB673" i="23"/>
  <c r="Z673" i="23"/>
  <c r="X673" i="23"/>
  <c r="V673" i="23"/>
  <c r="T673" i="23"/>
  <c r="R673" i="23"/>
  <c r="P673" i="23"/>
  <c r="N673" i="23"/>
  <c r="L673" i="23"/>
  <c r="J673" i="23"/>
  <c r="H673" i="23"/>
  <c r="F673" i="23"/>
  <c r="D673" i="23"/>
  <c r="B673" i="23"/>
  <c r="AV672" i="23"/>
  <c r="AR672" i="23"/>
  <c r="AP672" i="23"/>
  <c r="AN672" i="23"/>
  <c r="AL672" i="23"/>
  <c r="AJ672" i="23"/>
  <c r="AH672" i="23"/>
  <c r="AF672" i="23"/>
  <c r="AD672" i="23"/>
  <c r="AB672" i="23"/>
  <c r="Z672" i="23"/>
  <c r="X672" i="23"/>
  <c r="V672" i="23"/>
  <c r="T672" i="23"/>
  <c r="R672" i="23"/>
  <c r="P672" i="23"/>
  <c r="N672" i="23"/>
  <c r="L672" i="23"/>
  <c r="J672" i="23"/>
  <c r="H672" i="23"/>
  <c r="F672" i="23"/>
  <c r="D672" i="23"/>
  <c r="B672" i="23"/>
  <c r="AV671" i="23"/>
  <c r="AR671" i="23"/>
  <c r="AP671" i="23"/>
  <c r="AN671" i="23"/>
  <c r="AL671" i="23"/>
  <c r="AJ671" i="23"/>
  <c r="AH671" i="23"/>
  <c r="AF671" i="23"/>
  <c r="AD671" i="23"/>
  <c r="AB671" i="23"/>
  <c r="Z671" i="23"/>
  <c r="X671" i="23"/>
  <c r="V671" i="23"/>
  <c r="T671" i="23"/>
  <c r="R671" i="23"/>
  <c r="P671" i="23"/>
  <c r="N671" i="23"/>
  <c r="L671" i="23"/>
  <c r="J671" i="23"/>
  <c r="H671" i="23"/>
  <c r="F671" i="23"/>
  <c r="D671" i="23"/>
  <c r="B671" i="23"/>
  <c r="AV670" i="23"/>
  <c r="AR670" i="23"/>
  <c r="AP670" i="23"/>
  <c r="AN670" i="23"/>
  <c r="AL670" i="23"/>
  <c r="AJ670" i="23"/>
  <c r="AH670" i="23"/>
  <c r="AF670" i="23"/>
  <c r="AD670" i="23"/>
  <c r="AB670" i="23"/>
  <c r="Z670" i="23"/>
  <c r="X670" i="23"/>
  <c r="V670" i="23"/>
  <c r="T670" i="23"/>
  <c r="R670" i="23"/>
  <c r="P670" i="23"/>
  <c r="N670" i="23"/>
  <c r="L670" i="23"/>
  <c r="AS670" i="23" s="1"/>
  <c r="AT670" i="23" s="1"/>
  <c r="AU670" i="23" s="1"/>
  <c r="J670" i="23"/>
  <c r="H670" i="23"/>
  <c r="F670" i="23"/>
  <c r="D670" i="23"/>
  <c r="B670" i="23"/>
  <c r="AV669" i="23"/>
  <c r="AR669" i="23"/>
  <c r="AP669" i="23"/>
  <c r="AN669" i="23"/>
  <c r="AL669" i="23"/>
  <c r="AJ669" i="23"/>
  <c r="AH669" i="23"/>
  <c r="AF669" i="23"/>
  <c r="AD669" i="23"/>
  <c r="AB669" i="23"/>
  <c r="Z669" i="23"/>
  <c r="X669" i="23"/>
  <c r="V669" i="23"/>
  <c r="T669" i="23"/>
  <c r="R669" i="23"/>
  <c r="P669" i="23"/>
  <c r="N669" i="23"/>
  <c r="L669" i="23"/>
  <c r="J669" i="23"/>
  <c r="H669" i="23"/>
  <c r="F669" i="23"/>
  <c r="D669" i="23"/>
  <c r="B669" i="23"/>
  <c r="AS669" i="23" s="1"/>
  <c r="AT669" i="23" s="1"/>
  <c r="AU669" i="23" s="1"/>
  <c r="AV668" i="23"/>
  <c r="AR668" i="23"/>
  <c r="AP668" i="23"/>
  <c r="AN668" i="23"/>
  <c r="AL668" i="23"/>
  <c r="AJ668" i="23"/>
  <c r="AH668" i="23"/>
  <c r="AF668" i="23"/>
  <c r="AD668" i="23"/>
  <c r="AB668" i="23"/>
  <c r="Z668" i="23"/>
  <c r="X668" i="23"/>
  <c r="V668" i="23"/>
  <c r="T668" i="23"/>
  <c r="R668" i="23"/>
  <c r="P668" i="23"/>
  <c r="N668" i="23"/>
  <c r="L668" i="23"/>
  <c r="J668" i="23"/>
  <c r="H668" i="23"/>
  <c r="F668" i="23"/>
  <c r="D668" i="23"/>
  <c r="B668" i="23"/>
  <c r="AS668" i="23" s="1"/>
  <c r="AT668" i="23" s="1"/>
  <c r="AU668" i="23" s="1"/>
  <c r="AV667" i="23"/>
  <c r="AR667" i="23"/>
  <c r="AP667" i="23"/>
  <c r="AN667" i="23"/>
  <c r="AL667" i="23"/>
  <c r="AJ667" i="23"/>
  <c r="AH667" i="23"/>
  <c r="AF667" i="23"/>
  <c r="AD667" i="23"/>
  <c r="AB667" i="23"/>
  <c r="Z667" i="23"/>
  <c r="X667" i="23"/>
  <c r="V667" i="23"/>
  <c r="T667" i="23"/>
  <c r="R667" i="23"/>
  <c r="P667" i="23"/>
  <c r="N667" i="23"/>
  <c r="L667" i="23"/>
  <c r="J667" i="23"/>
  <c r="H667" i="23"/>
  <c r="F667" i="23"/>
  <c r="D667" i="23"/>
  <c r="B667" i="23"/>
  <c r="AV666" i="23"/>
  <c r="AR666" i="23"/>
  <c r="AP666" i="23"/>
  <c r="AN666" i="23"/>
  <c r="AL666" i="23"/>
  <c r="AJ666" i="23"/>
  <c r="AH666" i="23"/>
  <c r="AF666" i="23"/>
  <c r="AD666" i="23"/>
  <c r="AB666" i="23"/>
  <c r="Z666" i="23"/>
  <c r="X666" i="23"/>
  <c r="V666" i="23"/>
  <c r="T666" i="23"/>
  <c r="R666" i="23"/>
  <c r="P666" i="23"/>
  <c r="N666" i="23"/>
  <c r="L666" i="23"/>
  <c r="J666" i="23"/>
  <c r="H666" i="23"/>
  <c r="F666" i="23"/>
  <c r="D666" i="23"/>
  <c r="B666" i="23"/>
  <c r="AV665" i="23"/>
  <c r="AR665" i="23"/>
  <c r="AP665" i="23"/>
  <c r="AN665" i="23"/>
  <c r="AL665" i="23"/>
  <c r="AJ665" i="23"/>
  <c r="AH665" i="23"/>
  <c r="AF665" i="23"/>
  <c r="AD665" i="23"/>
  <c r="AB665" i="23"/>
  <c r="Z665" i="23"/>
  <c r="X665" i="23"/>
  <c r="V665" i="23"/>
  <c r="T665" i="23"/>
  <c r="R665" i="23"/>
  <c r="P665" i="23"/>
  <c r="N665" i="23"/>
  <c r="L665" i="23"/>
  <c r="J665" i="23"/>
  <c r="H665" i="23"/>
  <c r="F665" i="23"/>
  <c r="D665" i="23"/>
  <c r="B665" i="23"/>
  <c r="AV664" i="23"/>
  <c r="AR664" i="23"/>
  <c r="AP664" i="23"/>
  <c r="AN664" i="23"/>
  <c r="AL664" i="23"/>
  <c r="AJ664" i="23"/>
  <c r="AH664" i="23"/>
  <c r="AF664" i="23"/>
  <c r="AD664" i="23"/>
  <c r="AB664" i="23"/>
  <c r="Z664" i="23"/>
  <c r="X664" i="23"/>
  <c r="V664" i="23"/>
  <c r="T664" i="23"/>
  <c r="R664" i="23"/>
  <c r="P664" i="23"/>
  <c r="N664" i="23"/>
  <c r="L664" i="23"/>
  <c r="AS664" i="23" s="1"/>
  <c r="AT664" i="23" s="1"/>
  <c r="AU664" i="23" s="1"/>
  <c r="J664" i="23"/>
  <c r="H664" i="23"/>
  <c r="F664" i="23"/>
  <c r="D664" i="23"/>
  <c r="B664" i="23"/>
  <c r="AV663" i="23"/>
  <c r="AR663" i="23"/>
  <c r="AP663" i="23"/>
  <c r="AN663" i="23"/>
  <c r="AL663" i="23"/>
  <c r="AJ663" i="23"/>
  <c r="AH663" i="23"/>
  <c r="AF663" i="23"/>
  <c r="AD663" i="23"/>
  <c r="AB663" i="23"/>
  <c r="Z663" i="23"/>
  <c r="X663" i="23"/>
  <c r="V663" i="23"/>
  <c r="T663" i="23"/>
  <c r="R663" i="23"/>
  <c r="P663" i="23"/>
  <c r="N663" i="23"/>
  <c r="L663" i="23"/>
  <c r="J663" i="23"/>
  <c r="H663" i="23"/>
  <c r="F663" i="23"/>
  <c r="D663" i="23"/>
  <c r="B663" i="23"/>
  <c r="AV662" i="23"/>
  <c r="AR662" i="23"/>
  <c r="AP662" i="23"/>
  <c r="AN662" i="23"/>
  <c r="AL662" i="23"/>
  <c r="AJ662" i="23"/>
  <c r="AH662" i="23"/>
  <c r="AF662" i="23"/>
  <c r="AD662" i="23"/>
  <c r="AB662" i="23"/>
  <c r="Z662" i="23"/>
  <c r="X662" i="23"/>
  <c r="V662" i="23"/>
  <c r="T662" i="23"/>
  <c r="R662" i="23"/>
  <c r="P662" i="23"/>
  <c r="N662" i="23"/>
  <c r="L662" i="23"/>
  <c r="J662" i="23"/>
  <c r="H662" i="23"/>
  <c r="F662" i="23"/>
  <c r="D662" i="23"/>
  <c r="B662" i="23"/>
  <c r="AV661" i="23"/>
  <c r="AR661" i="23"/>
  <c r="AP661" i="23"/>
  <c r="AN661" i="23"/>
  <c r="AL661" i="23"/>
  <c r="AJ661" i="23"/>
  <c r="AH661" i="23"/>
  <c r="AF661" i="23"/>
  <c r="AD661" i="23"/>
  <c r="AB661" i="23"/>
  <c r="Z661" i="23"/>
  <c r="X661" i="23"/>
  <c r="V661" i="23"/>
  <c r="T661" i="23"/>
  <c r="R661" i="23"/>
  <c r="P661" i="23"/>
  <c r="N661" i="23"/>
  <c r="L661" i="23"/>
  <c r="J661" i="23"/>
  <c r="H661" i="23"/>
  <c r="F661" i="23"/>
  <c r="D661" i="23"/>
  <c r="B661" i="23"/>
  <c r="AV660" i="23"/>
  <c r="AR660" i="23"/>
  <c r="AP660" i="23"/>
  <c r="AN660" i="23"/>
  <c r="AL660" i="23"/>
  <c r="AJ660" i="23"/>
  <c r="AH660" i="23"/>
  <c r="AF660" i="23"/>
  <c r="AD660" i="23"/>
  <c r="AB660" i="23"/>
  <c r="Z660" i="23"/>
  <c r="X660" i="23"/>
  <c r="V660" i="23"/>
  <c r="T660" i="23"/>
  <c r="R660" i="23"/>
  <c r="P660" i="23"/>
  <c r="N660" i="23"/>
  <c r="L660" i="23"/>
  <c r="J660" i="23"/>
  <c r="H660" i="23"/>
  <c r="AS660" i="23" s="1"/>
  <c r="AT660" i="23" s="1"/>
  <c r="AU660" i="23" s="1"/>
  <c r="F660" i="23"/>
  <c r="D660" i="23"/>
  <c r="B660" i="23"/>
  <c r="AV659" i="23"/>
  <c r="AR659" i="23"/>
  <c r="AP659" i="23"/>
  <c r="AN659" i="23"/>
  <c r="AL659" i="23"/>
  <c r="AJ659" i="23"/>
  <c r="AH659" i="23"/>
  <c r="AF659" i="23"/>
  <c r="AD659" i="23"/>
  <c r="AB659" i="23"/>
  <c r="Z659" i="23"/>
  <c r="X659" i="23"/>
  <c r="V659" i="23"/>
  <c r="T659" i="23"/>
  <c r="R659" i="23"/>
  <c r="P659" i="23"/>
  <c r="N659" i="23"/>
  <c r="L659" i="23"/>
  <c r="J659" i="23"/>
  <c r="H659" i="23"/>
  <c r="AS659" i="23" s="1"/>
  <c r="AT659" i="23" s="1"/>
  <c r="AU659" i="23" s="1"/>
  <c r="F659" i="23"/>
  <c r="D659" i="23"/>
  <c r="B659" i="23"/>
  <c r="AV658" i="23"/>
  <c r="AR658" i="23"/>
  <c r="AP658" i="23"/>
  <c r="AN658" i="23"/>
  <c r="AL658" i="23"/>
  <c r="AJ658" i="23"/>
  <c r="AH658" i="23"/>
  <c r="AF658" i="23"/>
  <c r="AD658" i="23"/>
  <c r="AB658" i="23"/>
  <c r="Z658" i="23"/>
  <c r="X658" i="23"/>
  <c r="V658" i="23"/>
  <c r="T658" i="23"/>
  <c r="R658" i="23"/>
  <c r="P658" i="23"/>
  <c r="N658" i="23"/>
  <c r="L658" i="23"/>
  <c r="AS658" i="23" s="1"/>
  <c r="AT658" i="23" s="1"/>
  <c r="AU658" i="23" s="1"/>
  <c r="J658" i="23"/>
  <c r="H658" i="23"/>
  <c r="F658" i="23"/>
  <c r="D658" i="23"/>
  <c r="B658" i="23"/>
  <c r="AV657" i="23"/>
  <c r="AR657" i="23"/>
  <c r="AP657" i="23"/>
  <c r="AN657" i="23"/>
  <c r="AL657" i="23"/>
  <c r="AJ657" i="23"/>
  <c r="AH657" i="23"/>
  <c r="AF657" i="23"/>
  <c r="AD657" i="23"/>
  <c r="AB657" i="23"/>
  <c r="Z657" i="23"/>
  <c r="X657" i="23"/>
  <c r="V657" i="23"/>
  <c r="T657" i="23"/>
  <c r="R657" i="23"/>
  <c r="P657" i="23"/>
  <c r="N657" i="23"/>
  <c r="L657" i="23"/>
  <c r="J657" i="23"/>
  <c r="H657" i="23"/>
  <c r="F657" i="23"/>
  <c r="D657" i="23"/>
  <c r="B657" i="23"/>
  <c r="AV656" i="23"/>
  <c r="AR656" i="23"/>
  <c r="AP656" i="23"/>
  <c r="AN656" i="23"/>
  <c r="AL656" i="23"/>
  <c r="AJ656" i="23"/>
  <c r="AH656" i="23"/>
  <c r="AF656" i="23"/>
  <c r="AD656" i="23"/>
  <c r="AB656" i="23"/>
  <c r="Z656" i="23"/>
  <c r="X656" i="23"/>
  <c r="V656" i="23"/>
  <c r="T656" i="23"/>
  <c r="R656" i="23"/>
  <c r="P656" i="23"/>
  <c r="N656" i="23"/>
  <c r="L656" i="23"/>
  <c r="J656" i="23"/>
  <c r="H656" i="23"/>
  <c r="F656" i="23"/>
  <c r="D656" i="23"/>
  <c r="B656" i="23"/>
  <c r="AV655" i="23"/>
  <c r="AR655" i="23"/>
  <c r="AP655" i="23"/>
  <c r="AN655" i="23"/>
  <c r="AL655" i="23"/>
  <c r="AJ655" i="23"/>
  <c r="AH655" i="23"/>
  <c r="AF655" i="23"/>
  <c r="AD655" i="23"/>
  <c r="AB655" i="23"/>
  <c r="Z655" i="23"/>
  <c r="X655" i="23"/>
  <c r="V655" i="23"/>
  <c r="T655" i="23"/>
  <c r="R655" i="23"/>
  <c r="P655" i="23"/>
  <c r="N655" i="23"/>
  <c r="L655" i="23"/>
  <c r="J655" i="23"/>
  <c r="H655" i="23"/>
  <c r="F655" i="23"/>
  <c r="AS655" i="23" s="1"/>
  <c r="AT655" i="23" s="1"/>
  <c r="AU655" i="23" s="1"/>
  <c r="D655" i="23"/>
  <c r="B655" i="23"/>
  <c r="AV654" i="23"/>
  <c r="AR654" i="23"/>
  <c r="AP654" i="23"/>
  <c r="AN654" i="23"/>
  <c r="AL654" i="23"/>
  <c r="AJ654" i="23"/>
  <c r="AH654" i="23"/>
  <c r="AF654" i="23"/>
  <c r="AD654" i="23"/>
  <c r="AB654" i="23"/>
  <c r="Z654" i="23"/>
  <c r="X654" i="23"/>
  <c r="V654" i="23"/>
  <c r="T654" i="23"/>
  <c r="R654" i="23"/>
  <c r="P654" i="23"/>
  <c r="N654" i="23"/>
  <c r="L654" i="23"/>
  <c r="J654" i="23"/>
  <c r="H654" i="23"/>
  <c r="F654" i="23"/>
  <c r="D654" i="23"/>
  <c r="B654" i="23"/>
  <c r="AV653" i="23"/>
  <c r="AR653" i="23"/>
  <c r="AP653" i="23"/>
  <c r="AN653" i="23"/>
  <c r="AL653" i="23"/>
  <c r="AJ653" i="23"/>
  <c r="AH653" i="23"/>
  <c r="AF653" i="23"/>
  <c r="AD653" i="23"/>
  <c r="AB653" i="23"/>
  <c r="Z653" i="23"/>
  <c r="X653" i="23"/>
  <c r="V653" i="23"/>
  <c r="T653" i="23"/>
  <c r="R653" i="23"/>
  <c r="P653" i="23"/>
  <c r="N653" i="23"/>
  <c r="L653" i="23"/>
  <c r="J653" i="23"/>
  <c r="H653" i="23"/>
  <c r="AS653" i="23" s="1"/>
  <c r="AT653" i="23" s="1"/>
  <c r="AU653" i="23" s="1"/>
  <c r="F653" i="23"/>
  <c r="D653" i="23"/>
  <c r="B653" i="23"/>
  <c r="AV652" i="23"/>
  <c r="AR652" i="23"/>
  <c r="AP652" i="23"/>
  <c r="AN652" i="23"/>
  <c r="AL652" i="23"/>
  <c r="AJ652" i="23"/>
  <c r="AH652" i="23"/>
  <c r="AF652" i="23"/>
  <c r="AD652" i="23"/>
  <c r="AB652" i="23"/>
  <c r="Z652" i="23"/>
  <c r="X652" i="23"/>
  <c r="V652" i="23"/>
  <c r="T652" i="23"/>
  <c r="R652" i="23"/>
  <c r="P652" i="23"/>
  <c r="N652" i="23"/>
  <c r="L652" i="23"/>
  <c r="AS652" i="23" s="1"/>
  <c r="AT652" i="23" s="1"/>
  <c r="AU652" i="23" s="1"/>
  <c r="J652" i="23"/>
  <c r="H652" i="23"/>
  <c r="F652" i="23"/>
  <c r="D652" i="23"/>
  <c r="B652" i="23"/>
  <c r="AV651" i="23"/>
  <c r="AR651" i="23"/>
  <c r="AP651" i="23"/>
  <c r="AN651" i="23"/>
  <c r="AL651" i="23"/>
  <c r="AJ651" i="23"/>
  <c r="AH651" i="23"/>
  <c r="AF651" i="23"/>
  <c r="AD651" i="23"/>
  <c r="AB651" i="23"/>
  <c r="Z651" i="23"/>
  <c r="X651" i="23"/>
  <c r="V651" i="23"/>
  <c r="T651" i="23"/>
  <c r="R651" i="23"/>
  <c r="P651" i="23"/>
  <c r="N651" i="23"/>
  <c r="L651" i="23"/>
  <c r="J651" i="23"/>
  <c r="H651" i="23"/>
  <c r="F651" i="23"/>
  <c r="D651" i="23"/>
  <c r="B651" i="23"/>
  <c r="AV650" i="23"/>
  <c r="AR650" i="23"/>
  <c r="AP650" i="23"/>
  <c r="AN650" i="23"/>
  <c r="AL650" i="23"/>
  <c r="AJ650" i="23"/>
  <c r="AH650" i="23"/>
  <c r="AF650" i="23"/>
  <c r="AD650" i="23"/>
  <c r="AB650" i="23"/>
  <c r="Z650" i="23"/>
  <c r="X650" i="23"/>
  <c r="V650" i="23"/>
  <c r="T650" i="23"/>
  <c r="R650" i="23"/>
  <c r="P650" i="23"/>
  <c r="N650" i="23"/>
  <c r="L650" i="23"/>
  <c r="J650" i="23"/>
  <c r="H650" i="23"/>
  <c r="F650" i="23"/>
  <c r="D650" i="23"/>
  <c r="B650" i="23"/>
  <c r="AV649" i="23"/>
  <c r="AR649" i="23"/>
  <c r="AP649" i="23"/>
  <c r="AN649" i="23"/>
  <c r="AL649" i="23"/>
  <c r="AJ649" i="23"/>
  <c r="AH649" i="23"/>
  <c r="AF649" i="23"/>
  <c r="AD649" i="23"/>
  <c r="AB649" i="23"/>
  <c r="Z649" i="23"/>
  <c r="X649" i="23"/>
  <c r="V649" i="23"/>
  <c r="T649" i="23"/>
  <c r="R649" i="23"/>
  <c r="P649" i="23"/>
  <c r="N649" i="23"/>
  <c r="L649" i="23"/>
  <c r="J649" i="23"/>
  <c r="H649" i="23"/>
  <c r="F649" i="23"/>
  <c r="D649" i="23"/>
  <c r="B649" i="23"/>
  <c r="AV648" i="23"/>
  <c r="AR648" i="23"/>
  <c r="AP648" i="23"/>
  <c r="AN648" i="23"/>
  <c r="AL648" i="23"/>
  <c r="AJ648" i="23"/>
  <c r="AH648" i="23"/>
  <c r="AF648" i="23"/>
  <c r="AD648" i="23"/>
  <c r="AB648" i="23"/>
  <c r="Z648" i="23"/>
  <c r="X648" i="23"/>
  <c r="V648" i="23"/>
  <c r="T648" i="23"/>
  <c r="R648" i="23"/>
  <c r="P648" i="23"/>
  <c r="N648" i="23"/>
  <c r="L648" i="23"/>
  <c r="J648" i="23"/>
  <c r="H648" i="23"/>
  <c r="AS648" i="23" s="1"/>
  <c r="AT648" i="23" s="1"/>
  <c r="AU648" i="23" s="1"/>
  <c r="F648" i="23"/>
  <c r="D648" i="23"/>
  <c r="B648" i="23"/>
  <c r="AV647" i="23"/>
  <c r="AR647" i="23"/>
  <c r="AP647" i="23"/>
  <c r="AN647" i="23"/>
  <c r="AL647" i="23"/>
  <c r="AJ647" i="23"/>
  <c r="AH647" i="23"/>
  <c r="AF647" i="23"/>
  <c r="AD647" i="23"/>
  <c r="AB647" i="23"/>
  <c r="Z647" i="23"/>
  <c r="X647" i="23"/>
  <c r="V647" i="23"/>
  <c r="T647" i="23"/>
  <c r="R647" i="23"/>
  <c r="P647" i="23"/>
  <c r="N647" i="23"/>
  <c r="L647" i="23"/>
  <c r="J647" i="23"/>
  <c r="H647" i="23"/>
  <c r="F647" i="23"/>
  <c r="D647" i="23"/>
  <c r="B647" i="23"/>
  <c r="AV646" i="23"/>
  <c r="AR646" i="23"/>
  <c r="AP646" i="23"/>
  <c r="AN646" i="23"/>
  <c r="AL646" i="23"/>
  <c r="AJ646" i="23"/>
  <c r="AH646" i="23"/>
  <c r="AF646" i="23"/>
  <c r="AD646" i="23"/>
  <c r="AB646" i="23"/>
  <c r="Z646" i="23"/>
  <c r="X646" i="23"/>
  <c r="V646" i="23"/>
  <c r="T646" i="23"/>
  <c r="R646" i="23"/>
  <c r="P646" i="23"/>
  <c r="N646" i="23"/>
  <c r="L646" i="23"/>
  <c r="AS646" i="23" s="1"/>
  <c r="AT646" i="23" s="1"/>
  <c r="AU646" i="23" s="1"/>
  <c r="J646" i="23"/>
  <c r="H646" i="23"/>
  <c r="F646" i="23"/>
  <c r="D646" i="23"/>
  <c r="B646" i="23"/>
  <c r="AV645" i="23"/>
  <c r="AR645" i="23"/>
  <c r="AP645" i="23"/>
  <c r="AN645" i="23"/>
  <c r="AL645" i="23"/>
  <c r="AJ645" i="23"/>
  <c r="AH645" i="23"/>
  <c r="AF645" i="23"/>
  <c r="AD645" i="23"/>
  <c r="AB645" i="23"/>
  <c r="Z645" i="23"/>
  <c r="X645" i="23"/>
  <c r="V645" i="23"/>
  <c r="T645" i="23"/>
  <c r="R645" i="23"/>
  <c r="P645" i="23"/>
  <c r="N645" i="23"/>
  <c r="L645" i="23"/>
  <c r="J645" i="23"/>
  <c r="H645" i="23"/>
  <c r="F645" i="23"/>
  <c r="D645" i="23"/>
  <c r="B645" i="23"/>
  <c r="AS645" i="23" s="1"/>
  <c r="AT645" i="23" s="1"/>
  <c r="AU645" i="23" s="1"/>
  <c r="AV644" i="23"/>
  <c r="AR644" i="23"/>
  <c r="AP644" i="23"/>
  <c r="AN644" i="23"/>
  <c r="AL644" i="23"/>
  <c r="AJ644" i="23"/>
  <c r="AH644" i="23"/>
  <c r="AF644" i="23"/>
  <c r="AD644" i="23"/>
  <c r="AB644" i="23"/>
  <c r="Z644" i="23"/>
  <c r="X644" i="23"/>
  <c r="V644" i="23"/>
  <c r="T644" i="23"/>
  <c r="R644" i="23"/>
  <c r="P644" i="23"/>
  <c r="N644" i="23"/>
  <c r="L644" i="23"/>
  <c r="J644" i="23"/>
  <c r="H644" i="23"/>
  <c r="F644" i="23"/>
  <c r="D644" i="23"/>
  <c r="B644" i="23"/>
  <c r="AV643" i="23"/>
  <c r="AR643" i="23"/>
  <c r="AP643" i="23"/>
  <c r="AN643" i="23"/>
  <c r="AL643" i="23"/>
  <c r="AJ643" i="23"/>
  <c r="AH643" i="23"/>
  <c r="AF643" i="23"/>
  <c r="AD643" i="23"/>
  <c r="AB643" i="23"/>
  <c r="Z643" i="23"/>
  <c r="X643" i="23"/>
  <c r="V643" i="23"/>
  <c r="T643" i="23"/>
  <c r="R643" i="23"/>
  <c r="P643" i="23"/>
  <c r="N643" i="23"/>
  <c r="L643" i="23"/>
  <c r="J643" i="23"/>
  <c r="H643" i="23"/>
  <c r="F643" i="23"/>
  <c r="D643" i="23"/>
  <c r="B643" i="23"/>
  <c r="AS643" i="23" s="1"/>
  <c r="AT643" i="23" s="1"/>
  <c r="AU643" i="23" s="1"/>
  <c r="AV642" i="23"/>
  <c r="AR642" i="23"/>
  <c r="AP642" i="23"/>
  <c r="AN642" i="23"/>
  <c r="AL642" i="23"/>
  <c r="AJ642" i="23"/>
  <c r="AH642" i="23"/>
  <c r="AF642" i="23"/>
  <c r="AD642" i="23"/>
  <c r="AB642" i="23"/>
  <c r="Z642" i="23"/>
  <c r="X642" i="23"/>
  <c r="V642" i="23"/>
  <c r="T642" i="23"/>
  <c r="R642" i="23"/>
  <c r="P642" i="23"/>
  <c r="N642" i="23"/>
  <c r="L642" i="23"/>
  <c r="J642" i="23"/>
  <c r="H642" i="23"/>
  <c r="F642" i="23"/>
  <c r="D642" i="23"/>
  <c r="B642" i="23"/>
  <c r="AV641" i="23"/>
  <c r="AR641" i="23"/>
  <c r="AP641" i="23"/>
  <c r="AN641" i="23"/>
  <c r="AL641" i="23"/>
  <c r="AJ641" i="23"/>
  <c r="AH641" i="23"/>
  <c r="AF641" i="23"/>
  <c r="AD641" i="23"/>
  <c r="AB641" i="23"/>
  <c r="Z641" i="23"/>
  <c r="X641" i="23"/>
  <c r="V641" i="23"/>
  <c r="T641" i="23"/>
  <c r="R641" i="23"/>
  <c r="P641" i="23"/>
  <c r="N641" i="23"/>
  <c r="L641" i="23"/>
  <c r="J641" i="23"/>
  <c r="H641" i="23"/>
  <c r="F641" i="23"/>
  <c r="D641" i="23"/>
  <c r="B641" i="23"/>
  <c r="AV640" i="23"/>
  <c r="AR640" i="23"/>
  <c r="AP640" i="23"/>
  <c r="AN640" i="23"/>
  <c r="AL640" i="23"/>
  <c r="AJ640" i="23"/>
  <c r="AH640" i="23"/>
  <c r="AF640" i="23"/>
  <c r="AD640" i="23"/>
  <c r="AB640" i="23"/>
  <c r="Z640" i="23"/>
  <c r="X640" i="23"/>
  <c r="V640" i="23"/>
  <c r="T640" i="23"/>
  <c r="R640" i="23"/>
  <c r="P640" i="23"/>
  <c r="N640" i="23"/>
  <c r="L640" i="23"/>
  <c r="J640" i="23"/>
  <c r="H640" i="23"/>
  <c r="F640" i="23"/>
  <c r="D640" i="23"/>
  <c r="B640" i="23"/>
  <c r="AV639" i="23"/>
  <c r="AR639" i="23"/>
  <c r="AP639" i="23"/>
  <c r="AN639" i="23"/>
  <c r="AL639" i="23"/>
  <c r="AJ639" i="23"/>
  <c r="AH639" i="23"/>
  <c r="AF639" i="23"/>
  <c r="AD639" i="23"/>
  <c r="AB639" i="23"/>
  <c r="Z639" i="23"/>
  <c r="X639" i="23"/>
  <c r="V639" i="23"/>
  <c r="T639" i="23"/>
  <c r="R639" i="23"/>
  <c r="P639" i="23"/>
  <c r="N639" i="23"/>
  <c r="L639" i="23"/>
  <c r="J639" i="23"/>
  <c r="H639" i="23"/>
  <c r="F639" i="23"/>
  <c r="D639" i="23"/>
  <c r="B639" i="23"/>
  <c r="AV638" i="23"/>
  <c r="AR638" i="23"/>
  <c r="AP638" i="23"/>
  <c r="AN638" i="23"/>
  <c r="AL638" i="23"/>
  <c r="AJ638" i="23"/>
  <c r="AH638" i="23"/>
  <c r="AF638" i="23"/>
  <c r="AD638" i="23"/>
  <c r="AB638" i="23"/>
  <c r="Z638" i="23"/>
  <c r="X638" i="23"/>
  <c r="V638" i="23"/>
  <c r="T638" i="23"/>
  <c r="R638" i="23"/>
  <c r="P638" i="23"/>
  <c r="N638" i="23"/>
  <c r="L638" i="23"/>
  <c r="J638" i="23"/>
  <c r="H638" i="23"/>
  <c r="F638" i="23"/>
  <c r="D638" i="23"/>
  <c r="B638" i="23"/>
  <c r="AV637" i="23"/>
  <c r="AR637" i="23"/>
  <c r="AP637" i="23"/>
  <c r="AN637" i="23"/>
  <c r="AL637" i="23"/>
  <c r="AJ637" i="23"/>
  <c r="AH637" i="23"/>
  <c r="AF637" i="23"/>
  <c r="AD637" i="23"/>
  <c r="AB637" i="23"/>
  <c r="Z637" i="23"/>
  <c r="X637" i="23"/>
  <c r="V637" i="23"/>
  <c r="T637" i="23"/>
  <c r="R637" i="23"/>
  <c r="P637" i="23"/>
  <c r="N637" i="23"/>
  <c r="L637" i="23"/>
  <c r="J637" i="23"/>
  <c r="H637" i="23"/>
  <c r="F637" i="23"/>
  <c r="D637" i="23"/>
  <c r="B637" i="23"/>
  <c r="AV636" i="23"/>
  <c r="AR636" i="23"/>
  <c r="AP636" i="23"/>
  <c r="AN636" i="23"/>
  <c r="AL636" i="23"/>
  <c r="AJ636" i="23"/>
  <c r="AH636" i="23"/>
  <c r="AF636" i="23"/>
  <c r="AD636" i="23"/>
  <c r="AB636" i="23"/>
  <c r="Z636" i="23"/>
  <c r="X636" i="23"/>
  <c r="V636" i="23"/>
  <c r="T636" i="23"/>
  <c r="R636" i="23"/>
  <c r="P636" i="23"/>
  <c r="N636" i="23"/>
  <c r="L636" i="23"/>
  <c r="J636" i="23"/>
  <c r="H636" i="23"/>
  <c r="F636" i="23"/>
  <c r="D636" i="23"/>
  <c r="B636" i="23"/>
  <c r="AV635" i="23"/>
  <c r="AR635" i="23"/>
  <c r="AP635" i="23"/>
  <c r="AN635" i="23"/>
  <c r="AL635" i="23"/>
  <c r="AJ635" i="23"/>
  <c r="AH635" i="23"/>
  <c r="AF635" i="23"/>
  <c r="AD635" i="23"/>
  <c r="AB635" i="23"/>
  <c r="Z635" i="23"/>
  <c r="X635" i="23"/>
  <c r="V635" i="23"/>
  <c r="AS635" i="23" s="1"/>
  <c r="AT635" i="23" s="1"/>
  <c r="AU635" i="23" s="1"/>
  <c r="T635" i="23"/>
  <c r="R635" i="23"/>
  <c r="P635" i="23"/>
  <c r="N635" i="23"/>
  <c r="L635" i="23"/>
  <c r="J635" i="23"/>
  <c r="H635" i="23"/>
  <c r="F635" i="23"/>
  <c r="D635" i="23"/>
  <c r="B635" i="23"/>
  <c r="AV634" i="23"/>
  <c r="AR634" i="23"/>
  <c r="AP634" i="23"/>
  <c r="AN634" i="23"/>
  <c r="AL634" i="23"/>
  <c r="AJ634" i="23"/>
  <c r="AH634" i="23"/>
  <c r="AF634" i="23"/>
  <c r="AD634" i="23"/>
  <c r="AB634" i="23"/>
  <c r="Z634" i="23"/>
  <c r="X634" i="23"/>
  <c r="V634" i="23"/>
  <c r="T634" i="23"/>
  <c r="R634" i="23"/>
  <c r="P634" i="23"/>
  <c r="N634" i="23"/>
  <c r="L634" i="23"/>
  <c r="J634" i="23"/>
  <c r="H634" i="23"/>
  <c r="F634" i="23"/>
  <c r="D634" i="23"/>
  <c r="B634" i="23"/>
  <c r="AS634" i="23" s="1"/>
  <c r="AT634" i="23" s="1"/>
  <c r="AU634" i="23" s="1"/>
  <c r="AV633" i="23"/>
  <c r="AR633" i="23"/>
  <c r="AP633" i="23"/>
  <c r="AN633" i="23"/>
  <c r="AL633" i="23"/>
  <c r="AJ633" i="23"/>
  <c r="AH633" i="23"/>
  <c r="AF633" i="23"/>
  <c r="AD633" i="23"/>
  <c r="AB633" i="23"/>
  <c r="Z633" i="23"/>
  <c r="X633" i="23"/>
  <c r="V633" i="23"/>
  <c r="T633" i="23"/>
  <c r="R633" i="23"/>
  <c r="P633" i="23"/>
  <c r="N633" i="23"/>
  <c r="L633" i="23"/>
  <c r="J633" i="23"/>
  <c r="H633" i="23"/>
  <c r="F633" i="23"/>
  <c r="D633" i="23"/>
  <c r="B633" i="23"/>
  <c r="AS633" i="23" s="1"/>
  <c r="AT633" i="23" s="1"/>
  <c r="AU633" i="23" s="1"/>
  <c r="AV632" i="23"/>
  <c r="AR632" i="23"/>
  <c r="AP632" i="23"/>
  <c r="AN632" i="23"/>
  <c r="AL632" i="23"/>
  <c r="AJ632" i="23"/>
  <c r="AH632" i="23"/>
  <c r="AF632" i="23"/>
  <c r="AD632" i="23"/>
  <c r="AB632" i="23"/>
  <c r="Z632" i="23"/>
  <c r="X632" i="23"/>
  <c r="V632" i="23"/>
  <c r="T632" i="23"/>
  <c r="R632" i="23"/>
  <c r="P632" i="23"/>
  <c r="N632" i="23"/>
  <c r="L632" i="23"/>
  <c r="J632" i="23"/>
  <c r="H632" i="23"/>
  <c r="F632" i="23"/>
  <c r="D632" i="23"/>
  <c r="B632" i="23"/>
  <c r="AS632" i="23" s="1"/>
  <c r="AT632" i="23" s="1"/>
  <c r="AU632" i="23" s="1"/>
  <c r="AV631" i="23"/>
  <c r="AR631" i="23"/>
  <c r="AP631" i="23"/>
  <c r="AN631" i="23"/>
  <c r="AL631" i="23"/>
  <c r="AJ631" i="23"/>
  <c r="AH631" i="23"/>
  <c r="AF631" i="23"/>
  <c r="AD631" i="23"/>
  <c r="AB631" i="23"/>
  <c r="Z631" i="23"/>
  <c r="X631" i="23"/>
  <c r="V631" i="23"/>
  <c r="T631" i="23"/>
  <c r="R631" i="23"/>
  <c r="P631" i="23"/>
  <c r="N631" i="23"/>
  <c r="L631" i="23"/>
  <c r="J631" i="23"/>
  <c r="H631" i="23"/>
  <c r="F631" i="23"/>
  <c r="D631" i="23"/>
  <c r="B631" i="23"/>
  <c r="AS631" i="23" s="1"/>
  <c r="AT631" i="23" s="1"/>
  <c r="AU631" i="23" s="1"/>
  <c r="AV630" i="23"/>
  <c r="AR630" i="23"/>
  <c r="AP630" i="23"/>
  <c r="AN630" i="23"/>
  <c r="AL630" i="23"/>
  <c r="AJ630" i="23"/>
  <c r="AH630" i="23"/>
  <c r="AF630" i="23"/>
  <c r="AD630" i="23"/>
  <c r="AB630" i="23"/>
  <c r="Z630" i="23"/>
  <c r="X630" i="23"/>
  <c r="V630" i="23"/>
  <c r="T630" i="23"/>
  <c r="R630" i="23"/>
  <c r="P630" i="23"/>
  <c r="N630" i="23"/>
  <c r="L630" i="23"/>
  <c r="J630" i="23"/>
  <c r="H630" i="23"/>
  <c r="F630" i="23"/>
  <c r="D630" i="23"/>
  <c r="B630" i="23"/>
  <c r="AV629" i="23"/>
  <c r="AR629" i="23"/>
  <c r="AP629" i="23"/>
  <c r="AN629" i="23"/>
  <c r="AL629" i="23"/>
  <c r="AJ629" i="23"/>
  <c r="AH629" i="23"/>
  <c r="AF629" i="23"/>
  <c r="AD629" i="23"/>
  <c r="AB629" i="23"/>
  <c r="Z629" i="23"/>
  <c r="X629" i="23"/>
  <c r="V629" i="23"/>
  <c r="T629" i="23"/>
  <c r="R629" i="23"/>
  <c r="P629" i="23"/>
  <c r="N629" i="23"/>
  <c r="L629" i="23"/>
  <c r="AS629" i="23" s="1"/>
  <c r="AT629" i="23" s="1"/>
  <c r="AU629" i="23" s="1"/>
  <c r="J629" i="23"/>
  <c r="H629" i="23"/>
  <c r="F629" i="23"/>
  <c r="D629" i="23"/>
  <c r="B629" i="23"/>
  <c r="AV628" i="23"/>
  <c r="AR628" i="23"/>
  <c r="AP628" i="23"/>
  <c r="AN628" i="23"/>
  <c r="AL628" i="23"/>
  <c r="AJ628" i="23"/>
  <c r="AH628" i="23"/>
  <c r="AF628" i="23"/>
  <c r="AD628" i="23"/>
  <c r="AB628" i="23"/>
  <c r="Z628" i="23"/>
  <c r="X628" i="23"/>
  <c r="V628" i="23"/>
  <c r="T628" i="23"/>
  <c r="R628" i="23"/>
  <c r="P628" i="23"/>
  <c r="N628" i="23"/>
  <c r="L628" i="23"/>
  <c r="J628" i="23"/>
  <c r="H628" i="23"/>
  <c r="F628" i="23"/>
  <c r="D628" i="23"/>
  <c r="B628" i="23"/>
  <c r="AS628" i="23" s="1"/>
  <c r="AT628" i="23" s="1"/>
  <c r="AU628" i="23" s="1"/>
  <c r="AV627" i="23"/>
  <c r="AR627" i="23"/>
  <c r="AP627" i="23"/>
  <c r="AN627" i="23"/>
  <c r="AL627" i="23"/>
  <c r="AJ627" i="23"/>
  <c r="AH627" i="23"/>
  <c r="AF627" i="23"/>
  <c r="AD627" i="23"/>
  <c r="AB627" i="23"/>
  <c r="Z627" i="23"/>
  <c r="X627" i="23"/>
  <c r="V627" i="23"/>
  <c r="T627" i="23"/>
  <c r="R627" i="23"/>
  <c r="P627" i="23"/>
  <c r="N627" i="23"/>
  <c r="L627" i="23"/>
  <c r="J627" i="23"/>
  <c r="H627" i="23"/>
  <c r="F627" i="23"/>
  <c r="D627" i="23"/>
  <c r="B627" i="23"/>
  <c r="AV626" i="23"/>
  <c r="AR626" i="23"/>
  <c r="AP626" i="23"/>
  <c r="AN626" i="23"/>
  <c r="AL626" i="23"/>
  <c r="AJ626" i="23"/>
  <c r="AH626" i="23"/>
  <c r="AF626" i="23"/>
  <c r="AD626" i="23"/>
  <c r="AB626" i="23"/>
  <c r="Z626" i="23"/>
  <c r="X626" i="23"/>
  <c r="V626" i="23"/>
  <c r="T626" i="23"/>
  <c r="R626" i="23"/>
  <c r="P626" i="23"/>
  <c r="N626" i="23"/>
  <c r="L626" i="23"/>
  <c r="J626" i="23"/>
  <c r="H626" i="23"/>
  <c r="F626" i="23"/>
  <c r="D626" i="23"/>
  <c r="B626" i="23"/>
  <c r="AV625" i="23"/>
  <c r="AR625" i="23"/>
  <c r="AP625" i="23"/>
  <c r="AN625" i="23"/>
  <c r="AL625" i="23"/>
  <c r="AJ625" i="23"/>
  <c r="AH625" i="23"/>
  <c r="AF625" i="23"/>
  <c r="AD625" i="23"/>
  <c r="AB625" i="23"/>
  <c r="Z625" i="23"/>
  <c r="X625" i="23"/>
  <c r="V625" i="23"/>
  <c r="T625" i="23"/>
  <c r="R625" i="23"/>
  <c r="P625" i="23"/>
  <c r="N625" i="23"/>
  <c r="L625" i="23"/>
  <c r="J625" i="23"/>
  <c r="H625" i="23"/>
  <c r="F625" i="23"/>
  <c r="D625" i="23"/>
  <c r="B625" i="23"/>
  <c r="AV624" i="23"/>
  <c r="AR624" i="23"/>
  <c r="AP624" i="23"/>
  <c r="AN624" i="23"/>
  <c r="AL624" i="23"/>
  <c r="AJ624" i="23"/>
  <c r="AH624" i="23"/>
  <c r="AF624" i="23"/>
  <c r="AD624" i="23"/>
  <c r="AB624" i="23"/>
  <c r="Z624" i="23"/>
  <c r="X624" i="23"/>
  <c r="V624" i="23"/>
  <c r="T624" i="23"/>
  <c r="R624" i="23"/>
  <c r="P624" i="23"/>
  <c r="N624" i="23"/>
  <c r="L624" i="23"/>
  <c r="J624" i="23"/>
  <c r="H624" i="23"/>
  <c r="F624" i="23"/>
  <c r="D624" i="23"/>
  <c r="B624" i="23"/>
  <c r="AV623" i="23"/>
  <c r="AR623" i="23"/>
  <c r="AP623" i="23"/>
  <c r="AN623" i="23"/>
  <c r="AL623" i="23"/>
  <c r="AJ623" i="23"/>
  <c r="AH623" i="23"/>
  <c r="AF623" i="23"/>
  <c r="AD623" i="23"/>
  <c r="AB623" i="23"/>
  <c r="Z623" i="23"/>
  <c r="X623" i="23"/>
  <c r="V623" i="23"/>
  <c r="T623" i="23"/>
  <c r="R623" i="23"/>
  <c r="P623" i="23"/>
  <c r="N623" i="23"/>
  <c r="L623" i="23"/>
  <c r="J623" i="23"/>
  <c r="H623" i="23"/>
  <c r="AS623" i="23" s="1"/>
  <c r="AT623" i="23" s="1"/>
  <c r="AU623" i="23" s="1"/>
  <c r="F623" i="23"/>
  <c r="D623" i="23"/>
  <c r="B623" i="23"/>
  <c r="AV622" i="23"/>
  <c r="AR622" i="23"/>
  <c r="AP622" i="23"/>
  <c r="AN622" i="23"/>
  <c r="AL622" i="23"/>
  <c r="AJ622" i="23"/>
  <c r="AH622" i="23"/>
  <c r="AF622" i="23"/>
  <c r="AD622" i="23"/>
  <c r="AB622" i="23"/>
  <c r="Z622" i="23"/>
  <c r="X622" i="23"/>
  <c r="V622" i="23"/>
  <c r="AS622" i="23" s="1"/>
  <c r="AT622" i="23" s="1"/>
  <c r="AU622" i="23" s="1"/>
  <c r="T622" i="23"/>
  <c r="R622" i="23"/>
  <c r="P622" i="23"/>
  <c r="N622" i="23"/>
  <c r="L622" i="23"/>
  <c r="J622" i="23"/>
  <c r="H622" i="23"/>
  <c r="F622" i="23"/>
  <c r="D622" i="23"/>
  <c r="B622" i="23"/>
  <c r="AV621" i="23"/>
  <c r="AR621" i="23"/>
  <c r="AP621" i="23"/>
  <c r="AN621" i="23"/>
  <c r="AL621" i="23"/>
  <c r="AJ621" i="23"/>
  <c r="AH621" i="23"/>
  <c r="AF621" i="23"/>
  <c r="AD621" i="23"/>
  <c r="AB621" i="23"/>
  <c r="Z621" i="23"/>
  <c r="X621" i="23"/>
  <c r="V621" i="23"/>
  <c r="T621" i="23"/>
  <c r="R621" i="23"/>
  <c r="P621" i="23"/>
  <c r="N621" i="23"/>
  <c r="L621" i="23"/>
  <c r="J621" i="23"/>
  <c r="H621" i="23"/>
  <c r="F621" i="23"/>
  <c r="D621" i="23"/>
  <c r="B621" i="23"/>
  <c r="AV620" i="23"/>
  <c r="AR620" i="23"/>
  <c r="AP620" i="23"/>
  <c r="AN620" i="23"/>
  <c r="AL620" i="23"/>
  <c r="AJ620" i="23"/>
  <c r="AH620" i="23"/>
  <c r="AF620" i="23"/>
  <c r="AD620" i="23"/>
  <c r="AB620" i="23"/>
  <c r="Z620" i="23"/>
  <c r="X620" i="23"/>
  <c r="V620" i="23"/>
  <c r="T620" i="23"/>
  <c r="R620" i="23"/>
  <c r="P620" i="23"/>
  <c r="N620" i="23"/>
  <c r="L620" i="23"/>
  <c r="J620" i="23"/>
  <c r="H620" i="23"/>
  <c r="F620" i="23"/>
  <c r="D620" i="23"/>
  <c r="B620" i="23"/>
  <c r="AV619" i="23"/>
  <c r="AR619" i="23"/>
  <c r="AP619" i="23"/>
  <c r="AN619" i="23"/>
  <c r="AL619" i="23"/>
  <c r="AJ619" i="23"/>
  <c r="AH619" i="23"/>
  <c r="AF619" i="23"/>
  <c r="AD619" i="23"/>
  <c r="AB619" i="23"/>
  <c r="Z619" i="23"/>
  <c r="X619" i="23"/>
  <c r="V619" i="23"/>
  <c r="T619" i="23"/>
  <c r="R619" i="23"/>
  <c r="P619" i="23"/>
  <c r="N619" i="23"/>
  <c r="L619" i="23"/>
  <c r="J619" i="23"/>
  <c r="H619" i="23"/>
  <c r="F619" i="23"/>
  <c r="D619" i="23"/>
  <c r="B619" i="23"/>
  <c r="AV618" i="23"/>
  <c r="AR618" i="23"/>
  <c r="AP618" i="23"/>
  <c r="AN618" i="23"/>
  <c r="AL618" i="23"/>
  <c r="AJ618" i="23"/>
  <c r="AH618" i="23"/>
  <c r="AF618" i="23"/>
  <c r="AD618" i="23"/>
  <c r="AB618" i="23"/>
  <c r="Z618" i="23"/>
  <c r="X618" i="23"/>
  <c r="V618" i="23"/>
  <c r="T618" i="23"/>
  <c r="R618" i="23"/>
  <c r="P618" i="23"/>
  <c r="N618" i="23"/>
  <c r="L618" i="23"/>
  <c r="J618" i="23"/>
  <c r="H618" i="23"/>
  <c r="F618" i="23"/>
  <c r="D618" i="23"/>
  <c r="B618" i="23"/>
  <c r="AV617" i="23"/>
  <c r="AR617" i="23"/>
  <c r="AP617" i="23"/>
  <c r="AN617" i="23"/>
  <c r="AL617" i="23"/>
  <c r="AJ617" i="23"/>
  <c r="AH617" i="23"/>
  <c r="AF617" i="23"/>
  <c r="AD617" i="23"/>
  <c r="AB617" i="23"/>
  <c r="Z617" i="23"/>
  <c r="X617" i="23"/>
  <c r="V617" i="23"/>
  <c r="T617" i="23"/>
  <c r="R617" i="23"/>
  <c r="P617" i="23"/>
  <c r="N617" i="23"/>
  <c r="L617" i="23"/>
  <c r="J617" i="23"/>
  <c r="H617" i="23"/>
  <c r="F617" i="23"/>
  <c r="D617" i="23"/>
  <c r="B617" i="23"/>
  <c r="AV616" i="23"/>
  <c r="AR616" i="23"/>
  <c r="AP616" i="23"/>
  <c r="AN616" i="23"/>
  <c r="AL616" i="23"/>
  <c r="AJ616" i="23"/>
  <c r="AH616" i="23"/>
  <c r="AF616" i="23"/>
  <c r="AD616" i="23"/>
  <c r="AB616" i="23"/>
  <c r="Z616" i="23"/>
  <c r="X616" i="23"/>
  <c r="V616" i="23"/>
  <c r="T616" i="23"/>
  <c r="R616" i="23"/>
  <c r="P616" i="23"/>
  <c r="N616" i="23"/>
  <c r="L616" i="23"/>
  <c r="AS616" i="23" s="1"/>
  <c r="AT616" i="23" s="1"/>
  <c r="AU616" i="23" s="1"/>
  <c r="J616" i="23"/>
  <c r="H616" i="23"/>
  <c r="F616" i="23"/>
  <c r="D616" i="23"/>
  <c r="B616" i="23"/>
  <c r="AV615" i="23"/>
  <c r="AR615" i="23"/>
  <c r="AP615" i="23"/>
  <c r="AN615" i="23"/>
  <c r="AL615" i="23"/>
  <c r="AJ615" i="23"/>
  <c r="AH615" i="23"/>
  <c r="AF615" i="23"/>
  <c r="AD615" i="23"/>
  <c r="AB615" i="23"/>
  <c r="Z615" i="23"/>
  <c r="X615" i="23"/>
  <c r="V615" i="23"/>
  <c r="T615" i="23"/>
  <c r="R615" i="23"/>
  <c r="P615" i="23"/>
  <c r="N615" i="23"/>
  <c r="L615" i="23"/>
  <c r="J615" i="23"/>
  <c r="H615" i="23"/>
  <c r="F615" i="23"/>
  <c r="D615" i="23"/>
  <c r="B615" i="23"/>
  <c r="AV614" i="23"/>
  <c r="AR614" i="23"/>
  <c r="AP614" i="23"/>
  <c r="AN614" i="23"/>
  <c r="AL614" i="23"/>
  <c r="AJ614" i="23"/>
  <c r="AH614" i="23"/>
  <c r="AF614" i="23"/>
  <c r="AD614" i="23"/>
  <c r="AB614" i="23"/>
  <c r="Z614" i="23"/>
  <c r="X614" i="23"/>
  <c r="V614" i="23"/>
  <c r="T614" i="23"/>
  <c r="R614" i="23"/>
  <c r="P614" i="23"/>
  <c r="N614" i="23"/>
  <c r="L614" i="23"/>
  <c r="J614" i="23"/>
  <c r="H614" i="23"/>
  <c r="F614" i="23"/>
  <c r="D614" i="23"/>
  <c r="B614" i="23"/>
  <c r="AV613" i="23"/>
  <c r="AR613" i="23"/>
  <c r="AP613" i="23"/>
  <c r="AN613" i="23"/>
  <c r="AL613" i="23"/>
  <c r="AJ613" i="23"/>
  <c r="AH613" i="23"/>
  <c r="AF613" i="23"/>
  <c r="AD613" i="23"/>
  <c r="AB613" i="23"/>
  <c r="Z613" i="23"/>
  <c r="X613" i="23"/>
  <c r="V613" i="23"/>
  <c r="T613" i="23"/>
  <c r="R613" i="23"/>
  <c r="P613" i="23"/>
  <c r="N613" i="23"/>
  <c r="L613" i="23"/>
  <c r="J613" i="23"/>
  <c r="H613" i="23"/>
  <c r="F613" i="23"/>
  <c r="D613" i="23"/>
  <c r="B613" i="23"/>
  <c r="AV612" i="23"/>
  <c r="AR612" i="23"/>
  <c r="AP612" i="23"/>
  <c r="AN612" i="23"/>
  <c r="AL612" i="23"/>
  <c r="AJ612" i="23"/>
  <c r="AH612" i="23"/>
  <c r="AF612" i="23"/>
  <c r="AD612" i="23"/>
  <c r="AB612" i="23"/>
  <c r="Z612" i="23"/>
  <c r="X612" i="23"/>
  <c r="V612" i="23"/>
  <c r="T612" i="23"/>
  <c r="R612" i="23"/>
  <c r="P612" i="23"/>
  <c r="N612" i="23"/>
  <c r="L612" i="23"/>
  <c r="J612" i="23"/>
  <c r="H612" i="23"/>
  <c r="AS612" i="23" s="1"/>
  <c r="AT612" i="23" s="1"/>
  <c r="AU612" i="23" s="1"/>
  <c r="F612" i="23"/>
  <c r="D612" i="23"/>
  <c r="B612" i="23"/>
  <c r="AV611" i="23"/>
  <c r="AR611" i="23"/>
  <c r="AP611" i="23"/>
  <c r="AN611" i="23"/>
  <c r="AL611" i="23"/>
  <c r="AJ611" i="23"/>
  <c r="AH611" i="23"/>
  <c r="AF611" i="23"/>
  <c r="AD611" i="23"/>
  <c r="AB611" i="23"/>
  <c r="Z611" i="23"/>
  <c r="X611" i="23"/>
  <c r="V611" i="23"/>
  <c r="T611" i="23"/>
  <c r="R611" i="23"/>
  <c r="P611" i="23"/>
  <c r="N611" i="23"/>
  <c r="L611" i="23"/>
  <c r="AS611" i="23" s="1"/>
  <c r="AT611" i="23" s="1"/>
  <c r="AU611" i="23" s="1"/>
  <c r="J611" i="23"/>
  <c r="H611" i="23"/>
  <c r="F611" i="23"/>
  <c r="D611" i="23"/>
  <c r="B611" i="23"/>
  <c r="AV610" i="23"/>
  <c r="AR610" i="23"/>
  <c r="AP610" i="23"/>
  <c r="AN610" i="23"/>
  <c r="AL610" i="23"/>
  <c r="AJ610" i="23"/>
  <c r="AH610" i="23"/>
  <c r="AF610" i="23"/>
  <c r="AD610" i="23"/>
  <c r="AB610" i="23"/>
  <c r="Z610" i="23"/>
  <c r="X610" i="23"/>
  <c r="V610" i="23"/>
  <c r="T610" i="23"/>
  <c r="R610" i="23"/>
  <c r="P610" i="23"/>
  <c r="N610" i="23"/>
  <c r="L610" i="23"/>
  <c r="J610" i="23"/>
  <c r="H610" i="23"/>
  <c r="F610" i="23"/>
  <c r="D610" i="23"/>
  <c r="B610" i="23"/>
  <c r="AV609" i="23"/>
  <c r="AR609" i="23"/>
  <c r="AP609" i="23"/>
  <c r="AN609" i="23"/>
  <c r="AL609" i="23"/>
  <c r="AJ609" i="23"/>
  <c r="AH609" i="23"/>
  <c r="AF609" i="23"/>
  <c r="AD609" i="23"/>
  <c r="AB609" i="23"/>
  <c r="Z609" i="23"/>
  <c r="X609" i="23"/>
  <c r="V609" i="23"/>
  <c r="T609" i="23"/>
  <c r="R609" i="23"/>
  <c r="P609" i="23"/>
  <c r="N609" i="23"/>
  <c r="L609" i="23"/>
  <c r="J609" i="23"/>
  <c r="H609" i="23"/>
  <c r="F609" i="23"/>
  <c r="D609" i="23"/>
  <c r="B609" i="23"/>
  <c r="AS609" i="23" s="1"/>
  <c r="AT609" i="23" s="1"/>
  <c r="AU609" i="23" s="1"/>
  <c r="AV608" i="23"/>
  <c r="AR608" i="23"/>
  <c r="AP608" i="23"/>
  <c r="AN608" i="23"/>
  <c r="AL608" i="23"/>
  <c r="AJ608" i="23"/>
  <c r="AH608" i="23"/>
  <c r="AF608" i="23"/>
  <c r="AD608" i="23"/>
  <c r="AB608" i="23"/>
  <c r="Z608" i="23"/>
  <c r="X608" i="23"/>
  <c r="V608" i="23"/>
  <c r="T608" i="23"/>
  <c r="R608" i="23"/>
  <c r="P608" i="23"/>
  <c r="N608" i="23"/>
  <c r="L608" i="23"/>
  <c r="J608" i="23"/>
  <c r="H608" i="23"/>
  <c r="F608" i="23"/>
  <c r="D608" i="23"/>
  <c r="B608" i="23"/>
  <c r="AS608" i="23" s="1"/>
  <c r="AT608" i="23" s="1"/>
  <c r="AU608" i="23" s="1"/>
  <c r="AV607" i="23"/>
  <c r="AR607" i="23"/>
  <c r="AP607" i="23"/>
  <c r="AN607" i="23"/>
  <c r="AL607" i="23"/>
  <c r="AJ607" i="23"/>
  <c r="AH607" i="23"/>
  <c r="AF607" i="23"/>
  <c r="AD607" i="23"/>
  <c r="AB607" i="23"/>
  <c r="Z607" i="23"/>
  <c r="X607" i="23"/>
  <c r="V607" i="23"/>
  <c r="T607" i="23"/>
  <c r="R607" i="23"/>
  <c r="P607" i="23"/>
  <c r="N607" i="23"/>
  <c r="L607" i="23"/>
  <c r="J607" i="23"/>
  <c r="H607" i="23"/>
  <c r="F607" i="23"/>
  <c r="D607" i="23"/>
  <c r="B607" i="23"/>
  <c r="AV606" i="23"/>
  <c r="AR606" i="23"/>
  <c r="AP606" i="23"/>
  <c r="AN606" i="23"/>
  <c r="AL606" i="23"/>
  <c r="AJ606" i="23"/>
  <c r="AH606" i="23"/>
  <c r="AF606" i="23"/>
  <c r="AD606" i="23"/>
  <c r="AB606" i="23"/>
  <c r="Z606" i="23"/>
  <c r="X606" i="23"/>
  <c r="V606" i="23"/>
  <c r="T606" i="23"/>
  <c r="R606" i="23"/>
  <c r="P606" i="23"/>
  <c r="N606" i="23"/>
  <c r="L606" i="23"/>
  <c r="J606" i="23"/>
  <c r="H606" i="23"/>
  <c r="AS606" i="23" s="1"/>
  <c r="AT606" i="23" s="1"/>
  <c r="AU606" i="23" s="1"/>
  <c r="F606" i="23"/>
  <c r="D606" i="23"/>
  <c r="B606" i="23"/>
  <c r="AV605" i="23"/>
  <c r="AR605" i="23"/>
  <c r="AP605" i="23"/>
  <c r="AN605" i="23"/>
  <c r="AL605" i="23"/>
  <c r="AJ605" i="23"/>
  <c r="AH605" i="23"/>
  <c r="AF605" i="23"/>
  <c r="AD605" i="23"/>
  <c r="AB605" i="23"/>
  <c r="Z605" i="23"/>
  <c r="X605" i="23"/>
  <c r="V605" i="23"/>
  <c r="T605" i="23"/>
  <c r="R605" i="23"/>
  <c r="P605" i="23"/>
  <c r="N605" i="23"/>
  <c r="L605" i="23"/>
  <c r="AS605" i="23" s="1"/>
  <c r="AT605" i="23" s="1"/>
  <c r="AU605" i="23" s="1"/>
  <c r="J605" i="23"/>
  <c r="H605" i="23"/>
  <c r="F605" i="23"/>
  <c r="D605" i="23"/>
  <c r="B605" i="23"/>
  <c r="AV604" i="23"/>
  <c r="AR604" i="23"/>
  <c r="AP604" i="23"/>
  <c r="AN604" i="23"/>
  <c r="AL604" i="23"/>
  <c r="AJ604" i="23"/>
  <c r="AH604" i="23"/>
  <c r="AF604" i="23"/>
  <c r="AD604" i="23"/>
  <c r="AB604" i="23"/>
  <c r="Z604" i="23"/>
  <c r="X604" i="23"/>
  <c r="V604" i="23"/>
  <c r="T604" i="23"/>
  <c r="R604" i="23"/>
  <c r="P604" i="23"/>
  <c r="N604" i="23"/>
  <c r="L604" i="23"/>
  <c r="J604" i="23"/>
  <c r="H604" i="23"/>
  <c r="F604" i="23"/>
  <c r="D604" i="23"/>
  <c r="B604" i="23"/>
  <c r="AS604" i="23" s="1"/>
  <c r="AT604" i="23" s="1"/>
  <c r="AU604" i="23" s="1"/>
  <c r="AV603" i="23"/>
  <c r="AR603" i="23"/>
  <c r="AP603" i="23"/>
  <c r="AN603" i="23"/>
  <c r="AL603" i="23"/>
  <c r="AJ603" i="23"/>
  <c r="AH603" i="23"/>
  <c r="AF603" i="23"/>
  <c r="AD603" i="23"/>
  <c r="AB603" i="23"/>
  <c r="Z603" i="23"/>
  <c r="X603" i="23"/>
  <c r="V603" i="23"/>
  <c r="T603" i="23"/>
  <c r="R603" i="23"/>
  <c r="P603" i="23"/>
  <c r="N603" i="23"/>
  <c r="L603" i="23"/>
  <c r="J603" i="23"/>
  <c r="H603" i="23"/>
  <c r="F603" i="23"/>
  <c r="D603" i="23"/>
  <c r="B603" i="23"/>
  <c r="AV602" i="23"/>
  <c r="AR602" i="23"/>
  <c r="AP602" i="23"/>
  <c r="AN602" i="23"/>
  <c r="AL602" i="23"/>
  <c r="AJ602" i="23"/>
  <c r="AH602" i="23"/>
  <c r="AF602" i="23"/>
  <c r="AD602" i="23"/>
  <c r="AB602" i="23"/>
  <c r="Z602" i="23"/>
  <c r="X602" i="23"/>
  <c r="V602" i="23"/>
  <c r="T602" i="23"/>
  <c r="R602" i="23"/>
  <c r="P602" i="23"/>
  <c r="N602" i="23"/>
  <c r="L602" i="23"/>
  <c r="J602" i="23"/>
  <c r="H602" i="23"/>
  <c r="F602" i="23"/>
  <c r="D602" i="23"/>
  <c r="B602" i="23"/>
  <c r="AV601" i="23"/>
  <c r="AR601" i="23"/>
  <c r="AP601" i="23"/>
  <c r="AN601" i="23"/>
  <c r="AL601" i="23"/>
  <c r="AJ601" i="23"/>
  <c r="AH601" i="23"/>
  <c r="AF601" i="23"/>
  <c r="AD601" i="23"/>
  <c r="AB601" i="23"/>
  <c r="Z601" i="23"/>
  <c r="X601" i="23"/>
  <c r="V601" i="23"/>
  <c r="T601" i="23"/>
  <c r="R601" i="23"/>
  <c r="P601" i="23"/>
  <c r="N601" i="23"/>
  <c r="L601" i="23"/>
  <c r="J601" i="23"/>
  <c r="H601" i="23"/>
  <c r="F601" i="23"/>
  <c r="D601" i="23"/>
  <c r="B601" i="23"/>
  <c r="AV600" i="23"/>
  <c r="AR600" i="23"/>
  <c r="AP600" i="23"/>
  <c r="AN600" i="23"/>
  <c r="AL600" i="23"/>
  <c r="AJ600" i="23"/>
  <c r="AH600" i="23"/>
  <c r="AF600" i="23"/>
  <c r="AD600" i="23"/>
  <c r="AB600" i="23"/>
  <c r="Z600" i="23"/>
  <c r="X600" i="23"/>
  <c r="V600" i="23"/>
  <c r="T600" i="23"/>
  <c r="R600" i="23"/>
  <c r="P600" i="23"/>
  <c r="N600" i="23"/>
  <c r="L600" i="23"/>
  <c r="J600" i="23"/>
  <c r="H600" i="23"/>
  <c r="F600" i="23"/>
  <c r="D600" i="23"/>
  <c r="B600" i="23"/>
  <c r="AV599" i="23"/>
  <c r="AR599" i="23"/>
  <c r="AP599" i="23"/>
  <c r="AN599" i="23"/>
  <c r="AL599" i="23"/>
  <c r="AJ599" i="23"/>
  <c r="AH599" i="23"/>
  <c r="AF599" i="23"/>
  <c r="AD599" i="23"/>
  <c r="AB599" i="23"/>
  <c r="Z599" i="23"/>
  <c r="X599" i="23"/>
  <c r="V599" i="23"/>
  <c r="T599" i="23"/>
  <c r="R599" i="23"/>
  <c r="P599" i="23"/>
  <c r="N599" i="23"/>
  <c r="L599" i="23"/>
  <c r="J599" i="23"/>
  <c r="H599" i="23"/>
  <c r="F599" i="23"/>
  <c r="D599" i="23"/>
  <c r="B599" i="23"/>
  <c r="AV598" i="23"/>
  <c r="AR598" i="23"/>
  <c r="AP598" i="23"/>
  <c r="AN598" i="23"/>
  <c r="AL598" i="23"/>
  <c r="AJ598" i="23"/>
  <c r="AH598" i="23"/>
  <c r="AF598" i="23"/>
  <c r="AD598" i="23"/>
  <c r="AB598" i="23"/>
  <c r="Z598" i="23"/>
  <c r="X598" i="23"/>
  <c r="V598" i="23"/>
  <c r="AS598" i="23" s="1"/>
  <c r="AT598" i="23" s="1"/>
  <c r="AU598" i="23" s="1"/>
  <c r="T598" i="23"/>
  <c r="R598" i="23"/>
  <c r="P598" i="23"/>
  <c r="N598" i="23"/>
  <c r="L598" i="23"/>
  <c r="J598" i="23"/>
  <c r="H598" i="23"/>
  <c r="F598" i="23"/>
  <c r="D598" i="23"/>
  <c r="B598" i="23"/>
  <c r="AV597" i="23"/>
  <c r="AR597" i="23"/>
  <c r="AP597" i="23"/>
  <c r="AN597" i="23"/>
  <c r="AL597" i="23"/>
  <c r="AJ597" i="23"/>
  <c r="AH597" i="23"/>
  <c r="AF597" i="23"/>
  <c r="AD597" i="23"/>
  <c r="AB597" i="23"/>
  <c r="Z597" i="23"/>
  <c r="X597" i="23"/>
  <c r="V597" i="23"/>
  <c r="T597" i="23"/>
  <c r="R597" i="23"/>
  <c r="P597" i="23"/>
  <c r="N597" i="23"/>
  <c r="L597" i="23"/>
  <c r="J597" i="23"/>
  <c r="H597" i="23"/>
  <c r="F597" i="23"/>
  <c r="D597" i="23"/>
  <c r="B597" i="23"/>
  <c r="AV596" i="23"/>
  <c r="AR596" i="23"/>
  <c r="AP596" i="23"/>
  <c r="AN596" i="23"/>
  <c r="AL596" i="23"/>
  <c r="AJ596" i="23"/>
  <c r="AH596" i="23"/>
  <c r="AF596" i="23"/>
  <c r="AD596" i="23"/>
  <c r="AB596" i="23"/>
  <c r="Z596" i="23"/>
  <c r="X596" i="23"/>
  <c r="V596" i="23"/>
  <c r="T596" i="23"/>
  <c r="R596" i="23"/>
  <c r="P596" i="23"/>
  <c r="N596" i="23"/>
  <c r="L596" i="23"/>
  <c r="J596" i="23"/>
  <c r="H596" i="23"/>
  <c r="F596" i="23"/>
  <c r="D596" i="23"/>
  <c r="B596" i="23"/>
  <c r="AV595" i="23"/>
  <c r="AR595" i="23"/>
  <c r="AP595" i="23"/>
  <c r="AN595" i="23"/>
  <c r="AL595" i="23"/>
  <c r="AJ595" i="23"/>
  <c r="AH595" i="23"/>
  <c r="AF595" i="23"/>
  <c r="AD595" i="23"/>
  <c r="AB595" i="23"/>
  <c r="Z595" i="23"/>
  <c r="X595" i="23"/>
  <c r="V595" i="23"/>
  <c r="T595" i="23"/>
  <c r="R595" i="23"/>
  <c r="P595" i="23"/>
  <c r="N595" i="23"/>
  <c r="L595" i="23"/>
  <c r="J595" i="23"/>
  <c r="H595" i="23"/>
  <c r="F595" i="23"/>
  <c r="D595" i="23"/>
  <c r="B595" i="23"/>
  <c r="AV594" i="23"/>
  <c r="AR594" i="23"/>
  <c r="AP594" i="23"/>
  <c r="AN594" i="23"/>
  <c r="AL594" i="23"/>
  <c r="AJ594" i="23"/>
  <c r="AH594" i="23"/>
  <c r="AF594" i="23"/>
  <c r="AD594" i="23"/>
  <c r="AB594" i="23"/>
  <c r="Z594" i="23"/>
  <c r="X594" i="23"/>
  <c r="V594" i="23"/>
  <c r="T594" i="23"/>
  <c r="R594" i="23"/>
  <c r="P594" i="23"/>
  <c r="N594" i="23"/>
  <c r="L594" i="23"/>
  <c r="J594" i="23"/>
  <c r="H594" i="23"/>
  <c r="AS594" i="23" s="1"/>
  <c r="AT594" i="23" s="1"/>
  <c r="AU594" i="23" s="1"/>
  <c r="F594" i="23"/>
  <c r="D594" i="23"/>
  <c r="B594" i="23"/>
  <c r="AV593" i="23"/>
  <c r="AR593" i="23"/>
  <c r="AP593" i="23"/>
  <c r="AN593" i="23"/>
  <c r="AL593" i="23"/>
  <c r="AJ593" i="23"/>
  <c r="AH593" i="23"/>
  <c r="AF593" i="23"/>
  <c r="AD593" i="23"/>
  <c r="AB593" i="23"/>
  <c r="Z593" i="23"/>
  <c r="X593" i="23"/>
  <c r="V593" i="23"/>
  <c r="T593" i="23"/>
  <c r="R593" i="23"/>
  <c r="AS593" i="23" s="1"/>
  <c r="AT593" i="23" s="1"/>
  <c r="AU593" i="23" s="1"/>
  <c r="P593" i="23"/>
  <c r="N593" i="23"/>
  <c r="L593" i="23"/>
  <c r="J593" i="23"/>
  <c r="H593" i="23"/>
  <c r="F593" i="23"/>
  <c r="D593" i="23"/>
  <c r="B593" i="23"/>
  <c r="AV592" i="23"/>
  <c r="AR592" i="23"/>
  <c r="AP592" i="23"/>
  <c r="AN592" i="23"/>
  <c r="AL592" i="23"/>
  <c r="AJ592" i="23"/>
  <c r="AH592" i="23"/>
  <c r="AF592" i="23"/>
  <c r="AD592" i="23"/>
  <c r="AB592" i="23"/>
  <c r="Z592" i="23"/>
  <c r="X592" i="23"/>
  <c r="V592" i="23"/>
  <c r="AS592" i="23" s="1"/>
  <c r="AT592" i="23" s="1"/>
  <c r="AU592" i="23" s="1"/>
  <c r="T592" i="23"/>
  <c r="R592" i="23"/>
  <c r="P592" i="23"/>
  <c r="N592" i="23"/>
  <c r="L592" i="23"/>
  <c r="J592" i="23"/>
  <c r="H592" i="23"/>
  <c r="F592" i="23"/>
  <c r="D592" i="23"/>
  <c r="B592" i="23"/>
  <c r="AV591" i="23"/>
  <c r="AU591" i="23"/>
  <c r="AR591" i="23"/>
  <c r="AP591" i="23"/>
  <c r="AN591" i="23"/>
  <c r="AL591" i="23"/>
  <c r="AJ591" i="23"/>
  <c r="AH591" i="23"/>
  <c r="AF591" i="23"/>
  <c r="AD591" i="23"/>
  <c r="AB591" i="23"/>
  <c r="Z591" i="23"/>
  <c r="X591" i="23"/>
  <c r="V591" i="23"/>
  <c r="T591" i="23"/>
  <c r="R591" i="23"/>
  <c r="P591" i="23"/>
  <c r="N591" i="23"/>
  <c r="L591" i="23"/>
  <c r="J591" i="23"/>
  <c r="H591" i="23"/>
  <c r="F591" i="23"/>
  <c r="D591" i="23"/>
  <c r="B591" i="23"/>
  <c r="AS591" i="23" s="1"/>
  <c r="AT591" i="23" s="1"/>
  <c r="AV590" i="23"/>
  <c r="AT590" i="23"/>
  <c r="AU590" i="23" s="1"/>
  <c r="AR590" i="23"/>
  <c r="AP590" i="23"/>
  <c r="AN590" i="23"/>
  <c r="AL590" i="23"/>
  <c r="AJ590" i="23"/>
  <c r="AH590" i="23"/>
  <c r="AF590" i="23"/>
  <c r="AD590" i="23"/>
  <c r="AB590" i="23"/>
  <c r="Z590" i="23"/>
  <c r="X590" i="23"/>
  <c r="V590" i="23"/>
  <c r="T590" i="23"/>
  <c r="R590" i="23"/>
  <c r="P590" i="23"/>
  <c r="N590" i="23"/>
  <c r="L590" i="23"/>
  <c r="J590" i="23"/>
  <c r="H590" i="23"/>
  <c r="F590" i="23"/>
  <c r="D590" i="23"/>
  <c r="B590" i="23"/>
  <c r="AS590" i="23" s="1"/>
  <c r="AV589" i="23"/>
  <c r="AT589" i="23"/>
  <c r="AU589" i="23" s="1"/>
  <c r="AR589" i="23"/>
  <c r="AP589" i="23"/>
  <c r="AN589" i="23"/>
  <c r="AL589" i="23"/>
  <c r="AJ589" i="23"/>
  <c r="AH589" i="23"/>
  <c r="AF589" i="23"/>
  <c r="AD589" i="23"/>
  <c r="AB589" i="23"/>
  <c r="Z589" i="23"/>
  <c r="X589" i="23"/>
  <c r="V589" i="23"/>
  <c r="T589" i="23"/>
  <c r="R589" i="23"/>
  <c r="P589" i="23"/>
  <c r="N589" i="23"/>
  <c r="L589" i="23"/>
  <c r="J589" i="23"/>
  <c r="H589" i="23"/>
  <c r="F589" i="23"/>
  <c r="D589" i="23"/>
  <c r="B589" i="23"/>
  <c r="AS589" i="23" s="1"/>
  <c r="AV588" i="23"/>
  <c r="AR588" i="23"/>
  <c r="AP588" i="23"/>
  <c r="AN588" i="23"/>
  <c r="AL588" i="23"/>
  <c r="AJ588" i="23"/>
  <c r="AH588" i="23"/>
  <c r="AF588" i="23"/>
  <c r="AD588" i="23"/>
  <c r="AB588" i="23"/>
  <c r="Z588" i="23"/>
  <c r="X588" i="23"/>
  <c r="V588" i="23"/>
  <c r="T588" i="23"/>
  <c r="R588" i="23"/>
  <c r="P588" i="23"/>
  <c r="N588" i="23"/>
  <c r="L588" i="23"/>
  <c r="J588" i="23"/>
  <c r="H588" i="23"/>
  <c r="F588" i="23"/>
  <c r="D588" i="23"/>
  <c r="B588" i="23"/>
  <c r="AV587" i="23"/>
  <c r="AR587" i="23"/>
  <c r="AP587" i="23"/>
  <c r="AN587" i="23"/>
  <c r="AL587" i="23"/>
  <c r="AJ587" i="23"/>
  <c r="AH587" i="23"/>
  <c r="AF587" i="23"/>
  <c r="AD587" i="23"/>
  <c r="AB587" i="23"/>
  <c r="Z587" i="23"/>
  <c r="X587" i="23"/>
  <c r="V587" i="23"/>
  <c r="AS587" i="23" s="1"/>
  <c r="AT587" i="23" s="1"/>
  <c r="AU587" i="23" s="1"/>
  <c r="T587" i="23"/>
  <c r="R587" i="23"/>
  <c r="P587" i="23"/>
  <c r="N587" i="23"/>
  <c r="L587" i="23"/>
  <c r="J587" i="23"/>
  <c r="H587" i="23"/>
  <c r="F587" i="23"/>
  <c r="D587" i="23"/>
  <c r="B587" i="23"/>
  <c r="AV586" i="23"/>
  <c r="AU586" i="23"/>
  <c r="AR586" i="23"/>
  <c r="AP586" i="23"/>
  <c r="AN586" i="23"/>
  <c r="AL586" i="23"/>
  <c r="AJ586" i="23"/>
  <c r="AH586" i="23"/>
  <c r="AF586" i="23"/>
  <c r="AD586" i="23"/>
  <c r="AB586" i="23"/>
  <c r="Z586" i="23"/>
  <c r="X586" i="23"/>
  <c r="V586" i="23"/>
  <c r="T586" i="23"/>
  <c r="R586" i="23"/>
  <c r="P586" i="23"/>
  <c r="N586" i="23"/>
  <c r="L586" i="23"/>
  <c r="J586" i="23"/>
  <c r="H586" i="23"/>
  <c r="F586" i="23"/>
  <c r="D586" i="23"/>
  <c r="B586" i="23"/>
  <c r="AS586" i="23" s="1"/>
  <c r="AT586" i="23" s="1"/>
  <c r="AV585" i="23"/>
  <c r="AR585" i="23"/>
  <c r="AP585" i="23"/>
  <c r="AN585" i="23"/>
  <c r="AL585" i="23"/>
  <c r="AJ585" i="23"/>
  <c r="AH585" i="23"/>
  <c r="AF585" i="23"/>
  <c r="AD585" i="23"/>
  <c r="AB585" i="23"/>
  <c r="Z585" i="23"/>
  <c r="X585" i="23"/>
  <c r="V585" i="23"/>
  <c r="T585" i="23"/>
  <c r="R585" i="23"/>
  <c r="P585" i="23"/>
  <c r="N585" i="23"/>
  <c r="L585" i="23"/>
  <c r="J585" i="23"/>
  <c r="H585" i="23"/>
  <c r="F585" i="23"/>
  <c r="D585" i="23"/>
  <c r="B585" i="23"/>
  <c r="AV584" i="23"/>
  <c r="AR584" i="23"/>
  <c r="AP584" i="23"/>
  <c r="AN584" i="23"/>
  <c r="AL584" i="23"/>
  <c r="AJ584" i="23"/>
  <c r="AH584" i="23"/>
  <c r="AF584" i="23"/>
  <c r="AD584" i="23"/>
  <c r="AB584" i="23"/>
  <c r="Z584" i="23"/>
  <c r="X584" i="23"/>
  <c r="V584" i="23"/>
  <c r="T584" i="23"/>
  <c r="R584" i="23"/>
  <c r="P584" i="23"/>
  <c r="N584" i="23"/>
  <c r="L584" i="23"/>
  <c r="J584" i="23"/>
  <c r="H584" i="23"/>
  <c r="F584" i="23"/>
  <c r="D584" i="23"/>
  <c r="B584" i="23"/>
  <c r="AV583" i="23"/>
  <c r="AR583" i="23"/>
  <c r="AP583" i="23"/>
  <c r="AN583" i="23"/>
  <c r="AL583" i="23"/>
  <c r="AJ583" i="23"/>
  <c r="AH583" i="23"/>
  <c r="AF583" i="23"/>
  <c r="AD583" i="23"/>
  <c r="AB583" i="23"/>
  <c r="Z583" i="23"/>
  <c r="X583" i="23"/>
  <c r="V583" i="23"/>
  <c r="T583" i="23"/>
  <c r="R583" i="23"/>
  <c r="P583" i="23"/>
  <c r="N583" i="23"/>
  <c r="L583" i="23"/>
  <c r="J583" i="23"/>
  <c r="H583" i="23"/>
  <c r="F583" i="23"/>
  <c r="D583" i="23"/>
  <c r="B583" i="23"/>
  <c r="AS583" i="23" s="1"/>
  <c r="AT583" i="23" s="1"/>
  <c r="AU583" i="23" s="1"/>
  <c r="AV582" i="23"/>
  <c r="AR582" i="23"/>
  <c r="AP582" i="23"/>
  <c r="AN582" i="23"/>
  <c r="AL582" i="23"/>
  <c r="AJ582" i="23"/>
  <c r="AH582" i="23"/>
  <c r="AF582" i="23"/>
  <c r="AD582" i="23"/>
  <c r="AB582" i="23"/>
  <c r="Z582" i="23"/>
  <c r="X582" i="23"/>
  <c r="V582" i="23"/>
  <c r="T582" i="23"/>
  <c r="R582" i="23"/>
  <c r="P582" i="23"/>
  <c r="N582" i="23"/>
  <c r="L582" i="23"/>
  <c r="J582" i="23"/>
  <c r="H582" i="23"/>
  <c r="F582" i="23"/>
  <c r="D582" i="23"/>
  <c r="B582" i="23"/>
  <c r="AV581" i="23"/>
  <c r="AR581" i="23"/>
  <c r="AP581" i="23"/>
  <c r="AN581" i="23"/>
  <c r="AL581" i="23"/>
  <c r="AJ581" i="23"/>
  <c r="AH581" i="23"/>
  <c r="AF581" i="23"/>
  <c r="AD581" i="23"/>
  <c r="AB581" i="23"/>
  <c r="Z581" i="23"/>
  <c r="X581" i="23"/>
  <c r="V581" i="23"/>
  <c r="T581" i="23"/>
  <c r="R581" i="23"/>
  <c r="P581" i="23"/>
  <c r="N581" i="23"/>
  <c r="L581" i="23"/>
  <c r="J581" i="23"/>
  <c r="H581" i="23"/>
  <c r="AS581" i="23" s="1"/>
  <c r="AT581" i="23" s="1"/>
  <c r="AU581" i="23" s="1"/>
  <c r="F581" i="23"/>
  <c r="D581" i="23"/>
  <c r="B581" i="23"/>
  <c r="AV580" i="23"/>
  <c r="AR580" i="23"/>
  <c r="AP580" i="23"/>
  <c r="AN580" i="23"/>
  <c r="AL580" i="23"/>
  <c r="AJ580" i="23"/>
  <c r="AH580" i="23"/>
  <c r="AF580" i="23"/>
  <c r="AD580" i="23"/>
  <c r="AB580" i="23"/>
  <c r="Z580" i="23"/>
  <c r="X580" i="23"/>
  <c r="V580" i="23"/>
  <c r="AS580" i="23" s="1"/>
  <c r="AT580" i="23" s="1"/>
  <c r="AU580" i="23" s="1"/>
  <c r="T580" i="23"/>
  <c r="R580" i="23"/>
  <c r="P580" i="23"/>
  <c r="N580" i="23"/>
  <c r="L580" i="23"/>
  <c r="J580" i="23"/>
  <c r="H580" i="23"/>
  <c r="F580" i="23"/>
  <c r="D580" i="23"/>
  <c r="B580" i="23"/>
  <c r="AV579" i="23"/>
  <c r="AU579" i="23"/>
  <c r="AR579" i="23"/>
  <c r="AP579" i="23"/>
  <c r="AN579" i="23"/>
  <c r="AL579" i="23"/>
  <c r="AJ579" i="23"/>
  <c r="AH579" i="23"/>
  <c r="AF579" i="23"/>
  <c r="AD579" i="23"/>
  <c r="AB579" i="23"/>
  <c r="Z579" i="23"/>
  <c r="X579" i="23"/>
  <c r="V579" i="23"/>
  <c r="T579" i="23"/>
  <c r="R579" i="23"/>
  <c r="P579" i="23"/>
  <c r="N579" i="23"/>
  <c r="L579" i="23"/>
  <c r="J579" i="23"/>
  <c r="H579" i="23"/>
  <c r="F579" i="23"/>
  <c r="D579" i="23"/>
  <c r="B579" i="23"/>
  <c r="AS579" i="23" s="1"/>
  <c r="AT579" i="23" s="1"/>
  <c r="AV578" i="23"/>
  <c r="AR578" i="23"/>
  <c r="AP578" i="23"/>
  <c r="AN578" i="23"/>
  <c r="AL578" i="23"/>
  <c r="AJ578" i="23"/>
  <c r="AH578" i="23"/>
  <c r="AF578" i="23"/>
  <c r="AD578" i="23"/>
  <c r="AB578" i="23"/>
  <c r="Z578" i="23"/>
  <c r="X578" i="23"/>
  <c r="V578" i="23"/>
  <c r="T578" i="23"/>
  <c r="R578" i="23"/>
  <c r="P578" i="23"/>
  <c r="N578" i="23"/>
  <c r="L578" i="23"/>
  <c r="J578" i="23"/>
  <c r="H578" i="23"/>
  <c r="F578" i="23"/>
  <c r="D578" i="23"/>
  <c r="B578" i="23"/>
  <c r="AV577" i="23"/>
  <c r="AR577" i="23"/>
  <c r="AP577" i="23"/>
  <c r="AN577" i="23"/>
  <c r="AL577" i="23"/>
  <c r="AJ577" i="23"/>
  <c r="AH577" i="23"/>
  <c r="AF577" i="23"/>
  <c r="AD577" i="23"/>
  <c r="AB577" i="23"/>
  <c r="Z577" i="23"/>
  <c r="X577" i="23"/>
  <c r="V577" i="23"/>
  <c r="T577" i="23"/>
  <c r="R577" i="23"/>
  <c r="P577" i="23"/>
  <c r="N577" i="23"/>
  <c r="L577" i="23"/>
  <c r="J577" i="23"/>
  <c r="H577" i="23"/>
  <c r="F577" i="23"/>
  <c r="D577" i="23"/>
  <c r="B577" i="23"/>
  <c r="AV576" i="23"/>
  <c r="AR576" i="23"/>
  <c r="AP576" i="23"/>
  <c r="AN576" i="23"/>
  <c r="AL576" i="23"/>
  <c r="AJ576" i="23"/>
  <c r="AH576" i="23"/>
  <c r="AF576" i="23"/>
  <c r="AD576" i="23"/>
  <c r="AB576" i="23"/>
  <c r="Z576" i="23"/>
  <c r="X576" i="23"/>
  <c r="V576" i="23"/>
  <c r="T576" i="23"/>
  <c r="R576" i="23"/>
  <c r="P576" i="23"/>
  <c r="N576" i="23"/>
  <c r="L576" i="23"/>
  <c r="J576" i="23"/>
  <c r="H576" i="23"/>
  <c r="F576" i="23"/>
  <c r="D576" i="23"/>
  <c r="B576" i="23"/>
  <c r="AV575" i="23"/>
  <c r="AR575" i="23"/>
  <c r="AP575" i="23"/>
  <c r="AN575" i="23"/>
  <c r="AL575" i="23"/>
  <c r="AJ575" i="23"/>
  <c r="AH575" i="23"/>
  <c r="AF575" i="23"/>
  <c r="AD575" i="23"/>
  <c r="AB575" i="23"/>
  <c r="Z575" i="23"/>
  <c r="X575" i="23"/>
  <c r="V575" i="23"/>
  <c r="T575" i="23"/>
  <c r="R575" i="23"/>
  <c r="P575" i="23"/>
  <c r="N575" i="23"/>
  <c r="L575" i="23"/>
  <c r="J575" i="23"/>
  <c r="H575" i="23"/>
  <c r="F575" i="23"/>
  <c r="D575" i="23"/>
  <c r="B575" i="23"/>
  <c r="AV574" i="23"/>
  <c r="AR574" i="23"/>
  <c r="AP574" i="23"/>
  <c r="AN574" i="23"/>
  <c r="AL574" i="23"/>
  <c r="AJ574" i="23"/>
  <c r="AH574" i="23"/>
  <c r="AF574" i="23"/>
  <c r="AD574" i="23"/>
  <c r="AB574" i="23"/>
  <c r="Z574" i="23"/>
  <c r="X574" i="23"/>
  <c r="V574" i="23"/>
  <c r="T574" i="23"/>
  <c r="R574" i="23"/>
  <c r="P574" i="23"/>
  <c r="AS574" i="23" s="1"/>
  <c r="AT574" i="23" s="1"/>
  <c r="AU574" i="23" s="1"/>
  <c r="N574" i="23"/>
  <c r="L574" i="23"/>
  <c r="J574" i="23"/>
  <c r="H574" i="23"/>
  <c r="F574" i="23"/>
  <c r="D574" i="23"/>
  <c r="B574" i="23"/>
  <c r="AV573" i="23"/>
  <c r="AR573" i="23"/>
  <c r="AP573" i="23"/>
  <c r="AN573" i="23"/>
  <c r="AL573" i="23"/>
  <c r="AJ573" i="23"/>
  <c r="AH573" i="23"/>
  <c r="AF573" i="23"/>
  <c r="AD573" i="23"/>
  <c r="AB573" i="23"/>
  <c r="Z573" i="23"/>
  <c r="X573" i="23"/>
  <c r="V573" i="23"/>
  <c r="T573" i="23"/>
  <c r="R573" i="23"/>
  <c r="P573" i="23"/>
  <c r="N573" i="23"/>
  <c r="L573" i="23"/>
  <c r="J573" i="23"/>
  <c r="H573" i="23"/>
  <c r="F573" i="23"/>
  <c r="D573" i="23"/>
  <c r="B573" i="23"/>
  <c r="AV572" i="23"/>
  <c r="AR572" i="23"/>
  <c r="AP572" i="23"/>
  <c r="AN572" i="23"/>
  <c r="AL572" i="23"/>
  <c r="AJ572" i="23"/>
  <c r="AH572" i="23"/>
  <c r="AF572" i="23"/>
  <c r="AD572" i="23"/>
  <c r="AB572" i="23"/>
  <c r="Z572" i="23"/>
  <c r="X572" i="23"/>
  <c r="V572" i="23"/>
  <c r="T572" i="23"/>
  <c r="R572" i="23"/>
  <c r="P572" i="23"/>
  <c r="N572" i="23"/>
  <c r="L572" i="23"/>
  <c r="J572" i="23"/>
  <c r="H572" i="23"/>
  <c r="F572" i="23"/>
  <c r="D572" i="23"/>
  <c r="B572" i="23"/>
  <c r="AV571" i="23"/>
  <c r="AR571" i="23"/>
  <c r="AP571" i="23"/>
  <c r="AN571" i="23"/>
  <c r="AL571" i="23"/>
  <c r="AJ571" i="23"/>
  <c r="AH571" i="23"/>
  <c r="AF571" i="23"/>
  <c r="AD571" i="23"/>
  <c r="AB571" i="23"/>
  <c r="Z571" i="23"/>
  <c r="X571" i="23"/>
  <c r="V571" i="23"/>
  <c r="T571" i="23"/>
  <c r="R571" i="23"/>
  <c r="P571" i="23"/>
  <c r="N571" i="23"/>
  <c r="L571" i="23"/>
  <c r="J571" i="23"/>
  <c r="H571" i="23"/>
  <c r="F571" i="23"/>
  <c r="D571" i="23"/>
  <c r="B571" i="23"/>
  <c r="AV570" i="23"/>
  <c r="AR570" i="23"/>
  <c r="AP570" i="23"/>
  <c r="AN570" i="23"/>
  <c r="AL570" i="23"/>
  <c r="AJ570" i="23"/>
  <c r="AH570" i="23"/>
  <c r="AF570" i="23"/>
  <c r="AD570" i="23"/>
  <c r="AB570" i="23"/>
  <c r="Z570" i="23"/>
  <c r="X570" i="23"/>
  <c r="V570" i="23"/>
  <c r="T570" i="23"/>
  <c r="R570" i="23"/>
  <c r="P570" i="23"/>
  <c r="N570" i="23"/>
  <c r="L570" i="23"/>
  <c r="J570" i="23"/>
  <c r="H570" i="23"/>
  <c r="F570" i="23"/>
  <c r="D570" i="23"/>
  <c r="B570" i="23"/>
  <c r="AV569" i="23"/>
  <c r="AR569" i="23"/>
  <c r="AP569" i="23"/>
  <c r="AN569" i="23"/>
  <c r="AL569" i="23"/>
  <c r="AJ569" i="23"/>
  <c r="AH569" i="23"/>
  <c r="AF569" i="23"/>
  <c r="AD569" i="23"/>
  <c r="AB569" i="23"/>
  <c r="Z569" i="23"/>
  <c r="X569" i="23"/>
  <c r="V569" i="23"/>
  <c r="T569" i="23"/>
  <c r="R569" i="23"/>
  <c r="P569" i="23"/>
  <c r="N569" i="23"/>
  <c r="L569" i="23"/>
  <c r="J569" i="23"/>
  <c r="H569" i="23"/>
  <c r="F569" i="23"/>
  <c r="D569" i="23"/>
  <c r="B569" i="23"/>
  <c r="AV568" i="23"/>
  <c r="AR568" i="23"/>
  <c r="AP568" i="23"/>
  <c r="AN568" i="23"/>
  <c r="AL568" i="23"/>
  <c r="AJ568" i="23"/>
  <c r="AH568" i="23"/>
  <c r="AF568" i="23"/>
  <c r="AD568" i="23"/>
  <c r="AB568" i="23"/>
  <c r="Z568" i="23"/>
  <c r="X568" i="23"/>
  <c r="V568" i="23"/>
  <c r="T568" i="23"/>
  <c r="R568" i="23"/>
  <c r="P568" i="23"/>
  <c r="N568" i="23"/>
  <c r="L568" i="23"/>
  <c r="J568" i="23"/>
  <c r="H568" i="23"/>
  <c r="F568" i="23"/>
  <c r="D568" i="23"/>
  <c r="B568" i="23"/>
  <c r="AV567" i="23"/>
  <c r="AR567" i="23"/>
  <c r="AP567" i="23"/>
  <c r="AN567" i="23"/>
  <c r="AL567" i="23"/>
  <c r="AJ567" i="23"/>
  <c r="AH567" i="23"/>
  <c r="AF567" i="23"/>
  <c r="AD567" i="23"/>
  <c r="AB567" i="23"/>
  <c r="Z567" i="23"/>
  <c r="X567" i="23"/>
  <c r="V567" i="23"/>
  <c r="T567" i="23"/>
  <c r="R567" i="23"/>
  <c r="P567" i="23"/>
  <c r="N567" i="23"/>
  <c r="L567" i="23"/>
  <c r="J567" i="23"/>
  <c r="H567" i="23"/>
  <c r="F567" i="23"/>
  <c r="D567" i="23"/>
  <c r="B567" i="23"/>
  <c r="AV566" i="23"/>
  <c r="AR566" i="23"/>
  <c r="AP566" i="23"/>
  <c r="AN566" i="23"/>
  <c r="AL566" i="23"/>
  <c r="AJ566" i="23"/>
  <c r="AH566" i="23"/>
  <c r="AF566" i="23"/>
  <c r="AD566" i="23"/>
  <c r="AB566" i="23"/>
  <c r="Z566" i="23"/>
  <c r="X566" i="23"/>
  <c r="V566" i="23"/>
  <c r="T566" i="23"/>
  <c r="R566" i="23"/>
  <c r="P566" i="23"/>
  <c r="N566" i="23"/>
  <c r="L566" i="23"/>
  <c r="J566" i="23"/>
  <c r="H566" i="23"/>
  <c r="F566" i="23"/>
  <c r="D566" i="23"/>
  <c r="B566" i="23"/>
  <c r="AV565" i="23"/>
  <c r="AR565" i="23"/>
  <c r="AP565" i="23"/>
  <c r="AN565" i="23"/>
  <c r="AL565" i="23"/>
  <c r="AJ565" i="23"/>
  <c r="AH565" i="23"/>
  <c r="AF565" i="23"/>
  <c r="AD565" i="23"/>
  <c r="AB565" i="23"/>
  <c r="Z565" i="23"/>
  <c r="X565" i="23"/>
  <c r="V565" i="23"/>
  <c r="T565" i="23"/>
  <c r="R565" i="23"/>
  <c r="P565" i="23"/>
  <c r="N565" i="23"/>
  <c r="L565" i="23"/>
  <c r="J565" i="23"/>
  <c r="H565" i="23"/>
  <c r="F565" i="23"/>
  <c r="D565" i="23"/>
  <c r="B565" i="23"/>
  <c r="AV564" i="23"/>
  <c r="AR564" i="23"/>
  <c r="AP564" i="23"/>
  <c r="AN564" i="23"/>
  <c r="AL564" i="23"/>
  <c r="AJ564" i="23"/>
  <c r="AH564" i="23"/>
  <c r="AF564" i="23"/>
  <c r="AD564" i="23"/>
  <c r="AB564" i="23"/>
  <c r="Z564" i="23"/>
  <c r="X564" i="23"/>
  <c r="V564" i="23"/>
  <c r="T564" i="23"/>
  <c r="R564" i="23"/>
  <c r="P564" i="23"/>
  <c r="N564" i="23"/>
  <c r="L564" i="23"/>
  <c r="J564" i="23"/>
  <c r="H564" i="23"/>
  <c r="F564" i="23"/>
  <c r="D564" i="23"/>
  <c r="B564" i="23"/>
  <c r="AV563" i="23"/>
  <c r="AR563" i="23"/>
  <c r="AP563" i="23"/>
  <c r="AN563" i="23"/>
  <c r="AL563" i="23"/>
  <c r="AJ563" i="23"/>
  <c r="AH563" i="23"/>
  <c r="AF563" i="23"/>
  <c r="AD563" i="23"/>
  <c r="AB563" i="23"/>
  <c r="Z563" i="23"/>
  <c r="X563" i="23"/>
  <c r="V563" i="23"/>
  <c r="T563" i="23"/>
  <c r="R563" i="23"/>
  <c r="P563" i="23"/>
  <c r="N563" i="23"/>
  <c r="L563" i="23"/>
  <c r="AS563" i="23" s="1"/>
  <c r="AT563" i="23" s="1"/>
  <c r="AU563" i="23" s="1"/>
  <c r="J563" i="23"/>
  <c r="H563" i="23"/>
  <c r="F563" i="23"/>
  <c r="D563" i="23"/>
  <c r="B563" i="23"/>
  <c r="AV562" i="23"/>
  <c r="AR562" i="23"/>
  <c r="AP562" i="23"/>
  <c r="AN562" i="23"/>
  <c r="AL562" i="23"/>
  <c r="AJ562" i="23"/>
  <c r="AH562" i="23"/>
  <c r="AF562" i="23"/>
  <c r="AD562" i="23"/>
  <c r="AB562" i="23"/>
  <c r="Z562" i="23"/>
  <c r="X562" i="23"/>
  <c r="V562" i="23"/>
  <c r="AS562" i="23" s="1"/>
  <c r="AT562" i="23" s="1"/>
  <c r="AU562" i="23" s="1"/>
  <c r="T562" i="23"/>
  <c r="R562" i="23"/>
  <c r="P562" i="23"/>
  <c r="N562" i="23"/>
  <c r="L562" i="23"/>
  <c r="J562" i="23"/>
  <c r="H562" i="23"/>
  <c r="F562" i="23"/>
  <c r="D562" i="23"/>
  <c r="B562" i="23"/>
  <c r="AV561" i="23"/>
  <c r="AR561" i="23"/>
  <c r="AP561" i="23"/>
  <c r="AN561" i="23"/>
  <c r="AL561" i="23"/>
  <c r="AJ561" i="23"/>
  <c r="AH561" i="23"/>
  <c r="AF561" i="23"/>
  <c r="AD561" i="23"/>
  <c r="AB561" i="23"/>
  <c r="Z561" i="23"/>
  <c r="X561" i="23"/>
  <c r="V561" i="23"/>
  <c r="T561" i="23"/>
  <c r="R561" i="23"/>
  <c r="P561" i="23"/>
  <c r="N561" i="23"/>
  <c r="L561" i="23"/>
  <c r="J561" i="23"/>
  <c r="H561" i="23"/>
  <c r="F561" i="23"/>
  <c r="D561" i="23"/>
  <c r="B561" i="23"/>
  <c r="AV560" i="23"/>
  <c r="AR560" i="23"/>
  <c r="AP560" i="23"/>
  <c r="AN560" i="23"/>
  <c r="AL560" i="23"/>
  <c r="AJ560" i="23"/>
  <c r="AH560" i="23"/>
  <c r="AF560" i="23"/>
  <c r="AD560" i="23"/>
  <c r="AB560" i="23"/>
  <c r="Z560" i="23"/>
  <c r="X560" i="23"/>
  <c r="V560" i="23"/>
  <c r="T560" i="23"/>
  <c r="R560" i="23"/>
  <c r="P560" i="23"/>
  <c r="N560" i="23"/>
  <c r="L560" i="23"/>
  <c r="J560" i="23"/>
  <c r="H560" i="23"/>
  <c r="F560" i="23"/>
  <c r="D560" i="23"/>
  <c r="B560" i="23"/>
  <c r="AV559" i="23"/>
  <c r="AR559" i="23"/>
  <c r="AP559" i="23"/>
  <c r="AN559" i="23"/>
  <c r="AL559" i="23"/>
  <c r="AJ559" i="23"/>
  <c r="AH559" i="23"/>
  <c r="AF559" i="23"/>
  <c r="AD559" i="23"/>
  <c r="AB559" i="23"/>
  <c r="Z559" i="23"/>
  <c r="X559" i="23"/>
  <c r="V559" i="23"/>
  <c r="T559" i="23"/>
  <c r="R559" i="23"/>
  <c r="P559" i="23"/>
  <c r="N559" i="23"/>
  <c r="L559" i="23"/>
  <c r="J559" i="23"/>
  <c r="H559" i="23"/>
  <c r="F559" i="23"/>
  <c r="D559" i="23"/>
  <c r="B559" i="23"/>
  <c r="AV558" i="23"/>
  <c r="AR558" i="23"/>
  <c r="AP558" i="23"/>
  <c r="AN558" i="23"/>
  <c r="AL558" i="23"/>
  <c r="AJ558" i="23"/>
  <c r="AH558" i="23"/>
  <c r="AF558" i="23"/>
  <c r="AD558" i="23"/>
  <c r="AB558" i="23"/>
  <c r="Z558" i="23"/>
  <c r="X558" i="23"/>
  <c r="V558" i="23"/>
  <c r="T558" i="23"/>
  <c r="R558" i="23"/>
  <c r="P558" i="23"/>
  <c r="N558" i="23"/>
  <c r="L558" i="23"/>
  <c r="J558" i="23"/>
  <c r="H558" i="23"/>
  <c r="F558" i="23"/>
  <c r="D558" i="23"/>
  <c r="B558" i="23"/>
  <c r="AV557" i="23"/>
  <c r="AR557" i="23"/>
  <c r="AP557" i="23"/>
  <c r="AN557" i="23"/>
  <c r="AL557" i="23"/>
  <c r="AJ557" i="23"/>
  <c r="AH557" i="23"/>
  <c r="AF557" i="23"/>
  <c r="AD557" i="23"/>
  <c r="AB557" i="23"/>
  <c r="Z557" i="23"/>
  <c r="X557" i="23"/>
  <c r="V557" i="23"/>
  <c r="T557" i="23"/>
  <c r="R557" i="23"/>
  <c r="P557" i="23"/>
  <c r="N557" i="23"/>
  <c r="L557" i="23"/>
  <c r="J557" i="23"/>
  <c r="H557" i="23"/>
  <c r="F557" i="23"/>
  <c r="D557" i="23"/>
  <c r="B557" i="23"/>
  <c r="AV556" i="23"/>
  <c r="AR556" i="23"/>
  <c r="AP556" i="23"/>
  <c r="AN556" i="23"/>
  <c r="AL556" i="23"/>
  <c r="AJ556" i="23"/>
  <c r="AH556" i="23"/>
  <c r="AF556" i="23"/>
  <c r="AD556" i="23"/>
  <c r="AB556" i="23"/>
  <c r="Z556" i="23"/>
  <c r="X556" i="23"/>
  <c r="V556" i="23"/>
  <c r="T556" i="23"/>
  <c r="R556" i="23"/>
  <c r="P556" i="23"/>
  <c r="N556" i="23"/>
  <c r="L556" i="23"/>
  <c r="J556" i="23"/>
  <c r="H556" i="23"/>
  <c r="F556" i="23"/>
  <c r="D556" i="23"/>
  <c r="B556" i="23"/>
  <c r="AV555" i="23"/>
  <c r="AR555" i="23"/>
  <c r="AP555" i="23"/>
  <c r="AN555" i="23"/>
  <c r="AL555" i="23"/>
  <c r="AJ555" i="23"/>
  <c r="AH555" i="23"/>
  <c r="AF555" i="23"/>
  <c r="AD555" i="23"/>
  <c r="AB555" i="23"/>
  <c r="Z555" i="23"/>
  <c r="X555" i="23"/>
  <c r="V555" i="23"/>
  <c r="T555" i="23"/>
  <c r="R555" i="23"/>
  <c r="P555" i="23"/>
  <c r="N555" i="23"/>
  <c r="L555" i="23"/>
  <c r="J555" i="23"/>
  <c r="H555" i="23"/>
  <c r="F555" i="23"/>
  <c r="D555" i="23"/>
  <c r="B555" i="23"/>
  <c r="AV554" i="23"/>
  <c r="AR554" i="23"/>
  <c r="AP554" i="23"/>
  <c r="AN554" i="23"/>
  <c r="AL554" i="23"/>
  <c r="AJ554" i="23"/>
  <c r="AH554" i="23"/>
  <c r="AF554" i="23"/>
  <c r="AD554" i="23"/>
  <c r="AB554" i="23"/>
  <c r="Z554" i="23"/>
  <c r="X554" i="23"/>
  <c r="V554" i="23"/>
  <c r="T554" i="23"/>
  <c r="R554" i="23"/>
  <c r="P554" i="23"/>
  <c r="N554" i="23"/>
  <c r="L554" i="23"/>
  <c r="J554" i="23"/>
  <c r="H554" i="23"/>
  <c r="F554" i="23"/>
  <c r="D554" i="23"/>
  <c r="B554" i="23"/>
  <c r="AV553" i="23"/>
  <c r="AR553" i="23"/>
  <c r="AP553" i="23"/>
  <c r="AN553" i="23"/>
  <c r="AL553" i="23"/>
  <c r="AJ553" i="23"/>
  <c r="AH553" i="23"/>
  <c r="AF553" i="23"/>
  <c r="AD553" i="23"/>
  <c r="AB553" i="23"/>
  <c r="Z553" i="23"/>
  <c r="X553" i="23"/>
  <c r="V553" i="23"/>
  <c r="T553" i="23"/>
  <c r="R553" i="23"/>
  <c r="P553" i="23"/>
  <c r="N553" i="23"/>
  <c r="L553" i="23"/>
  <c r="J553" i="23"/>
  <c r="H553" i="23"/>
  <c r="F553" i="23"/>
  <c r="D553" i="23"/>
  <c r="B553" i="23"/>
  <c r="AV552" i="23"/>
  <c r="AR552" i="23"/>
  <c r="AP552" i="23"/>
  <c r="AN552" i="23"/>
  <c r="AL552" i="23"/>
  <c r="AJ552" i="23"/>
  <c r="AH552" i="23"/>
  <c r="AF552" i="23"/>
  <c r="AD552" i="23"/>
  <c r="AB552" i="23"/>
  <c r="Z552" i="23"/>
  <c r="X552" i="23"/>
  <c r="V552" i="23"/>
  <c r="T552" i="23"/>
  <c r="R552" i="23"/>
  <c r="P552" i="23"/>
  <c r="N552" i="23"/>
  <c r="L552" i="23"/>
  <c r="J552" i="23"/>
  <c r="H552" i="23"/>
  <c r="F552" i="23"/>
  <c r="D552" i="23"/>
  <c r="B552" i="23"/>
  <c r="AV551" i="23"/>
  <c r="AR551" i="23"/>
  <c r="AP551" i="23"/>
  <c r="AN551" i="23"/>
  <c r="AL551" i="23"/>
  <c r="AJ551" i="23"/>
  <c r="AH551" i="23"/>
  <c r="AF551" i="23"/>
  <c r="AD551" i="23"/>
  <c r="AB551" i="23"/>
  <c r="Z551" i="23"/>
  <c r="X551" i="23"/>
  <c r="V551" i="23"/>
  <c r="T551" i="23"/>
  <c r="R551" i="23"/>
  <c r="P551" i="23"/>
  <c r="N551" i="23"/>
  <c r="L551" i="23"/>
  <c r="J551" i="23"/>
  <c r="AS551" i="23" s="1"/>
  <c r="AT551" i="23" s="1"/>
  <c r="AU551" i="23" s="1"/>
  <c r="H551" i="23"/>
  <c r="F551" i="23"/>
  <c r="D551" i="23"/>
  <c r="B551" i="23"/>
  <c r="AV550" i="23"/>
  <c r="AR550" i="23"/>
  <c r="AP550" i="23"/>
  <c r="AN550" i="23"/>
  <c r="AL550" i="23"/>
  <c r="AJ550" i="23"/>
  <c r="AH550" i="23"/>
  <c r="AF550" i="23"/>
  <c r="AD550" i="23"/>
  <c r="AB550" i="23"/>
  <c r="Z550" i="23"/>
  <c r="X550" i="23"/>
  <c r="V550" i="23"/>
  <c r="AS550" i="23" s="1"/>
  <c r="AT550" i="23" s="1"/>
  <c r="AU550" i="23" s="1"/>
  <c r="T550" i="23"/>
  <c r="R550" i="23"/>
  <c r="P550" i="23"/>
  <c r="N550" i="23"/>
  <c r="L550" i="23"/>
  <c r="J550" i="23"/>
  <c r="H550" i="23"/>
  <c r="F550" i="23"/>
  <c r="D550" i="23"/>
  <c r="B550" i="23"/>
  <c r="AV549" i="23"/>
  <c r="AR549" i="23"/>
  <c r="AP549" i="23"/>
  <c r="AN549" i="23"/>
  <c r="AL549" i="23"/>
  <c r="AJ549" i="23"/>
  <c r="AH549" i="23"/>
  <c r="AF549" i="23"/>
  <c r="AD549" i="23"/>
  <c r="AB549" i="23"/>
  <c r="Z549" i="23"/>
  <c r="X549" i="23"/>
  <c r="V549" i="23"/>
  <c r="T549" i="23"/>
  <c r="R549" i="23"/>
  <c r="P549" i="23"/>
  <c r="N549" i="23"/>
  <c r="L549" i="23"/>
  <c r="J549" i="23"/>
  <c r="H549" i="23"/>
  <c r="F549" i="23"/>
  <c r="D549" i="23"/>
  <c r="B549" i="23"/>
  <c r="AV548" i="23"/>
  <c r="AR548" i="23"/>
  <c r="AP548" i="23"/>
  <c r="AN548" i="23"/>
  <c r="AL548" i="23"/>
  <c r="AJ548" i="23"/>
  <c r="AH548" i="23"/>
  <c r="AF548" i="23"/>
  <c r="AD548" i="23"/>
  <c r="AB548" i="23"/>
  <c r="Z548" i="23"/>
  <c r="X548" i="23"/>
  <c r="V548" i="23"/>
  <c r="T548" i="23"/>
  <c r="R548" i="23"/>
  <c r="P548" i="23"/>
  <c r="N548" i="23"/>
  <c r="L548" i="23"/>
  <c r="J548" i="23"/>
  <c r="H548" i="23"/>
  <c r="F548" i="23"/>
  <c r="AS548" i="23" s="1"/>
  <c r="AT548" i="23" s="1"/>
  <c r="AU548" i="23" s="1"/>
  <c r="D548" i="23"/>
  <c r="B548" i="23"/>
  <c r="AV547" i="23"/>
  <c r="AR547" i="23"/>
  <c r="AP547" i="23"/>
  <c r="AN547" i="23"/>
  <c r="AL547" i="23"/>
  <c r="AJ547" i="23"/>
  <c r="AH547" i="23"/>
  <c r="AF547" i="23"/>
  <c r="AD547" i="23"/>
  <c r="AB547" i="23"/>
  <c r="Z547" i="23"/>
  <c r="X547" i="23"/>
  <c r="V547" i="23"/>
  <c r="T547" i="23"/>
  <c r="R547" i="23"/>
  <c r="P547" i="23"/>
  <c r="N547" i="23"/>
  <c r="L547" i="23"/>
  <c r="J547" i="23"/>
  <c r="H547" i="23"/>
  <c r="F547" i="23"/>
  <c r="D547" i="23"/>
  <c r="B547" i="23"/>
  <c r="AV546" i="23"/>
  <c r="AR546" i="23"/>
  <c r="AP546" i="23"/>
  <c r="AN546" i="23"/>
  <c r="AL546" i="23"/>
  <c r="AJ546" i="23"/>
  <c r="AH546" i="23"/>
  <c r="AF546" i="23"/>
  <c r="AD546" i="23"/>
  <c r="AB546" i="23"/>
  <c r="Z546" i="23"/>
  <c r="X546" i="23"/>
  <c r="V546" i="23"/>
  <c r="T546" i="23"/>
  <c r="R546" i="23"/>
  <c r="P546" i="23"/>
  <c r="N546" i="23"/>
  <c r="L546" i="23"/>
  <c r="J546" i="23"/>
  <c r="H546" i="23"/>
  <c r="F546" i="23"/>
  <c r="D546" i="23"/>
  <c r="B546" i="23"/>
  <c r="AV545" i="23"/>
  <c r="AR545" i="23"/>
  <c r="AP545" i="23"/>
  <c r="AN545" i="23"/>
  <c r="AL545" i="23"/>
  <c r="AJ545" i="23"/>
  <c r="AH545" i="23"/>
  <c r="AF545" i="23"/>
  <c r="AD545" i="23"/>
  <c r="AB545" i="23"/>
  <c r="Z545" i="23"/>
  <c r="X545" i="23"/>
  <c r="V545" i="23"/>
  <c r="T545" i="23"/>
  <c r="R545" i="23"/>
  <c r="AS545" i="23" s="1"/>
  <c r="AT545" i="23" s="1"/>
  <c r="AU545" i="23" s="1"/>
  <c r="P545" i="23"/>
  <c r="N545" i="23"/>
  <c r="L545" i="23"/>
  <c r="J545" i="23"/>
  <c r="H545" i="23"/>
  <c r="F545" i="23"/>
  <c r="D545" i="23"/>
  <c r="B545" i="23"/>
  <c r="AV544" i="23"/>
  <c r="AR544" i="23"/>
  <c r="AP544" i="23"/>
  <c r="AN544" i="23"/>
  <c r="AL544" i="23"/>
  <c r="AJ544" i="23"/>
  <c r="AH544" i="23"/>
  <c r="AF544" i="23"/>
  <c r="AD544" i="23"/>
  <c r="AB544" i="23"/>
  <c r="Z544" i="23"/>
  <c r="X544" i="23"/>
  <c r="V544" i="23"/>
  <c r="T544" i="23"/>
  <c r="R544" i="23"/>
  <c r="P544" i="23"/>
  <c r="N544" i="23"/>
  <c r="AS544" i="23" s="1"/>
  <c r="AT544" i="23" s="1"/>
  <c r="AU544" i="23" s="1"/>
  <c r="L544" i="23"/>
  <c r="J544" i="23"/>
  <c r="H544" i="23"/>
  <c r="F544" i="23"/>
  <c r="D544" i="23"/>
  <c r="B544" i="23"/>
  <c r="AV543" i="23"/>
  <c r="AR543" i="23"/>
  <c r="AP543" i="23"/>
  <c r="AN543" i="23"/>
  <c r="AL543" i="23"/>
  <c r="AJ543" i="23"/>
  <c r="AH543" i="23"/>
  <c r="AF543" i="23"/>
  <c r="AD543" i="23"/>
  <c r="AB543" i="23"/>
  <c r="Z543" i="23"/>
  <c r="X543" i="23"/>
  <c r="V543" i="23"/>
  <c r="T543" i="23"/>
  <c r="R543" i="23"/>
  <c r="P543" i="23"/>
  <c r="N543" i="23"/>
  <c r="L543" i="23"/>
  <c r="J543" i="23"/>
  <c r="H543" i="23"/>
  <c r="F543" i="23"/>
  <c r="D543" i="23"/>
  <c r="B543" i="23"/>
  <c r="AV542" i="23"/>
  <c r="AR542" i="23"/>
  <c r="AP542" i="23"/>
  <c r="AN542" i="23"/>
  <c r="AL542" i="23"/>
  <c r="AJ542" i="23"/>
  <c r="AH542" i="23"/>
  <c r="AF542" i="23"/>
  <c r="AD542" i="23"/>
  <c r="AB542" i="23"/>
  <c r="Z542" i="23"/>
  <c r="X542" i="23"/>
  <c r="V542" i="23"/>
  <c r="T542" i="23"/>
  <c r="R542" i="23"/>
  <c r="P542" i="23"/>
  <c r="N542" i="23"/>
  <c r="L542" i="23"/>
  <c r="J542" i="23"/>
  <c r="AS542" i="23" s="1"/>
  <c r="AT542" i="23" s="1"/>
  <c r="AU542" i="23" s="1"/>
  <c r="H542" i="23"/>
  <c r="F542" i="23"/>
  <c r="D542" i="23"/>
  <c r="B542" i="23"/>
  <c r="AV541" i="23"/>
  <c r="AR541" i="23"/>
  <c r="AP541" i="23"/>
  <c r="AN541" i="23"/>
  <c r="AL541" i="23"/>
  <c r="AJ541" i="23"/>
  <c r="AH541" i="23"/>
  <c r="AF541" i="23"/>
  <c r="AD541" i="23"/>
  <c r="AB541" i="23"/>
  <c r="Z541" i="23"/>
  <c r="X541" i="23"/>
  <c r="V541" i="23"/>
  <c r="T541" i="23"/>
  <c r="R541" i="23"/>
  <c r="P541" i="23"/>
  <c r="N541" i="23"/>
  <c r="L541" i="23"/>
  <c r="J541" i="23"/>
  <c r="H541" i="23"/>
  <c r="F541" i="23"/>
  <c r="D541" i="23"/>
  <c r="B541" i="23"/>
  <c r="AV540" i="23"/>
  <c r="AR540" i="23"/>
  <c r="AP540" i="23"/>
  <c r="AN540" i="23"/>
  <c r="AL540" i="23"/>
  <c r="AJ540" i="23"/>
  <c r="AH540" i="23"/>
  <c r="AF540" i="23"/>
  <c r="AD540" i="23"/>
  <c r="AB540" i="23"/>
  <c r="Z540" i="23"/>
  <c r="X540" i="23"/>
  <c r="V540" i="23"/>
  <c r="T540" i="23"/>
  <c r="R540" i="23"/>
  <c r="P540" i="23"/>
  <c r="N540" i="23"/>
  <c r="L540" i="23"/>
  <c r="J540" i="23"/>
  <c r="H540" i="23"/>
  <c r="F540" i="23"/>
  <c r="D540" i="23"/>
  <c r="B540" i="23"/>
  <c r="AV539" i="23"/>
  <c r="AR539" i="23"/>
  <c r="AP539" i="23"/>
  <c r="AN539" i="23"/>
  <c r="AL539" i="23"/>
  <c r="AJ539" i="23"/>
  <c r="AH539" i="23"/>
  <c r="AF539" i="23"/>
  <c r="AD539" i="23"/>
  <c r="AB539" i="23"/>
  <c r="Z539" i="23"/>
  <c r="X539" i="23"/>
  <c r="V539" i="23"/>
  <c r="T539" i="23"/>
  <c r="R539" i="23"/>
  <c r="P539" i="23"/>
  <c r="N539" i="23"/>
  <c r="L539" i="23"/>
  <c r="J539" i="23"/>
  <c r="AS539" i="23" s="1"/>
  <c r="AT539" i="23" s="1"/>
  <c r="AU539" i="23" s="1"/>
  <c r="H539" i="23"/>
  <c r="F539" i="23"/>
  <c r="D539" i="23"/>
  <c r="B539" i="23"/>
  <c r="AV538" i="23"/>
  <c r="AR538" i="23"/>
  <c r="AP538" i="23"/>
  <c r="AN538" i="23"/>
  <c r="AL538" i="23"/>
  <c r="AJ538" i="23"/>
  <c r="AH538" i="23"/>
  <c r="AF538" i="23"/>
  <c r="AD538" i="23"/>
  <c r="AB538" i="23"/>
  <c r="Z538" i="23"/>
  <c r="X538" i="23"/>
  <c r="V538" i="23"/>
  <c r="AS538" i="23" s="1"/>
  <c r="AT538" i="23" s="1"/>
  <c r="AU538" i="23" s="1"/>
  <c r="T538" i="23"/>
  <c r="R538" i="23"/>
  <c r="P538" i="23"/>
  <c r="N538" i="23"/>
  <c r="L538" i="23"/>
  <c r="J538" i="23"/>
  <c r="H538" i="23"/>
  <c r="F538" i="23"/>
  <c r="D538" i="23"/>
  <c r="B538" i="23"/>
  <c r="AV537" i="23"/>
  <c r="AU537" i="23"/>
  <c r="AR537" i="23"/>
  <c r="AP537" i="23"/>
  <c r="AN537" i="23"/>
  <c r="AL537" i="23"/>
  <c r="AJ537" i="23"/>
  <c r="AH537" i="23"/>
  <c r="AF537" i="23"/>
  <c r="AD537" i="23"/>
  <c r="AB537" i="23"/>
  <c r="Z537" i="23"/>
  <c r="X537" i="23"/>
  <c r="V537" i="23"/>
  <c r="T537" i="23"/>
  <c r="R537" i="23"/>
  <c r="P537" i="23"/>
  <c r="N537" i="23"/>
  <c r="L537" i="23"/>
  <c r="J537" i="23"/>
  <c r="H537" i="23"/>
  <c r="F537" i="23"/>
  <c r="D537" i="23"/>
  <c r="B537" i="23"/>
  <c r="AS537" i="23" s="1"/>
  <c r="AT537" i="23" s="1"/>
  <c r="AV536" i="23"/>
  <c r="AR536" i="23"/>
  <c r="AP536" i="23"/>
  <c r="AN536" i="23"/>
  <c r="AL536" i="23"/>
  <c r="AJ536" i="23"/>
  <c r="AH536" i="23"/>
  <c r="AF536" i="23"/>
  <c r="AD536" i="23"/>
  <c r="AB536" i="23"/>
  <c r="Z536" i="23"/>
  <c r="X536" i="23"/>
  <c r="V536" i="23"/>
  <c r="T536" i="23"/>
  <c r="R536" i="23"/>
  <c r="P536" i="23"/>
  <c r="N536" i="23"/>
  <c r="L536" i="23"/>
  <c r="J536" i="23"/>
  <c r="AS536" i="23" s="1"/>
  <c r="AT536" i="23" s="1"/>
  <c r="AU536" i="23" s="1"/>
  <c r="H536" i="23"/>
  <c r="F536" i="23"/>
  <c r="D536" i="23"/>
  <c r="B536" i="23"/>
  <c r="AV535" i="23"/>
  <c r="AR535" i="23"/>
  <c r="AP535" i="23"/>
  <c r="AN535" i="23"/>
  <c r="AL535" i="23"/>
  <c r="AJ535" i="23"/>
  <c r="AH535" i="23"/>
  <c r="AF535" i="23"/>
  <c r="AD535" i="23"/>
  <c r="AB535" i="23"/>
  <c r="Z535" i="23"/>
  <c r="X535" i="23"/>
  <c r="V535" i="23"/>
  <c r="T535" i="23"/>
  <c r="R535" i="23"/>
  <c r="P535" i="23"/>
  <c r="N535" i="23"/>
  <c r="L535" i="23"/>
  <c r="J535" i="23"/>
  <c r="H535" i="23"/>
  <c r="F535" i="23"/>
  <c r="D535" i="23"/>
  <c r="B535" i="23"/>
  <c r="AV534" i="23"/>
  <c r="AR534" i="23"/>
  <c r="AP534" i="23"/>
  <c r="AN534" i="23"/>
  <c r="AL534" i="23"/>
  <c r="AJ534" i="23"/>
  <c r="AH534" i="23"/>
  <c r="AF534" i="23"/>
  <c r="AD534" i="23"/>
  <c r="AB534" i="23"/>
  <c r="Z534" i="23"/>
  <c r="X534" i="23"/>
  <c r="V534" i="23"/>
  <c r="T534" i="23"/>
  <c r="R534" i="23"/>
  <c r="P534" i="23"/>
  <c r="N534" i="23"/>
  <c r="L534" i="23"/>
  <c r="J534" i="23"/>
  <c r="H534" i="23"/>
  <c r="F534" i="23"/>
  <c r="D534" i="23"/>
  <c r="B534" i="23"/>
  <c r="AV533" i="23"/>
  <c r="AR533" i="23"/>
  <c r="AP533" i="23"/>
  <c r="AN533" i="23"/>
  <c r="AL533" i="23"/>
  <c r="AJ533" i="23"/>
  <c r="AH533" i="23"/>
  <c r="AF533" i="23"/>
  <c r="AD533" i="23"/>
  <c r="AB533" i="23"/>
  <c r="Z533" i="23"/>
  <c r="X533" i="23"/>
  <c r="V533" i="23"/>
  <c r="T533" i="23"/>
  <c r="R533" i="23"/>
  <c r="P533" i="23"/>
  <c r="N533" i="23"/>
  <c r="L533" i="23"/>
  <c r="J533" i="23"/>
  <c r="AS533" i="23" s="1"/>
  <c r="AT533" i="23" s="1"/>
  <c r="AU533" i="23" s="1"/>
  <c r="H533" i="23"/>
  <c r="F533" i="23"/>
  <c r="D533" i="23"/>
  <c r="B533" i="23"/>
  <c r="AV532" i="23"/>
  <c r="AR532" i="23"/>
  <c r="AP532" i="23"/>
  <c r="AN532" i="23"/>
  <c r="AL532" i="23"/>
  <c r="AJ532" i="23"/>
  <c r="AH532" i="23"/>
  <c r="AF532" i="23"/>
  <c r="AD532" i="23"/>
  <c r="AB532" i="23"/>
  <c r="Z532" i="23"/>
  <c r="X532" i="23"/>
  <c r="V532" i="23"/>
  <c r="T532" i="23"/>
  <c r="R532" i="23"/>
  <c r="P532" i="23"/>
  <c r="N532" i="23"/>
  <c r="AS532" i="23" s="1"/>
  <c r="AT532" i="23" s="1"/>
  <c r="AU532" i="23" s="1"/>
  <c r="L532" i="23"/>
  <c r="J532" i="23"/>
  <c r="H532" i="23"/>
  <c r="F532" i="23"/>
  <c r="D532" i="23"/>
  <c r="B532" i="23"/>
  <c r="AV531" i="23"/>
  <c r="AR531" i="23"/>
  <c r="AP531" i="23"/>
  <c r="AN531" i="23"/>
  <c r="AL531" i="23"/>
  <c r="AJ531" i="23"/>
  <c r="AH531" i="23"/>
  <c r="AF531" i="23"/>
  <c r="AD531" i="23"/>
  <c r="AB531" i="23"/>
  <c r="Z531" i="23"/>
  <c r="X531" i="23"/>
  <c r="V531" i="23"/>
  <c r="T531" i="23"/>
  <c r="R531" i="23"/>
  <c r="P531" i="23"/>
  <c r="N531" i="23"/>
  <c r="L531" i="23"/>
  <c r="J531" i="23"/>
  <c r="H531" i="23"/>
  <c r="F531" i="23"/>
  <c r="D531" i="23"/>
  <c r="B531" i="23"/>
  <c r="AV530" i="23"/>
  <c r="AR530" i="23"/>
  <c r="AP530" i="23"/>
  <c r="AN530" i="23"/>
  <c r="AL530" i="23"/>
  <c r="AJ530" i="23"/>
  <c r="AH530" i="23"/>
  <c r="AF530" i="23"/>
  <c r="AD530" i="23"/>
  <c r="AB530" i="23"/>
  <c r="Z530" i="23"/>
  <c r="X530" i="23"/>
  <c r="V530" i="23"/>
  <c r="T530" i="23"/>
  <c r="R530" i="23"/>
  <c r="P530" i="23"/>
  <c r="N530" i="23"/>
  <c r="L530" i="23"/>
  <c r="AS530" i="23" s="1"/>
  <c r="AT530" i="23" s="1"/>
  <c r="AU530" i="23" s="1"/>
  <c r="J530" i="23"/>
  <c r="H530" i="23"/>
  <c r="F530" i="23"/>
  <c r="D530" i="23"/>
  <c r="B530" i="23"/>
  <c r="AV529" i="23"/>
  <c r="AR529" i="23"/>
  <c r="AP529" i="23"/>
  <c r="AN529" i="23"/>
  <c r="AL529" i="23"/>
  <c r="AJ529" i="23"/>
  <c r="AH529" i="23"/>
  <c r="AF529" i="23"/>
  <c r="AD529" i="23"/>
  <c r="AB529" i="23"/>
  <c r="Z529" i="23"/>
  <c r="X529" i="23"/>
  <c r="V529" i="23"/>
  <c r="T529" i="23"/>
  <c r="R529" i="23"/>
  <c r="P529" i="23"/>
  <c r="N529" i="23"/>
  <c r="L529" i="23"/>
  <c r="J529" i="23"/>
  <c r="H529" i="23"/>
  <c r="F529" i="23"/>
  <c r="D529" i="23"/>
  <c r="B529" i="23"/>
  <c r="AV528" i="23"/>
  <c r="AR528" i="23"/>
  <c r="AP528" i="23"/>
  <c r="AN528" i="23"/>
  <c r="AL528" i="23"/>
  <c r="AJ528" i="23"/>
  <c r="AH528" i="23"/>
  <c r="AF528" i="23"/>
  <c r="AD528" i="23"/>
  <c r="AB528" i="23"/>
  <c r="Z528" i="23"/>
  <c r="X528" i="23"/>
  <c r="V528" i="23"/>
  <c r="T528" i="23"/>
  <c r="R528" i="23"/>
  <c r="P528" i="23"/>
  <c r="N528" i="23"/>
  <c r="L528" i="23"/>
  <c r="J528" i="23"/>
  <c r="H528" i="23"/>
  <c r="F528" i="23"/>
  <c r="D528" i="23"/>
  <c r="B528" i="23"/>
  <c r="AS528" i="23" s="1"/>
  <c r="AT528" i="23" s="1"/>
  <c r="AU528" i="23" s="1"/>
  <c r="AV527" i="23"/>
  <c r="AR527" i="23"/>
  <c r="AP527" i="23"/>
  <c r="AN527" i="23"/>
  <c r="AL527" i="23"/>
  <c r="AJ527" i="23"/>
  <c r="AH527" i="23"/>
  <c r="AF527" i="23"/>
  <c r="AD527" i="23"/>
  <c r="AB527" i="23"/>
  <c r="Z527" i="23"/>
  <c r="X527" i="23"/>
  <c r="V527" i="23"/>
  <c r="T527" i="23"/>
  <c r="R527" i="23"/>
  <c r="P527" i="23"/>
  <c r="N527" i="23"/>
  <c r="L527" i="23"/>
  <c r="J527" i="23"/>
  <c r="H527" i="23"/>
  <c r="F527" i="23"/>
  <c r="D527" i="23"/>
  <c r="B527" i="23"/>
  <c r="AV526" i="23"/>
  <c r="AR526" i="23"/>
  <c r="AP526" i="23"/>
  <c r="AN526" i="23"/>
  <c r="AL526" i="23"/>
  <c r="AJ526" i="23"/>
  <c r="AH526" i="23"/>
  <c r="AF526" i="23"/>
  <c r="AD526" i="23"/>
  <c r="AB526" i="23"/>
  <c r="Z526" i="23"/>
  <c r="X526" i="23"/>
  <c r="V526" i="23"/>
  <c r="T526" i="23"/>
  <c r="R526" i="23"/>
  <c r="P526" i="23"/>
  <c r="N526" i="23"/>
  <c r="L526" i="23"/>
  <c r="J526" i="23"/>
  <c r="H526" i="23"/>
  <c r="F526" i="23"/>
  <c r="D526" i="23"/>
  <c r="B526" i="23"/>
  <c r="AS526" i="23" s="1"/>
  <c r="AT526" i="23" s="1"/>
  <c r="AU526" i="23" s="1"/>
  <c r="AV525" i="23"/>
  <c r="AR525" i="23"/>
  <c r="AP525" i="23"/>
  <c r="AN525" i="23"/>
  <c r="AL525" i="23"/>
  <c r="AJ525" i="23"/>
  <c r="AH525" i="23"/>
  <c r="AF525" i="23"/>
  <c r="AD525" i="23"/>
  <c r="AB525" i="23"/>
  <c r="Z525" i="23"/>
  <c r="X525" i="23"/>
  <c r="V525" i="23"/>
  <c r="T525" i="23"/>
  <c r="R525" i="23"/>
  <c r="P525" i="23"/>
  <c r="N525" i="23"/>
  <c r="L525" i="23"/>
  <c r="J525" i="23"/>
  <c r="H525" i="23"/>
  <c r="F525" i="23"/>
  <c r="D525" i="23"/>
  <c r="B525" i="23"/>
  <c r="AS525" i="23" s="1"/>
  <c r="AT525" i="23" s="1"/>
  <c r="AU525" i="23" s="1"/>
  <c r="AV524" i="23"/>
  <c r="AR524" i="23"/>
  <c r="AP524" i="23"/>
  <c r="AN524" i="23"/>
  <c r="AL524" i="23"/>
  <c r="AJ524" i="23"/>
  <c r="AH524" i="23"/>
  <c r="AF524" i="23"/>
  <c r="AD524" i="23"/>
  <c r="AB524" i="23"/>
  <c r="Z524" i="23"/>
  <c r="X524" i="23"/>
  <c r="V524" i="23"/>
  <c r="T524" i="23"/>
  <c r="R524" i="23"/>
  <c r="P524" i="23"/>
  <c r="N524" i="23"/>
  <c r="L524" i="23"/>
  <c r="J524" i="23"/>
  <c r="H524" i="23"/>
  <c r="F524" i="23"/>
  <c r="AS524" i="23" s="1"/>
  <c r="AT524" i="23" s="1"/>
  <c r="AU524" i="23" s="1"/>
  <c r="D524" i="23"/>
  <c r="B524" i="23"/>
  <c r="AV523" i="23"/>
  <c r="AR523" i="23"/>
  <c r="AP523" i="23"/>
  <c r="AN523" i="23"/>
  <c r="AL523" i="23"/>
  <c r="AJ523" i="23"/>
  <c r="AH523" i="23"/>
  <c r="AF523" i="23"/>
  <c r="AD523" i="23"/>
  <c r="AB523" i="23"/>
  <c r="Z523" i="23"/>
  <c r="X523" i="23"/>
  <c r="V523" i="23"/>
  <c r="T523" i="23"/>
  <c r="R523" i="23"/>
  <c r="P523" i="23"/>
  <c r="N523" i="23"/>
  <c r="L523" i="23"/>
  <c r="J523" i="23"/>
  <c r="H523" i="23"/>
  <c r="F523" i="23"/>
  <c r="D523" i="23"/>
  <c r="B523" i="23"/>
  <c r="AS523" i="23" s="1"/>
  <c r="AT523" i="23" s="1"/>
  <c r="AU523" i="23" s="1"/>
  <c r="AV522" i="23"/>
  <c r="AR522" i="23"/>
  <c r="AP522" i="23"/>
  <c r="AN522" i="23"/>
  <c r="AL522" i="23"/>
  <c r="AJ522" i="23"/>
  <c r="AH522" i="23"/>
  <c r="AF522" i="23"/>
  <c r="AD522" i="23"/>
  <c r="AB522" i="23"/>
  <c r="Z522" i="23"/>
  <c r="X522" i="23"/>
  <c r="V522" i="23"/>
  <c r="T522" i="23"/>
  <c r="R522" i="23"/>
  <c r="P522" i="23"/>
  <c r="N522" i="23"/>
  <c r="L522" i="23"/>
  <c r="J522" i="23"/>
  <c r="H522" i="23"/>
  <c r="F522" i="23"/>
  <c r="D522" i="23"/>
  <c r="B522" i="23"/>
  <c r="AV521" i="23"/>
  <c r="AR521" i="23"/>
  <c r="AP521" i="23"/>
  <c r="AN521" i="23"/>
  <c r="AL521" i="23"/>
  <c r="AJ521" i="23"/>
  <c r="AH521" i="23"/>
  <c r="AF521" i="23"/>
  <c r="AD521" i="23"/>
  <c r="AB521" i="23"/>
  <c r="Z521" i="23"/>
  <c r="X521" i="23"/>
  <c r="V521" i="23"/>
  <c r="T521" i="23"/>
  <c r="R521" i="23"/>
  <c r="AS521" i="23" s="1"/>
  <c r="AT521" i="23" s="1"/>
  <c r="AU521" i="23" s="1"/>
  <c r="P521" i="23"/>
  <c r="N521" i="23"/>
  <c r="L521" i="23"/>
  <c r="J521" i="23"/>
  <c r="H521" i="23"/>
  <c r="F521" i="23"/>
  <c r="D521" i="23"/>
  <c r="B521" i="23"/>
  <c r="AV520" i="23"/>
  <c r="AR520" i="23"/>
  <c r="AP520" i="23"/>
  <c r="AN520" i="23"/>
  <c r="AL520" i="23"/>
  <c r="AJ520" i="23"/>
  <c r="AH520" i="23"/>
  <c r="AF520" i="23"/>
  <c r="AD520" i="23"/>
  <c r="AB520" i="23"/>
  <c r="Z520" i="23"/>
  <c r="X520" i="23"/>
  <c r="V520" i="23"/>
  <c r="AS520" i="23" s="1"/>
  <c r="AT520" i="23" s="1"/>
  <c r="AU520" i="23" s="1"/>
  <c r="T520" i="23"/>
  <c r="R520" i="23"/>
  <c r="P520" i="23"/>
  <c r="N520" i="23"/>
  <c r="L520" i="23"/>
  <c r="J520" i="23"/>
  <c r="H520" i="23"/>
  <c r="F520" i="23"/>
  <c r="D520" i="23"/>
  <c r="B520" i="23"/>
  <c r="AV519" i="23"/>
  <c r="AR519" i="23"/>
  <c r="AP519" i="23"/>
  <c r="AN519" i="23"/>
  <c r="AL519" i="23"/>
  <c r="AJ519" i="23"/>
  <c r="AH519" i="23"/>
  <c r="AF519" i="23"/>
  <c r="AD519" i="23"/>
  <c r="AB519" i="23"/>
  <c r="Z519" i="23"/>
  <c r="X519" i="23"/>
  <c r="V519" i="23"/>
  <c r="T519" i="23"/>
  <c r="R519" i="23"/>
  <c r="P519" i="23"/>
  <c r="N519" i="23"/>
  <c r="L519" i="23"/>
  <c r="J519" i="23"/>
  <c r="H519" i="23"/>
  <c r="F519" i="23"/>
  <c r="D519" i="23"/>
  <c r="B519" i="23"/>
  <c r="AV518" i="23"/>
  <c r="AR518" i="23"/>
  <c r="AP518" i="23"/>
  <c r="AN518" i="23"/>
  <c r="AL518" i="23"/>
  <c r="AJ518" i="23"/>
  <c r="AH518" i="23"/>
  <c r="AF518" i="23"/>
  <c r="AD518" i="23"/>
  <c r="AB518" i="23"/>
  <c r="Z518" i="23"/>
  <c r="X518" i="23"/>
  <c r="V518" i="23"/>
  <c r="AS518" i="23" s="1"/>
  <c r="AT518" i="23" s="1"/>
  <c r="AU518" i="23" s="1"/>
  <c r="T518" i="23"/>
  <c r="R518" i="23"/>
  <c r="P518" i="23"/>
  <c r="N518" i="23"/>
  <c r="L518" i="23"/>
  <c r="J518" i="23"/>
  <c r="H518" i="23"/>
  <c r="F518" i="23"/>
  <c r="D518" i="23"/>
  <c r="B518" i="23"/>
  <c r="AV517" i="23"/>
  <c r="AR517" i="23"/>
  <c r="AP517" i="23"/>
  <c r="AN517" i="23"/>
  <c r="AL517" i="23"/>
  <c r="AJ517" i="23"/>
  <c r="AH517" i="23"/>
  <c r="AF517" i="23"/>
  <c r="AD517" i="23"/>
  <c r="AB517" i="23"/>
  <c r="Z517" i="23"/>
  <c r="X517" i="23"/>
  <c r="V517" i="23"/>
  <c r="T517" i="23"/>
  <c r="R517" i="23"/>
  <c r="P517" i="23"/>
  <c r="N517" i="23"/>
  <c r="L517" i="23"/>
  <c r="J517" i="23"/>
  <c r="H517" i="23"/>
  <c r="F517" i="23"/>
  <c r="D517" i="23"/>
  <c r="B517" i="23"/>
  <c r="AV516" i="23"/>
  <c r="AR516" i="23"/>
  <c r="AP516" i="23"/>
  <c r="AN516" i="23"/>
  <c r="AL516" i="23"/>
  <c r="AJ516" i="23"/>
  <c r="AH516" i="23"/>
  <c r="AF516" i="23"/>
  <c r="AD516" i="23"/>
  <c r="AB516" i="23"/>
  <c r="Z516" i="23"/>
  <c r="X516" i="23"/>
  <c r="V516" i="23"/>
  <c r="T516" i="23"/>
  <c r="R516" i="23"/>
  <c r="P516" i="23"/>
  <c r="N516" i="23"/>
  <c r="L516" i="23"/>
  <c r="J516" i="23"/>
  <c r="H516" i="23"/>
  <c r="F516" i="23"/>
  <c r="D516" i="23"/>
  <c r="B516" i="23"/>
  <c r="AV515" i="23"/>
  <c r="AR515" i="23"/>
  <c r="AP515" i="23"/>
  <c r="AN515" i="23"/>
  <c r="AL515" i="23"/>
  <c r="AJ515" i="23"/>
  <c r="AH515" i="23"/>
  <c r="AF515" i="23"/>
  <c r="AD515" i="23"/>
  <c r="AB515" i="23"/>
  <c r="Z515" i="23"/>
  <c r="X515" i="23"/>
  <c r="V515" i="23"/>
  <c r="AS515" i="23" s="1"/>
  <c r="AT515" i="23" s="1"/>
  <c r="AU515" i="23" s="1"/>
  <c r="T515" i="23"/>
  <c r="R515" i="23"/>
  <c r="P515" i="23"/>
  <c r="N515" i="23"/>
  <c r="L515" i="23"/>
  <c r="J515" i="23"/>
  <c r="H515" i="23"/>
  <c r="F515" i="23"/>
  <c r="D515" i="23"/>
  <c r="B515" i="23"/>
  <c r="AV514" i="23"/>
  <c r="AU514" i="23"/>
  <c r="AR514" i="23"/>
  <c r="AP514" i="23"/>
  <c r="AN514" i="23"/>
  <c r="AL514" i="23"/>
  <c r="AJ514" i="23"/>
  <c r="AH514" i="23"/>
  <c r="AF514" i="23"/>
  <c r="AD514" i="23"/>
  <c r="AB514" i="23"/>
  <c r="Z514" i="23"/>
  <c r="X514" i="23"/>
  <c r="V514" i="23"/>
  <c r="T514" i="23"/>
  <c r="R514" i="23"/>
  <c r="P514" i="23"/>
  <c r="N514" i="23"/>
  <c r="L514" i="23"/>
  <c r="J514" i="23"/>
  <c r="H514" i="23"/>
  <c r="F514" i="23"/>
  <c r="D514" i="23"/>
  <c r="B514" i="23"/>
  <c r="AS514" i="23" s="1"/>
  <c r="AT514" i="23" s="1"/>
  <c r="AV513" i="23"/>
  <c r="AR513" i="23"/>
  <c r="AP513" i="23"/>
  <c r="AN513" i="23"/>
  <c r="AL513" i="23"/>
  <c r="AJ513" i="23"/>
  <c r="AH513" i="23"/>
  <c r="AF513" i="23"/>
  <c r="AD513" i="23"/>
  <c r="AB513" i="23"/>
  <c r="Z513" i="23"/>
  <c r="X513" i="23"/>
  <c r="V513" i="23"/>
  <c r="T513" i="23"/>
  <c r="R513" i="23"/>
  <c r="P513" i="23"/>
  <c r="N513" i="23"/>
  <c r="L513" i="23"/>
  <c r="J513" i="23"/>
  <c r="H513" i="23"/>
  <c r="F513" i="23"/>
  <c r="D513" i="23"/>
  <c r="B513" i="23"/>
  <c r="AV512" i="23"/>
  <c r="AR512" i="23"/>
  <c r="AP512" i="23"/>
  <c r="AN512" i="23"/>
  <c r="AL512" i="23"/>
  <c r="AJ512" i="23"/>
  <c r="AH512" i="23"/>
  <c r="AF512" i="23"/>
  <c r="AD512" i="23"/>
  <c r="AB512" i="23"/>
  <c r="Z512" i="23"/>
  <c r="X512" i="23"/>
  <c r="V512" i="23"/>
  <c r="T512" i="23"/>
  <c r="R512" i="23"/>
  <c r="P512" i="23"/>
  <c r="N512" i="23"/>
  <c r="L512" i="23"/>
  <c r="J512" i="23"/>
  <c r="H512" i="23"/>
  <c r="AS512" i="23" s="1"/>
  <c r="AT512" i="23" s="1"/>
  <c r="AU512" i="23" s="1"/>
  <c r="F512" i="23"/>
  <c r="D512" i="23"/>
  <c r="B512" i="23"/>
  <c r="AV511" i="23"/>
  <c r="AR511" i="23"/>
  <c r="AP511" i="23"/>
  <c r="AN511" i="23"/>
  <c r="AL511" i="23"/>
  <c r="AJ511" i="23"/>
  <c r="AH511" i="23"/>
  <c r="AF511" i="23"/>
  <c r="AD511" i="23"/>
  <c r="AB511" i="23"/>
  <c r="Z511" i="23"/>
  <c r="X511" i="23"/>
  <c r="V511" i="23"/>
  <c r="T511" i="23"/>
  <c r="R511" i="23"/>
  <c r="P511" i="23"/>
  <c r="N511" i="23"/>
  <c r="L511" i="23"/>
  <c r="J511" i="23"/>
  <c r="H511" i="23"/>
  <c r="F511" i="23"/>
  <c r="D511" i="23"/>
  <c r="B511" i="23"/>
  <c r="AS511" i="23" s="1"/>
  <c r="AT511" i="23" s="1"/>
  <c r="AU511" i="23" s="1"/>
  <c r="AV510" i="23"/>
  <c r="AR510" i="23"/>
  <c r="AP510" i="23"/>
  <c r="AN510" i="23"/>
  <c r="AL510" i="23"/>
  <c r="AJ510" i="23"/>
  <c r="AH510" i="23"/>
  <c r="AF510" i="23"/>
  <c r="AD510" i="23"/>
  <c r="AB510" i="23"/>
  <c r="Z510" i="23"/>
  <c r="X510" i="23"/>
  <c r="V510" i="23"/>
  <c r="T510" i="23"/>
  <c r="R510" i="23"/>
  <c r="P510" i="23"/>
  <c r="N510" i="23"/>
  <c r="L510" i="23"/>
  <c r="J510" i="23"/>
  <c r="H510" i="23"/>
  <c r="F510" i="23"/>
  <c r="D510" i="23"/>
  <c r="B510" i="23"/>
  <c r="AV509" i="23"/>
  <c r="AR509" i="23"/>
  <c r="AP509" i="23"/>
  <c r="AN509" i="23"/>
  <c r="AL509" i="23"/>
  <c r="AJ509" i="23"/>
  <c r="AH509" i="23"/>
  <c r="AF509" i="23"/>
  <c r="AD509" i="23"/>
  <c r="AB509" i="23"/>
  <c r="Z509" i="23"/>
  <c r="X509" i="23"/>
  <c r="V509" i="23"/>
  <c r="T509" i="23"/>
  <c r="AS509" i="23" s="1"/>
  <c r="AT509" i="23" s="1"/>
  <c r="AU509" i="23" s="1"/>
  <c r="R509" i="23"/>
  <c r="P509" i="23"/>
  <c r="N509" i="23"/>
  <c r="L509" i="23"/>
  <c r="J509" i="23"/>
  <c r="H509" i="23"/>
  <c r="F509" i="23"/>
  <c r="D509" i="23"/>
  <c r="B509" i="23"/>
  <c r="AV508" i="23"/>
  <c r="AR508" i="23"/>
  <c r="AP508" i="23"/>
  <c r="AN508" i="23"/>
  <c r="AL508" i="23"/>
  <c r="AJ508" i="23"/>
  <c r="AH508" i="23"/>
  <c r="AF508" i="23"/>
  <c r="AD508" i="23"/>
  <c r="AB508" i="23"/>
  <c r="Z508" i="23"/>
  <c r="X508" i="23"/>
  <c r="V508" i="23"/>
  <c r="T508" i="23"/>
  <c r="R508" i="23"/>
  <c r="P508" i="23"/>
  <c r="N508" i="23"/>
  <c r="L508" i="23"/>
  <c r="J508" i="23"/>
  <c r="H508" i="23"/>
  <c r="F508" i="23"/>
  <c r="D508" i="23"/>
  <c r="B508" i="23"/>
  <c r="AV507" i="23"/>
  <c r="AR507" i="23"/>
  <c r="AP507" i="23"/>
  <c r="AN507" i="23"/>
  <c r="AL507" i="23"/>
  <c r="AJ507" i="23"/>
  <c r="AH507" i="23"/>
  <c r="AF507" i="23"/>
  <c r="AD507" i="23"/>
  <c r="AB507" i="23"/>
  <c r="Z507" i="23"/>
  <c r="X507" i="23"/>
  <c r="V507" i="23"/>
  <c r="T507" i="23"/>
  <c r="R507" i="23"/>
  <c r="P507" i="23"/>
  <c r="N507" i="23"/>
  <c r="L507" i="23"/>
  <c r="J507" i="23"/>
  <c r="H507" i="23"/>
  <c r="F507" i="23"/>
  <c r="D507" i="23"/>
  <c r="B507" i="23"/>
  <c r="AV506" i="23"/>
  <c r="AR506" i="23"/>
  <c r="AP506" i="23"/>
  <c r="AN506" i="23"/>
  <c r="AL506" i="23"/>
  <c r="AJ506" i="23"/>
  <c r="AH506" i="23"/>
  <c r="AF506" i="23"/>
  <c r="AD506" i="23"/>
  <c r="AB506" i="23"/>
  <c r="Z506" i="23"/>
  <c r="X506" i="23"/>
  <c r="V506" i="23"/>
  <c r="T506" i="23"/>
  <c r="R506" i="23"/>
  <c r="P506" i="23"/>
  <c r="N506" i="23"/>
  <c r="L506" i="23"/>
  <c r="J506" i="23"/>
  <c r="H506" i="23"/>
  <c r="F506" i="23"/>
  <c r="AS506" i="23" s="1"/>
  <c r="AT506" i="23" s="1"/>
  <c r="AU506" i="23" s="1"/>
  <c r="D506" i="23"/>
  <c r="B506" i="23"/>
  <c r="AV505" i="23"/>
  <c r="AR505" i="23"/>
  <c r="AP505" i="23"/>
  <c r="AN505" i="23"/>
  <c r="AL505" i="23"/>
  <c r="AJ505" i="23"/>
  <c r="AH505" i="23"/>
  <c r="AF505" i="23"/>
  <c r="AD505" i="23"/>
  <c r="AB505" i="23"/>
  <c r="Z505" i="23"/>
  <c r="X505" i="23"/>
  <c r="V505" i="23"/>
  <c r="T505" i="23"/>
  <c r="R505" i="23"/>
  <c r="P505" i="23"/>
  <c r="N505" i="23"/>
  <c r="L505" i="23"/>
  <c r="J505" i="23"/>
  <c r="H505" i="23"/>
  <c r="F505" i="23"/>
  <c r="D505" i="23"/>
  <c r="B505" i="23"/>
  <c r="AS505" i="23" s="1"/>
  <c r="AT505" i="23" s="1"/>
  <c r="AU505" i="23" s="1"/>
  <c r="AV504" i="23"/>
  <c r="AR504" i="23"/>
  <c r="AP504" i="23"/>
  <c r="AN504" i="23"/>
  <c r="AL504" i="23"/>
  <c r="AJ504" i="23"/>
  <c r="AH504" i="23"/>
  <c r="AF504" i="23"/>
  <c r="AD504" i="23"/>
  <c r="AB504" i="23"/>
  <c r="Z504" i="23"/>
  <c r="X504" i="23"/>
  <c r="V504" i="23"/>
  <c r="T504" i="23"/>
  <c r="R504" i="23"/>
  <c r="P504" i="23"/>
  <c r="N504" i="23"/>
  <c r="L504" i="23"/>
  <c r="J504" i="23"/>
  <c r="H504" i="23"/>
  <c r="F504" i="23"/>
  <c r="D504" i="23"/>
  <c r="B504" i="23"/>
  <c r="AV503" i="23"/>
  <c r="AR503" i="23"/>
  <c r="AP503" i="23"/>
  <c r="AN503" i="23"/>
  <c r="AL503" i="23"/>
  <c r="AJ503" i="23"/>
  <c r="AH503" i="23"/>
  <c r="AF503" i="23"/>
  <c r="AD503" i="23"/>
  <c r="AB503" i="23"/>
  <c r="Z503" i="23"/>
  <c r="X503" i="23"/>
  <c r="V503" i="23"/>
  <c r="T503" i="23"/>
  <c r="R503" i="23"/>
  <c r="P503" i="23"/>
  <c r="N503" i="23"/>
  <c r="L503" i="23"/>
  <c r="J503" i="23"/>
  <c r="H503" i="23"/>
  <c r="AS503" i="23" s="1"/>
  <c r="AT503" i="23" s="1"/>
  <c r="AU503" i="23" s="1"/>
  <c r="F503" i="23"/>
  <c r="D503" i="23"/>
  <c r="B503" i="23"/>
  <c r="AV502" i="23"/>
  <c r="AR502" i="23"/>
  <c r="AP502" i="23"/>
  <c r="AN502" i="23"/>
  <c r="AL502" i="23"/>
  <c r="AJ502" i="23"/>
  <c r="AH502" i="23"/>
  <c r="AF502" i="23"/>
  <c r="AD502" i="23"/>
  <c r="AB502" i="23"/>
  <c r="Z502" i="23"/>
  <c r="X502" i="23"/>
  <c r="V502" i="23"/>
  <c r="T502" i="23"/>
  <c r="R502" i="23"/>
  <c r="P502" i="23"/>
  <c r="N502" i="23"/>
  <c r="L502" i="23"/>
  <c r="AS502" i="23" s="1"/>
  <c r="AT502" i="23" s="1"/>
  <c r="AU502" i="23" s="1"/>
  <c r="J502" i="23"/>
  <c r="H502" i="23"/>
  <c r="F502" i="23"/>
  <c r="D502" i="23"/>
  <c r="B502" i="23"/>
  <c r="AV501" i="23"/>
  <c r="AR501" i="23"/>
  <c r="AP501" i="23"/>
  <c r="AN501" i="23"/>
  <c r="AL501" i="23"/>
  <c r="AJ501" i="23"/>
  <c r="AH501" i="23"/>
  <c r="AF501" i="23"/>
  <c r="AD501" i="23"/>
  <c r="AB501" i="23"/>
  <c r="Z501" i="23"/>
  <c r="X501" i="23"/>
  <c r="V501" i="23"/>
  <c r="T501" i="23"/>
  <c r="R501" i="23"/>
  <c r="P501" i="23"/>
  <c r="N501" i="23"/>
  <c r="L501" i="23"/>
  <c r="J501" i="23"/>
  <c r="H501" i="23"/>
  <c r="F501" i="23"/>
  <c r="D501" i="23"/>
  <c r="B501" i="23"/>
  <c r="AV500" i="23"/>
  <c r="AR500" i="23"/>
  <c r="AP500" i="23"/>
  <c r="AN500" i="23"/>
  <c r="AL500" i="23"/>
  <c r="AJ500" i="23"/>
  <c r="AH500" i="23"/>
  <c r="AF500" i="23"/>
  <c r="AD500" i="23"/>
  <c r="AB500" i="23"/>
  <c r="Z500" i="23"/>
  <c r="X500" i="23"/>
  <c r="V500" i="23"/>
  <c r="T500" i="23"/>
  <c r="R500" i="23"/>
  <c r="P500" i="23"/>
  <c r="N500" i="23"/>
  <c r="L500" i="23"/>
  <c r="J500" i="23"/>
  <c r="H500" i="23"/>
  <c r="AS500" i="23" s="1"/>
  <c r="AT500" i="23" s="1"/>
  <c r="AU500" i="23" s="1"/>
  <c r="F500" i="23"/>
  <c r="D500" i="23"/>
  <c r="B500" i="23"/>
  <c r="AV499" i="23"/>
  <c r="AR499" i="23"/>
  <c r="AP499" i="23"/>
  <c r="AN499" i="23"/>
  <c r="AL499" i="23"/>
  <c r="AJ499" i="23"/>
  <c r="AH499" i="23"/>
  <c r="AF499" i="23"/>
  <c r="AD499" i="23"/>
  <c r="AB499" i="23"/>
  <c r="Z499" i="23"/>
  <c r="X499" i="23"/>
  <c r="V499" i="23"/>
  <c r="T499" i="23"/>
  <c r="R499" i="23"/>
  <c r="P499" i="23"/>
  <c r="N499" i="23"/>
  <c r="L499" i="23"/>
  <c r="J499" i="23"/>
  <c r="H499" i="23"/>
  <c r="F499" i="23"/>
  <c r="D499" i="23"/>
  <c r="B499" i="23"/>
  <c r="AV498" i="23"/>
  <c r="AR498" i="23"/>
  <c r="AP498" i="23"/>
  <c r="AN498" i="23"/>
  <c r="AL498" i="23"/>
  <c r="AJ498" i="23"/>
  <c r="AH498" i="23"/>
  <c r="AF498" i="23"/>
  <c r="AD498" i="23"/>
  <c r="AB498" i="23"/>
  <c r="Z498" i="23"/>
  <c r="X498" i="23"/>
  <c r="V498" i="23"/>
  <c r="T498" i="23"/>
  <c r="R498" i="23"/>
  <c r="P498" i="23"/>
  <c r="N498" i="23"/>
  <c r="L498" i="23"/>
  <c r="J498" i="23"/>
  <c r="H498" i="23"/>
  <c r="F498" i="23"/>
  <c r="D498" i="23"/>
  <c r="B498" i="23"/>
  <c r="AV497" i="23"/>
  <c r="AR497" i="23"/>
  <c r="AP497" i="23"/>
  <c r="AN497" i="23"/>
  <c r="AL497" i="23"/>
  <c r="AJ497" i="23"/>
  <c r="AH497" i="23"/>
  <c r="AF497" i="23"/>
  <c r="AD497" i="23"/>
  <c r="AB497" i="23"/>
  <c r="Z497" i="23"/>
  <c r="X497" i="23"/>
  <c r="V497" i="23"/>
  <c r="T497" i="23"/>
  <c r="R497" i="23"/>
  <c r="P497" i="23"/>
  <c r="AS497" i="23" s="1"/>
  <c r="AT497" i="23" s="1"/>
  <c r="AU497" i="23" s="1"/>
  <c r="N497" i="23"/>
  <c r="L497" i="23"/>
  <c r="J497" i="23"/>
  <c r="H497" i="23"/>
  <c r="F497" i="23"/>
  <c r="D497" i="23"/>
  <c r="B497" i="23"/>
  <c r="AV496" i="23"/>
  <c r="AR496" i="23"/>
  <c r="AP496" i="23"/>
  <c r="AN496" i="23"/>
  <c r="AL496" i="23"/>
  <c r="AJ496" i="23"/>
  <c r="AH496" i="23"/>
  <c r="AF496" i="23"/>
  <c r="AD496" i="23"/>
  <c r="AB496" i="23"/>
  <c r="Z496" i="23"/>
  <c r="X496" i="23"/>
  <c r="V496" i="23"/>
  <c r="AS496" i="23" s="1"/>
  <c r="AT496" i="23" s="1"/>
  <c r="AU496" i="23" s="1"/>
  <c r="T496" i="23"/>
  <c r="R496" i="23"/>
  <c r="P496" i="23"/>
  <c r="N496" i="23"/>
  <c r="L496" i="23"/>
  <c r="J496" i="23"/>
  <c r="H496" i="23"/>
  <c r="F496" i="23"/>
  <c r="D496" i="23"/>
  <c r="B496" i="23"/>
  <c r="AV495" i="23"/>
  <c r="AR495" i="23"/>
  <c r="AP495" i="23"/>
  <c r="AN495" i="23"/>
  <c r="AL495" i="23"/>
  <c r="AJ495" i="23"/>
  <c r="AH495" i="23"/>
  <c r="AF495" i="23"/>
  <c r="AD495" i="23"/>
  <c r="AB495" i="23"/>
  <c r="Z495" i="23"/>
  <c r="X495" i="23"/>
  <c r="V495" i="23"/>
  <c r="T495" i="23"/>
  <c r="R495" i="23"/>
  <c r="P495" i="23"/>
  <c r="N495" i="23"/>
  <c r="L495" i="23"/>
  <c r="J495" i="23"/>
  <c r="H495" i="23"/>
  <c r="F495" i="23"/>
  <c r="D495" i="23"/>
  <c r="B495" i="23"/>
  <c r="AV494" i="23"/>
  <c r="AR494" i="23"/>
  <c r="AP494" i="23"/>
  <c r="AN494" i="23"/>
  <c r="AL494" i="23"/>
  <c r="AJ494" i="23"/>
  <c r="AH494" i="23"/>
  <c r="AF494" i="23"/>
  <c r="AD494" i="23"/>
  <c r="AB494" i="23"/>
  <c r="Z494" i="23"/>
  <c r="X494" i="23"/>
  <c r="V494" i="23"/>
  <c r="T494" i="23"/>
  <c r="R494" i="23"/>
  <c r="P494" i="23"/>
  <c r="N494" i="23"/>
  <c r="L494" i="23"/>
  <c r="J494" i="23"/>
  <c r="H494" i="23"/>
  <c r="F494" i="23"/>
  <c r="AS494" i="23" s="1"/>
  <c r="AT494" i="23" s="1"/>
  <c r="AU494" i="23" s="1"/>
  <c r="D494" i="23"/>
  <c r="B494" i="23"/>
  <c r="AV493" i="23"/>
  <c r="AR493" i="23"/>
  <c r="AP493" i="23"/>
  <c r="AN493" i="23"/>
  <c r="AL493" i="23"/>
  <c r="AJ493" i="23"/>
  <c r="AH493" i="23"/>
  <c r="AF493" i="23"/>
  <c r="AD493" i="23"/>
  <c r="AB493" i="23"/>
  <c r="Z493" i="23"/>
  <c r="X493" i="23"/>
  <c r="V493" i="23"/>
  <c r="AS493" i="23" s="1"/>
  <c r="AT493" i="23" s="1"/>
  <c r="AU493" i="23" s="1"/>
  <c r="T493" i="23"/>
  <c r="R493" i="23"/>
  <c r="P493" i="23"/>
  <c r="N493" i="23"/>
  <c r="L493" i="23"/>
  <c r="J493" i="23"/>
  <c r="H493" i="23"/>
  <c r="F493" i="23"/>
  <c r="D493" i="23"/>
  <c r="B493" i="23"/>
  <c r="AV492" i="23"/>
  <c r="AR492" i="23"/>
  <c r="AP492" i="23"/>
  <c r="AN492" i="23"/>
  <c r="AL492" i="23"/>
  <c r="AJ492" i="23"/>
  <c r="AH492" i="23"/>
  <c r="AF492" i="23"/>
  <c r="AD492" i="23"/>
  <c r="AB492" i="23"/>
  <c r="Z492" i="23"/>
  <c r="X492" i="23"/>
  <c r="V492" i="23"/>
  <c r="T492" i="23"/>
  <c r="R492" i="23"/>
  <c r="P492" i="23"/>
  <c r="N492" i="23"/>
  <c r="L492" i="23"/>
  <c r="J492" i="23"/>
  <c r="H492" i="23"/>
  <c r="F492" i="23"/>
  <c r="D492" i="23"/>
  <c r="B492" i="23"/>
  <c r="AV491" i="23"/>
  <c r="AR491" i="23"/>
  <c r="AP491" i="23"/>
  <c r="AN491" i="23"/>
  <c r="AL491" i="23"/>
  <c r="AJ491" i="23"/>
  <c r="AH491" i="23"/>
  <c r="AF491" i="23"/>
  <c r="AD491" i="23"/>
  <c r="AB491" i="23"/>
  <c r="Z491" i="23"/>
  <c r="X491" i="23"/>
  <c r="V491" i="23"/>
  <c r="T491" i="23"/>
  <c r="R491" i="23"/>
  <c r="P491" i="23"/>
  <c r="N491" i="23"/>
  <c r="L491" i="23"/>
  <c r="J491" i="23"/>
  <c r="H491" i="23"/>
  <c r="F491" i="23"/>
  <c r="AS491" i="23" s="1"/>
  <c r="AT491" i="23" s="1"/>
  <c r="AU491" i="23" s="1"/>
  <c r="D491" i="23"/>
  <c r="B491" i="23"/>
  <c r="AV490" i="23"/>
  <c r="AR490" i="23"/>
  <c r="AP490" i="23"/>
  <c r="AN490" i="23"/>
  <c r="AL490" i="23"/>
  <c r="AJ490" i="23"/>
  <c r="AH490" i="23"/>
  <c r="AF490" i="23"/>
  <c r="AD490" i="23"/>
  <c r="AB490" i="23"/>
  <c r="Z490" i="23"/>
  <c r="X490" i="23"/>
  <c r="V490" i="23"/>
  <c r="T490" i="23"/>
  <c r="R490" i="23"/>
  <c r="P490" i="23"/>
  <c r="N490" i="23"/>
  <c r="L490" i="23"/>
  <c r="AS490" i="23" s="1"/>
  <c r="AT490" i="23" s="1"/>
  <c r="AU490" i="23" s="1"/>
  <c r="J490" i="23"/>
  <c r="H490" i="23"/>
  <c r="F490" i="23"/>
  <c r="D490" i="23"/>
  <c r="B490" i="23"/>
  <c r="AV489" i="23"/>
  <c r="AR489" i="23"/>
  <c r="AP489" i="23"/>
  <c r="AN489" i="23"/>
  <c r="AL489" i="23"/>
  <c r="AJ489" i="23"/>
  <c r="AH489" i="23"/>
  <c r="AF489" i="23"/>
  <c r="AD489" i="23"/>
  <c r="AB489" i="23"/>
  <c r="Z489" i="23"/>
  <c r="X489" i="23"/>
  <c r="V489" i="23"/>
  <c r="T489" i="23"/>
  <c r="R489" i="23"/>
  <c r="P489" i="23"/>
  <c r="N489" i="23"/>
  <c r="L489" i="23"/>
  <c r="J489" i="23"/>
  <c r="H489" i="23"/>
  <c r="F489" i="23"/>
  <c r="D489" i="23"/>
  <c r="B489" i="23"/>
  <c r="AV488" i="23"/>
  <c r="AR488" i="23"/>
  <c r="AP488" i="23"/>
  <c r="AN488" i="23"/>
  <c r="AL488" i="23"/>
  <c r="AJ488" i="23"/>
  <c r="AH488" i="23"/>
  <c r="AF488" i="23"/>
  <c r="AD488" i="23"/>
  <c r="AB488" i="23"/>
  <c r="Z488" i="23"/>
  <c r="X488" i="23"/>
  <c r="V488" i="23"/>
  <c r="T488" i="23"/>
  <c r="R488" i="23"/>
  <c r="P488" i="23"/>
  <c r="N488" i="23"/>
  <c r="L488" i="23"/>
  <c r="J488" i="23"/>
  <c r="H488" i="23"/>
  <c r="AS488" i="23" s="1"/>
  <c r="AT488" i="23" s="1"/>
  <c r="AU488" i="23" s="1"/>
  <c r="F488" i="23"/>
  <c r="D488" i="23"/>
  <c r="B488" i="23"/>
  <c r="AV487" i="23"/>
  <c r="AR487" i="23"/>
  <c r="AP487" i="23"/>
  <c r="AN487" i="23"/>
  <c r="AL487" i="23"/>
  <c r="AJ487" i="23"/>
  <c r="AH487" i="23"/>
  <c r="AF487" i="23"/>
  <c r="AD487" i="23"/>
  <c r="AB487" i="23"/>
  <c r="Z487" i="23"/>
  <c r="X487" i="23"/>
  <c r="V487" i="23"/>
  <c r="T487" i="23"/>
  <c r="R487" i="23"/>
  <c r="P487" i="23"/>
  <c r="N487" i="23"/>
  <c r="L487" i="23"/>
  <c r="J487" i="23"/>
  <c r="H487" i="23"/>
  <c r="F487" i="23"/>
  <c r="D487" i="23"/>
  <c r="B487" i="23"/>
  <c r="AV486" i="23"/>
  <c r="AR486" i="23"/>
  <c r="AP486" i="23"/>
  <c r="AN486" i="23"/>
  <c r="AL486" i="23"/>
  <c r="AJ486" i="23"/>
  <c r="AH486" i="23"/>
  <c r="AF486" i="23"/>
  <c r="AD486" i="23"/>
  <c r="AB486" i="23"/>
  <c r="Z486" i="23"/>
  <c r="X486" i="23"/>
  <c r="V486" i="23"/>
  <c r="T486" i="23"/>
  <c r="R486" i="23"/>
  <c r="P486" i="23"/>
  <c r="N486" i="23"/>
  <c r="L486" i="23"/>
  <c r="J486" i="23"/>
  <c r="H486" i="23"/>
  <c r="F486" i="23"/>
  <c r="D486" i="23"/>
  <c r="B486" i="23"/>
  <c r="AV485" i="23"/>
  <c r="AR485" i="23"/>
  <c r="AP485" i="23"/>
  <c r="AN485" i="23"/>
  <c r="AL485" i="23"/>
  <c r="AJ485" i="23"/>
  <c r="AH485" i="23"/>
  <c r="AF485" i="23"/>
  <c r="AD485" i="23"/>
  <c r="AB485" i="23"/>
  <c r="Z485" i="23"/>
  <c r="X485" i="23"/>
  <c r="V485" i="23"/>
  <c r="AS485" i="23" s="1"/>
  <c r="AT485" i="23" s="1"/>
  <c r="AU485" i="23" s="1"/>
  <c r="T485" i="23"/>
  <c r="R485" i="23"/>
  <c r="P485" i="23"/>
  <c r="N485" i="23"/>
  <c r="L485" i="23"/>
  <c r="J485" i="23"/>
  <c r="H485" i="23"/>
  <c r="F485" i="23"/>
  <c r="D485" i="23"/>
  <c r="B485" i="23"/>
  <c r="AV484" i="23"/>
  <c r="AR484" i="23"/>
  <c r="AP484" i="23"/>
  <c r="AN484" i="23"/>
  <c r="AL484" i="23"/>
  <c r="AJ484" i="23"/>
  <c r="AH484" i="23"/>
  <c r="AF484" i="23"/>
  <c r="AD484" i="23"/>
  <c r="AB484" i="23"/>
  <c r="Z484" i="23"/>
  <c r="X484" i="23"/>
  <c r="V484" i="23"/>
  <c r="T484" i="23"/>
  <c r="R484" i="23"/>
  <c r="P484" i="23"/>
  <c r="N484" i="23"/>
  <c r="L484" i="23"/>
  <c r="J484" i="23"/>
  <c r="H484" i="23"/>
  <c r="F484" i="23"/>
  <c r="D484" i="23"/>
  <c r="B484" i="23"/>
  <c r="AV483" i="23"/>
  <c r="AR483" i="23"/>
  <c r="AP483" i="23"/>
  <c r="AN483" i="23"/>
  <c r="AL483" i="23"/>
  <c r="AJ483" i="23"/>
  <c r="AH483" i="23"/>
  <c r="AF483" i="23"/>
  <c r="AD483" i="23"/>
  <c r="AB483" i="23"/>
  <c r="Z483" i="23"/>
  <c r="X483" i="23"/>
  <c r="V483" i="23"/>
  <c r="T483" i="23"/>
  <c r="R483" i="23"/>
  <c r="P483" i="23"/>
  <c r="N483" i="23"/>
  <c r="L483" i="23"/>
  <c r="J483" i="23"/>
  <c r="H483" i="23"/>
  <c r="F483" i="23"/>
  <c r="D483" i="23"/>
  <c r="B483" i="23"/>
  <c r="AV482" i="23"/>
  <c r="AT482" i="23"/>
  <c r="AU482" i="23" s="1"/>
  <c r="AR482" i="23"/>
  <c r="AP482" i="23"/>
  <c r="AN482" i="23"/>
  <c r="AL482" i="23"/>
  <c r="AJ482" i="23"/>
  <c r="AH482" i="23"/>
  <c r="AF482" i="23"/>
  <c r="AD482" i="23"/>
  <c r="AB482" i="23"/>
  <c r="Z482" i="23"/>
  <c r="X482" i="23"/>
  <c r="V482" i="23"/>
  <c r="T482" i="23"/>
  <c r="R482" i="23"/>
  <c r="P482" i="23"/>
  <c r="N482" i="23"/>
  <c r="L482" i="23"/>
  <c r="J482" i="23"/>
  <c r="H482" i="23"/>
  <c r="F482" i="23"/>
  <c r="AS482" i="23" s="1"/>
  <c r="D482" i="23"/>
  <c r="B482" i="23"/>
  <c r="AV481" i="23"/>
  <c r="AR481" i="23"/>
  <c r="AP481" i="23"/>
  <c r="AN481" i="23"/>
  <c r="AL481" i="23"/>
  <c r="AJ481" i="23"/>
  <c r="AH481" i="23"/>
  <c r="AF481" i="23"/>
  <c r="AD481" i="23"/>
  <c r="AB481" i="23"/>
  <c r="Z481" i="23"/>
  <c r="X481" i="23"/>
  <c r="V481" i="23"/>
  <c r="T481" i="23"/>
  <c r="R481" i="23"/>
  <c r="P481" i="23"/>
  <c r="N481" i="23"/>
  <c r="L481" i="23"/>
  <c r="J481" i="23"/>
  <c r="H481" i="23"/>
  <c r="F481" i="23"/>
  <c r="D481" i="23"/>
  <c r="B481" i="23"/>
  <c r="AV480" i="23"/>
  <c r="AR480" i="23"/>
  <c r="AP480" i="23"/>
  <c r="AN480" i="23"/>
  <c r="AL480" i="23"/>
  <c r="AJ480" i="23"/>
  <c r="AH480" i="23"/>
  <c r="AF480" i="23"/>
  <c r="AD480" i="23"/>
  <c r="AB480" i="23"/>
  <c r="Z480" i="23"/>
  <c r="X480" i="23"/>
  <c r="V480" i="23"/>
  <c r="T480" i="23"/>
  <c r="R480" i="23"/>
  <c r="P480" i="23"/>
  <c r="N480" i="23"/>
  <c r="L480" i="23"/>
  <c r="J480" i="23"/>
  <c r="H480" i="23"/>
  <c r="F480" i="23"/>
  <c r="D480" i="23"/>
  <c r="B480" i="23"/>
  <c r="AV479" i="23"/>
  <c r="AR479" i="23"/>
  <c r="AP479" i="23"/>
  <c r="AN479" i="23"/>
  <c r="AL479" i="23"/>
  <c r="AJ479" i="23"/>
  <c r="AH479" i="23"/>
  <c r="AF479" i="23"/>
  <c r="AD479" i="23"/>
  <c r="AB479" i="23"/>
  <c r="Z479" i="23"/>
  <c r="X479" i="23"/>
  <c r="V479" i="23"/>
  <c r="T479" i="23"/>
  <c r="R479" i="23"/>
  <c r="P479" i="23"/>
  <c r="N479" i="23"/>
  <c r="L479" i="23"/>
  <c r="J479" i="23"/>
  <c r="H479" i="23"/>
  <c r="F479" i="23"/>
  <c r="D479" i="23"/>
  <c r="B479" i="23"/>
  <c r="AV478" i="23"/>
  <c r="AR478" i="23"/>
  <c r="AP478" i="23"/>
  <c r="AN478" i="23"/>
  <c r="AL478" i="23"/>
  <c r="AJ478" i="23"/>
  <c r="AH478" i="23"/>
  <c r="AF478" i="23"/>
  <c r="AD478" i="23"/>
  <c r="AB478" i="23"/>
  <c r="Z478" i="23"/>
  <c r="X478" i="23"/>
  <c r="V478" i="23"/>
  <c r="T478" i="23"/>
  <c r="R478" i="23"/>
  <c r="P478" i="23"/>
  <c r="N478" i="23"/>
  <c r="L478" i="23"/>
  <c r="J478" i="23"/>
  <c r="H478" i="23"/>
  <c r="F478" i="23"/>
  <c r="D478" i="23"/>
  <c r="B478" i="23"/>
  <c r="AV477" i="23"/>
  <c r="AR477" i="23"/>
  <c r="AP477" i="23"/>
  <c r="AN477" i="23"/>
  <c r="AL477" i="23"/>
  <c r="AJ477" i="23"/>
  <c r="AH477" i="23"/>
  <c r="AF477" i="23"/>
  <c r="AD477" i="23"/>
  <c r="AB477" i="23"/>
  <c r="Z477" i="23"/>
  <c r="X477" i="23"/>
  <c r="V477" i="23"/>
  <c r="T477" i="23"/>
  <c r="R477" i="23"/>
  <c r="P477" i="23"/>
  <c r="N477" i="23"/>
  <c r="L477" i="23"/>
  <c r="J477" i="23"/>
  <c r="H477" i="23"/>
  <c r="F477" i="23"/>
  <c r="D477" i="23"/>
  <c r="B477" i="23"/>
  <c r="AS477" i="23" s="1"/>
  <c r="AT477" i="23" s="1"/>
  <c r="AU477" i="23" s="1"/>
  <c r="AV476" i="23"/>
  <c r="AR476" i="23"/>
  <c r="AP476" i="23"/>
  <c r="AN476" i="23"/>
  <c r="AL476" i="23"/>
  <c r="AJ476" i="23"/>
  <c r="AH476" i="23"/>
  <c r="AF476" i="23"/>
  <c r="AD476" i="23"/>
  <c r="AB476" i="23"/>
  <c r="Z476" i="23"/>
  <c r="X476" i="23"/>
  <c r="V476" i="23"/>
  <c r="T476" i="23"/>
  <c r="R476" i="23"/>
  <c r="P476" i="23"/>
  <c r="AS476" i="23" s="1"/>
  <c r="AT476" i="23" s="1"/>
  <c r="AU476" i="23" s="1"/>
  <c r="N476" i="23"/>
  <c r="L476" i="23"/>
  <c r="J476" i="23"/>
  <c r="H476" i="23"/>
  <c r="F476" i="23"/>
  <c r="D476" i="23"/>
  <c r="B476" i="23"/>
  <c r="AV475" i="23"/>
  <c r="AR475" i="23"/>
  <c r="AP475" i="23"/>
  <c r="AN475" i="23"/>
  <c r="AL475" i="23"/>
  <c r="AJ475" i="23"/>
  <c r="AH475" i="23"/>
  <c r="AF475" i="23"/>
  <c r="AD475" i="23"/>
  <c r="AB475" i="23"/>
  <c r="Z475" i="23"/>
  <c r="X475" i="23"/>
  <c r="V475" i="23"/>
  <c r="T475" i="23"/>
  <c r="R475" i="23"/>
  <c r="P475" i="23"/>
  <c r="N475" i="23"/>
  <c r="L475" i="23"/>
  <c r="J475" i="23"/>
  <c r="H475" i="23"/>
  <c r="F475" i="23"/>
  <c r="D475" i="23"/>
  <c r="B475" i="23"/>
  <c r="AS475" i="23" s="1"/>
  <c r="AT475" i="23" s="1"/>
  <c r="AU475" i="23" s="1"/>
  <c r="AV474" i="23"/>
  <c r="AR474" i="23"/>
  <c r="AP474" i="23"/>
  <c r="AN474" i="23"/>
  <c r="AL474" i="23"/>
  <c r="AJ474" i="23"/>
  <c r="AH474" i="23"/>
  <c r="AF474" i="23"/>
  <c r="AD474" i="23"/>
  <c r="AB474" i="23"/>
  <c r="Z474" i="23"/>
  <c r="X474" i="23"/>
  <c r="V474" i="23"/>
  <c r="T474" i="23"/>
  <c r="R474" i="23"/>
  <c r="P474" i="23"/>
  <c r="N474" i="23"/>
  <c r="L474" i="23"/>
  <c r="J474" i="23"/>
  <c r="H474" i="23"/>
  <c r="F474" i="23"/>
  <c r="D474" i="23"/>
  <c r="B474" i="23"/>
  <c r="AV473" i="23"/>
  <c r="AR473" i="23"/>
  <c r="AP473" i="23"/>
  <c r="AN473" i="23"/>
  <c r="AL473" i="23"/>
  <c r="AJ473" i="23"/>
  <c r="AH473" i="23"/>
  <c r="AF473" i="23"/>
  <c r="AD473" i="23"/>
  <c r="AB473" i="23"/>
  <c r="Z473" i="23"/>
  <c r="X473" i="23"/>
  <c r="V473" i="23"/>
  <c r="T473" i="23"/>
  <c r="R473" i="23"/>
  <c r="P473" i="23"/>
  <c r="N473" i="23"/>
  <c r="L473" i="23"/>
  <c r="J473" i="23"/>
  <c r="H473" i="23"/>
  <c r="F473" i="23"/>
  <c r="D473" i="23"/>
  <c r="B473" i="23"/>
  <c r="AV472" i="23"/>
  <c r="AR472" i="23"/>
  <c r="AP472" i="23"/>
  <c r="AN472" i="23"/>
  <c r="AL472" i="23"/>
  <c r="AJ472" i="23"/>
  <c r="AH472" i="23"/>
  <c r="AF472" i="23"/>
  <c r="AD472" i="23"/>
  <c r="AB472" i="23"/>
  <c r="Z472" i="23"/>
  <c r="X472" i="23"/>
  <c r="V472" i="23"/>
  <c r="T472" i="23"/>
  <c r="R472" i="23"/>
  <c r="P472" i="23"/>
  <c r="N472" i="23"/>
  <c r="L472" i="23"/>
  <c r="J472" i="23"/>
  <c r="H472" i="23"/>
  <c r="F472" i="23"/>
  <c r="D472" i="23"/>
  <c r="B472" i="23"/>
  <c r="AV471" i="23"/>
  <c r="AR471" i="23"/>
  <c r="AP471" i="23"/>
  <c r="AN471" i="23"/>
  <c r="AL471" i="23"/>
  <c r="AJ471" i="23"/>
  <c r="AH471" i="23"/>
  <c r="AF471" i="23"/>
  <c r="AD471" i="23"/>
  <c r="AB471" i="23"/>
  <c r="Z471" i="23"/>
  <c r="X471" i="23"/>
  <c r="V471" i="23"/>
  <c r="T471" i="23"/>
  <c r="R471" i="23"/>
  <c r="P471" i="23"/>
  <c r="N471" i="23"/>
  <c r="L471" i="23"/>
  <c r="J471" i="23"/>
  <c r="H471" i="23"/>
  <c r="F471" i="23"/>
  <c r="D471" i="23"/>
  <c r="B471" i="23"/>
  <c r="AV470" i="23"/>
  <c r="AR470" i="23"/>
  <c r="AP470" i="23"/>
  <c r="AN470" i="23"/>
  <c r="AL470" i="23"/>
  <c r="AJ470" i="23"/>
  <c r="AH470" i="23"/>
  <c r="AF470" i="23"/>
  <c r="AD470" i="23"/>
  <c r="AB470" i="23"/>
  <c r="Z470" i="23"/>
  <c r="X470" i="23"/>
  <c r="V470" i="23"/>
  <c r="T470" i="23"/>
  <c r="R470" i="23"/>
  <c r="P470" i="23"/>
  <c r="N470" i="23"/>
  <c r="L470" i="23"/>
  <c r="J470" i="23"/>
  <c r="H470" i="23"/>
  <c r="F470" i="23"/>
  <c r="D470" i="23"/>
  <c r="B470" i="23"/>
  <c r="AV469" i="23"/>
  <c r="AR469" i="23"/>
  <c r="AP469" i="23"/>
  <c r="AN469" i="23"/>
  <c r="AL469" i="23"/>
  <c r="AJ469" i="23"/>
  <c r="AH469" i="23"/>
  <c r="AF469" i="23"/>
  <c r="AD469" i="23"/>
  <c r="AB469" i="23"/>
  <c r="Z469" i="23"/>
  <c r="X469" i="23"/>
  <c r="V469" i="23"/>
  <c r="T469" i="23"/>
  <c r="R469" i="23"/>
  <c r="P469" i="23"/>
  <c r="N469" i="23"/>
  <c r="L469" i="23"/>
  <c r="J469" i="23"/>
  <c r="H469" i="23"/>
  <c r="F469" i="23"/>
  <c r="D469" i="23"/>
  <c r="B469" i="23"/>
  <c r="AV468" i="23"/>
  <c r="AR468" i="23"/>
  <c r="AP468" i="23"/>
  <c r="AN468" i="23"/>
  <c r="AL468" i="23"/>
  <c r="AJ468" i="23"/>
  <c r="AH468" i="23"/>
  <c r="AF468" i="23"/>
  <c r="AD468" i="23"/>
  <c r="AB468" i="23"/>
  <c r="Z468" i="23"/>
  <c r="X468" i="23"/>
  <c r="V468" i="23"/>
  <c r="T468" i="23"/>
  <c r="R468" i="23"/>
  <c r="P468" i="23"/>
  <c r="N468" i="23"/>
  <c r="L468" i="23"/>
  <c r="J468" i="23"/>
  <c r="H468" i="23"/>
  <c r="F468" i="23"/>
  <c r="D468" i="23"/>
  <c r="B468" i="23"/>
  <c r="AV467" i="23"/>
  <c r="AR467" i="23"/>
  <c r="AP467" i="23"/>
  <c r="AN467" i="23"/>
  <c r="AL467" i="23"/>
  <c r="AJ467" i="23"/>
  <c r="AH467" i="23"/>
  <c r="AF467" i="23"/>
  <c r="AD467" i="23"/>
  <c r="AB467" i="23"/>
  <c r="Z467" i="23"/>
  <c r="X467" i="23"/>
  <c r="V467" i="23"/>
  <c r="AS467" i="23" s="1"/>
  <c r="AT467" i="23" s="1"/>
  <c r="AU467" i="23" s="1"/>
  <c r="T467" i="23"/>
  <c r="R467" i="23"/>
  <c r="P467" i="23"/>
  <c r="N467" i="23"/>
  <c r="L467" i="23"/>
  <c r="J467" i="23"/>
  <c r="H467" i="23"/>
  <c r="F467" i="23"/>
  <c r="D467" i="23"/>
  <c r="B467" i="23"/>
  <c r="AV466" i="23"/>
  <c r="AR466" i="23"/>
  <c r="AP466" i="23"/>
  <c r="AN466" i="23"/>
  <c r="AL466" i="23"/>
  <c r="AJ466" i="23"/>
  <c r="AH466" i="23"/>
  <c r="AF466" i="23"/>
  <c r="AD466" i="23"/>
  <c r="AB466" i="23"/>
  <c r="Z466" i="23"/>
  <c r="X466" i="23"/>
  <c r="V466" i="23"/>
  <c r="T466" i="23"/>
  <c r="R466" i="23"/>
  <c r="P466" i="23"/>
  <c r="N466" i="23"/>
  <c r="L466" i="23"/>
  <c r="J466" i="23"/>
  <c r="H466" i="23"/>
  <c r="F466" i="23"/>
  <c r="D466" i="23"/>
  <c r="B466" i="23"/>
  <c r="AV465" i="23"/>
  <c r="AR465" i="23"/>
  <c r="AP465" i="23"/>
  <c r="AN465" i="23"/>
  <c r="AL465" i="23"/>
  <c r="AJ465" i="23"/>
  <c r="AH465" i="23"/>
  <c r="AF465" i="23"/>
  <c r="AD465" i="23"/>
  <c r="AB465" i="23"/>
  <c r="Z465" i="23"/>
  <c r="X465" i="23"/>
  <c r="V465" i="23"/>
  <c r="T465" i="23"/>
  <c r="R465" i="23"/>
  <c r="P465" i="23"/>
  <c r="N465" i="23"/>
  <c r="L465" i="23"/>
  <c r="J465" i="23"/>
  <c r="H465" i="23"/>
  <c r="F465" i="23"/>
  <c r="D465" i="23"/>
  <c r="B465" i="23"/>
  <c r="AV464" i="23"/>
  <c r="AR464" i="23"/>
  <c r="AP464" i="23"/>
  <c r="AN464" i="23"/>
  <c r="AL464" i="23"/>
  <c r="AJ464" i="23"/>
  <c r="AH464" i="23"/>
  <c r="AF464" i="23"/>
  <c r="AD464" i="23"/>
  <c r="AB464" i="23"/>
  <c r="Z464" i="23"/>
  <c r="X464" i="23"/>
  <c r="V464" i="23"/>
  <c r="T464" i="23"/>
  <c r="R464" i="23"/>
  <c r="P464" i="23"/>
  <c r="N464" i="23"/>
  <c r="L464" i="23"/>
  <c r="J464" i="23"/>
  <c r="H464" i="23"/>
  <c r="F464" i="23"/>
  <c r="D464" i="23"/>
  <c r="B464" i="23"/>
  <c r="AV463" i="23"/>
  <c r="AR463" i="23"/>
  <c r="AP463" i="23"/>
  <c r="AN463" i="23"/>
  <c r="AL463" i="23"/>
  <c r="AJ463" i="23"/>
  <c r="AH463" i="23"/>
  <c r="AF463" i="23"/>
  <c r="AD463" i="23"/>
  <c r="AB463" i="23"/>
  <c r="Z463" i="23"/>
  <c r="X463" i="23"/>
  <c r="V463" i="23"/>
  <c r="T463" i="23"/>
  <c r="R463" i="23"/>
  <c r="P463" i="23"/>
  <c r="N463" i="23"/>
  <c r="L463" i="23"/>
  <c r="J463" i="23"/>
  <c r="H463" i="23"/>
  <c r="F463" i="23"/>
  <c r="D463" i="23"/>
  <c r="B463" i="23"/>
  <c r="AV462" i="23"/>
  <c r="AR462" i="23"/>
  <c r="AP462" i="23"/>
  <c r="AN462" i="23"/>
  <c r="AL462" i="23"/>
  <c r="AJ462" i="23"/>
  <c r="AH462" i="23"/>
  <c r="AF462" i="23"/>
  <c r="AD462" i="23"/>
  <c r="AB462" i="23"/>
  <c r="Z462" i="23"/>
  <c r="X462" i="23"/>
  <c r="V462" i="23"/>
  <c r="T462" i="23"/>
  <c r="R462" i="23"/>
  <c r="P462" i="23"/>
  <c r="N462" i="23"/>
  <c r="L462" i="23"/>
  <c r="J462" i="23"/>
  <c r="H462" i="23"/>
  <c r="F462" i="23"/>
  <c r="D462" i="23"/>
  <c r="B462" i="23"/>
  <c r="AV461" i="23"/>
  <c r="AR461" i="23"/>
  <c r="AP461" i="23"/>
  <c r="AN461" i="23"/>
  <c r="AL461" i="23"/>
  <c r="AJ461" i="23"/>
  <c r="AH461" i="23"/>
  <c r="AF461" i="23"/>
  <c r="AD461" i="23"/>
  <c r="AB461" i="23"/>
  <c r="Z461" i="23"/>
  <c r="X461" i="23"/>
  <c r="V461" i="23"/>
  <c r="T461" i="23"/>
  <c r="R461" i="23"/>
  <c r="P461" i="23"/>
  <c r="N461" i="23"/>
  <c r="L461" i="23"/>
  <c r="J461" i="23"/>
  <c r="H461" i="23"/>
  <c r="F461" i="23"/>
  <c r="D461" i="23"/>
  <c r="B461" i="23"/>
  <c r="AV460" i="23"/>
  <c r="AR460" i="23"/>
  <c r="AP460" i="23"/>
  <c r="AN460" i="23"/>
  <c r="AL460" i="23"/>
  <c r="AJ460" i="23"/>
  <c r="AH460" i="23"/>
  <c r="AF460" i="23"/>
  <c r="AD460" i="23"/>
  <c r="AB460" i="23"/>
  <c r="Z460" i="23"/>
  <c r="X460" i="23"/>
  <c r="V460" i="23"/>
  <c r="T460" i="23"/>
  <c r="R460" i="23"/>
  <c r="P460" i="23"/>
  <c r="N460" i="23"/>
  <c r="L460" i="23"/>
  <c r="AS460" i="23" s="1"/>
  <c r="AT460" i="23" s="1"/>
  <c r="AU460" i="23" s="1"/>
  <c r="J460" i="23"/>
  <c r="H460" i="23"/>
  <c r="F460" i="23"/>
  <c r="D460" i="23"/>
  <c r="B460" i="23"/>
  <c r="AV459" i="23"/>
  <c r="AR459" i="23"/>
  <c r="AP459" i="23"/>
  <c r="AN459" i="23"/>
  <c r="AL459" i="23"/>
  <c r="AJ459" i="23"/>
  <c r="AH459" i="23"/>
  <c r="AF459" i="23"/>
  <c r="AD459" i="23"/>
  <c r="AB459" i="23"/>
  <c r="Z459" i="23"/>
  <c r="X459" i="23"/>
  <c r="V459" i="23"/>
  <c r="T459" i="23"/>
  <c r="R459" i="23"/>
  <c r="P459" i="23"/>
  <c r="N459" i="23"/>
  <c r="L459" i="23"/>
  <c r="J459" i="23"/>
  <c r="H459" i="23"/>
  <c r="F459" i="23"/>
  <c r="D459" i="23"/>
  <c r="B459" i="23"/>
  <c r="AV458" i="23"/>
  <c r="AR458" i="23"/>
  <c r="AP458" i="23"/>
  <c r="AN458" i="23"/>
  <c r="AL458" i="23"/>
  <c r="AJ458" i="23"/>
  <c r="AH458" i="23"/>
  <c r="AF458" i="23"/>
  <c r="AD458" i="23"/>
  <c r="AB458" i="23"/>
  <c r="Z458" i="23"/>
  <c r="X458" i="23"/>
  <c r="V458" i="23"/>
  <c r="T458" i="23"/>
  <c r="R458" i="23"/>
  <c r="P458" i="23"/>
  <c r="N458" i="23"/>
  <c r="L458" i="23"/>
  <c r="J458" i="23"/>
  <c r="H458" i="23"/>
  <c r="F458" i="23"/>
  <c r="D458" i="23"/>
  <c r="B458" i="23"/>
  <c r="AV457" i="23"/>
  <c r="AR457" i="23"/>
  <c r="AP457" i="23"/>
  <c r="AN457" i="23"/>
  <c r="AL457" i="23"/>
  <c r="AJ457" i="23"/>
  <c r="AH457" i="23"/>
  <c r="AF457" i="23"/>
  <c r="AD457" i="23"/>
  <c r="AB457" i="23"/>
  <c r="Z457" i="23"/>
  <c r="X457" i="23"/>
  <c r="V457" i="23"/>
  <c r="T457" i="23"/>
  <c r="R457" i="23"/>
  <c r="P457" i="23"/>
  <c r="N457" i="23"/>
  <c r="L457" i="23"/>
  <c r="J457" i="23"/>
  <c r="AS457" i="23" s="1"/>
  <c r="AT457" i="23" s="1"/>
  <c r="AU457" i="23" s="1"/>
  <c r="H457" i="23"/>
  <c r="F457" i="23"/>
  <c r="D457" i="23"/>
  <c r="B457" i="23"/>
  <c r="AV456" i="23"/>
  <c r="AR456" i="23"/>
  <c r="AP456" i="23"/>
  <c r="AN456" i="23"/>
  <c r="AL456" i="23"/>
  <c r="AJ456" i="23"/>
  <c r="AH456" i="23"/>
  <c r="AF456" i="23"/>
  <c r="AD456" i="23"/>
  <c r="AB456" i="23"/>
  <c r="Z456" i="23"/>
  <c r="X456" i="23"/>
  <c r="V456" i="23"/>
  <c r="T456" i="23"/>
  <c r="R456" i="23"/>
  <c r="P456" i="23"/>
  <c r="N456" i="23"/>
  <c r="L456" i="23"/>
  <c r="J456" i="23"/>
  <c r="H456" i="23"/>
  <c r="F456" i="23"/>
  <c r="D456" i="23"/>
  <c r="B456" i="23"/>
  <c r="AV455" i="23"/>
  <c r="AR455" i="23"/>
  <c r="AP455" i="23"/>
  <c r="AN455" i="23"/>
  <c r="AL455" i="23"/>
  <c r="AJ455" i="23"/>
  <c r="AH455" i="23"/>
  <c r="AF455" i="23"/>
  <c r="AD455" i="23"/>
  <c r="AB455" i="23"/>
  <c r="Z455" i="23"/>
  <c r="X455" i="23"/>
  <c r="V455" i="23"/>
  <c r="T455" i="23"/>
  <c r="R455" i="23"/>
  <c r="P455" i="23"/>
  <c r="N455" i="23"/>
  <c r="L455" i="23"/>
  <c r="J455" i="23"/>
  <c r="H455" i="23"/>
  <c r="F455" i="23"/>
  <c r="AS455" i="23" s="1"/>
  <c r="AT455" i="23" s="1"/>
  <c r="AU455" i="23" s="1"/>
  <c r="D455" i="23"/>
  <c r="B455" i="23"/>
  <c r="AV454" i="23"/>
  <c r="AR454" i="23"/>
  <c r="AP454" i="23"/>
  <c r="AN454" i="23"/>
  <c r="AL454" i="23"/>
  <c r="AJ454" i="23"/>
  <c r="AH454" i="23"/>
  <c r="AF454" i="23"/>
  <c r="AD454" i="23"/>
  <c r="AB454" i="23"/>
  <c r="Z454" i="23"/>
  <c r="X454" i="23"/>
  <c r="V454" i="23"/>
  <c r="T454" i="23"/>
  <c r="R454" i="23"/>
  <c r="P454" i="23"/>
  <c r="N454" i="23"/>
  <c r="L454" i="23"/>
  <c r="AS454" i="23" s="1"/>
  <c r="AT454" i="23" s="1"/>
  <c r="AU454" i="23" s="1"/>
  <c r="J454" i="23"/>
  <c r="H454" i="23"/>
  <c r="F454" i="23"/>
  <c r="D454" i="23"/>
  <c r="B454" i="23"/>
  <c r="AV453" i="23"/>
  <c r="AR453" i="23"/>
  <c r="AP453" i="23"/>
  <c r="AN453" i="23"/>
  <c r="AL453" i="23"/>
  <c r="AJ453" i="23"/>
  <c r="AH453" i="23"/>
  <c r="AF453" i="23"/>
  <c r="AD453" i="23"/>
  <c r="AB453" i="23"/>
  <c r="Z453" i="23"/>
  <c r="X453" i="23"/>
  <c r="V453" i="23"/>
  <c r="T453" i="23"/>
  <c r="R453" i="23"/>
  <c r="P453" i="23"/>
  <c r="AS453" i="23" s="1"/>
  <c r="AT453" i="23" s="1"/>
  <c r="AU453" i="23" s="1"/>
  <c r="N453" i="23"/>
  <c r="L453" i="23"/>
  <c r="J453" i="23"/>
  <c r="H453" i="23"/>
  <c r="F453" i="23"/>
  <c r="D453" i="23"/>
  <c r="B453" i="23"/>
  <c r="AV452" i="23"/>
  <c r="AR452" i="23"/>
  <c r="AP452" i="23"/>
  <c r="AN452" i="23"/>
  <c r="AL452" i="23"/>
  <c r="AJ452" i="23"/>
  <c r="AH452" i="23"/>
  <c r="AF452" i="23"/>
  <c r="AD452" i="23"/>
  <c r="AB452" i="23"/>
  <c r="Z452" i="23"/>
  <c r="X452" i="23"/>
  <c r="V452" i="23"/>
  <c r="T452" i="23"/>
  <c r="R452" i="23"/>
  <c r="P452" i="23"/>
  <c r="N452" i="23"/>
  <c r="L452" i="23"/>
  <c r="J452" i="23"/>
  <c r="H452" i="23"/>
  <c r="F452" i="23"/>
  <c r="D452" i="23"/>
  <c r="B452" i="23"/>
  <c r="AV451" i="23"/>
  <c r="AR451" i="23"/>
  <c r="AP451" i="23"/>
  <c r="AN451" i="23"/>
  <c r="AL451" i="23"/>
  <c r="AJ451" i="23"/>
  <c r="AH451" i="23"/>
  <c r="AF451" i="23"/>
  <c r="AD451" i="23"/>
  <c r="AB451" i="23"/>
  <c r="Z451" i="23"/>
  <c r="X451" i="23"/>
  <c r="V451" i="23"/>
  <c r="T451" i="23"/>
  <c r="R451" i="23"/>
  <c r="P451" i="23"/>
  <c r="N451" i="23"/>
  <c r="L451" i="23"/>
  <c r="J451" i="23"/>
  <c r="H451" i="23"/>
  <c r="F451" i="23"/>
  <c r="D451" i="23"/>
  <c r="B451" i="23"/>
  <c r="AV450" i="23"/>
  <c r="AR450" i="23"/>
  <c r="AP450" i="23"/>
  <c r="AN450" i="23"/>
  <c r="AL450" i="23"/>
  <c r="AJ450" i="23"/>
  <c r="AH450" i="23"/>
  <c r="AF450" i="23"/>
  <c r="AD450" i="23"/>
  <c r="AB450" i="23"/>
  <c r="Z450" i="23"/>
  <c r="X450" i="23"/>
  <c r="V450" i="23"/>
  <c r="T450" i="23"/>
  <c r="R450" i="23"/>
  <c r="P450" i="23"/>
  <c r="N450" i="23"/>
  <c r="L450" i="23"/>
  <c r="J450" i="23"/>
  <c r="H450" i="23"/>
  <c r="F450" i="23"/>
  <c r="D450" i="23"/>
  <c r="B450" i="23"/>
  <c r="AV449" i="23"/>
  <c r="AR449" i="23"/>
  <c r="AP449" i="23"/>
  <c r="AN449" i="23"/>
  <c r="AL449" i="23"/>
  <c r="AJ449" i="23"/>
  <c r="AH449" i="23"/>
  <c r="AF449" i="23"/>
  <c r="AD449" i="23"/>
  <c r="AB449" i="23"/>
  <c r="Z449" i="23"/>
  <c r="X449" i="23"/>
  <c r="V449" i="23"/>
  <c r="T449" i="23"/>
  <c r="R449" i="23"/>
  <c r="P449" i="23"/>
  <c r="N449" i="23"/>
  <c r="AS449" i="23" s="1"/>
  <c r="AT449" i="23" s="1"/>
  <c r="AU449" i="23" s="1"/>
  <c r="L449" i="23"/>
  <c r="J449" i="23"/>
  <c r="H449" i="23"/>
  <c r="F449" i="23"/>
  <c r="D449" i="23"/>
  <c r="B449" i="23"/>
  <c r="AV448" i="23"/>
  <c r="AR448" i="23"/>
  <c r="AP448" i="23"/>
  <c r="AN448" i="23"/>
  <c r="AL448" i="23"/>
  <c r="AJ448" i="23"/>
  <c r="AH448" i="23"/>
  <c r="AF448" i="23"/>
  <c r="AD448" i="23"/>
  <c r="AB448" i="23"/>
  <c r="Z448" i="23"/>
  <c r="X448" i="23"/>
  <c r="V448" i="23"/>
  <c r="T448" i="23"/>
  <c r="R448" i="23"/>
  <c r="P448" i="23"/>
  <c r="N448" i="23"/>
  <c r="L448" i="23"/>
  <c r="J448" i="23"/>
  <c r="H448" i="23"/>
  <c r="F448" i="23"/>
  <c r="D448" i="23"/>
  <c r="B448" i="23"/>
  <c r="AV447" i="23"/>
  <c r="AR447" i="23"/>
  <c r="AP447" i="23"/>
  <c r="AN447" i="23"/>
  <c r="AL447" i="23"/>
  <c r="AJ447" i="23"/>
  <c r="AH447" i="23"/>
  <c r="AF447" i="23"/>
  <c r="AD447" i="23"/>
  <c r="AB447" i="23"/>
  <c r="Z447" i="23"/>
  <c r="X447" i="23"/>
  <c r="V447" i="23"/>
  <c r="T447" i="23"/>
  <c r="R447" i="23"/>
  <c r="P447" i="23"/>
  <c r="N447" i="23"/>
  <c r="L447" i="23"/>
  <c r="J447" i="23"/>
  <c r="H447" i="23"/>
  <c r="F447" i="23"/>
  <c r="AS447" i="23" s="1"/>
  <c r="AT447" i="23" s="1"/>
  <c r="AU447" i="23" s="1"/>
  <c r="D447" i="23"/>
  <c r="B447" i="23"/>
  <c r="AV446" i="23"/>
  <c r="AR446" i="23"/>
  <c r="AP446" i="23"/>
  <c r="AN446" i="23"/>
  <c r="AL446" i="23"/>
  <c r="AJ446" i="23"/>
  <c r="AH446" i="23"/>
  <c r="AF446" i="23"/>
  <c r="AD446" i="23"/>
  <c r="AB446" i="23"/>
  <c r="Z446" i="23"/>
  <c r="X446" i="23"/>
  <c r="V446" i="23"/>
  <c r="T446" i="23"/>
  <c r="R446" i="23"/>
  <c r="P446" i="23"/>
  <c r="N446" i="23"/>
  <c r="L446" i="23"/>
  <c r="J446" i="23"/>
  <c r="AS446" i="23" s="1"/>
  <c r="AT446" i="23" s="1"/>
  <c r="AU446" i="23" s="1"/>
  <c r="H446" i="23"/>
  <c r="F446" i="23"/>
  <c r="D446" i="23"/>
  <c r="B446" i="23"/>
  <c r="AV445" i="23"/>
  <c r="AR445" i="23"/>
  <c r="AP445" i="23"/>
  <c r="AN445" i="23"/>
  <c r="AL445" i="23"/>
  <c r="AJ445" i="23"/>
  <c r="AH445" i="23"/>
  <c r="AF445" i="23"/>
  <c r="AD445" i="23"/>
  <c r="AB445" i="23"/>
  <c r="Z445" i="23"/>
  <c r="X445" i="23"/>
  <c r="V445" i="23"/>
  <c r="T445" i="23"/>
  <c r="R445" i="23"/>
  <c r="P445" i="23"/>
  <c r="N445" i="23"/>
  <c r="L445" i="23"/>
  <c r="J445" i="23"/>
  <c r="H445" i="23"/>
  <c r="F445" i="23"/>
  <c r="D445" i="23"/>
  <c r="B445" i="23"/>
  <c r="AV444" i="23"/>
  <c r="AR444" i="23"/>
  <c r="AP444" i="23"/>
  <c r="AN444" i="23"/>
  <c r="AL444" i="23"/>
  <c r="AJ444" i="23"/>
  <c r="AH444" i="23"/>
  <c r="AF444" i="23"/>
  <c r="AD444" i="23"/>
  <c r="AB444" i="23"/>
  <c r="Z444" i="23"/>
  <c r="X444" i="23"/>
  <c r="V444" i="23"/>
  <c r="T444" i="23"/>
  <c r="R444" i="23"/>
  <c r="P444" i="23"/>
  <c r="N444" i="23"/>
  <c r="L444" i="23"/>
  <c r="J444" i="23"/>
  <c r="H444" i="23"/>
  <c r="F444" i="23"/>
  <c r="D444" i="23"/>
  <c r="B444" i="23"/>
  <c r="AV443" i="23"/>
  <c r="AR443" i="23"/>
  <c r="AP443" i="23"/>
  <c r="AN443" i="23"/>
  <c r="AL443" i="23"/>
  <c r="AJ443" i="23"/>
  <c r="AH443" i="23"/>
  <c r="AF443" i="23"/>
  <c r="AD443" i="23"/>
  <c r="AB443" i="23"/>
  <c r="Z443" i="23"/>
  <c r="X443" i="23"/>
  <c r="V443" i="23"/>
  <c r="T443" i="23"/>
  <c r="R443" i="23"/>
  <c r="P443" i="23"/>
  <c r="N443" i="23"/>
  <c r="L443" i="23"/>
  <c r="J443" i="23"/>
  <c r="H443" i="23"/>
  <c r="F443" i="23"/>
  <c r="D443" i="23"/>
  <c r="B443" i="23"/>
  <c r="AV442" i="23"/>
  <c r="AR442" i="23"/>
  <c r="AP442" i="23"/>
  <c r="AN442" i="23"/>
  <c r="AL442" i="23"/>
  <c r="AJ442" i="23"/>
  <c r="AH442" i="23"/>
  <c r="AF442" i="23"/>
  <c r="AD442" i="23"/>
  <c r="AB442" i="23"/>
  <c r="Z442" i="23"/>
  <c r="X442" i="23"/>
  <c r="V442" i="23"/>
  <c r="T442" i="23"/>
  <c r="R442" i="23"/>
  <c r="P442" i="23"/>
  <c r="N442" i="23"/>
  <c r="L442" i="23"/>
  <c r="J442" i="23"/>
  <c r="AS442" i="23" s="1"/>
  <c r="AT442" i="23" s="1"/>
  <c r="AU442" i="23" s="1"/>
  <c r="H442" i="23"/>
  <c r="F442" i="23"/>
  <c r="D442" i="23"/>
  <c r="B442" i="23"/>
  <c r="AV441" i="23"/>
  <c r="AR441" i="23"/>
  <c r="AP441" i="23"/>
  <c r="AN441" i="23"/>
  <c r="AL441" i="23"/>
  <c r="AJ441" i="23"/>
  <c r="AH441" i="23"/>
  <c r="AF441" i="23"/>
  <c r="AD441" i="23"/>
  <c r="AB441" i="23"/>
  <c r="Z441" i="23"/>
  <c r="X441" i="23"/>
  <c r="V441" i="23"/>
  <c r="T441" i="23"/>
  <c r="R441" i="23"/>
  <c r="P441" i="23"/>
  <c r="N441" i="23"/>
  <c r="L441" i="23"/>
  <c r="J441" i="23"/>
  <c r="H441" i="23"/>
  <c r="F441" i="23"/>
  <c r="D441" i="23"/>
  <c r="B441" i="23"/>
  <c r="AV440" i="23"/>
  <c r="AR440" i="23"/>
  <c r="AP440" i="23"/>
  <c r="AN440" i="23"/>
  <c r="AL440" i="23"/>
  <c r="AJ440" i="23"/>
  <c r="AH440" i="23"/>
  <c r="AF440" i="23"/>
  <c r="AD440" i="23"/>
  <c r="AB440" i="23"/>
  <c r="Z440" i="23"/>
  <c r="X440" i="23"/>
  <c r="V440" i="23"/>
  <c r="T440" i="23"/>
  <c r="R440" i="23"/>
  <c r="AS440" i="23" s="1"/>
  <c r="AT440" i="23" s="1"/>
  <c r="AU440" i="23" s="1"/>
  <c r="P440" i="23"/>
  <c r="N440" i="23"/>
  <c r="L440" i="23"/>
  <c r="J440" i="23"/>
  <c r="H440" i="23"/>
  <c r="F440" i="23"/>
  <c r="D440" i="23"/>
  <c r="B440" i="23"/>
  <c r="AV439" i="23"/>
  <c r="AR439" i="23"/>
  <c r="AP439" i="23"/>
  <c r="AN439" i="23"/>
  <c r="AL439" i="23"/>
  <c r="AJ439" i="23"/>
  <c r="AH439" i="23"/>
  <c r="AF439" i="23"/>
  <c r="AD439" i="23"/>
  <c r="AB439" i="23"/>
  <c r="Z439" i="23"/>
  <c r="X439" i="23"/>
  <c r="V439" i="23"/>
  <c r="T439" i="23"/>
  <c r="R439" i="23"/>
  <c r="P439" i="23"/>
  <c r="N439" i="23"/>
  <c r="L439" i="23"/>
  <c r="J439" i="23"/>
  <c r="AS439" i="23" s="1"/>
  <c r="AT439" i="23" s="1"/>
  <c r="AU439" i="23" s="1"/>
  <c r="H439" i="23"/>
  <c r="F439" i="23"/>
  <c r="D439" i="23"/>
  <c r="B439" i="23"/>
  <c r="AV438" i="23"/>
  <c r="AR438" i="23"/>
  <c r="AP438" i="23"/>
  <c r="AN438" i="23"/>
  <c r="AL438" i="23"/>
  <c r="AJ438" i="23"/>
  <c r="AH438" i="23"/>
  <c r="AF438" i="23"/>
  <c r="AD438" i="23"/>
  <c r="AB438" i="23"/>
  <c r="Z438" i="23"/>
  <c r="X438" i="23"/>
  <c r="V438" i="23"/>
  <c r="T438" i="23"/>
  <c r="R438" i="23"/>
  <c r="P438" i="23"/>
  <c r="N438" i="23"/>
  <c r="L438" i="23"/>
  <c r="J438" i="23"/>
  <c r="H438" i="23"/>
  <c r="F438" i="23"/>
  <c r="D438" i="23"/>
  <c r="B438" i="23"/>
  <c r="AV437" i="23"/>
  <c r="AR437" i="23"/>
  <c r="AP437" i="23"/>
  <c r="AN437" i="23"/>
  <c r="AL437" i="23"/>
  <c r="AJ437" i="23"/>
  <c r="AH437" i="23"/>
  <c r="AF437" i="23"/>
  <c r="AD437" i="23"/>
  <c r="AB437" i="23"/>
  <c r="Z437" i="23"/>
  <c r="X437" i="23"/>
  <c r="V437" i="23"/>
  <c r="T437" i="23"/>
  <c r="R437" i="23"/>
  <c r="P437" i="23"/>
  <c r="N437" i="23"/>
  <c r="L437" i="23"/>
  <c r="J437" i="23"/>
  <c r="H437" i="23"/>
  <c r="F437" i="23"/>
  <c r="D437" i="23"/>
  <c r="B437" i="23"/>
  <c r="AV436" i="23"/>
  <c r="AR436" i="23"/>
  <c r="AP436" i="23"/>
  <c r="AN436" i="23"/>
  <c r="AL436" i="23"/>
  <c r="AJ436" i="23"/>
  <c r="AH436" i="23"/>
  <c r="AF436" i="23"/>
  <c r="AD436" i="23"/>
  <c r="AB436" i="23"/>
  <c r="Z436" i="23"/>
  <c r="X436" i="23"/>
  <c r="V436" i="23"/>
  <c r="T436" i="23"/>
  <c r="R436" i="23"/>
  <c r="P436" i="23"/>
  <c r="N436" i="23"/>
  <c r="L436" i="23"/>
  <c r="J436" i="23"/>
  <c r="AS436" i="23" s="1"/>
  <c r="AT436" i="23" s="1"/>
  <c r="AU436" i="23" s="1"/>
  <c r="H436" i="23"/>
  <c r="F436" i="23"/>
  <c r="D436" i="23"/>
  <c r="B436" i="23"/>
  <c r="AV435" i="23"/>
  <c r="AR435" i="23"/>
  <c r="AP435" i="23"/>
  <c r="AN435" i="23"/>
  <c r="AL435" i="23"/>
  <c r="AJ435" i="23"/>
  <c r="AH435" i="23"/>
  <c r="AF435" i="23"/>
  <c r="AD435" i="23"/>
  <c r="AB435" i="23"/>
  <c r="Z435" i="23"/>
  <c r="X435" i="23"/>
  <c r="V435" i="23"/>
  <c r="T435" i="23"/>
  <c r="R435" i="23"/>
  <c r="P435" i="23"/>
  <c r="N435" i="23"/>
  <c r="AS435" i="23" s="1"/>
  <c r="AT435" i="23" s="1"/>
  <c r="AU435" i="23" s="1"/>
  <c r="L435" i="23"/>
  <c r="J435" i="23"/>
  <c r="H435" i="23"/>
  <c r="F435" i="23"/>
  <c r="D435" i="23"/>
  <c r="B435" i="23"/>
  <c r="AV434" i="23"/>
  <c r="AR434" i="23"/>
  <c r="AP434" i="23"/>
  <c r="AN434" i="23"/>
  <c r="AL434" i="23"/>
  <c r="AJ434" i="23"/>
  <c r="AH434" i="23"/>
  <c r="AF434" i="23"/>
  <c r="AD434" i="23"/>
  <c r="AB434" i="23"/>
  <c r="Z434" i="23"/>
  <c r="X434" i="23"/>
  <c r="V434" i="23"/>
  <c r="T434" i="23"/>
  <c r="R434" i="23"/>
  <c r="P434" i="23"/>
  <c r="N434" i="23"/>
  <c r="L434" i="23"/>
  <c r="J434" i="23"/>
  <c r="H434" i="23"/>
  <c r="F434" i="23"/>
  <c r="D434" i="23"/>
  <c r="B434" i="23"/>
  <c r="AV433" i="23"/>
  <c r="AR433" i="23"/>
  <c r="AP433" i="23"/>
  <c r="AN433" i="23"/>
  <c r="AL433" i="23"/>
  <c r="AJ433" i="23"/>
  <c r="AH433" i="23"/>
  <c r="AF433" i="23"/>
  <c r="AD433" i="23"/>
  <c r="AB433" i="23"/>
  <c r="Z433" i="23"/>
  <c r="X433" i="23"/>
  <c r="V433" i="23"/>
  <c r="AS433" i="23" s="1"/>
  <c r="AT433" i="23" s="1"/>
  <c r="AU433" i="23" s="1"/>
  <c r="T433" i="23"/>
  <c r="R433" i="23"/>
  <c r="P433" i="23"/>
  <c r="N433" i="23"/>
  <c r="L433" i="23"/>
  <c r="J433" i="23"/>
  <c r="H433" i="23"/>
  <c r="F433" i="23"/>
  <c r="D433" i="23"/>
  <c r="B433" i="23"/>
  <c r="AV432" i="23"/>
  <c r="AR432" i="23"/>
  <c r="AP432" i="23"/>
  <c r="AN432" i="23"/>
  <c r="AL432" i="23"/>
  <c r="AJ432" i="23"/>
  <c r="AH432" i="23"/>
  <c r="AF432" i="23"/>
  <c r="AD432" i="23"/>
  <c r="AB432" i="23"/>
  <c r="Z432" i="23"/>
  <c r="X432" i="23"/>
  <c r="V432" i="23"/>
  <c r="T432" i="23"/>
  <c r="R432" i="23"/>
  <c r="P432" i="23"/>
  <c r="N432" i="23"/>
  <c r="L432" i="23"/>
  <c r="J432" i="23"/>
  <c r="H432" i="23"/>
  <c r="F432" i="23"/>
  <c r="D432" i="23"/>
  <c r="B432" i="23"/>
  <c r="AV431" i="23"/>
  <c r="AR431" i="23"/>
  <c r="AP431" i="23"/>
  <c r="AN431" i="23"/>
  <c r="AL431" i="23"/>
  <c r="AJ431" i="23"/>
  <c r="AH431" i="23"/>
  <c r="AF431" i="23"/>
  <c r="AD431" i="23"/>
  <c r="AB431" i="23"/>
  <c r="Z431" i="23"/>
  <c r="X431" i="23"/>
  <c r="V431" i="23"/>
  <c r="T431" i="23"/>
  <c r="R431" i="23"/>
  <c r="P431" i="23"/>
  <c r="N431" i="23"/>
  <c r="L431" i="23"/>
  <c r="J431" i="23"/>
  <c r="AS431" i="23" s="1"/>
  <c r="AT431" i="23" s="1"/>
  <c r="AU431" i="23" s="1"/>
  <c r="H431" i="23"/>
  <c r="F431" i="23"/>
  <c r="D431" i="23"/>
  <c r="B431" i="23"/>
  <c r="AV430" i="23"/>
  <c r="AR430" i="23"/>
  <c r="AP430" i="23"/>
  <c r="AN430" i="23"/>
  <c r="AL430" i="23"/>
  <c r="AJ430" i="23"/>
  <c r="AH430" i="23"/>
  <c r="AF430" i="23"/>
  <c r="AD430" i="23"/>
  <c r="AB430" i="23"/>
  <c r="Z430" i="23"/>
  <c r="X430" i="23"/>
  <c r="V430" i="23"/>
  <c r="T430" i="23"/>
  <c r="R430" i="23"/>
  <c r="P430" i="23"/>
  <c r="N430" i="23"/>
  <c r="L430" i="23"/>
  <c r="J430" i="23"/>
  <c r="H430" i="23"/>
  <c r="F430" i="23"/>
  <c r="D430" i="23"/>
  <c r="B430" i="23"/>
  <c r="AV429" i="23"/>
  <c r="AR429" i="23"/>
  <c r="AP429" i="23"/>
  <c r="AN429" i="23"/>
  <c r="AL429" i="23"/>
  <c r="AJ429" i="23"/>
  <c r="AH429" i="23"/>
  <c r="AF429" i="23"/>
  <c r="AD429" i="23"/>
  <c r="AB429" i="23"/>
  <c r="Z429" i="23"/>
  <c r="X429" i="23"/>
  <c r="V429" i="23"/>
  <c r="T429" i="23"/>
  <c r="R429" i="23"/>
  <c r="P429" i="23"/>
  <c r="N429" i="23"/>
  <c r="L429" i="23"/>
  <c r="J429" i="23"/>
  <c r="H429" i="23"/>
  <c r="F429" i="23"/>
  <c r="D429" i="23"/>
  <c r="B429" i="23"/>
  <c r="AV428" i="23"/>
  <c r="AR428" i="23"/>
  <c r="AP428" i="23"/>
  <c r="AN428" i="23"/>
  <c r="AL428" i="23"/>
  <c r="AJ428" i="23"/>
  <c r="AH428" i="23"/>
  <c r="AF428" i="23"/>
  <c r="AD428" i="23"/>
  <c r="AB428" i="23"/>
  <c r="Z428" i="23"/>
  <c r="X428" i="23"/>
  <c r="V428" i="23"/>
  <c r="T428" i="23"/>
  <c r="R428" i="23"/>
  <c r="P428" i="23"/>
  <c r="N428" i="23"/>
  <c r="L428" i="23"/>
  <c r="J428" i="23"/>
  <c r="AS428" i="23" s="1"/>
  <c r="AT428" i="23" s="1"/>
  <c r="AU428" i="23" s="1"/>
  <c r="H428" i="23"/>
  <c r="F428" i="23"/>
  <c r="D428" i="23"/>
  <c r="B428" i="23"/>
  <c r="AV427" i="23"/>
  <c r="AR427" i="23"/>
  <c r="AP427" i="23"/>
  <c r="AN427" i="23"/>
  <c r="AL427" i="23"/>
  <c r="AJ427" i="23"/>
  <c r="AH427" i="23"/>
  <c r="AF427" i="23"/>
  <c r="AD427" i="23"/>
  <c r="AB427" i="23"/>
  <c r="Z427" i="23"/>
  <c r="X427" i="23"/>
  <c r="V427" i="23"/>
  <c r="T427" i="23"/>
  <c r="R427" i="23"/>
  <c r="P427" i="23"/>
  <c r="N427" i="23"/>
  <c r="L427" i="23"/>
  <c r="J427" i="23"/>
  <c r="H427" i="23"/>
  <c r="F427" i="23"/>
  <c r="D427" i="23"/>
  <c r="B427" i="23"/>
  <c r="AV426" i="23"/>
  <c r="AR426" i="23"/>
  <c r="AP426" i="23"/>
  <c r="AN426" i="23"/>
  <c r="AL426" i="23"/>
  <c r="AJ426" i="23"/>
  <c r="AH426" i="23"/>
  <c r="AF426" i="23"/>
  <c r="AD426" i="23"/>
  <c r="AB426" i="23"/>
  <c r="Z426" i="23"/>
  <c r="X426" i="23"/>
  <c r="V426" i="23"/>
  <c r="T426" i="23"/>
  <c r="R426" i="23"/>
  <c r="P426" i="23"/>
  <c r="N426" i="23"/>
  <c r="L426" i="23"/>
  <c r="J426" i="23"/>
  <c r="H426" i="23"/>
  <c r="F426" i="23"/>
  <c r="D426" i="23"/>
  <c r="B426" i="23"/>
  <c r="AV425" i="23"/>
  <c r="AR425" i="23"/>
  <c r="AP425" i="23"/>
  <c r="AN425" i="23"/>
  <c r="AL425" i="23"/>
  <c r="AJ425" i="23"/>
  <c r="AH425" i="23"/>
  <c r="AF425" i="23"/>
  <c r="AD425" i="23"/>
  <c r="AB425" i="23"/>
  <c r="Z425" i="23"/>
  <c r="X425" i="23"/>
  <c r="V425" i="23"/>
  <c r="T425" i="23"/>
  <c r="R425" i="23"/>
  <c r="P425" i="23"/>
  <c r="N425" i="23"/>
  <c r="L425" i="23"/>
  <c r="J425" i="23"/>
  <c r="H425" i="23"/>
  <c r="F425" i="23"/>
  <c r="AS425" i="23" s="1"/>
  <c r="AT425" i="23" s="1"/>
  <c r="AU425" i="23" s="1"/>
  <c r="D425" i="23"/>
  <c r="B425" i="23"/>
  <c r="AV424" i="23"/>
  <c r="AR424" i="23"/>
  <c r="AP424" i="23"/>
  <c r="AN424" i="23"/>
  <c r="AL424" i="23"/>
  <c r="AJ424" i="23"/>
  <c r="AH424" i="23"/>
  <c r="AF424" i="23"/>
  <c r="AD424" i="23"/>
  <c r="AB424" i="23"/>
  <c r="Z424" i="23"/>
  <c r="X424" i="23"/>
  <c r="V424" i="23"/>
  <c r="T424" i="23"/>
  <c r="R424" i="23"/>
  <c r="P424" i="23"/>
  <c r="N424" i="23"/>
  <c r="L424" i="23"/>
  <c r="J424" i="23"/>
  <c r="AS424" i="23" s="1"/>
  <c r="AT424" i="23" s="1"/>
  <c r="AU424" i="23" s="1"/>
  <c r="H424" i="23"/>
  <c r="F424" i="23"/>
  <c r="D424" i="23"/>
  <c r="B424" i="23"/>
  <c r="AV423" i="23"/>
  <c r="AR423" i="23"/>
  <c r="AP423" i="23"/>
  <c r="AN423" i="23"/>
  <c r="AL423" i="23"/>
  <c r="AJ423" i="23"/>
  <c r="AH423" i="23"/>
  <c r="AF423" i="23"/>
  <c r="AD423" i="23"/>
  <c r="AB423" i="23"/>
  <c r="Z423" i="23"/>
  <c r="X423" i="23"/>
  <c r="V423" i="23"/>
  <c r="T423" i="23"/>
  <c r="R423" i="23"/>
  <c r="P423" i="23"/>
  <c r="N423" i="23"/>
  <c r="L423" i="23"/>
  <c r="J423" i="23"/>
  <c r="H423" i="23"/>
  <c r="F423" i="23"/>
  <c r="D423" i="23"/>
  <c r="B423" i="23"/>
  <c r="AV422" i="23"/>
  <c r="AR422" i="23"/>
  <c r="AP422" i="23"/>
  <c r="AN422" i="23"/>
  <c r="AL422" i="23"/>
  <c r="AJ422" i="23"/>
  <c r="AH422" i="23"/>
  <c r="AF422" i="23"/>
  <c r="AD422" i="23"/>
  <c r="AB422" i="23"/>
  <c r="Z422" i="23"/>
  <c r="X422" i="23"/>
  <c r="V422" i="23"/>
  <c r="T422" i="23"/>
  <c r="R422" i="23"/>
  <c r="P422" i="23"/>
  <c r="N422" i="23"/>
  <c r="L422" i="23"/>
  <c r="J422" i="23"/>
  <c r="H422" i="23"/>
  <c r="F422" i="23"/>
  <c r="D422" i="23"/>
  <c r="B422" i="23"/>
  <c r="AV421" i="23"/>
  <c r="AR421" i="23"/>
  <c r="AP421" i="23"/>
  <c r="AN421" i="23"/>
  <c r="AL421" i="23"/>
  <c r="AJ421" i="23"/>
  <c r="AH421" i="23"/>
  <c r="AF421" i="23"/>
  <c r="AD421" i="23"/>
  <c r="AB421" i="23"/>
  <c r="Z421" i="23"/>
  <c r="X421" i="23"/>
  <c r="V421" i="23"/>
  <c r="T421" i="23"/>
  <c r="R421" i="23"/>
  <c r="P421" i="23"/>
  <c r="N421" i="23"/>
  <c r="L421" i="23"/>
  <c r="J421" i="23"/>
  <c r="AS421" i="23" s="1"/>
  <c r="AT421" i="23" s="1"/>
  <c r="AU421" i="23" s="1"/>
  <c r="H421" i="23"/>
  <c r="F421" i="23"/>
  <c r="D421" i="23"/>
  <c r="B421" i="23"/>
  <c r="AV420" i="23"/>
  <c r="AR420" i="23"/>
  <c r="AP420" i="23"/>
  <c r="AN420" i="23"/>
  <c r="AL420" i="23"/>
  <c r="AJ420" i="23"/>
  <c r="AH420" i="23"/>
  <c r="AF420" i="23"/>
  <c r="AD420" i="23"/>
  <c r="AB420" i="23"/>
  <c r="Z420" i="23"/>
  <c r="X420" i="23"/>
  <c r="V420" i="23"/>
  <c r="T420" i="23"/>
  <c r="R420" i="23"/>
  <c r="P420" i="23"/>
  <c r="N420" i="23"/>
  <c r="L420" i="23"/>
  <c r="J420" i="23"/>
  <c r="H420" i="23"/>
  <c r="F420" i="23"/>
  <c r="D420" i="23"/>
  <c r="B420" i="23"/>
  <c r="AV419" i="23"/>
  <c r="AR419" i="23"/>
  <c r="AP419" i="23"/>
  <c r="AN419" i="23"/>
  <c r="AL419" i="23"/>
  <c r="AJ419" i="23"/>
  <c r="AH419" i="23"/>
  <c r="AF419" i="23"/>
  <c r="AD419" i="23"/>
  <c r="AB419" i="23"/>
  <c r="Z419" i="23"/>
  <c r="X419" i="23"/>
  <c r="V419" i="23"/>
  <c r="T419" i="23"/>
  <c r="R419" i="23"/>
  <c r="P419" i="23"/>
  <c r="N419" i="23"/>
  <c r="L419" i="23"/>
  <c r="J419" i="23"/>
  <c r="H419" i="23"/>
  <c r="F419" i="23"/>
  <c r="AS419" i="23" s="1"/>
  <c r="AT419" i="23" s="1"/>
  <c r="AU419" i="23" s="1"/>
  <c r="D419" i="23"/>
  <c r="B419" i="23"/>
  <c r="AV418" i="23"/>
  <c r="AR418" i="23"/>
  <c r="AP418" i="23"/>
  <c r="AN418" i="23"/>
  <c r="AL418" i="23"/>
  <c r="AJ418" i="23"/>
  <c r="AH418" i="23"/>
  <c r="AF418" i="23"/>
  <c r="AD418" i="23"/>
  <c r="AB418" i="23"/>
  <c r="Z418" i="23"/>
  <c r="X418" i="23"/>
  <c r="V418" i="23"/>
  <c r="T418" i="23"/>
  <c r="R418" i="23"/>
  <c r="P418" i="23"/>
  <c r="N418" i="23"/>
  <c r="L418" i="23"/>
  <c r="AS418" i="23" s="1"/>
  <c r="AT418" i="23" s="1"/>
  <c r="AU418" i="23" s="1"/>
  <c r="J418" i="23"/>
  <c r="H418" i="23"/>
  <c r="F418" i="23"/>
  <c r="D418" i="23"/>
  <c r="B418" i="23"/>
  <c r="AV417" i="23"/>
  <c r="AR417" i="23"/>
  <c r="AP417" i="23"/>
  <c r="AN417" i="23"/>
  <c r="AL417" i="23"/>
  <c r="AJ417" i="23"/>
  <c r="AH417" i="23"/>
  <c r="AF417" i="23"/>
  <c r="AD417" i="23"/>
  <c r="AB417" i="23"/>
  <c r="Z417" i="23"/>
  <c r="X417" i="23"/>
  <c r="V417" i="23"/>
  <c r="T417" i="23"/>
  <c r="R417" i="23"/>
  <c r="P417" i="23"/>
  <c r="AS417" i="23" s="1"/>
  <c r="AT417" i="23" s="1"/>
  <c r="AU417" i="23" s="1"/>
  <c r="N417" i="23"/>
  <c r="L417" i="23"/>
  <c r="J417" i="23"/>
  <c r="H417" i="23"/>
  <c r="F417" i="23"/>
  <c r="D417" i="23"/>
  <c r="B417" i="23"/>
  <c r="AV416" i="23"/>
  <c r="AR416" i="23"/>
  <c r="AP416" i="23"/>
  <c r="AN416" i="23"/>
  <c r="AL416" i="23"/>
  <c r="AJ416" i="23"/>
  <c r="AH416" i="23"/>
  <c r="AF416" i="23"/>
  <c r="AD416" i="23"/>
  <c r="AB416" i="23"/>
  <c r="Z416" i="23"/>
  <c r="X416" i="23"/>
  <c r="V416" i="23"/>
  <c r="T416" i="23"/>
  <c r="R416" i="23"/>
  <c r="P416" i="23"/>
  <c r="N416" i="23"/>
  <c r="L416" i="23"/>
  <c r="J416" i="23"/>
  <c r="H416" i="23"/>
  <c r="F416" i="23"/>
  <c r="D416" i="23"/>
  <c r="B416" i="23"/>
  <c r="AV415" i="23"/>
  <c r="AR415" i="23"/>
  <c r="AP415" i="23"/>
  <c r="AN415" i="23"/>
  <c r="AL415" i="23"/>
  <c r="AJ415" i="23"/>
  <c r="AH415" i="23"/>
  <c r="AF415" i="23"/>
  <c r="AD415" i="23"/>
  <c r="AB415" i="23"/>
  <c r="Z415" i="23"/>
  <c r="X415" i="23"/>
  <c r="V415" i="23"/>
  <c r="T415" i="23"/>
  <c r="R415" i="23"/>
  <c r="P415" i="23"/>
  <c r="N415" i="23"/>
  <c r="L415" i="23"/>
  <c r="J415" i="23"/>
  <c r="H415" i="23"/>
  <c r="F415" i="23"/>
  <c r="D415" i="23"/>
  <c r="B415" i="23"/>
  <c r="AV414" i="23"/>
  <c r="AR414" i="23"/>
  <c r="AP414" i="23"/>
  <c r="AN414" i="23"/>
  <c r="AL414" i="23"/>
  <c r="AJ414" i="23"/>
  <c r="AH414" i="23"/>
  <c r="AF414" i="23"/>
  <c r="AD414" i="23"/>
  <c r="AB414" i="23"/>
  <c r="Z414" i="23"/>
  <c r="X414" i="23"/>
  <c r="V414" i="23"/>
  <c r="T414" i="23"/>
  <c r="R414" i="23"/>
  <c r="P414" i="23"/>
  <c r="N414" i="23"/>
  <c r="L414" i="23"/>
  <c r="J414" i="23"/>
  <c r="H414" i="23"/>
  <c r="F414" i="23"/>
  <c r="D414" i="23"/>
  <c r="B414" i="23"/>
  <c r="AV413" i="23"/>
  <c r="AR413" i="23"/>
  <c r="AP413" i="23"/>
  <c r="AN413" i="23"/>
  <c r="AL413" i="23"/>
  <c r="AJ413" i="23"/>
  <c r="AH413" i="23"/>
  <c r="AF413" i="23"/>
  <c r="AD413" i="23"/>
  <c r="AB413" i="23"/>
  <c r="Z413" i="23"/>
  <c r="X413" i="23"/>
  <c r="V413" i="23"/>
  <c r="T413" i="23"/>
  <c r="R413" i="23"/>
  <c r="P413" i="23"/>
  <c r="N413" i="23"/>
  <c r="AS413" i="23" s="1"/>
  <c r="AT413" i="23" s="1"/>
  <c r="AU413" i="23" s="1"/>
  <c r="L413" i="23"/>
  <c r="J413" i="23"/>
  <c r="H413" i="23"/>
  <c r="F413" i="23"/>
  <c r="D413" i="23"/>
  <c r="B413" i="23"/>
  <c r="AV412" i="23"/>
  <c r="AR412" i="23"/>
  <c r="AP412" i="23"/>
  <c r="AN412" i="23"/>
  <c r="AL412" i="23"/>
  <c r="AJ412" i="23"/>
  <c r="AH412" i="23"/>
  <c r="AF412" i="23"/>
  <c r="AD412" i="23"/>
  <c r="AB412" i="23"/>
  <c r="Z412" i="23"/>
  <c r="X412" i="23"/>
  <c r="V412" i="23"/>
  <c r="T412" i="23"/>
  <c r="R412" i="23"/>
  <c r="P412" i="23"/>
  <c r="N412" i="23"/>
  <c r="L412" i="23"/>
  <c r="J412" i="23"/>
  <c r="H412" i="23"/>
  <c r="F412" i="23"/>
  <c r="D412" i="23"/>
  <c r="B412" i="23"/>
  <c r="AV411" i="23"/>
  <c r="AR411" i="23"/>
  <c r="AP411" i="23"/>
  <c r="AN411" i="23"/>
  <c r="AL411" i="23"/>
  <c r="AJ411" i="23"/>
  <c r="AH411" i="23"/>
  <c r="AF411" i="23"/>
  <c r="AD411" i="23"/>
  <c r="AB411" i="23"/>
  <c r="Z411" i="23"/>
  <c r="X411" i="23"/>
  <c r="V411" i="23"/>
  <c r="T411" i="23"/>
  <c r="R411" i="23"/>
  <c r="P411" i="23"/>
  <c r="N411" i="23"/>
  <c r="L411" i="23"/>
  <c r="J411" i="23"/>
  <c r="H411" i="23"/>
  <c r="F411" i="23"/>
  <c r="AS411" i="23" s="1"/>
  <c r="AT411" i="23" s="1"/>
  <c r="AU411" i="23" s="1"/>
  <c r="D411" i="23"/>
  <c r="B411" i="23"/>
  <c r="AV410" i="23"/>
  <c r="AR410" i="23"/>
  <c r="AP410" i="23"/>
  <c r="AN410" i="23"/>
  <c r="AL410" i="23"/>
  <c r="AJ410" i="23"/>
  <c r="AH410" i="23"/>
  <c r="AF410" i="23"/>
  <c r="AD410" i="23"/>
  <c r="AB410" i="23"/>
  <c r="Z410" i="23"/>
  <c r="X410" i="23"/>
  <c r="V410" i="23"/>
  <c r="T410" i="23"/>
  <c r="R410" i="23"/>
  <c r="P410" i="23"/>
  <c r="N410" i="23"/>
  <c r="L410" i="23"/>
  <c r="J410" i="23"/>
  <c r="H410" i="23"/>
  <c r="F410" i="23"/>
  <c r="D410" i="23"/>
  <c r="B410" i="23"/>
  <c r="AV409" i="23"/>
  <c r="AR409" i="23"/>
  <c r="AP409" i="23"/>
  <c r="AN409" i="23"/>
  <c r="AL409" i="23"/>
  <c r="AJ409" i="23"/>
  <c r="AH409" i="23"/>
  <c r="AF409" i="23"/>
  <c r="AD409" i="23"/>
  <c r="AB409" i="23"/>
  <c r="Z409" i="23"/>
  <c r="X409" i="23"/>
  <c r="V409" i="23"/>
  <c r="T409" i="23"/>
  <c r="R409" i="23"/>
  <c r="P409" i="23"/>
  <c r="N409" i="23"/>
  <c r="L409" i="23"/>
  <c r="J409" i="23"/>
  <c r="H409" i="23"/>
  <c r="F409" i="23"/>
  <c r="D409" i="23"/>
  <c r="B409" i="23"/>
  <c r="AV408" i="23"/>
  <c r="AR408" i="23"/>
  <c r="AP408" i="23"/>
  <c r="AN408" i="23"/>
  <c r="AL408" i="23"/>
  <c r="AJ408" i="23"/>
  <c r="AH408" i="23"/>
  <c r="AF408" i="23"/>
  <c r="AD408" i="23"/>
  <c r="AB408" i="23"/>
  <c r="Z408" i="23"/>
  <c r="X408" i="23"/>
  <c r="V408" i="23"/>
  <c r="T408" i="23"/>
  <c r="R408" i="23"/>
  <c r="P408" i="23"/>
  <c r="N408" i="23"/>
  <c r="L408" i="23"/>
  <c r="J408" i="23"/>
  <c r="H408" i="23"/>
  <c r="F408" i="23"/>
  <c r="D408" i="23"/>
  <c r="B408" i="23"/>
  <c r="AV407" i="23"/>
  <c r="AR407" i="23"/>
  <c r="AP407" i="23"/>
  <c r="AN407" i="23"/>
  <c r="AL407" i="23"/>
  <c r="AJ407" i="23"/>
  <c r="AH407" i="23"/>
  <c r="AF407" i="23"/>
  <c r="AD407" i="23"/>
  <c r="AB407" i="23"/>
  <c r="Z407" i="23"/>
  <c r="X407" i="23"/>
  <c r="V407" i="23"/>
  <c r="T407" i="23"/>
  <c r="R407" i="23"/>
  <c r="P407" i="23"/>
  <c r="N407" i="23"/>
  <c r="L407" i="23"/>
  <c r="J407" i="23"/>
  <c r="H407" i="23"/>
  <c r="F407" i="23"/>
  <c r="D407" i="23"/>
  <c r="B407" i="23"/>
  <c r="AV406" i="23"/>
  <c r="AR406" i="23"/>
  <c r="AP406" i="23"/>
  <c r="AN406" i="23"/>
  <c r="AL406" i="23"/>
  <c r="AJ406" i="23"/>
  <c r="AH406" i="23"/>
  <c r="AF406" i="23"/>
  <c r="AD406" i="23"/>
  <c r="AB406" i="23"/>
  <c r="Z406" i="23"/>
  <c r="X406" i="23"/>
  <c r="V406" i="23"/>
  <c r="T406" i="23"/>
  <c r="R406" i="23"/>
  <c r="P406" i="23"/>
  <c r="N406" i="23"/>
  <c r="L406" i="23"/>
  <c r="J406" i="23"/>
  <c r="AS406" i="23" s="1"/>
  <c r="AT406" i="23" s="1"/>
  <c r="AU406" i="23" s="1"/>
  <c r="H406" i="23"/>
  <c r="F406" i="23"/>
  <c r="D406" i="23"/>
  <c r="B406" i="23"/>
  <c r="AV405" i="23"/>
  <c r="AR405" i="23"/>
  <c r="AP405" i="23"/>
  <c r="AN405" i="23"/>
  <c r="AL405" i="23"/>
  <c r="AJ405" i="23"/>
  <c r="AH405" i="23"/>
  <c r="AF405" i="23"/>
  <c r="AD405" i="23"/>
  <c r="AB405" i="23"/>
  <c r="Z405" i="23"/>
  <c r="X405" i="23"/>
  <c r="V405" i="23"/>
  <c r="T405" i="23"/>
  <c r="R405" i="23"/>
  <c r="P405" i="23"/>
  <c r="N405" i="23"/>
  <c r="L405" i="23"/>
  <c r="J405" i="23"/>
  <c r="H405" i="23"/>
  <c r="F405" i="23"/>
  <c r="D405" i="23"/>
  <c r="B405" i="23"/>
  <c r="AV404" i="23"/>
  <c r="AR404" i="23"/>
  <c r="AP404" i="23"/>
  <c r="AN404" i="23"/>
  <c r="AL404" i="23"/>
  <c r="AJ404" i="23"/>
  <c r="AH404" i="23"/>
  <c r="AF404" i="23"/>
  <c r="AD404" i="23"/>
  <c r="AB404" i="23"/>
  <c r="Z404" i="23"/>
  <c r="X404" i="23"/>
  <c r="V404" i="23"/>
  <c r="T404" i="23"/>
  <c r="R404" i="23"/>
  <c r="AS404" i="23" s="1"/>
  <c r="AT404" i="23" s="1"/>
  <c r="AU404" i="23" s="1"/>
  <c r="P404" i="23"/>
  <c r="N404" i="23"/>
  <c r="L404" i="23"/>
  <c r="J404" i="23"/>
  <c r="H404" i="23"/>
  <c r="F404" i="23"/>
  <c r="D404" i="23"/>
  <c r="B404" i="23"/>
  <c r="AV403" i="23"/>
  <c r="AR403" i="23"/>
  <c r="AP403" i="23"/>
  <c r="AN403" i="23"/>
  <c r="AL403" i="23"/>
  <c r="AJ403" i="23"/>
  <c r="AH403" i="23"/>
  <c r="AF403" i="23"/>
  <c r="AD403" i="23"/>
  <c r="AB403" i="23"/>
  <c r="Z403" i="23"/>
  <c r="X403" i="23"/>
  <c r="V403" i="23"/>
  <c r="T403" i="23"/>
  <c r="R403" i="23"/>
  <c r="P403" i="23"/>
  <c r="N403" i="23"/>
  <c r="L403" i="23"/>
  <c r="J403" i="23"/>
  <c r="AS403" i="23" s="1"/>
  <c r="AT403" i="23" s="1"/>
  <c r="AU403" i="23" s="1"/>
  <c r="H403" i="23"/>
  <c r="F403" i="23"/>
  <c r="D403" i="23"/>
  <c r="B403" i="23"/>
  <c r="AV402" i="23"/>
  <c r="AR402" i="23"/>
  <c r="AP402" i="23"/>
  <c r="AN402" i="23"/>
  <c r="AL402" i="23"/>
  <c r="AJ402" i="23"/>
  <c r="AH402" i="23"/>
  <c r="AF402" i="23"/>
  <c r="AD402" i="23"/>
  <c r="AB402" i="23"/>
  <c r="Z402" i="23"/>
  <c r="X402" i="23"/>
  <c r="V402" i="23"/>
  <c r="T402" i="23"/>
  <c r="R402" i="23"/>
  <c r="P402" i="23"/>
  <c r="N402" i="23"/>
  <c r="L402" i="23"/>
  <c r="J402" i="23"/>
  <c r="H402" i="23"/>
  <c r="F402" i="23"/>
  <c r="D402" i="23"/>
  <c r="B402" i="23"/>
  <c r="AV401" i="23"/>
  <c r="AR401" i="23"/>
  <c r="AP401" i="23"/>
  <c r="AN401" i="23"/>
  <c r="AL401" i="23"/>
  <c r="AJ401" i="23"/>
  <c r="AH401" i="23"/>
  <c r="AF401" i="23"/>
  <c r="AD401" i="23"/>
  <c r="AB401" i="23"/>
  <c r="Z401" i="23"/>
  <c r="X401" i="23"/>
  <c r="V401" i="23"/>
  <c r="T401" i="23"/>
  <c r="R401" i="23"/>
  <c r="P401" i="23"/>
  <c r="N401" i="23"/>
  <c r="L401" i="23"/>
  <c r="J401" i="23"/>
  <c r="H401" i="23"/>
  <c r="F401" i="23"/>
  <c r="D401" i="23"/>
  <c r="B401" i="23"/>
  <c r="AV400" i="23"/>
  <c r="AR400" i="23"/>
  <c r="AP400" i="23"/>
  <c r="AN400" i="23"/>
  <c r="AL400" i="23"/>
  <c r="AJ400" i="23"/>
  <c r="AH400" i="23"/>
  <c r="AF400" i="23"/>
  <c r="AD400" i="23"/>
  <c r="AB400" i="23"/>
  <c r="Z400" i="23"/>
  <c r="X400" i="23"/>
  <c r="V400" i="23"/>
  <c r="T400" i="23"/>
  <c r="R400" i="23"/>
  <c r="P400" i="23"/>
  <c r="N400" i="23"/>
  <c r="L400" i="23"/>
  <c r="J400" i="23"/>
  <c r="AS400" i="23" s="1"/>
  <c r="AT400" i="23" s="1"/>
  <c r="AU400" i="23" s="1"/>
  <c r="H400" i="23"/>
  <c r="F400" i="23"/>
  <c r="D400" i="23"/>
  <c r="B400" i="23"/>
  <c r="AV399" i="23"/>
  <c r="AR399" i="23"/>
  <c r="AP399" i="23"/>
  <c r="AN399" i="23"/>
  <c r="AL399" i="23"/>
  <c r="AJ399" i="23"/>
  <c r="AH399" i="23"/>
  <c r="AF399" i="23"/>
  <c r="AD399" i="23"/>
  <c r="AB399" i="23"/>
  <c r="Z399" i="23"/>
  <c r="X399" i="23"/>
  <c r="V399" i="23"/>
  <c r="T399" i="23"/>
  <c r="R399" i="23"/>
  <c r="P399" i="23"/>
  <c r="N399" i="23"/>
  <c r="AS399" i="23" s="1"/>
  <c r="AT399" i="23" s="1"/>
  <c r="AU399" i="23" s="1"/>
  <c r="L399" i="23"/>
  <c r="J399" i="23"/>
  <c r="H399" i="23"/>
  <c r="F399" i="23"/>
  <c r="D399" i="23"/>
  <c r="B399" i="23"/>
  <c r="AV398" i="23"/>
  <c r="AR398" i="23"/>
  <c r="AP398" i="23"/>
  <c r="AN398" i="23"/>
  <c r="AL398" i="23"/>
  <c r="AJ398" i="23"/>
  <c r="AH398" i="23"/>
  <c r="AF398" i="23"/>
  <c r="AD398" i="23"/>
  <c r="AB398" i="23"/>
  <c r="Z398" i="23"/>
  <c r="X398" i="23"/>
  <c r="V398" i="23"/>
  <c r="T398" i="23"/>
  <c r="R398" i="23"/>
  <c r="P398" i="23"/>
  <c r="N398" i="23"/>
  <c r="L398" i="23"/>
  <c r="J398" i="23"/>
  <c r="H398" i="23"/>
  <c r="F398" i="23"/>
  <c r="D398" i="23"/>
  <c r="B398" i="23"/>
  <c r="AV397" i="23"/>
  <c r="AR397" i="23"/>
  <c r="AP397" i="23"/>
  <c r="AN397" i="23"/>
  <c r="AL397" i="23"/>
  <c r="AJ397" i="23"/>
  <c r="AH397" i="23"/>
  <c r="AF397" i="23"/>
  <c r="AD397" i="23"/>
  <c r="AB397" i="23"/>
  <c r="Z397" i="23"/>
  <c r="X397" i="23"/>
  <c r="V397" i="23"/>
  <c r="AS397" i="23" s="1"/>
  <c r="AT397" i="23" s="1"/>
  <c r="AU397" i="23" s="1"/>
  <c r="T397" i="23"/>
  <c r="R397" i="23"/>
  <c r="P397" i="23"/>
  <c r="N397" i="23"/>
  <c r="L397" i="23"/>
  <c r="J397" i="23"/>
  <c r="H397" i="23"/>
  <c r="F397" i="23"/>
  <c r="D397" i="23"/>
  <c r="B397" i="23"/>
  <c r="AV396" i="23"/>
  <c r="AR396" i="23"/>
  <c r="AP396" i="23"/>
  <c r="AN396" i="23"/>
  <c r="AL396" i="23"/>
  <c r="AJ396" i="23"/>
  <c r="AH396" i="23"/>
  <c r="AF396" i="23"/>
  <c r="AD396" i="23"/>
  <c r="AB396" i="23"/>
  <c r="Z396" i="23"/>
  <c r="X396" i="23"/>
  <c r="V396" i="23"/>
  <c r="T396" i="23"/>
  <c r="R396" i="23"/>
  <c r="P396" i="23"/>
  <c r="N396" i="23"/>
  <c r="L396" i="23"/>
  <c r="J396" i="23"/>
  <c r="H396" i="23"/>
  <c r="F396" i="23"/>
  <c r="D396" i="23"/>
  <c r="B396" i="23"/>
  <c r="AV395" i="23"/>
  <c r="AR395" i="23"/>
  <c r="AP395" i="23"/>
  <c r="AN395" i="23"/>
  <c r="AL395" i="23"/>
  <c r="AJ395" i="23"/>
  <c r="AH395" i="23"/>
  <c r="AF395" i="23"/>
  <c r="AD395" i="23"/>
  <c r="AB395" i="23"/>
  <c r="Z395" i="23"/>
  <c r="X395" i="23"/>
  <c r="V395" i="23"/>
  <c r="T395" i="23"/>
  <c r="R395" i="23"/>
  <c r="P395" i="23"/>
  <c r="N395" i="23"/>
  <c r="L395" i="23"/>
  <c r="J395" i="23"/>
  <c r="AS395" i="23" s="1"/>
  <c r="AT395" i="23" s="1"/>
  <c r="AU395" i="23" s="1"/>
  <c r="H395" i="23"/>
  <c r="F395" i="23"/>
  <c r="D395" i="23"/>
  <c r="B395" i="23"/>
  <c r="AV394" i="23"/>
  <c r="AR394" i="23"/>
  <c r="AP394" i="23"/>
  <c r="AN394" i="23"/>
  <c r="AL394" i="23"/>
  <c r="AJ394" i="23"/>
  <c r="AH394" i="23"/>
  <c r="AF394" i="23"/>
  <c r="AD394" i="23"/>
  <c r="AB394" i="23"/>
  <c r="Z394" i="23"/>
  <c r="X394" i="23"/>
  <c r="V394" i="23"/>
  <c r="T394" i="23"/>
  <c r="R394" i="23"/>
  <c r="P394" i="23"/>
  <c r="N394" i="23"/>
  <c r="L394" i="23"/>
  <c r="J394" i="23"/>
  <c r="H394" i="23"/>
  <c r="F394" i="23"/>
  <c r="D394" i="23"/>
  <c r="B394" i="23"/>
  <c r="AV393" i="23"/>
  <c r="AR393" i="23"/>
  <c r="AP393" i="23"/>
  <c r="AN393" i="23"/>
  <c r="AL393" i="23"/>
  <c r="AJ393" i="23"/>
  <c r="AH393" i="23"/>
  <c r="AF393" i="23"/>
  <c r="AD393" i="23"/>
  <c r="AB393" i="23"/>
  <c r="Z393" i="23"/>
  <c r="X393" i="23"/>
  <c r="V393" i="23"/>
  <c r="T393" i="23"/>
  <c r="R393" i="23"/>
  <c r="P393" i="23"/>
  <c r="N393" i="23"/>
  <c r="L393" i="23"/>
  <c r="J393" i="23"/>
  <c r="H393" i="23"/>
  <c r="F393" i="23"/>
  <c r="D393" i="23"/>
  <c r="B393" i="23"/>
  <c r="AV392" i="23"/>
  <c r="AR392" i="23"/>
  <c r="AP392" i="23"/>
  <c r="AN392" i="23"/>
  <c r="AL392" i="23"/>
  <c r="AJ392" i="23"/>
  <c r="AH392" i="23"/>
  <c r="AF392" i="23"/>
  <c r="AD392" i="23"/>
  <c r="AB392" i="23"/>
  <c r="Z392" i="23"/>
  <c r="X392" i="23"/>
  <c r="V392" i="23"/>
  <c r="T392" i="23"/>
  <c r="R392" i="23"/>
  <c r="P392" i="23"/>
  <c r="N392" i="23"/>
  <c r="L392" i="23"/>
  <c r="J392" i="23"/>
  <c r="AS392" i="23" s="1"/>
  <c r="AT392" i="23" s="1"/>
  <c r="AU392" i="23" s="1"/>
  <c r="H392" i="23"/>
  <c r="F392" i="23"/>
  <c r="D392" i="23"/>
  <c r="B392" i="23"/>
  <c r="AV391" i="23"/>
  <c r="AR391" i="23"/>
  <c r="AP391" i="23"/>
  <c r="AN391" i="23"/>
  <c r="AL391" i="23"/>
  <c r="AJ391" i="23"/>
  <c r="AH391" i="23"/>
  <c r="AF391" i="23"/>
  <c r="AD391" i="23"/>
  <c r="AB391" i="23"/>
  <c r="Z391" i="23"/>
  <c r="X391" i="23"/>
  <c r="V391" i="23"/>
  <c r="T391" i="23"/>
  <c r="R391" i="23"/>
  <c r="P391" i="23"/>
  <c r="N391" i="23"/>
  <c r="L391" i="23"/>
  <c r="J391" i="23"/>
  <c r="H391" i="23"/>
  <c r="F391" i="23"/>
  <c r="D391" i="23"/>
  <c r="B391" i="23"/>
  <c r="AV390" i="23"/>
  <c r="AR390" i="23"/>
  <c r="AP390" i="23"/>
  <c r="AN390" i="23"/>
  <c r="AL390" i="23"/>
  <c r="AJ390" i="23"/>
  <c r="AH390" i="23"/>
  <c r="AF390" i="23"/>
  <c r="AD390" i="23"/>
  <c r="AB390" i="23"/>
  <c r="Z390" i="23"/>
  <c r="X390" i="23"/>
  <c r="V390" i="23"/>
  <c r="T390" i="23"/>
  <c r="R390" i="23"/>
  <c r="AS390" i="23" s="1"/>
  <c r="AT390" i="23" s="1"/>
  <c r="AU390" i="23" s="1"/>
  <c r="P390" i="23"/>
  <c r="N390" i="23"/>
  <c r="L390" i="23"/>
  <c r="J390" i="23"/>
  <c r="H390" i="23"/>
  <c r="F390" i="23"/>
  <c r="D390" i="23"/>
  <c r="B390" i="23"/>
  <c r="AV389" i="23"/>
  <c r="AR389" i="23"/>
  <c r="AP389" i="23"/>
  <c r="AN389" i="23"/>
  <c r="AL389" i="23"/>
  <c r="AJ389" i="23"/>
  <c r="AH389" i="23"/>
  <c r="AF389" i="23"/>
  <c r="AD389" i="23"/>
  <c r="AB389" i="23"/>
  <c r="Z389" i="23"/>
  <c r="X389" i="23"/>
  <c r="V389" i="23"/>
  <c r="T389" i="23"/>
  <c r="R389" i="23"/>
  <c r="P389" i="23"/>
  <c r="N389" i="23"/>
  <c r="L389" i="23"/>
  <c r="J389" i="23"/>
  <c r="AS389" i="23" s="1"/>
  <c r="AT389" i="23" s="1"/>
  <c r="AU389" i="23" s="1"/>
  <c r="H389" i="23"/>
  <c r="F389" i="23"/>
  <c r="D389" i="23"/>
  <c r="B389" i="23"/>
  <c r="AV388" i="23"/>
  <c r="AR388" i="23"/>
  <c r="AP388" i="23"/>
  <c r="AN388" i="23"/>
  <c r="AL388" i="23"/>
  <c r="AJ388" i="23"/>
  <c r="AH388" i="23"/>
  <c r="AF388" i="23"/>
  <c r="AD388" i="23"/>
  <c r="AB388" i="23"/>
  <c r="Z388" i="23"/>
  <c r="X388" i="23"/>
  <c r="V388" i="23"/>
  <c r="T388" i="23"/>
  <c r="R388" i="23"/>
  <c r="P388" i="23"/>
  <c r="N388" i="23"/>
  <c r="L388" i="23"/>
  <c r="J388" i="23"/>
  <c r="H388" i="23"/>
  <c r="F388" i="23"/>
  <c r="D388" i="23"/>
  <c r="B388" i="23"/>
  <c r="AV387" i="23"/>
  <c r="AR387" i="23"/>
  <c r="AP387" i="23"/>
  <c r="AN387" i="23"/>
  <c r="AL387" i="23"/>
  <c r="AJ387" i="23"/>
  <c r="AH387" i="23"/>
  <c r="AF387" i="23"/>
  <c r="AD387" i="23"/>
  <c r="AB387" i="23"/>
  <c r="Z387" i="23"/>
  <c r="X387" i="23"/>
  <c r="V387" i="23"/>
  <c r="T387" i="23"/>
  <c r="R387" i="23"/>
  <c r="P387" i="23"/>
  <c r="N387" i="23"/>
  <c r="L387" i="23"/>
  <c r="J387" i="23"/>
  <c r="H387" i="23"/>
  <c r="F387" i="23"/>
  <c r="D387" i="23"/>
  <c r="B387" i="23"/>
  <c r="AV386" i="23"/>
  <c r="AR386" i="23"/>
  <c r="AP386" i="23"/>
  <c r="AN386" i="23"/>
  <c r="AL386" i="23"/>
  <c r="AJ386" i="23"/>
  <c r="AH386" i="23"/>
  <c r="AF386" i="23"/>
  <c r="AD386" i="23"/>
  <c r="AB386" i="23"/>
  <c r="Z386" i="23"/>
  <c r="X386" i="23"/>
  <c r="V386" i="23"/>
  <c r="T386" i="23"/>
  <c r="R386" i="23"/>
  <c r="P386" i="23"/>
  <c r="N386" i="23"/>
  <c r="L386" i="23"/>
  <c r="J386" i="23"/>
  <c r="AS386" i="23" s="1"/>
  <c r="AT386" i="23" s="1"/>
  <c r="AU386" i="23" s="1"/>
  <c r="H386" i="23"/>
  <c r="F386" i="23"/>
  <c r="D386" i="23"/>
  <c r="B386" i="23"/>
  <c r="AV385" i="23"/>
  <c r="AR385" i="23"/>
  <c r="AP385" i="23"/>
  <c r="AN385" i="23"/>
  <c r="AL385" i="23"/>
  <c r="AJ385" i="23"/>
  <c r="AH385" i="23"/>
  <c r="AF385" i="23"/>
  <c r="AD385" i="23"/>
  <c r="AB385" i="23"/>
  <c r="Z385" i="23"/>
  <c r="X385" i="23"/>
  <c r="V385" i="23"/>
  <c r="T385" i="23"/>
  <c r="R385" i="23"/>
  <c r="P385" i="23"/>
  <c r="N385" i="23"/>
  <c r="L385" i="23"/>
  <c r="J385" i="23"/>
  <c r="H385" i="23"/>
  <c r="F385" i="23"/>
  <c r="D385" i="23"/>
  <c r="B385" i="23"/>
  <c r="AV384" i="23"/>
  <c r="AR384" i="23"/>
  <c r="AP384" i="23"/>
  <c r="AN384" i="23"/>
  <c r="AL384" i="23"/>
  <c r="AJ384" i="23"/>
  <c r="AH384" i="23"/>
  <c r="AF384" i="23"/>
  <c r="AD384" i="23"/>
  <c r="AB384" i="23"/>
  <c r="Z384" i="23"/>
  <c r="X384" i="23"/>
  <c r="V384" i="23"/>
  <c r="T384" i="23"/>
  <c r="R384" i="23"/>
  <c r="P384" i="23"/>
  <c r="N384" i="23"/>
  <c r="L384" i="23"/>
  <c r="AS384" i="23" s="1"/>
  <c r="AT384" i="23" s="1"/>
  <c r="AU384" i="23" s="1"/>
  <c r="J384" i="23"/>
  <c r="H384" i="23"/>
  <c r="F384" i="23"/>
  <c r="D384" i="23"/>
  <c r="B384" i="23"/>
  <c r="AV383" i="23"/>
  <c r="AR383" i="23"/>
  <c r="AP383" i="23"/>
  <c r="AN383" i="23"/>
  <c r="AL383" i="23"/>
  <c r="AJ383" i="23"/>
  <c r="AH383" i="23"/>
  <c r="AF383" i="23"/>
  <c r="AD383" i="23"/>
  <c r="AB383" i="23"/>
  <c r="Z383" i="23"/>
  <c r="X383" i="23"/>
  <c r="V383" i="23"/>
  <c r="AS383" i="23" s="1"/>
  <c r="AT383" i="23" s="1"/>
  <c r="AU383" i="23" s="1"/>
  <c r="T383" i="23"/>
  <c r="R383" i="23"/>
  <c r="P383" i="23"/>
  <c r="N383" i="23"/>
  <c r="L383" i="23"/>
  <c r="J383" i="23"/>
  <c r="H383" i="23"/>
  <c r="F383" i="23"/>
  <c r="D383" i="23"/>
  <c r="B383" i="23"/>
  <c r="AV382" i="23"/>
  <c r="AR382" i="23"/>
  <c r="AP382" i="23"/>
  <c r="AN382" i="23"/>
  <c r="AL382" i="23"/>
  <c r="AJ382" i="23"/>
  <c r="AH382" i="23"/>
  <c r="AF382" i="23"/>
  <c r="AD382" i="23"/>
  <c r="AB382" i="23"/>
  <c r="Z382" i="23"/>
  <c r="X382" i="23"/>
  <c r="V382" i="23"/>
  <c r="T382" i="23"/>
  <c r="R382" i="23"/>
  <c r="P382" i="23"/>
  <c r="N382" i="23"/>
  <c r="L382" i="23"/>
  <c r="J382" i="23"/>
  <c r="H382" i="23"/>
  <c r="F382" i="23"/>
  <c r="D382" i="23"/>
  <c r="B382" i="23"/>
  <c r="AV381" i="23"/>
  <c r="AR381" i="23"/>
  <c r="AP381" i="23"/>
  <c r="AN381" i="23"/>
  <c r="AL381" i="23"/>
  <c r="AJ381" i="23"/>
  <c r="AH381" i="23"/>
  <c r="AF381" i="23"/>
  <c r="AD381" i="23"/>
  <c r="AB381" i="23"/>
  <c r="Z381" i="23"/>
  <c r="X381" i="23"/>
  <c r="V381" i="23"/>
  <c r="T381" i="23"/>
  <c r="R381" i="23"/>
  <c r="P381" i="23"/>
  <c r="N381" i="23"/>
  <c r="L381" i="23"/>
  <c r="J381" i="23"/>
  <c r="H381" i="23"/>
  <c r="F381" i="23"/>
  <c r="D381" i="23"/>
  <c r="B381" i="23"/>
  <c r="AV380" i="23"/>
  <c r="AR380" i="23"/>
  <c r="AP380" i="23"/>
  <c r="AN380" i="23"/>
  <c r="AL380" i="23"/>
  <c r="AJ380" i="23"/>
  <c r="AH380" i="23"/>
  <c r="AF380" i="23"/>
  <c r="AD380" i="23"/>
  <c r="AB380" i="23"/>
  <c r="Z380" i="23"/>
  <c r="X380" i="23"/>
  <c r="V380" i="23"/>
  <c r="T380" i="23"/>
  <c r="R380" i="23"/>
  <c r="P380" i="23"/>
  <c r="N380" i="23"/>
  <c r="AS380" i="23" s="1"/>
  <c r="AT380" i="23" s="1"/>
  <c r="AU380" i="23" s="1"/>
  <c r="L380" i="23"/>
  <c r="J380" i="23"/>
  <c r="H380" i="23"/>
  <c r="F380" i="23"/>
  <c r="D380" i="23"/>
  <c r="B380" i="23"/>
  <c r="AV379" i="23"/>
  <c r="AR379" i="23"/>
  <c r="AP379" i="23"/>
  <c r="AN379" i="23"/>
  <c r="AL379" i="23"/>
  <c r="AJ379" i="23"/>
  <c r="AH379" i="23"/>
  <c r="AF379" i="23"/>
  <c r="AD379" i="23"/>
  <c r="AB379" i="23"/>
  <c r="Z379" i="23"/>
  <c r="X379" i="23"/>
  <c r="V379" i="23"/>
  <c r="T379" i="23"/>
  <c r="R379" i="23"/>
  <c r="P379" i="23"/>
  <c r="N379" i="23"/>
  <c r="L379" i="23"/>
  <c r="J379" i="23"/>
  <c r="H379" i="23"/>
  <c r="F379" i="23"/>
  <c r="D379" i="23"/>
  <c r="B379" i="23"/>
  <c r="AV378" i="23"/>
  <c r="AR378" i="23"/>
  <c r="AP378" i="23"/>
  <c r="AN378" i="23"/>
  <c r="AL378" i="23"/>
  <c r="AJ378" i="23"/>
  <c r="AH378" i="23"/>
  <c r="AF378" i="23"/>
  <c r="AD378" i="23"/>
  <c r="AB378" i="23"/>
  <c r="Z378" i="23"/>
  <c r="X378" i="23"/>
  <c r="V378" i="23"/>
  <c r="T378" i="23"/>
  <c r="R378" i="23"/>
  <c r="P378" i="23"/>
  <c r="N378" i="23"/>
  <c r="L378" i="23"/>
  <c r="AS378" i="23" s="1"/>
  <c r="AT378" i="23" s="1"/>
  <c r="AU378" i="23" s="1"/>
  <c r="J378" i="23"/>
  <c r="H378" i="23"/>
  <c r="F378" i="23"/>
  <c r="D378" i="23"/>
  <c r="B378" i="23"/>
  <c r="AV377" i="23"/>
  <c r="AR377" i="23"/>
  <c r="AP377" i="23"/>
  <c r="AN377" i="23"/>
  <c r="AL377" i="23"/>
  <c r="AJ377" i="23"/>
  <c r="AH377" i="23"/>
  <c r="AF377" i="23"/>
  <c r="AD377" i="23"/>
  <c r="AB377" i="23"/>
  <c r="Z377" i="23"/>
  <c r="X377" i="23"/>
  <c r="V377" i="23"/>
  <c r="T377" i="23"/>
  <c r="R377" i="23"/>
  <c r="P377" i="23"/>
  <c r="AS377" i="23" s="1"/>
  <c r="AT377" i="23" s="1"/>
  <c r="AU377" i="23" s="1"/>
  <c r="N377" i="23"/>
  <c r="L377" i="23"/>
  <c r="J377" i="23"/>
  <c r="H377" i="23"/>
  <c r="F377" i="23"/>
  <c r="D377" i="23"/>
  <c r="B377" i="23"/>
  <c r="AV376" i="23"/>
  <c r="AR376" i="23"/>
  <c r="AP376" i="23"/>
  <c r="AN376" i="23"/>
  <c r="AL376" i="23"/>
  <c r="AJ376" i="23"/>
  <c r="AH376" i="23"/>
  <c r="AF376" i="23"/>
  <c r="AD376" i="23"/>
  <c r="AB376" i="23"/>
  <c r="Z376" i="23"/>
  <c r="X376" i="23"/>
  <c r="V376" i="23"/>
  <c r="T376" i="23"/>
  <c r="R376" i="23"/>
  <c r="P376" i="23"/>
  <c r="N376" i="23"/>
  <c r="L376" i="23"/>
  <c r="J376" i="23"/>
  <c r="H376" i="23"/>
  <c r="F376" i="23"/>
  <c r="D376" i="23"/>
  <c r="B376" i="23"/>
  <c r="AV375" i="23"/>
  <c r="AR375" i="23"/>
  <c r="AP375" i="23"/>
  <c r="AN375" i="23"/>
  <c r="AL375" i="23"/>
  <c r="AJ375" i="23"/>
  <c r="AH375" i="23"/>
  <c r="AF375" i="23"/>
  <c r="AD375" i="23"/>
  <c r="AB375" i="23"/>
  <c r="Z375" i="23"/>
  <c r="X375" i="23"/>
  <c r="V375" i="23"/>
  <c r="T375" i="23"/>
  <c r="R375" i="23"/>
  <c r="P375" i="23"/>
  <c r="N375" i="23"/>
  <c r="L375" i="23"/>
  <c r="J375" i="23"/>
  <c r="H375" i="23"/>
  <c r="F375" i="23"/>
  <c r="D375" i="23"/>
  <c r="B375" i="23"/>
  <c r="AV374" i="23"/>
  <c r="AR374" i="23"/>
  <c r="AP374" i="23"/>
  <c r="AN374" i="23"/>
  <c r="AL374" i="23"/>
  <c r="AJ374" i="23"/>
  <c r="AH374" i="23"/>
  <c r="AF374" i="23"/>
  <c r="AD374" i="23"/>
  <c r="AB374" i="23"/>
  <c r="Z374" i="23"/>
  <c r="X374" i="23"/>
  <c r="V374" i="23"/>
  <c r="T374" i="23"/>
  <c r="R374" i="23"/>
  <c r="P374" i="23"/>
  <c r="N374" i="23"/>
  <c r="AS374" i="23" s="1"/>
  <c r="AT374" i="23" s="1"/>
  <c r="AU374" i="23" s="1"/>
  <c r="L374" i="23"/>
  <c r="J374" i="23"/>
  <c r="H374" i="23"/>
  <c r="F374" i="23"/>
  <c r="D374" i="23"/>
  <c r="B374" i="23"/>
  <c r="AV373" i="23"/>
  <c r="AR373" i="23"/>
  <c r="AP373" i="23"/>
  <c r="AN373" i="23"/>
  <c r="AL373" i="23"/>
  <c r="AJ373" i="23"/>
  <c r="AH373" i="23"/>
  <c r="AF373" i="23"/>
  <c r="AD373" i="23"/>
  <c r="AB373" i="23"/>
  <c r="Z373" i="23"/>
  <c r="X373" i="23"/>
  <c r="V373" i="23"/>
  <c r="T373" i="23"/>
  <c r="R373" i="23"/>
  <c r="P373" i="23"/>
  <c r="N373" i="23"/>
  <c r="L373" i="23"/>
  <c r="J373" i="23"/>
  <c r="H373" i="23"/>
  <c r="F373" i="23"/>
  <c r="D373" i="23"/>
  <c r="B373" i="23"/>
  <c r="AV372" i="23"/>
  <c r="AR372" i="23"/>
  <c r="AP372" i="23"/>
  <c r="AN372" i="23"/>
  <c r="AL372" i="23"/>
  <c r="AJ372" i="23"/>
  <c r="AH372" i="23"/>
  <c r="AF372" i="23"/>
  <c r="AD372" i="23"/>
  <c r="AB372" i="23"/>
  <c r="Z372" i="23"/>
  <c r="X372" i="23"/>
  <c r="V372" i="23"/>
  <c r="AS372" i="23" s="1"/>
  <c r="AT372" i="23" s="1"/>
  <c r="AU372" i="23" s="1"/>
  <c r="T372" i="23"/>
  <c r="R372" i="23"/>
  <c r="P372" i="23"/>
  <c r="N372" i="23"/>
  <c r="L372" i="23"/>
  <c r="J372" i="23"/>
  <c r="H372" i="23"/>
  <c r="F372" i="23"/>
  <c r="D372" i="23"/>
  <c r="B372" i="23"/>
  <c r="AV371" i="23"/>
  <c r="AR371" i="23"/>
  <c r="AP371" i="23"/>
  <c r="AN371" i="23"/>
  <c r="AL371" i="23"/>
  <c r="AJ371" i="23"/>
  <c r="AH371" i="23"/>
  <c r="AF371" i="23"/>
  <c r="AD371" i="23"/>
  <c r="AB371" i="23"/>
  <c r="Z371" i="23"/>
  <c r="X371" i="23"/>
  <c r="V371" i="23"/>
  <c r="T371" i="23"/>
  <c r="R371" i="23"/>
  <c r="P371" i="23"/>
  <c r="N371" i="23"/>
  <c r="L371" i="23"/>
  <c r="J371" i="23"/>
  <c r="H371" i="23"/>
  <c r="F371" i="23"/>
  <c r="D371" i="23"/>
  <c r="B371" i="23"/>
  <c r="AS371" i="23" s="1"/>
  <c r="AT371" i="23" s="1"/>
  <c r="AU371" i="23" s="1"/>
  <c r="AV370" i="23"/>
  <c r="AR370" i="23"/>
  <c r="AP370" i="23"/>
  <c r="AN370" i="23"/>
  <c r="AL370" i="23"/>
  <c r="AJ370" i="23"/>
  <c r="AH370" i="23"/>
  <c r="AF370" i="23"/>
  <c r="AD370" i="23"/>
  <c r="AB370" i="23"/>
  <c r="Z370" i="23"/>
  <c r="X370" i="23"/>
  <c r="V370" i="23"/>
  <c r="T370" i="23"/>
  <c r="R370" i="23"/>
  <c r="P370" i="23"/>
  <c r="N370" i="23"/>
  <c r="L370" i="23"/>
  <c r="J370" i="23"/>
  <c r="H370" i="23"/>
  <c r="F370" i="23"/>
  <c r="D370" i="23"/>
  <c r="B370" i="23"/>
  <c r="AS370" i="23" s="1"/>
  <c r="AT370" i="23" s="1"/>
  <c r="AU370" i="23" s="1"/>
  <c r="AV369" i="23"/>
  <c r="AR369" i="23"/>
  <c r="AP369" i="23"/>
  <c r="AN369" i="23"/>
  <c r="AL369" i="23"/>
  <c r="AJ369" i="23"/>
  <c r="AH369" i="23"/>
  <c r="AF369" i="23"/>
  <c r="AD369" i="23"/>
  <c r="AB369" i="23"/>
  <c r="Z369" i="23"/>
  <c r="X369" i="23"/>
  <c r="V369" i="23"/>
  <c r="T369" i="23"/>
  <c r="R369" i="23"/>
  <c r="P369" i="23"/>
  <c r="N369" i="23"/>
  <c r="L369" i="23"/>
  <c r="J369" i="23"/>
  <c r="H369" i="23"/>
  <c r="F369" i="23"/>
  <c r="D369" i="23"/>
  <c r="B369" i="23"/>
  <c r="AV368" i="23"/>
  <c r="AR368" i="23"/>
  <c r="AP368" i="23"/>
  <c r="AN368" i="23"/>
  <c r="AL368" i="23"/>
  <c r="AJ368" i="23"/>
  <c r="AH368" i="23"/>
  <c r="AF368" i="23"/>
  <c r="AD368" i="23"/>
  <c r="AB368" i="23"/>
  <c r="Z368" i="23"/>
  <c r="X368" i="23"/>
  <c r="V368" i="23"/>
  <c r="AS368" i="23" s="1"/>
  <c r="AT368" i="23" s="1"/>
  <c r="AU368" i="23" s="1"/>
  <c r="T368" i="23"/>
  <c r="R368" i="23"/>
  <c r="P368" i="23"/>
  <c r="N368" i="23"/>
  <c r="L368" i="23"/>
  <c r="J368" i="23"/>
  <c r="H368" i="23"/>
  <c r="F368" i="23"/>
  <c r="D368" i="23"/>
  <c r="B368" i="23"/>
  <c r="AV367" i="23"/>
  <c r="AR367" i="23"/>
  <c r="AP367" i="23"/>
  <c r="AN367" i="23"/>
  <c r="AL367" i="23"/>
  <c r="AJ367" i="23"/>
  <c r="AH367" i="23"/>
  <c r="AF367" i="23"/>
  <c r="AD367" i="23"/>
  <c r="AB367" i="23"/>
  <c r="Z367" i="23"/>
  <c r="X367" i="23"/>
  <c r="V367" i="23"/>
  <c r="T367" i="23"/>
  <c r="R367" i="23"/>
  <c r="P367" i="23"/>
  <c r="N367" i="23"/>
  <c r="L367" i="23"/>
  <c r="J367" i="23"/>
  <c r="H367" i="23"/>
  <c r="F367" i="23"/>
  <c r="D367" i="23"/>
  <c r="B367" i="23"/>
  <c r="AV366" i="23"/>
  <c r="AR366" i="23"/>
  <c r="AP366" i="23"/>
  <c r="AN366" i="23"/>
  <c r="AL366" i="23"/>
  <c r="AJ366" i="23"/>
  <c r="AH366" i="23"/>
  <c r="AF366" i="23"/>
  <c r="AD366" i="23"/>
  <c r="AB366" i="23"/>
  <c r="Z366" i="23"/>
  <c r="X366" i="23"/>
  <c r="V366" i="23"/>
  <c r="T366" i="23"/>
  <c r="R366" i="23"/>
  <c r="AS366" i="23" s="1"/>
  <c r="AT366" i="23" s="1"/>
  <c r="AU366" i="23" s="1"/>
  <c r="P366" i="23"/>
  <c r="N366" i="23"/>
  <c r="L366" i="23"/>
  <c r="J366" i="23"/>
  <c r="H366" i="23"/>
  <c r="F366" i="23"/>
  <c r="D366" i="23"/>
  <c r="B366" i="23"/>
  <c r="AV365" i="23"/>
  <c r="AR365" i="23"/>
  <c r="AP365" i="23"/>
  <c r="AN365" i="23"/>
  <c r="AL365" i="23"/>
  <c r="AJ365" i="23"/>
  <c r="AH365" i="23"/>
  <c r="AF365" i="23"/>
  <c r="AD365" i="23"/>
  <c r="AB365" i="23"/>
  <c r="Z365" i="23"/>
  <c r="X365" i="23"/>
  <c r="V365" i="23"/>
  <c r="T365" i="23"/>
  <c r="R365" i="23"/>
  <c r="P365" i="23"/>
  <c r="N365" i="23"/>
  <c r="L365" i="23"/>
  <c r="J365" i="23"/>
  <c r="H365" i="23"/>
  <c r="F365" i="23"/>
  <c r="D365" i="23"/>
  <c r="B365" i="23"/>
  <c r="AS365" i="23" s="1"/>
  <c r="AT365" i="23" s="1"/>
  <c r="AU365" i="23" s="1"/>
  <c r="AV364" i="23"/>
  <c r="AR364" i="23"/>
  <c r="AP364" i="23"/>
  <c r="AN364" i="23"/>
  <c r="AL364" i="23"/>
  <c r="AJ364" i="23"/>
  <c r="AH364" i="23"/>
  <c r="AF364" i="23"/>
  <c r="AD364" i="23"/>
  <c r="AB364" i="23"/>
  <c r="Z364" i="23"/>
  <c r="X364" i="23"/>
  <c r="V364" i="23"/>
  <c r="T364" i="23"/>
  <c r="R364" i="23"/>
  <c r="P364" i="23"/>
  <c r="N364" i="23"/>
  <c r="L364" i="23"/>
  <c r="J364" i="23"/>
  <c r="H364" i="23"/>
  <c r="F364" i="23"/>
  <c r="D364" i="23"/>
  <c r="B364" i="23"/>
  <c r="AV363" i="23"/>
  <c r="AR363" i="23"/>
  <c r="AP363" i="23"/>
  <c r="AN363" i="23"/>
  <c r="AL363" i="23"/>
  <c r="AJ363" i="23"/>
  <c r="AH363" i="23"/>
  <c r="AF363" i="23"/>
  <c r="AD363" i="23"/>
  <c r="AB363" i="23"/>
  <c r="Z363" i="23"/>
  <c r="X363" i="23"/>
  <c r="V363" i="23"/>
  <c r="T363" i="23"/>
  <c r="R363" i="23"/>
  <c r="P363" i="23"/>
  <c r="N363" i="23"/>
  <c r="L363" i="23"/>
  <c r="J363" i="23"/>
  <c r="H363" i="23"/>
  <c r="F363" i="23"/>
  <c r="D363" i="23"/>
  <c r="B363" i="23"/>
  <c r="AV362" i="23"/>
  <c r="AR362" i="23"/>
  <c r="AP362" i="23"/>
  <c r="AN362" i="23"/>
  <c r="AL362" i="23"/>
  <c r="AJ362" i="23"/>
  <c r="AH362" i="23"/>
  <c r="AF362" i="23"/>
  <c r="AD362" i="23"/>
  <c r="AB362" i="23"/>
  <c r="Z362" i="23"/>
  <c r="X362" i="23"/>
  <c r="V362" i="23"/>
  <c r="T362" i="23"/>
  <c r="R362" i="23"/>
  <c r="P362" i="23"/>
  <c r="N362" i="23"/>
  <c r="L362" i="23"/>
  <c r="J362" i="23"/>
  <c r="AS362" i="23" s="1"/>
  <c r="AT362" i="23" s="1"/>
  <c r="AU362" i="23" s="1"/>
  <c r="H362" i="23"/>
  <c r="F362" i="23"/>
  <c r="D362" i="23"/>
  <c r="B362" i="23"/>
  <c r="AV361" i="23"/>
  <c r="AR361" i="23"/>
  <c r="AP361" i="23"/>
  <c r="AN361" i="23"/>
  <c r="AL361" i="23"/>
  <c r="AJ361" i="23"/>
  <c r="AH361" i="23"/>
  <c r="AF361" i="23"/>
  <c r="AD361" i="23"/>
  <c r="AB361" i="23"/>
  <c r="Z361" i="23"/>
  <c r="X361" i="23"/>
  <c r="V361" i="23"/>
  <c r="T361" i="23"/>
  <c r="R361" i="23"/>
  <c r="P361" i="23"/>
  <c r="N361" i="23"/>
  <c r="L361" i="23"/>
  <c r="J361" i="23"/>
  <c r="H361" i="23"/>
  <c r="F361" i="23"/>
  <c r="D361" i="23"/>
  <c r="B361" i="23"/>
  <c r="AV360" i="23"/>
  <c r="AR360" i="23"/>
  <c r="AP360" i="23"/>
  <c r="AN360" i="23"/>
  <c r="AL360" i="23"/>
  <c r="AJ360" i="23"/>
  <c r="AH360" i="23"/>
  <c r="AF360" i="23"/>
  <c r="AD360" i="23"/>
  <c r="AB360" i="23"/>
  <c r="Z360" i="23"/>
  <c r="X360" i="23"/>
  <c r="V360" i="23"/>
  <c r="T360" i="23"/>
  <c r="R360" i="23"/>
  <c r="P360" i="23"/>
  <c r="N360" i="23"/>
  <c r="L360" i="23"/>
  <c r="J360" i="23"/>
  <c r="H360" i="23"/>
  <c r="F360" i="23"/>
  <c r="AS360" i="23" s="1"/>
  <c r="AT360" i="23" s="1"/>
  <c r="AU360" i="23" s="1"/>
  <c r="D360" i="23"/>
  <c r="B360" i="23"/>
  <c r="AV359" i="23"/>
  <c r="AR359" i="23"/>
  <c r="AP359" i="23"/>
  <c r="AN359" i="23"/>
  <c r="AL359" i="23"/>
  <c r="AJ359" i="23"/>
  <c r="AH359" i="23"/>
  <c r="AF359" i="23"/>
  <c r="AD359" i="23"/>
  <c r="AB359" i="23"/>
  <c r="Z359" i="23"/>
  <c r="X359" i="23"/>
  <c r="V359" i="23"/>
  <c r="AS359" i="23" s="1"/>
  <c r="AT359" i="23" s="1"/>
  <c r="AU359" i="23" s="1"/>
  <c r="T359" i="23"/>
  <c r="R359" i="23"/>
  <c r="P359" i="23"/>
  <c r="N359" i="23"/>
  <c r="L359" i="23"/>
  <c r="J359" i="23"/>
  <c r="H359" i="23"/>
  <c r="F359" i="23"/>
  <c r="D359" i="23"/>
  <c r="B359" i="23"/>
  <c r="AV358" i="23"/>
  <c r="AR358" i="23"/>
  <c r="AP358" i="23"/>
  <c r="AN358" i="23"/>
  <c r="AL358" i="23"/>
  <c r="AJ358" i="23"/>
  <c r="AH358" i="23"/>
  <c r="AF358" i="23"/>
  <c r="AD358" i="23"/>
  <c r="AB358" i="23"/>
  <c r="Z358" i="23"/>
  <c r="X358" i="23"/>
  <c r="V358" i="23"/>
  <c r="T358" i="23"/>
  <c r="R358" i="23"/>
  <c r="P358" i="23"/>
  <c r="N358" i="23"/>
  <c r="L358" i="23"/>
  <c r="J358" i="23"/>
  <c r="H358" i="23"/>
  <c r="F358" i="23"/>
  <c r="D358" i="23"/>
  <c r="B358" i="23"/>
  <c r="AV357" i="23"/>
  <c r="AT357" i="23"/>
  <c r="AU357" i="23" s="1"/>
  <c r="AR357" i="23"/>
  <c r="AP357" i="23"/>
  <c r="AN357" i="23"/>
  <c r="AL357" i="23"/>
  <c r="AJ357" i="23"/>
  <c r="AH357" i="23"/>
  <c r="AF357" i="23"/>
  <c r="AD357" i="23"/>
  <c r="AB357" i="23"/>
  <c r="Z357" i="23"/>
  <c r="X357" i="23"/>
  <c r="V357" i="23"/>
  <c r="T357" i="23"/>
  <c r="R357" i="23"/>
  <c r="P357" i="23"/>
  <c r="N357" i="23"/>
  <c r="L357" i="23"/>
  <c r="J357" i="23"/>
  <c r="H357" i="23"/>
  <c r="F357" i="23"/>
  <c r="AS357" i="23" s="1"/>
  <c r="D357" i="23"/>
  <c r="B357" i="23"/>
  <c r="AV356" i="23"/>
  <c r="AR356" i="23"/>
  <c r="AP356" i="23"/>
  <c r="AN356" i="23"/>
  <c r="AL356" i="23"/>
  <c r="AJ356" i="23"/>
  <c r="AH356" i="23"/>
  <c r="AF356" i="23"/>
  <c r="AD356" i="23"/>
  <c r="AB356" i="23"/>
  <c r="Z356" i="23"/>
  <c r="X356" i="23"/>
  <c r="V356" i="23"/>
  <c r="AS356" i="23" s="1"/>
  <c r="AT356" i="23" s="1"/>
  <c r="AU356" i="23" s="1"/>
  <c r="T356" i="23"/>
  <c r="R356" i="23"/>
  <c r="P356" i="23"/>
  <c r="N356" i="23"/>
  <c r="L356" i="23"/>
  <c r="J356" i="23"/>
  <c r="H356" i="23"/>
  <c r="F356" i="23"/>
  <c r="D356" i="23"/>
  <c r="B356" i="23"/>
  <c r="AV355" i="23"/>
  <c r="AU355" i="23"/>
  <c r="AR355" i="23"/>
  <c r="AP355" i="23"/>
  <c r="AN355" i="23"/>
  <c r="AL355" i="23"/>
  <c r="AJ355" i="23"/>
  <c r="AH355" i="23"/>
  <c r="AF355" i="23"/>
  <c r="AD355" i="23"/>
  <c r="AB355" i="23"/>
  <c r="Z355" i="23"/>
  <c r="X355" i="23"/>
  <c r="V355" i="23"/>
  <c r="T355" i="23"/>
  <c r="R355" i="23"/>
  <c r="P355" i="23"/>
  <c r="N355" i="23"/>
  <c r="L355" i="23"/>
  <c r="J355" i="23"/>
  <c r="H355" i="23"/>
  <c r="F355" i="23"/>
  <c r="D355" i="23"/>
  <c r="B355" i="23"/>
  <c r="AS355" i="23" s="1"/>
  <c r="AT355" i="23" s="1"/>
  <c r="AV354" i="23"/>
  <c r="AR354" i="23"/>
  <c r="AP354" i="23"/>
  <c r="AN354" i="23"/>
  <c r="AL354" i="23"/>
  <c r="AJ354" i="23"/>
  <c r="AH354" i="23"/>
  <c r="AF354" i="23"/>
  <c r="AD354" i="23"/>
  <c r="AB354" i="23"/>
  <c r="Z354" i="23"/>
  <c r="X354" i="23"/>
  <c r="V354" i="23"/>
  <c r="AS354" i="23" s="1"/>
  <c r="AT354" i="23" s="1"/>
  <c r="AU354" i="23" s="1"/>
  <c r="T354" i="23"/>
  <c r="R354" i="23"/>
  <c r="P354" i="23"/>
  <c r="N354" i="23"/>
  <c r="L354" i="23"/>
  <c r="J354" i="23"/>
  <c r="H354" i="23"/>
  <c r="F354" i="23"/>
  <c r="D354" i="23"/>
  <c r="B354" i="23"/>
  <c r="AV353" i="23"/>
  <c r="AR353" i="23"/>
  <c r="AP353" i="23"/>
  <c r="AN353" i="23"/>
  <c r="AL353" i="23"/>
  <c r="AJ353" i="23"/>
  <c r="AH353" i="23"/>
  <c r="AF353" i="23"/>
  <c r="AD353" i="23"/>
  <c r="AB353" i="23"/>
  <c r="Z353" i="23"/>
  <c r="X353" i="23"/>
  <c r="V353" i="23"/>
  <c r="AS353" i="23" s="1"/>
  <c r="AT353" i="23" s="1"/>
  <c r="AU353" i="23" s="1"/>
  <c r="T353" i="23"/>
  <c r="R353" i="23"/>
  <c r="P353" i="23"/>
  <c r="N353" i="23"/>
  <c r="L353" i="23"/>
  <c r="J353" i="23"/>
  <c r="H353" i="23"/>
  <c r="F353" i="23"/>
  <c r="D353" i="23"/>
  <c r="B353" i="23"/>
  <c r="AV352" i="23"/>
  <c r="AR352" i="23"/>
  <c r="AP352" i="23"/>
  <c r="AN352" i="23"/>
  <c r="AL352" i="23"/>
  <c r="AJ352" i="23"/>
  <c r="AH352" i="23"/>
  <c r="AF352" i="23"/>
  <c r="AD352" i="23"/>
  <c r="AB352" i="23"/>
  <c r="Z352" i="23"/>
  <c r="X352" i="23"/>
  <c r="V352" i="23"/>
  <c r="T352" i="23"/>
  <c r="R352" i="23"/>
  <c r="P352" i="23"/>
  <c r="N352" i="23"/>
  <c r="L352" i="23"/>
  <c r="J352" i="23"/>
  <c r="H352" i="23"/>
  <c r="F352" i="23"/>
  <c r="D352" i="23"/>
  <c r="B352" i="23"/>
  <c r="AV351" i="23"/>
  <c r="AR351" i="23"/>
  <c r="AP351" i="23"/>
  <c r="AN351" i="23"/>
  <c r="AL351" i="23"/>
  <c r="AJ351" i="23"/>
  <c r="AH351" i="23"/>
  <c r="AF351" i="23"/>
  <c r="AD351" i="23"/>
  <c r="AB351" i="23"/>
  <c r="Z351" i="23"/>
  <c r="X351" i="23"/>
  <c r="V351" i="23"/>
  <c r="T351" i="23"/>
  <c r="R351" i="23"/>
  <c r="P351" i="23"/>
  <c r="N351" i="23"/>
  <c r="L351" i="23"/>
  <c r="J351" i="23"/>
  <c r="H351" i="23"/>
  <c r="F351" i="23"/>
  <c r="D351" i="23"/>
  <c r="B351" i="23"/>
  <c r="AV350" i="23"/>
  <c r="AR350" i="23"/>
  <c r="AP350" i="23"/>
  <c r="AN350" i="23"/>
  <c r="AL350" i="23"/>
  <c r="AJ350" i="23"/>
  <c r="AH350" i="23"/>
  <c r="AF350" i="23"/>
  <c r="AD350" i="23"/>
  <c r="AB350" i="23"/>
  <c r="Z350" i="23"/>
  <c r="X350" i="23"/>
  <c r="V350" i="23"/>
  <c r="AS350" i="23" s="1"/>
  <c r="AT350" i="23" s="1"/>
  <c r="AU350" i="23" s="1"/>
  <c r="T350" i="23"/>
  <c r="R350" i="23"/>
  <c r="P350" i="23"/>
  <c r="N350" i="23"/>
  <c r="L350" i="23"/>
  <c r="J350" i="23"/>
  <c r="H350" i="23"/>
  <c r="F350" i="23"/>
  <c r="D350" i="23"/>
  <c r="B350" i="23"/>
  <c r="AV349" i="23"/>
  <c r="AR349" i="23"/>
  <c r="AP349" i="23"/>
  <c r="AN349" i="23"/>
  <c r="AL349" i="23"/>
  <c r="AJ349" i="23"/>
  <c r="AH349" i="23"/>
  <c r="AF349" i="23"/>
  <c r="AD349" i="23"/>
  <c r="AB349" i="23"/>
  <c r="Z349" i="23"/>
  <c r="X349" i="23"/>
  <c r="V349" i="23"/>
  <c r="T349" i="23"/>
  <c r="R349" i="23"/>
  <c r="P349" i="23"/>
  <c r="N349" i="23"/>
  <c r="L349" i="23"/>
  <c r="J349" i="23"/>
  <c r="H349" i="23"/>
  <c r="F349" i="23"/>
  <c r="D349" i="23"/>
  <c r="B349" i="23"/>
  <c r="AV348" i="23"/>
  <c r="AR348" i="23"/>
  <c r="AP348" i="23"/>
  <c r="AN348" i="23"/>
  <c r="AL348" i="23"/>
  <c r="AJ348" i="23"/>
  <c r="AH348" i="23"/>
  <c r="AF348" i="23"/>
  <c r="AD348" i="23"/>
  <c r="AB348" i="23"/>
  <c r="Z348" i="23"/>
  <c r="X348" i="23"/>
  <c r="V348" i="23"/>
  <c r="T348" i="23"/>
  <c r="R348" i="23"/>
  <c r="P348" i="23"/>
  <c r="N348" i="23"/>
  <c r="L348" i="23"/>
  <c r="J348" i="23"/>
  <c r="H348" i="23"/>
  <c r="F348" i="23"/>
  <c r="AS348" i="23" s="1"/>
  <c r="AT348" i="23" s="1"/>
  <c r="AU348" i="23" s="1"/>
  <c r="D348" i="23"/>
  <c r="B348" i="23"/>
  <c r="AV347" i="23"/>
  <c r="AU347" i="23"/>
  <c r="AR347" i="23"/>
  <c r="AP347" i="23"/>
  <c r="AN347" i="23"/>
  <c r="AL347" i="23"/>
  <c r="AJ347" i="23"/>
  <c r="AH347" i="23"/>
  <c r="AF347" i="23"/>
  <c r="AD347" i="23"/>
  <c r="AB347" i="23"/>
  <c r="Z347" i="23"/>
  <c r="X347" i="23"/>
  <c r="V347" i="23"/>
  <c r="T347" i="23"/>
  <c r="R347" i="23"/>
  <c r="P347" i="23"/>
  <c r="N347" i="23"/>
  <c r="L347" i="23"/>
  <c r="J347" i="23"/>
  <c r="H347" i="23"/>
  <c r="F347" i="23"/>
  <c r="D347" i="23"/>
  <c r="B347" i="23"/>
  <c r="AS347" i="23" s="1"/>
  <c r="AT347" i="23" s="1"/>
  <c r="AV346" i="23"/>
  <c r="AR346" i="23"/>
  <c r="AP346" i="23"/>
  <c r="AN346" i="23"/>
  <c r="AL346" i="23"/>
  <c r="AJ346" i="23"/>
  <c r="AH346" i="23"/>
  <c r="AF346" i="23"/>
  <c r="AD346" i="23"/>
  <c r="AB346" i="23"/>
  <c r="Z346" i="23"/>
  <c r="X346" i="23"/>
  <c r="V346" i="23"/>
  <c r="T346" i="23"/>
  <c r="R346" i="23"/>
  <c r="P346" i="23"/>
  <c r="N346" i="23"/>
  <c r="L346" i="23"/>
  <c r="J346" i="23"/>
  <c r="H346" i="23"/>
  <c r="F346" i="23"/>
  <c r="D346" i="23"/>
  <c r="B346" i="23"/>
  <c r="AS346" i="23" s="1"/>
  <c r="AT346" i="23" s="1"/>
  <c r="AU346" i="23" s="1"/>
  <c r="AV345" i="23"/>
  <c r="AR345" i="23"/>
  <c r="AP345" i="23"/>
  <c r="AN345" i="23"/>
  <c r="AL345" i="23"/>
  <c r="AJ345" i="23"/>
  <c r="AH345" i="23"/>
  <c r="AF345" i="23"/>
  <c r="AD345" i="23"/>
  <c r="AB345" i="23"/>
  <c r="Z345" i="23"/>
  <c r="X345" i="23"/>
  <c r="V345" i="23"/>
  <c r="T345" i="23"/>
  <c r="R345" i="23"/>
  <c r="P345" i="23"/>
  <c r="N345" i="23"/>
  <c r="L345" i="23"/>
  <c r="J345" i="23"/>
  <c r="H345" i="23"/>
  <c r="F345" i="23"/>
  <c r="D345" i="23"/>
  <c r="B345" i="23"/>
  <c r="AS345" i="23" s="1"/>
  <c r="AT345" i="23" s="1"/>
  <c r="AU345" i="23" s="1"/>
  <c r="AV344" i="23"/>
  <c r="AR344" i="23"/>
  <c r="AP344" i="23"/>
  <c r="AN344" i="23"/>
  <c r="AL344" i="23"/>
  <c r="AJ344" i="23"/>
  <c r="AH344" i="23"/>
  <c r="AF344" i="23"/>
  <c r="AD344" i="23"/>
  <c r="AB344" i="23"/>
  <c r="Z344" i="23"/>
  <c r="X344" i="23"/>
  <c r="V344" i="23"/>
  <c r="T344" i="23"/>
  <c r="R344" i="23"/>
  <c r="P344" i="23"/>
  <c r="N344" i="23"/>
  <c r="L344" i="23"/>
  <c r="J344" i="23"/>
  <c r="AS344" i="23" s="1"/>
  <c r="AT344" i="23" s="1"/>
  <c r="AU344" i="23" s="1"/>
  <c r="H344" i="23"/>
  <c r="F344" i="23"/>
  <c r="D344" i="23"/>
  <c r="B344" i="23"/>
  <c r="AV343" i="23"/>
  <c r="AR343" i="23"/>
  <c r="AP343" i="23"/>
  <c r="AN343" i="23"/>
  <c r="AL343" i="23"/>
  <c r="AJ343" i="23"/>
  <c r="AH343" i="23"/>
  <c r="AF343" i="23"/>
  <c r="AD343" i="23"/>
  <c r="AB343" i="23"/>
  <c r="Z343" i="23"/>
  <c r="X343" i="23"/>
  <c r="V343" i="23"/>
  <c r="T343" i="23"/>
  <c r="R343" i="23"/>
  <c r="P343" i="23"/>
  <c r="N343" i="23"/>
  <c r="L343" i="23"/>
  <c r="J343" i="23"/>
  <c r="H343" i="23"/>
  <c r="F343" i="23"/>
  <c r="D343" i="23"/>
  <c r="B343" i="23"/>
  <c r="AS343" i="23" s="1"/>
  <c r="AT343" i="23" s="1"/>
  <c r="AU343" i="23" s="1"/>
  <c r="AV342" i="23"/>
  <c r="AR342" i="23"/>
  <c r="AP342" i="23"/>
  <c r="AN342" i="23"/>
  <c r="AL342" i="23"/>
  <c r="AJ342" i="23"/>
  <c r="AH342" i="23"/>
  <c r="AF342" i="23"/>
  <c r="AD342" i="23"/>
  <c r="AB342" i="23"/>
  <c r="Z342" i="23"/>
  <c r="X342" i="23"/>
  <c r="V342" i="23"/>
  <c r="T342" i="23"/>
  <c r="R342" i="23"/>
  <c r="P342" i="23"/>
  <c r="N342" i="23"/>
  <c r="L342" i="23"/>
  <c r="J342" i="23"/>
  <c r="H342" i="23"/>
  <c r="F342" i="23"/>
  <c r="AS342" i="23" s="1"/>
  <c r="AT342" i="23" s="1"/>
  <c r="AU342" i="23" s="1"/>
  <c r="D342" i="23"/>
  <c r="B342" i="23"/>
  <c r="AV341" i="23"/>
  <c r="AR341" i="23"/>
  <c r="AP341" i="23"/>
  <c r="AN341" i="23"/>
  <c r="AL341" i="23"/>
  <c r="AJ341" i="23"/>
  <c r="AH341" i="23"/>
  <c r="AF341" i="23"/>
  <c r="AD341" i="23"/>
  <c r="AB341" i="23"/>
  <c r="Z341" i="23"/>
  <c r="X341" i="23"/>
  <c r="V341" i="23"/>
  <c r="T341" i="23"/>
  <c r="R341" i="23"/>
  <c r="P341" i="23"/>
  <c r="N341" i="23"/>
  <c r="L341" i="23"/>
  <c r="J341" i="23"/>
  <c r="H341" i="23"/>
  <c r="F341" i="23"/>
  <c r="D341" i="23"/>
  <c r="B341" i="23"/>
  <c r="AV340" i="23"/>
  <c r="AR340" i="23"/>
  <c r="AP340" i="23"/>
  <c r="AN340" i="23"/>
  <c r="AL340" i="23"/>
  <c r="AJ340" i="23"/>
  <c r="AH340" i="23"/>
  <c r="AF340" i="23"/>
  <c r="AD340" i="23"/>
  <c r="AB340" i="23"/>
  <c r="Z340" i="23"/>
  <c r="X340" i="23"/>
  <c r="V340" i="23"/>
  <c r="T340" i="23"/>
  <c r="R340" i="23"/>
  <c r="P340" i="23"/>
  <c r="N340" i="23"/>
  <c r="L340" i="23"/>
  <c r="J340" i="23"/>
  <c r="H340" i="23"/>
  <c r="F340" i="23"/>
  <c r="D340" i="23"/>
  <c r="B340" i="23"/>
  <c r="AS340" i="23" s="1"/>
  <c r="AT340" i="23" s="1"/>
  <c r="AU340" i="23" s="1"/>
  <c r="AV339" i="23"/>
  <c r="AR339" i="23"/>
  <c r="AP339" i="23"/>
  <c r="AN339" i="23"/>
  <c r="AL339" i="23"/>
  <c r="AJ339" i="23"/>
  <c r="AH339" i="23"/>
  <c r="AF339" i="23"/>
  <c r="AD339" i="23"/>
  <c r="AB339" i="23"/>
  <c r="Z339" i="23"/>
  <c r="X339" i="23"/>
  <c r="V339" i="23"/>
  <c r="T339" i="23"/>
  <c r="R339" i="23"/>
  <c r="P339" i="23"/>
  <c r="N339" i="23"/>
  <c r="L339" i="23"/>
  <c r="J339" i="23"/>
  <c r="H339" i="23"/>
  <c r="F339" i="23"/>
  <c r="D339" i="23"/>
  <c r="B339" i="23"/>
  <c r="AS339" i="23" s="1"/>
  <c r="AT339" i="23" s="1"/>
  <c r="AU339" i="23" s="1"/>
  <c r="AV338" i="23"/>
  <c r="AR338" i="23"/>
  <c r="AP338" i="23"/>
  <c r="AN338" i="23"/>
  <c r="AL338" i="23"/>
  <c r="AJ338" i="23"/>
  <c r="AH338" i="23"/>
  <c r="AF338" i="23"/>
  <c r="AD338" i="23"/>
  <c r="AB338" i="23"/>
  <c r="Z338" i="23"/>
  <c r="X338" i="23"/>
  <c r="V338" i="23"/>
  <c r="T338" i="23"/>
  <c r="R338" i="23"/>
  <c r="P338" i="23"/>
  <c r="N338" i="23"/>
  <c r="L338" i="23"/>
  <c r="J338" i="23"/>
  <c r="AS338" i="23" s="1"/>
  <c r="AT338" i="23" s="1"/>
  <c r="AU338" i="23" s="1"/>
  <c r="H338" i="23"/>
  <c r="F338" i="23"/>
  <c r="D338" i="23"/>
  <c r="B338" i="23"/>
  <c r="AV337" i="23"/>
  <c r="AR337" i="23"/>
  <c r="AP337" i="23"/>
  <c r="AN337" i="23"/>
  <c r="AL337" i="23"/>
  <c r="AJ337" i="23"/>
  <c r="AH337" i="23"/>
  <c r="AF337" i="23"/>
  <c r="AD337" i="23"/>
  <c r="AB337" i="23"/>
  <c r="Z337" i="23"/>
  <c r="X337" i="23"/>
  <c r="V337" i="23"/>
  <c r="T337" i="23"/>
  <c r="R337" i="23"/>
  <c r="P337" i="23"/>
  <c r="N337" i="23"/>
  <c r="L337" i="23"/>
  <c r="J337" i="23"/>
  <c r="H337" i="23"/>
  <c r="F337" i="23"/>
  <c r="D337" i="23"/>
  <c r="B337" i="23"/>
  <c r="AS337" i="23" s="1"/>
  <c r="AT337" i="23" s="1"/>
  <c r="AU337" i="23" s="1"/>
  <c r="AV336" i="23"/>
  <c r="AR336" i="23"/>
  <c r="AP336" i="23"/>
  <c r="AN336" i="23"/>
  <c r="AL336" i="23"/>
  <c r="AJ336" i="23"/>
  <c r="AH336" i="23"/>
  <c r="AF336" i="23"/>
  <c r="AD336" i="23"/>
  <c r="AB336" i="23"/>
  <c r="Z336" i="23"/>
  <c r="X336" i="23"/>
  <c r="V336" i="23"/>
  <c r="T336" i="23"/>
  <c r="R336" i="23"/>
  <c r="P336" i="23"/>
  <c r="N336" i="23"/>
  <c r="L336" i="23"/>
  <c r="J336" i="23"/>
  <c r="H336" i="23"/>
  <c r="F336" i="23"/>
  <c r="AS336" i="23" s="1"/>
  <c r="AT336" i="23" s="1"/>
  <c r="AU336" i="23" s="1"/>
  <c r="D336" i="23"/>
  <c r="B336" i="23"/>
  <c r="AV335" i="23"/>
  <c r="AR335" i="23"/>
  <c r="AP335" i="23"/>
  <c r="AN335" i="23"/>
  <c r="AL335" i="23"/>
  <c r="AJ335" i="23"/>
  <c r="AH335" i="23"/>
  <c r="AF335" i="23"/>
  <c r="AD335" i="23"/>
  <c r="AB335" i="23"/>
  <c r="Z335" i="23"/>
  <c r="X335" i="23"/>
  <c r="V335" i="23"/>
  <c r="T335" i="23"/>
  <c r="R335" i="23"/>
  <c r="P335" i="23"/>
  <c r="N335" i="23"/>
  <c r="L335" i="23"/>
  <c r="J335" i="23"/>
  <c r="AS335" i="23" s="1"/>
  <c r="AT335" i="23" s="1"/>
  <c r="AU335" i="23" s="1"/>
  <c r="H335" i="23"/>
  <c r="F335" i="23"/>
  <c r="D335" i="23"/>
  <c r="B335" i="23"/>
  <c r="AV334" i="23"/>
  <c r="AR334" i="23"/>
  <c r="AP334" i="23"/>
  <c r="AN334" i="23"/>
  <c r="AL334" i="23"/>
  <c r="AJ334" i="23"/>
  <c r="AH334" i="23"/>
  <c r="AF334" i="23"/>
  <c r="AD334" i="23"/>
  <c r="AB334" i="23"/>
  <c r="Z334" i="23"/>
  <c r="X334" i="23"/>
  <c r="V334" i="23"/>
  <c r="T334" i="23"/>
  <c r="R334" i="23"/>
  <c r="P334" i="23"/>
  <c r="N334" i="23"/>
  <c r="L334" i="23"/>
  <c r="J334" i="23"/>
  <c r="H334" i="23"/>
  <c r="F334" i="23"/>
  <c r="D334" i="23"/>
  <c r="B334" i="23"/>
  <c r="AV333" i="23"/>
  <c r="AR333" i="23"/>
  <c r="AP333" i="23"/>
  <c r="AN333" i="23"/>
  <c r="AL333" i="23"/>
  <c r="AJ333" i="23"/>
  <c r="AH333" i="23"/>
  <c r="AF333" i="23"/>
  <c r="AD333" i="23"/>
  <c r="AB333" i="23"/>
  <c r="Z333" i="23"/>
  <c r="X333" i="23"/>
  <c r="V333" i="23"/>
  <c r="T333" i="23"/>
  <c r="R333" i="23"/>
  <c r="P333" i="23"/>
  <c r="N333" i="23"/>
  <c r="L333" i="23"/>
  <c r="J333" i="23"/>
  <c r="H333" i="23"/>
  <c r="F333" i="23"/>
  <c r="D333" i="23"/>
  <c r="B333" i="23"/>
  <c r="AV332" i="23"/>
  <c r="AR332" i="23"/>
  <c r="AP332" i="23"/>
  <c r="AN332" i="23"/>
  <c r="AL332" i="23"/>
  <c r="AJ332" i="23"/>
  <c r="AH332" i="23"/>
  <c r="AF332" i="23"/>
  <c r="AD332" i="23"/>
  <c r="AB332" i="23"/>
  <c r="Z332" i="23"/>
  <c r="X332" i="23"/>
  <c r="V332" i="23"/>
  <c r="T332" i="23"/>
  <c r="R332" i="23"/>
  <c r="P332" i="23"/>
  <c r="N332" i="23"/>
  <c r="L332" i="23"/>
  <c r="J332" i="23"/>
  <c r="H332" i="23"/>
  <c r="F332" i="23"/>
  <c r="D332" i="23"/>
  <c r="B332" i="23"/>
  <c r="AV331" i="23"/>
  <c r="AR331" i="23"/>
  <c r="AP331" i="23"/>
  <c r="AN331" i="23"/>
  <c r="AL331" i="23"/>
  <c r="AJ331" i="23"/>
  <c r="AH331" i="23"/>
  <c r="AF331" i="23"/>
  <c r="AD331" i="23"/>
  <c r="AB331" i="23"/>
  <c r="Z331" i="23"/>
  <c r="X331" i="23"/>
  <c r="V331" i="23"/>
  <c r="T331" i="23"/>
  <c r="R331" i="23"/>
  <c r="P331" i="23"/>
  <c r="N331" i="23"/>
  <c r="L331" i="23"/>
  <c r="J331" i="23"/>
  <c r="H331" i="23"/>
  <c r="F331" i="23"/>
  <c r="D331" i="23"/>
  <c r="B331" i="23"/>
  <c r="AV330" i="23"/>
  <c r="AR330" i="23"/>
  <c r="AP330" i="23"/>
  <c r="AN330" i="23"/>
  <c r="AL330" i="23"/>
  <c r="AJ330" i="23"/>
  <c r="AH330" i="23"/>
  <c r="AF330" i="23"/>
  <c r="AD330" i="23"/>
  <c r="AB330" i="23"/>
  <c r="Z330" i="23"/>
  <c r="X330" i="23"/>
  <c r="V330" i="23"/>
  <c r="T330" i="23"/>
  <c r="R330" i="23"/>
  <c r="P330" i="23"/>
  <c r="N330" i="23"/>
  <c r="L330" i="23"/>
  <c r="J330" i="23"/>
  <c r="H330" i="23"/>
  <c r="F330" i="23"/>
  <c r="D330" i="23"/>
  <c r="B330" i="23"/>
  <c r="AV329" i="23"/>
  <c r="AR329" i="23"/>
  <c r="AP329" i="23"/>
  <c r="AN329" i="23"/>
  <c r="AL329" i="23"/>
  <c r="AJ329" i="23"/>
  <c r="AH329" i="23"/>
  <c r="AF329" i="23"/>
  <c r="AD329" i="23"/>
  <c r="AB329" i="23"/>
  <c r="Z329" i="23"/>
  <c r="X329" i="23"/>
  <c r="V329" i="23"/>
  <c r="T329" i="23"/>
  <c r="R329" i="23"/>
  <c r="P329" i="23"/>
  <c r="AS329" i="23" s="1"/>
  <c r="AT329" i="23" s="1"/>
  <c r="AU329" i="23" s="1"/>
  <c r="N329" i="23"/>
  <c r="L329" i="23"/>
  <c r="J329" i="23"/>
  <c r="H329" i="23"/>
  <c r="F329" i="23"/>
  <c r="D329" i="23"/>
  <c r="B329" i="23"/>
  <c r="AV328" i="23"/>
  <c r="AR328" i="23"/>
  <c r="AP328" i="23"/>
  <c r="AN328" i="23"/>
  <c r="AL328" i="23"/>
  <c r="AJ328" i="23"/>
  <c r="AH328" i="23"/>
  <c r="AF328" i="23"/>
  <c r="AD328" i="23"/>
  <c r="AB328" i="23"/>
  <c r="Z328" i="23"/>
  <c r="X328" i="23"/>
  <c r="V328" i="23"/>
  <c r="T328" i="23"/>
  <c r="R328" i="23"/>
  <c r="P328" i="23"/>
  <c r="N328" i="23"/>
  <c r="L328" i="23"/>
  <c r="J328" i="23"/>
  <c r="H328" i="23"/>
  <c r="F328" i="23"/>
  <c r="D328" i="23"/>
  <c r="B328" i="23"/>
  <c r="AV327" i="23"/>
  <c r="AR327" i="23"/>
  <c r="AP327" i="23"/>
  <c r="AN327" i="23"/>
  <c r="AL327" i="23"/>
  <c r="AJ327" i="23"/>
  <c r="AH327" i="23"/>
  <c r="AF327" i="23"/>
  <c r="AD327" i="23"/>
  <c r="AB327" i="23"/>
  <c r="Z327" i="23"/>
  <c r="X327" i="23"/>
  <c r="V327" i="23"/>
  <c r="T327" i="23"/>
  <c r="R327" i="23"/>
  <c r="P327" i="23"/>
  <c r="N327" i="23"/>
  <c r="L327" i="23"/>
  <c r="J327" i="23"/>
  <c r="H327" i="23"/>
  <c r="F327" i="23"/>
  <c r="D327" i="23"/>
  <c r="B327" i="23"/>
  <c r="AV326" i="23"/>
  <c r="AR326" i="23"/>
  <c r="AP326" i="23"/>
  <c r="AN326" i="23"/>
  <c r="AL326" i="23"/>
  <c r="AJ326" i="23"/>
  <c r="AH326" i="23"/>
  <c r="AF326" i="23"/>
  <c r="AD326" i="23"/>
  <c r="AB326" i="23"/>
  <c r="Z326" i="23"/>
  <c r="X326" i="23"/>
  <c r="V326" i="23"/>
  <c r="T326" i="23"/>
  <c r="R326" i="23"/>
  <c r="P326" i="23"/>
  <c r="N326" i="23"/>
  <c r="AS326" i="23" s="1"/>
  <c r="AT326" i="23" s="1"/>
  <c r="AU326" i="23" s="1"/>
  <c r="L326" i="23"/>
  <c r="J326" i="23"/>
  <c r="H326" i="23"/>
  <c r="F326" i="23"/>
  <c r="D326" i="23"/>
  <c r="B326" i="23"/>
  <c r="AV325" i="23"/>
  <c r="AR325" i="23"/>
  <c r="AP325" i="23"/>
  <c r="AN325" i="23"/>
  <c r="AL325" i="23"/>
  <c r="AJ325" i="23"/>
  <c r="AH325" i="23"/>
  <c r="AF325" i="23"/>
  <c r="AD325" i="23"/>
  <c r="AB325" i="23"/>
  <c r="Z325" i="23"/>
  <c r="X325" i="23"/>
  <c r="V325" i="23"/>
  <c r="T325" i="23"/>
  <c r="R325" i="23"/>
  <c r="P325" i="23"/>
  <c r="N325" i="23"/>
  <c r="L325" i="23"/>
  <c r="J325" i="23"/>
  <c r="H325" i="23"/>
  <c r="F325" i="23"/>
  <c r="D325" i="23"/>
  <c r="B325" i="23"/>
  <c r="AV324" i="23"/>
  <c r="AR324" i="23"/>
  <c r="AP324" i="23"/>
  <c r="AN324" i="23"/>
  <c r="AL324" i="23"/>
  <c r="AJ324" i="23"/>
  <c r="AH324" i="23"/>
  <c r="AF324" i="23"/>
  <c r="AD324" i="23"/>
  <c r="AB324" i="23"/>
  <c r="Z324" i="23"/>
  <c r="X324" i="23"/>
  <c r="V324" i="23"/>
  <c r="T324" i="23"/>
  <c r="R324" i="23"/>
  <c r="P324" i="23"/>
  <c r="N324" i="23"/>
  <c r="L324" i="23"/>
  <c r="J324" i="23"/>
  <c r="H324" i="23"/>
  <c r="F324" i="23"/>
  <c r="AS324" i="23" s="1"/>
  <c r="AT324" i="23" s="1"/>
  <c r="AU324" i="23" s="1"/>
  <c r="D324" i="23"/>
  <c r="B324" i="23"/>
  <c r="AV323" i="23"/>
  <c r="AR323" i="23"/>
  <c r="AP323" i="23"/>
  <c r="AN323" i="23"/>
  <c r="AL323" i="23"/>
  <c r="AJ323" i="23"/>
  <c r="AH323" i="23"/>
  <c r="AF323" i="23"/>
  <c r="AD323" i="23"/>
  <c r="AB323" i="23"/>
  <c r="Z323" i="23"/>
  <c r="X323" i="23"/>
  <c r="V323" i="23"/>
  <c r="T323" i="23"/>
  <c r="R323" i="23"/>
  <c r="P323" i="23"/>
  <c r="N323" i="23"/>
  <c r="L323" i="23"/>
  <c r="J323" i="23"/>
  <c r="AS323" i="23" s="1"/>
  <c r="AT323" i="23" s="1"/>
  <c r="AU323" i="23" s="1"/>
  <c r="H323" i="23"/>
  <c r="F323" i="23"/>
  <c r="D323" i="23"/>
  <c r="B323" i="23"/>
  <c r="AV322" i="23"/>
  <c r="AR322" i="23"/>
  <c r="AP322" i="23"/>
  <c r="AN322" i="23"/>
  <c r="AL322" i="23"/>
  <c r="AJ322" i="23"/>
  <c r="AH322" i="23"/>
  <c r="AF322" i="23"/>
  <c r="AD322" i="23"/>
  <c r="AB322" i="23"/>
  <c r="Z322" i="23"/>
  <c r="X322" i="23"/>
  <c r="V322" i="23"/>
  <c r="T322" i="23"/>
  <c r="AS322" i="23" s="1"/>
  <c r="AT322" i="23" s="1"/>
  <c r="AU322" i="23" s="1"/>
  <c r="R322" i="23"/>
  <c r="P322" i="23"/>
  <c r="N322" i="23"/>
  <c r="L322" i="23"/>
  <c r="J322" i="23"/>
  <c r="H322" i="23"/>
  <c r="F322" i="23"/>
  <c r="D322" i="23"/>
  <c r="B322" i="23"/>
  <c r="AV321" i="23"/>
  <c r="AR321" i="23"/>
  <c r="AP321" i="23"/>
  <c r="AN321" i="23"/>
  <c r="AL321" i="23"/>
  <c r="AJ321" i="23"/>
  <c r="AH321" i="23"/>
  <c r="AF321" i="23"/>
  <c r="AD321" i="23"/>
  <c r="AB321" i="23"/>
  <c r="Z321" i="23"/>
  <c r="X321" i="23"/>
  <c r="V321" i="23"/>
  <c r="T321" i="23"/>
  <c r="R321" i="23"/>
  <c r="P321" i="23"/>
  <c r="N321" i="23"/>
  <c r="L321" i="23"/>
  <c r="J321" i="23"/>
  <c r="H321" i="23"/>
  <c r="F321" i="23"/>
  <c r="D321" i="23"/>
  <c r="B321" i="23"/>
  <c r="AV320" i="23"/>
  <c r="AR320" i="23"/>
  <c r="AP320" i="23"/>
  <c r="AN320" i="23"/>
  <c r="AL320" i="23"/>
  <c r="AJ320" i="23"/>
  <c r="AH320" i="23"/>
  <c r="AF320" i="23"/>
  <c r="AD320" i="23"/>
  <c r="AB320" i="23"/>
  <c r="Z320" i="23"/>
  <c r="X320" i="23"/>
  <c r="V320" i="23"/>
  <c r="T320" i="23"/>
  <c r="R320" i="23"/>
  <c r="P320" i="23"/>
  <c r="N320" i="23"/>
  <c r="AS320" i="23" s="1"/>
  <c r="AT320" i="23" s="1"/>
  <c r="AU320" i="23" s="1"/>
  <c r="L320" i="23"/>
  <c r="J320" i="23"/>
  <c r="H320" i="23"/>
  <c r="F320" i="23"/>
  <c r="D320" i="23"/>
  <c r="B320" i="23"/>
  <c r="AV319" i="23"/>
  <c r="AR319" i="23"/>
  <c r="AP319" i="23"/>
  <c r="AN319" i="23"/>
  <c r="AL319" i="23"/>
  <c r="AJ319" i="23"/>
  <c r="AH319" i="23"/>
  <c r="AF319" i="23"/>
  <c r="AD319" i="23"/>
  <c r="AB319" i="23"/>
  <c r="Z319" i="23"/>
  <c r="X319" i="23"/>
  <c r="V319" i="23"/>
  <c r="T319" i="23"/>
  <c r="R319" i="23"/>
  <c r="P319" i="23"/>
  <c r="N319" i="23"/>
  <c r="L319" i="23"/>
  <c r="J319" i="23"/>
  <c r="H319" i="23"/>
  <c r="F319" i="23"/>
  <c r="D319" i="23"/>
  <c r="B319" i="23"/>
  <c r="AV318" i="23"/>
  <c r="AR318" i="23"/>
  <c r="AP318" i="23"/>
  <c r="AN318" i="23"/>
  <c r="AL318" i="23"/>
  <c r="AJ318" i="23"/>
  <c r="AH318" i="23"/>
  <c r="AF318" i="23"/>
  <c r="AD318" i="23"/>
  <c r="AB318" i="23"/>
  <c r="Z318" i="23"/>
  <c r="X318" i="23"/>
  <c r="V318" i="23"/>
  <c r="T318" i="23"/>
  <c r="R318" i="23"/>
  <c r="P318" i="23"/>
  <c r="N318" i="23"/>
  <c r="L318" i="23"/>
  <c r="J318" i="23"/>
  <c r="H318" i="23"/>
  <c r="F318" i="23"/>
  <c r="D318" i="23"/>
  <c r="B318" i="23"/>
  <c r="AV317" i="23"/>
  <c r="AR317" i="23"/>
  <c r="AP317" i="23"/>
  <c r="AN317" i="23"/>
  <c r="AL317" i="23"/>
  <c r="AJ317" i="23"/>
  <c r="AH317" i="23"/>
  <c r="AF317" i="23"/>
  <c r="AD317" i="23"/>
  <c r="AB317" i="23"/>
  <c r="Z317" i="23"/>
  <c r="X317" i="23"/>
  <c r="V317" i="23"/>
  <c r="AS317" i="23" s="1"/>
  <c r="AT317" i="23" s="1"/>
  <c r="AU317" i="23" s="1"/>
  <c r="T317" i="23"/>
  <c r="R317" i="23"/>
  <c r="P317" i="23"/>
  <c r="N317" i="23"/>
  <c r="L317" i="23"/>
  <c r="J317" i="23"/>
  <c r="H317" i="23"/>
  <c r="F317" i="23"/>
  <c r="D317" i="23"/>
  <c r="B317" i="23"/>
  <c r="AV316" i="23"/>
  <c r="AR316" i="23"/>
  <c r="AP316" i="23"/>
  <c r="AN316" i="23"/>
  <c r="AL316" i="23"/>
  <c r="AJ316" i="23"/>
  <c r="AH316" i="23"/>
  <c r="AF316" i="23"/>
  <c r="AD316" i="23"/>
  <c r="AB316" i="23"/>
  <c r="Z316" i="23"/>
  <c r="X316" i="23"/>
  <c r="V316" i="23"/>
  <c r="T316" i="23"/>
  <c r="R316" i="23"/>
  <c r="P316" i="23"/>
  <c r="N316" i="23"/>
  <c r="L316" i="23"/>
  <c r="J316" i="23"/>
  <c r="H316" i="23"/>
  <c r="F316" i="23"/>
  <c r="D316" i="23"/>
  <c r="B316" i="23"/>
  <c r="AS316" i="23" s="1"/>
  <c r="AT316" i="23" s="1"/>
  <c r="AU316" i="23" s="1"/>
  <c r="AV315" i="23"/>
  <c r="AR315" i="23"/>
  <c r="AP315" i="23"/>
  <c r="AN315" i="23"/>
  <c r="AL315" i="23"/>
  <c r="AJ315" i="23"/>
  <c r="AH315" i="23"/>
  <c r="AF315" i="23"/>
  <c r="AD315" i="23"/>
  <c r="AB315" i="23"/>
  <c r="Z315" i="23"/>
  <c r="X315" i="23"/>
  <c r="V315" i="23"/>
  <c r="T315" i="23"/>
  <c r="R315" i="23"/>
  <c r="P315" i="23"/>
  <c r="N315" i="23"/>
  <c r="L315" i="23"/>
  <c r="J315" i="23"/>
  <c r="H315" i="23"/>
  <c r="F315" i="23"/>
  <c r="D315" i="23"/>
  <c r="B315" i="23"/>
  <c r="AV314" i="23"/>
  <c r="AR314" i="23"/>
  <c r="AP314" i="23"/>
  <c r="AN314" i="23"/>
  <c r="AL314" i="23"/>
  <c r="AJ314" i="23"/>
  <c r="AH314" i="23"/>
  <c r="AF314" i="23"/>
  <c r="AD314" i="23"/>
  <c r="AB314" i="23"/>
  <c r="Z314" i="23"/>
  <c r="X314" i="23"/>
  <c r="V314" i="23"/>
  <c r="AS314" i="23" s="1"/>
  <c r="AT314" i="23" s="1"/>
  <c r="AU314" i="23" s="1"/>
  <c r="T314" i="23"/>
  <c r="R314" i="23"/>
  <c r="P314" i="23"/>
  <c r="N314" i="23"/>
  <c r="L314" i="23"/>
  <c r="J314" i="23"/>
  <c r="H314" i="23"/>
  <c r="F314" i="23"/>
  <c r="D314" i="23"/>
  <c r="B314" i="23"/>
  <c r="AV313" i="23"/>
  <c r="AR313" i="23"/>
  <c r="AP313" i="23"/>
  <c r="AN313" i="23"/>
  <c r="AL313" i="23"/>
  <c r="AJ313" i="23"/>
  <c r="AH313" i="23"/>
  <c r="AF313" i="23"/>
  <c r="AD313" i="23"/>
  <c r="AB313" i="23"/>
  <c r="Z313" i="23"/>
  <c r="X313" i="23"/>
  <c r="V313" i="23"/>
  <c r="T313" i="23"/>
  <c r="R313" i="23"/>
  <c r="P313" i="23"/>
  <c r="N313" i="23"/>
  <c r="L313" i="23"/>
  <c r="J313" i="23"/>
  <c r="H313" i="23"/>
  <c r="F313" i="23"/>
  <c r="D313" i="23"/>
  <c r="B313" i="23"/>
  <c r="AV312" i="23"/>
  <c r="AR312" i="23"/>
  <c r="AP312" i="23"/>
  <c r="AN312" i="23"/>
  <c r="AL312" i="23"/>
  <c r="AJ312" i="23"/>
  <c r="AH312" i="23"/>
  <c r="AF312" i="23"/>
  <c r="AD312" i="23"/>
  <c r="AB312" i="23"/>
  <c r="Z312" i="23"/>
  <c r="X312" i="23"/>
  <c r="V312" i="23"/>
  <c r="AS312" i="23" s="1"/>
  <c r="AT312" i="23" s="1"/>
  <c r="AU312" i="23" s="1"/>
  <c r="T312" i="23"/>
  <c r="R312" i="23"/>
  <c r="P312" i="23"/>
  <c r="N312" i="23"/>
  <c r="L312" i="23"/>
  <c r="J312" i="23"/>
  <c r="H312" i="23"/>
  <c r="F312" i="23"/>
  <c r="D312" i="23"/>
  <c r="B312" i="23"/>
  <c r="AV311" i="23"/>
  <c r="AR311" i="23"/>
  <c r="AP311" i="23"/>
  <c r="AN311" i="23"/>
  <c r="AL311" i="23"/>
  <c r="AJ311" i="23"/>
  <c r="AH311" i="23"/>
  <c r="AF311" i="23"/>
  <c r="AD311" i="23"/>
  <c r="AB311" i="23"/>
  <c r="Z311" i="23"/>
  <c r="X311" i="23"/>
  <c r="V311" i="23"/>
  <c r="AS311" i="23" s="1"/>
  <c r="AT311" i="23" s="1"/>
  <c r="AU311" i="23" s="1"/>
  <c r="T311" i="23"/>
  <c r="R311" i="23"/>
  <c r="P311" i="23"/>
  <c r="N311" i="23"/>
  <c r="L311" i="23"/>
  <c r="J311" i="23"/>
  <c r="H311" i="23"/>
  <c r="F311" i="23"/>
  <c r="D311" i="23"/>
  <c r="B311" i="23"/>
  <c r="AV310" i="23"/>
  <c r="AR310" i="23"/>
  <c r="AP310" i="23"/>
  <c r="AN310" i="23"/>
  <c r="AL310" i="23"/>
  <c r="AJ310" i="23"/>
  <c r="AH310" i="23"/>
  <c r="AF310" i="23"/>
  <c r="AD310" i="23"/>
  <c r="AB310" i="23"/>
  <c r="Z310" i="23"/>
  <c r="X310" i="23"/>
  <c r="V310" i="23"/>
  <c r="T310" i="23"/>
  <c r="R310" i="23"/>
  <c r="P310" i="23"/>
  <c r="N310" i="23"/>
  <c r="L310" i="23"/>
  <c r="J310" i="23"/>
  <c r="H310" i="23"/>
  <c r="F310" i="23"/>
  <c r="D310" i="23"/>
  <c r="B310" i="23"/>
  <c r="AS310" i="23" s="1"/>
  <c r="AT310" i="23" s="1"/>
  <c r="AU310" i="23" s="1"/>
  <c r="AV309" i="23"/>
  <c r="AR309" i="23"/>
  <c r="AP309" i="23"/>
  <c r="AN309" i="23"/>
  <c r="AL309" i="23"/>
  <c r="AJ309" i="23"/>
  <c r="AH309" i="23"/>
  <c r="AF309" i="23"/>
  <c r="AD309" i="23"/>
  <c r="AB309" i="23"/>
  <c r="Z309" i="23"/>
  <c r="X309" i="23"/>
  <c r="V309" i="23"/>
  <c r="T309" i="23"/>
  <c r="R309" i="23"/>
  <c r="P309" i="23"/>
  <c r="N309" i="23"/>
  <c r="L309" i="23"/>
  <c r="J309" i="23"/>
  <c r="H309" i="23"/>
  <c r="F309" i="23"/>
  <c r="AS309" i="23" s="1"/>
  <c r="AT309" i="23" s="1"/>
  <c r="AU309" i="23" s="1"/>
  <c r="D309" i="23"/>
  <c r="B309" i="23"/>
  <c r="AV308" i="23"/>
  <c r="AR308" i="23"/>
  <c r="AP308" i="23"/>
  <c r="AN308" i="23"/>
  <c r="AL308" i="23"/>
  <c r="AJ308" i="23"/>
  <c r="AH308" i="23"/>
  <c r="AF308" i="23"/>
  <c r="AD308" i="23"/>
  <c r="AB308" i="23"/>
  <c r="Z308" i="23"/>
  <c r="X308" i="23"/>
  <c r="V308" i="23"/>
  <c r="T308" i="23"/>
  <c r="R308" i="23"/>
  <c r="P308" i="23"/>
  <c r="N308" i="23"/>
  <c r="L308" i="23"/>
  <c r="J308" i="23"/>
  <c r="AS308" i="23" s="1"/>
  <c r="AT308" i="23" s="1"/>
  <c r="AU308" i="23" s="1"/>
  <c r="H308" i="23"/>
  <c r="F308" i="23"/>
  <c r="D308" i="23"/>
  <c r="B308" i="23"/>
  <c r="AV307" i="23"/>
  <c r="AR307" i="23"/>
  <c r="AP307" i="23"/>
  <c r="AN307" i="23"/>
  <c r="AL307" i="23"/>
  <c r="AJ307" i="23"/>
  <c r="AH307" i="23"/>
  <c r="AF307" i="23"/>
  <c r="AD307" i="23"/>
  <c r="AB307" i="23"/>
  <c r="Z307" i="23"/>
  <c r="X307" i="23"/>
  <c r="V307" i="23"/>
  <c r="T307" i="23"/>
  <c r="R307" i="23"/>
  <c r="P307" i="23"/>
  <c r="N307" i="23"/>
  <c r="L307" i="23"/>
  <c r="J307" i="23"/>
  <c r="H307" i="23"/>
  <c r="F307" i="23"/>
  <c r="D307" i="23"/>
  <c r="B307" i="23"/>
  <c r="AV306" i="23"/>
  <c r="AR306" i="23"/>
  <c r="AP306" i="23"/>
  <c r="AN306" i="23"/>
  <c r="AL306" i="23"/>
  <c r="AJ306" i="23"/>
  <c r="AH306" i="23"/>
  <c r="AF306" i="23"/>
  <c r="AD306" i="23"/>
  <c r="AB306" i="23"/>
  <c r="Z306" i="23"/>
  <c r="X306" i="23"/>
  <c r="V306" i="23"/>
  <c r="T306" i="23"/>
  <c r="R306" i="23"/>
  <c r="P306" i="23"/>
  <c r="N306" i="23"/>
  <c r="L306" i="23"/>
  <c r="J306" i="23"/>
  <c r="H306" i="23"/>
  <c r="F306" i="23"/>
  <c r="D306" i="23"/>
  <c r="B306" i="23"/>
  <c r="AV305" i="23"/>
  <c r="AR305" i="23"/>
  <c r="AP305" i="23"/>
  <c r="AN305" i="23"/>
  <c r="AL305" i="23"/>
  <c r="AJ305" i="23"/>
  <c r="AH305" i="23"/>
  <c r="AF305" i="23"/>
  <c r="AD305" i="23"/>
  <c r="AB305" i="23"/>
  <c r="Z305" i="23"/>
  <c r="X305" i="23"/>
  <c r="V305" i="23"/>
  <c r="T305" i="23"/>
  <c r="R305" i="23"/>
  <c r="P305" i="23"/>
  <c r="N305" i="23"/>
  <c r="L305" i="23"/>
  <c r="J305" i="23"/>
  <c r="AS305" i="23" s="1"/>
  <c r="AT305" i="23" s="1"/>
  <c r="AU305" i="23" s="1"/>
  <c r="H305" i="23"/>
  <c r="F305" i="23"/>
  <c r="D305" i="23"/>
  <c r="B305" i="23"/>
  <c r="AV304" i="23"/>
  <c r="AR304" i="23"/>
  <c r="AP304" i="23"/>
  <c r="AN304" i="23"/>
  <c r="AL304" i="23"/>
  <c r="AJ304" i="23"/>
  <c r="AH304" i="23"/>
  <c r="AF304" i="23"/>
  <c r="AD304" i="23"/>
  <c r="AB304" i="23"/>
  <c r="Z304" i="23"/>
  <c r="X304" i="23"/>
  <c r="V304" i="23"/>
  <c r="T304" i="23"/>
  <c r="R304" i="23"/>
  <c r="P304" i="23"/>
  <c r="N304" i="23"/>
  <c r="AS304" i="23" s="1"/>
  <c r="AT304" i="23" s="1"/>
  <c r="AU304" i="23" s="1"/>
  <c r="L304" i="23"/>
  <c r="J304" i="23"/>
  <c r="H304" i="23"/>
  <c r="F304" i="23"/>
  <c r="D304" i="23"/>
  <c r="B304" i="23"/>
  <c r="AV303" i="23"/>
  <c r="AR303" i="23"/>
  <c r="AP303" i="23"/>
  <c r="AN303" i="23"/>
  <c r="AL303" i="23"/>
  <c r="AJ303" i="23"/>
  <c r="AH303" i="23"/>
  <c r="AF303" i="23"/>
  <c r="AD303" i="23"/>
  <c r="AB303" i="23"/>
  <c r="Z303" i="23"/>
  <c r="X303" i="23"/>
  <c r="V303" i="23"/>
  <c r="T303" i="23"/>
  <c r="R303" i="23"/>
  <c r="P303" i="23"/>
  <c r="N303" i="23"/>
  <c r="L303" i="23"/>
  <c r="J303" i="23"/>
  <c r="H303" i="23"/>
  <c r="F303" i="23"/>
  <c r="D303" i="23"/>
  <c r="B303" i="23"/>
  <c r="AS303" i="23" s="1"/>
  <c r="AT303" i="23" s="1"/>
  <c r="AU303" i="23" s="1"/>
  <c r="AV302" i="23"/>
  <c r="AR302" i="23"/>
  <c r="AP302" i="23"/>
  <c r="AN302" i="23"/>
  <c r="AL302" i="23"/>
  <c r="AJ302" i="23"/>
  <c r="AH302" i="23"/>
  <c r="AF302" i="23"/>
  <c r="AD302" i="23"/>
  <c r="AB302" i="23"/>
  <c r="Z302" i="23"/>
  <c r="X302" i="23"/>
  <c r="V302" i="23"/>
  <c r="AS302" i="23" s="1"/>
  <c r="AT302" i="23" s="1"/>
  <c r="AU302" i="23" s="1"/>
  <c r="T302" i="23"/>
  <c r="R302" i="23"/>
  <c r="P302" i="23"/>
  <c r="N302" i="23"/>
  <c r="L302" i="23"/>
  <c r="J302" i="23"/>
  <c r="H302" i="23"/>
  <c r="F302" i="23"/>
  <c r="D302" i="23"/>
  <c r="B302" i="23"/>
  <c r="AV301" i="23"/>
  <c r="AR301" i="23"/>
  <c r="AP301" i="23"/>
  <c r="AN301" i="23"/>
  <c r="AL301" i="23"/>
  <c r="AJ301" i="23"/>
  <c r="AH301" i="23"/>
  <c r="AF301" i="23"/>
  <c r="AD301" i="23"/>
  <c r="AB301" i="23"/>
  <c r="Z301" i="23"/>
  <c r="X301" i="23"/>
  <c r="V301" i="23"/>
  <c r="T301" i="23"/>
  <c r="R301" i="23"/>
  <c r="P301" i="23"/>
  <c r="N301" i="23"/>
  <c r="L301" i="23"/>
  <c r="J301" i="23"/>
  <c r="H301" i="23"/>
  <c r="F301" i="23"/>
  <c r="D301" i="23"/>
  <c r="B301" i="23"/>
  <c r="AV300" i="23"/>
  <c r="AR300" i="23"/>
  <c r="AP300" i="23"/>
  <c r="AN300" i="23"/>
  <c r="AL300" i="23"/>
  <c r="AJ300" i="23"/>
  <c r="AH300" i="23"/>
  <c r="AF300" i="23"/>
  <c r="AD300" i="23"/>
  <c r="AB300" i="23"/>
  <c r="Z300" i="23"/>
  <c r="X300" i="23"/>
  <c r="V300" i="23"/>
  <c r="AS300" i="23" s="1"/>
  <c r="AT300" i="23" s="1"/>
  <c r="AU300" i="23" s="1"/>
  <c r="T300" i="23"/>
  <c r="R300" i="23"/>
  <c r="P300" i="23"/>
  <c r="N300" i="23"/>
  <c r="L300" i="23"/>
  <c r="J300" i="23"/>
  <c r="H300" i="23"/>
  <c r="F300" i="23"/>
  <c r="D300" i="23"/>
  <c r="B300" i="23"/>
  <c r="AV299" i="23"/>
  <c r="AR299" i="23"/>
  <c r="AP299" i="23"/>
  <c r="AN299" i="23"/>
  <c r="AL299" i="23"/>
  <c r="AJ299" i="23"/>
  <c r="AH299" i="23"/>
  <c r="AF299" i="23"/>
  <c r="AD299" i="23"/>
  <c r="AB299" i="23"/>
  <c r="Z299" i="23"/>
  <c r="X299" i="23"/>
  <c r="V299" i="23"/>
  <c r="AS299" i="23" s="1"/>
  <c r="AT299" i="23" s="1"/>
  <c r="AU299" i="23" s="1"/>
  <c r="T299" i="23"/>
  <c r="R299" i="23"/>
  <c r="P299" i="23"/>
  <c r="N299" i="23"/>
  <c r="L299" i="23"/>
  <c r="J299" i="23"/>
  <c r="H299" i="23"/>
  <c r="F299" i="23"/>
  <c r="D299" i="23"/>
  <c r="B299" i="23"/>
  <c r="AV298" i="23"/>
  <c r="AU298" i="23"/>
  <c r="AR298" i="23"/>
  <c r="AP298" i="23"/>
  <c r="AN298" i="23"/>
  <c r="AL298" i="23"/>
  <c r="AJ298" i="23"/>
  <c r="AH298" i="23"/>
  <c r="AF298" i="23"/>
  <c r="AD298" i="23"/>
  <c r="AB298" i="23"/>
  <c r="Z298" i="23"/>
  <c r="X298" i="23"/>
  <c r="V298" i="23"/>
  <c r="T298" i="23"/>
  <c r="R298" i="23"/>
  <c r="P298" i="23"/>
  <c r="N298" i="23"/>
  <c r="L298" i="23"/>
  <c r="J298" i="23"/>
  <c r="H298" i="23"/>
  <c r="F298" i="23"/>
  <c r="D298" i="23"/>
  <c r="B298" i="23"/>
  <c r="AS298" i="23" s="1"/>
  <c r="AT298" i="23" s="1"/>
  <c r="AV297" i="23"/>
  <c r="AR297" i="23"/>
  <c r="AP297" i="23"/>
  <c r="AN297" i="23"/>
  <c r="AL297" i="23"/>
  <c r="AJ297" i="23"/>
  <c r="AH297" i="23"/>
  <c r="AF297" i="23"/>
  <c r="AD297" i="23"/>
  <c r="AB297" i="23"/>
  <c r="Z297" i="23"/>
  <c r="X297" i="23"/>
  <c r="V297" i="23"/>
  <c r="T297" i="23"/>
  <c r="R297" i="23"/>
  <c r="P297" i="23"/>
  <c r="N297" i="23"/>
  <c r="L297" i="23"/>
  <c r="J297" i="23"/>
  <c r="H297" i="23"/>
  <c r="F297" i="23"/>
  <c r="AS297" i="23" s="1"/>
  <c r="AT297" i="23" s="1"/>
  <c r="AU297" i="23" s="1"/>
  <c r="D297" i="23"/>
  <c r="B297" i="23"/>
  <c r="AV296" i="23"/>
  <c r="AR296" i="23"/>
  <c r="AP296" i="23"/>
  <c r="AN296" i="23"/>
  <c r="AL296" i="23"/>
  <c r="AJ296" i="23"/>
  <c r="AH296" i="23"/>
  <c r="AF296" i="23"/>
  <c r="AD296" i="23"/>
  <c r="AB296" i="23"/>
  <c r="Z296" i="23"/>
  <c r="X296" i="23"/>
  <c r="V296" i="23"/>
  <c r="T296" i="23"/>
  <c r="R296" i="23"/>
  <c r="P296" i="23"/>
  <c r="N296" i="23"/>
  <c r="L296" i="23"/>
  <c r="J296" i="23"/>
  <c r="AS296" i="23" s="1"/>
  <c r="AT296" i="23" s="1"/>
  <c r="AU296" i="23" s="1"/>
  <c r="H296" i="23"/>
  <c r="F296" i="23"/>
  <c r="D296" i="23"/>
  <c r="B296" i="23"/>
  <c r="AV295" i="23"/>
  <c r="AR295" i="23"/>
  <c r="AP295" i="23"/>
  <c r="AN295" i="23"/>
  <c r="AL295" i="23"/>
  <c r="AJ295" i="23"/>
  <c r="AH295" i="23"/>
  <c r="AF295" i="23"/>
  <c r="AD295" i="23"/>
  <c r="AB295" i="23"/>
  <c r="Z295" i="23"/>
  <c r="X295" i="23"/>
  <c r="V295" i="23"/>
  <c r="T295" i="23"/>
  <c r="R295" i="23"/>
  <c r="P295" i="23"/>
  <c r="N295" i="23"/>
  <c r="L295" i="23"/>
  <c r="J295" i="23"/>
  <c r="H295" i="23"/>
  <c r="F295" i="23"/>
  <c r="D295" i="23"/>
  <c r="B295" i="23"/>
  <c r="AV294" i="23"/>
  <c r="AR294" i="23"/>
  <c r="AP294" i="23"/>
  <c r="AN294" i="23"/>
  <c r="AL294" i="23"/>
  <c r="AJ294" i="23"/>
  <c r="AH294" i="23"/>
  <c r="AF294" i="23"/>
  <c r="AD294" i="23"/>
  <c r="AB294" i="23"/>
  <c r="Z294" i="23"/>
  <c r="X294" i="23"/>
  <c r="V294" i="23"/>
  <c r="T294" i="23"/>
  <c r="R294" i="23"/>
  <c r="P294" i="23"/>
  <c r="N294" i="23"/>
  <c r="L294" i="23"/>
  <c r="J294" i="23"/>
  <c r="H294" i="23"/>
  <c r="AS294" i="23" s="1"/>
  <c r="AT294" i="23" s="1"/>
  <c r="AU294" i="23" s="1"/>
  <c r="F294" i="23"/>
  <c r="D294" i="23"/>
  <c r="B294" i="23"/>
  <c r="AV293" i="23"/>
  <c r="AR293" i="23"/>
  <c r="AP293" i="23"/>
  <c r="AN293" i="23"/>
  <c r="AL293" i="23"/>
  <c r="AJ293" i="23"/>
  <c r="AH293" i="23"/>
  <c r="AF293" i="23"/>
  <c r="AD293" i="23"/>
  <c r="AB293" i="23"/>
  <c r="Z293" i="23"/>
  <c r="X293" i="23"/>
  <c r="V293" i="23"/>
  <c r="T293" i="23"/>
  <c r="R293" i="23"/>
  <c r="P293" i="23"/>
  <c r="N293" i="23"/>
  <c r="L293" i="23"/>
  <c r="J293" i="23"/>
  <c r="H293" i="23"/>
  <c r="F293" i="23"/>
  <c r="D293" i="23"/>
  <c r="B293" i="23"/>
  <c r="AV292" i="23"/>
  <c r="AR292" i="23"/>
  <c r="AP292" i="23"/>
  <c r="AN292" i="23"/>
  <c r="AL292" i="23"/>
  <c r="AJ292" i="23"/>
  <c r="AH292" i="23"/>
  <c r="AF292" i="23"/>
  <c r="AD292" i="23"/>
  <c r="AB292" i="23"/>
  <c r="Z292" i="23"/>
  <c r="X292" i="23"/>
  <c r="V292" i="23"/>
  <c r="AS292" i="23" s="1"/>
  <c r="AT292" i="23" s="1"/>
  <c r="AU292" i="23" s="1"/>
  <c r="T292" i="23"/>
  <c r="R292" i="23"/>
  <c r="P292" i="23"/>
  <c r="N292" i="23"/>
  <c r="L292" i="23"/>
  <c r="J292" i="23"/>
  <c r="H292" i="23"/>
  <c r="F292" i="23"/>
  <c r="D292" i="23"/>
  <c r="B292" i="23"/>
  <c r="AV291" i="23"/>
  <c r="AR291" i="23"/>
  <c r="AP291" i="23"/>
  <c r="AN291" i="23"/>
  <c r="AL291" i="23"/>
  <c r="AJ291" i="23"/>
  <c r="AH291" i="23"/>
  <c r="AF291" i="23"/>
  <c r="AD291" i="23"/>
  <c r="AB291" i="23"/>
  <c r="Z291" i="23"/>
  <c r="X291" i="23"/>
  <c r="V291" i="23"/>
  <c r="T291" i="23"/>
  <c r="R291" i="23"/>
  <c r="P291" i="23"/>
  <c r="N291" i="23"/>
  <c r="L291" i="23"/>
  <c r="J291" i="23"/>
  <c r="H291" i="23"/>
  <c r="F291" i="23"/>
  <c r="D291" i="23"/>
  <c r="B291" i="23"/>
  <c r="AV290" i="23"/>
  <c r="AR290" i="23"/>
  <c r="AP290" i="23"/>
  <c r="AN290" i="23"/>
  <c r="AL290" i="23"/>
  <c r="AJ290" i="23"/>
  <c r="AH290" i="23"/>
  <c r="AF290" i="23"/>
  <c r="AD290" i="23"/>
  <c r="AB290" i="23"/>
  <c r="Z290" i="23"/>
  <c r="X290" i="23"/>
  <c r="V290" i="23"/>
  <c r="T290" i="23"/>
  <c r="R290" i="23"/>
  <c r="P290" i="23"/>
  <c r="N290" i="23"/>
  <c r="L290" i="23"/>
  <c r="J290" i="23"/>
  <c r="H290" i="23"/>
  <c r="F290" i="23"/>
  <c r="AS290" i="23" s="1"/>
  <c r="AT290" i="23" s="1"/>
  <c r="AU290" i="23" s="1"/>
  <c r="D290" i="23"/>
  <c r="B290" i="23"/>
  <c r="AV289" i="23"/>
  <c r="AR289" i="23"/>
  <c r="AP289" i="23"/>
  <c r="AN289" i="23"/>
  <c r="AL289" i="23"/>
  <c r="AJ289" i="23"/>
  <c r="AH289" i="23"/>
  <c r="AF289" i="23"/>
  <c r="AD289" i="23"/>
  <c r="AB289" i="23"/>
  <c r="Z289" i="23"/>
  <c r="X289" i="23"/>
  <c r="V289" i="23"/>
  <c r="T289" i="23"/>
  <c r="R289" i="23"/>
  <c r="P289" i="23"/>
  <c r="N289" i="23"/>
  <c r="L289" i="23"/>
  <c r="J289" i="23"/>
  <c r="H289" i="23"/>
  <c r="F289" i="23"/>
  <c r="D289" i="23"/>
  <c r="B289" i="23"/>
  <c r="AV288" i="23"/>
  <c r="AR288" i="23"/>
  <c r="AP288" i="23"/>
  <c r="AN288" i="23"/>
  <c r="AL288" i="23"/>
  <c r="AJ288" i="23"/>
  <c r="AH288" i="23"/>
  <c r="AF288" i="23"/>
  <c r="AD288" i="23"/>
  <c r="AB288" i="23"/>
  <c r="Z288" i="23"/>
  <c r="X288" i="23"/>
  <c r="V288" i="23"/>
  <c r="T288" i="23"/>
  <c r="R288" i="23"/>
  <c r="P288" i="23"/>
  <c r="N288" i="23"/>
  <c r="L288" i="23"/>
  <c r="J288" i="23"/>
  <c r="H288" i="23"/>
  <c r="F288" i="23"/>
  <c r="AS288" i="23" s="1"/>
  <c r="AT288" i="23" s="1"/>
  <c r="AU288" i="23" s="1"/>
  <c r="D288" i="23"/>
  <c r="B288" i="23"/>
  <c r="AV287" i="23"/>
  <c r="AR287" i="23"/>
  <c r="AP287" i="23"/>
  <c r="AN287" i="23"/>
  <c r="AL287" i="23"/>
  <c r="AJ287" i="23"/>
  <c r="AH287" i="23"/>
  <c r="AF287" i="23"/>
  <c r="AD287" i="23"/>
  <c r="AB287" i="23"/>
  <c r="Z287" i="23"/>
  <c r="X287" i="23"/>
  <c r="V287" i="23"/>
  <c r="T287" i="23"/>
  <c r="R287" i="23"/>
  <c r="P287" i="23"/>
  <c r="N287" i="23"/>
  <c r="L287" i="23"/>
  <c r="J287" i="23"/>
  <c r="H287" i="23"/>
  <c r="F287" i="23"/>
  <c r="D287" i="23"/>
  <c r="B287" i="23"/>
  <c r="AS287" i="23" s="1"/>
  <c r="AT287" i="23" s="1"/>
  <c r="AU287" i="23" s="1"/>
  <c r="AV286" i="23"/>
  <c r="AR286" i="23"/>
  <c r="AP286" i="23"/>
  <c r="AN286" i="23"/>
  <c r="AL286" i="23"/>
  <c r="AJ286" i="23"/>
  <c r="AH286" i="23"/>
  <c r="AF286" i="23"/>
  <c r="AD286" i="23"/>
  <c r="AB286" i="23"/>
  <c r="Z286" i="23"/>
  <c r="X286" i="23"/>
  <c r="V286" i="23"/>
  <c r="T286" i="23"/>
  <c r="R286" i="23"/>
  <c r="P286" i="23"/>
  <c r="N286" i="23"/>
  <c r="L286" i="23"/>
  <c r="J286" i="23"/>
  <c r="H286" i="23"/>
  <c r="F286" i="23"/>
  <c r="AS286" i="23" s="1"/>
  <c r="AT286" i="23" s="1"/>
  <c r="AU286" i="23" s="1"/>
  <c r="D286" i="23"/>
  <c r="B286" i="23"/>
  <c r="AV285" i="23"/>
  <c r="AR285" i="23"/>
  <c r="AP285" i="23"/>
  <c r="AN285" i="23"/>
  <c r="AL285" i="23"/>
  <c r="AJ285" i="23"/>
  <c r="AH285" i="23"/>
  <c r="AF285" i="23"/>
  <c r="AD285" i="23"/>
  <c r="AB285" i="23"/>
  <c r="Z285" i="23"/>
  <c r="X285" i="23"/>
  <c r="V285" i="23"/>
  <c r="T285" i="23"/>
  <c r="R285" i="23"/>
  <c r="P285" i="23"/>
  <c r="N285" i="23"/>
  <c r="L285" i="23"/>
  <c r="J285" i="23"/>
  <c r="AS285" i="23" s="1"/>
  <c r="AT285" i="23" s="1"/>
  <c r="AU285" i="23" s="1"/>
  <c r="H285" i="23"/>
  <c r="F285" i="23"/>
  <c r="D285" i="23"/>
  <c r="B285" i="23"/>
  <c r="AV284" i="23"/>
  <c r="AR284" i="23"/>
  <c r="AP284" i="23"/>
  <c r="AN284" i="23"/>
  <c r="AL284" i="23"/>
  <c r="AJ284" i="23"/>
  <c r="AH284" i="23"/>
  <c r="AF284" i="23"/>
  <c r="AD284" i="23"/>
  <c r="AB284" i="23"/>
  <c r="Z284" i="23"/>
  <c r="X284" i="23"/>
  <c r="V284" i="23"/>
  <c r="AS284" i="23" s="1"/>
  <c r="AT284" i="23" s="1"/>
  <c r="AU284" i="23" s="1"/>
  <c r="T284" i="23"/>
  <c r="R284" i="23"/>
  <c r="P284" i="23"/>
  <c r="N284" i="23"/>
  <c r="L284" i="23"/>
  <c r="J284" i="23"/>
  <c r="H284" i="23"/>
  <c r="F284" i="23"/>
  <c r="D284" i="23"/>
  <c r="B284" i="23"/>
  <c r="AV283" i="23"/>
  <c r="AR283" i="23"/>
  <c r="AP283" i="23"/>
  <c r="AN283" i="23"/>
  <c r="AL283" i="23"/>
  <c r="AJ283" i="23"/>
  <c r="AH283" i="23"/>
  <c r="AF283" i="23"/>
  <c r="AD283" i="23"/>
  <c r="AB283" i="23"/>
  <c r="Z283" i="23"/>
  <c r="X283" i="23"/>
  <c r="V283" i="23"/>
  <c r="T283" i="23"/>
  <c r="R283" i="23"/>
  <c r="P283" i="23"/>
  <c r="N283" i="23"/>
  <c r="L283" i="23"/>
  <c r="J283" i="23"/>
  <c r="H283" i="23"/>
  <c r="F283" i="23"/>
  <c r="D283" i="23"/>
  <c r="B283" i="23"/>
  <c r="AV282" i="23"/>
  <c r="AR282" i="23"/>
  <c r="AP282" i="23"/>
  <c r="AN282" i="23"/>
  <c r="AL282" i="23"/>
  <c r="AJ282" i="23"/>
  <c r="AH282" i="23"/>
  <c r="AF282" i="23"/>
  <c r="AD282" i="23"/>
  <c r="AB282" i="23"/>
  <c r="Z282" i="23"/>
  <c r="X282" i="23"/>
  <c r="V282" i="23"/>
  <c r="T282" i="23"/>
  <c r="R282" i="23"/>
  <c r="P282" i="23"/>
  <c r="AS282" i="23" s="1"/>
  <c r="AT282" i="23" s="1"/>
  <c r="AU282" i="23" s="1"/>
  <c r="N282" i="23"/>
  <c r="L282" i="23"/>
  <c r="J282" i="23"/>
  <c r="H282" i="23"/>
  <c r="F282" i="23"/>
  <c r="D282" i="23"/>
  <c r="B282" i="23"/>
  <c r="AV281" i="23"/>
  <c r="AR281" i="23"/>
  <c r="AP281" i="23"/>
  <c r="AN281" i="23"/>
  <c r="AL281" i="23"/>
  <c r="AJ281" i="23"/>
  <c r="AH281" i="23"/>
  <c r="AF281" i="23"/>
  <c r="AD281" i="23"/>
  <c r="AB281" i="23"/>
  <c r="Z281" i="23"/>
  <c r="X281" i="23"/>
  <c r="V281" i="23"/>
  <c r="T281" i="23"/>
  <c r="R281" i="23"/>
  <c r="P281" i="23"/>
  <c r="N281" i="23"/>
  <c r="L281" i="23"/>
  <c r="J281" i="23"/>
  <c r="H281" i="23"/>
  <c r="F281" i="23"/>
  <c r="D281" i="23"/>
  <c r="B281" i="23"/>
  <c r="AV280" i="23"/>
  <c r="AR280" i="23"/>
  <c r="AP280" i="23"/>
  <c r="AN280" i="23"/>
  <c r="AL280" i="23"/>
  <c r="AJ280" i="23"/>
  <c r="AH280" i="23"/>
  <c r="AF280" i="23"/>
  <c r="AD280" i="23"/>
  <c r="AB280" i="23"/>
  <c r="Z280" i="23"/>
  <c r="X280" i="23"/>
  <c r="V280" i="23"/>
  <c r="T280" i="23"/>
  <c r="R280" i="23"/>
  <c r="P280" i="23"/>
  <c r="N280" i="23"/>
  <c r="L280" i="23"/>
  <c r="J280" i="23"/>
  <c r="H280" i="23"/>
  <c r="F280" i="23"/>
  <c r="AS280" i="23" s="1"/>
  <c r="AT280" i="23" s="1"/>
  <c r="AU280" i="23" s="1"/>
  <c r="D280" i="23"/>
  <c r="B280" i="23"/>
  <c r="AV279" i="23"/>
  <c r="AR279" i="23"/>
  <c r="AP279" i="23"/>
  <c r="AN279" i="23"/>
  <c r="AL279" i="23"/>
  <c r="AJ279" i="23"/>
  <c r="AH279" i="23"/>
  <c r="AF279" i="23"/>
  <c r="AD279" i="23"/>
  <c r="AB279" i="23"/>
  <c r="Z279" i="23"/>
  <c r="X279" i="23"/>
  <c r="V279" i="23"/>
  <c r="T279" i="23"/>
  <c r="R279" i="23"/>
  <c r="P279" i="23"/>
  <c r="N279" i="23"/>
  <c r="L279" i="23"/>
  <c r="J279" i="23"/>
  <c r="H279" i="23"/>
  <c r="F279" i="23"/>
  <c r="D279" i="23"/>
  <c r="B279" i="23"/>
  <c r="AV278" i="23"/>
  <c r="AR278" i="23"/>
  <c r="AP278" i="23"/>
  <c r="AN278" i="23"/>
  <c r="AL278" i="23"/>
  <c r="AJ278" i="23"/>
  <c r="AH278" i="23"/>
  <c r="AF278" i="23"/>
  <c r="AD278" i="23"/>
  <c r="AB278" i="23"/>
  <c r="Z278" i="23"/>
  <c r="X278" i="23"/>
  <c r="V278" i="23"/>
  <c r="T278" i="23"/>
  <c r="R278" i="23"/>
  <c r="P278" i="23"/>
  <c r="N278" i="23"/>
  <c r="L278" i="23"/>
  <c r="J278" i="23"/>
  <c r="H278" i="23"/>
  <c r="F278" i="23"/>
  <c r="D278" i="23"/>
  <c r="B278" i="23"/>
  <c r="AV277" i="23"/>
  <c r="AR277" i="23"/>
  <c r="AP277" i="23"/>
  <c r="AN277" i="23"/>
  <c r="AL277" i="23"/>
  <c r="AJ277" i="23"/>
  <c r="AH277" i="23"/>
  <c r="AF277" i="23"/>
  <c r="AD277" i="23"/>
  <c r="AB277" i="23"/>
  <c r="Z277" i="23"/>
  <c r="X277" i="23"/>
  <c r="V277" i="23"/>
  <c r="T277" i="23"/>
  <c r="R277" i="23"/>
  <c r="P277" i="23"/>
  <c r="N277" i="23"/>
  <c r="L277" i="23"/>
  <c r="J277" i="23"/>
  <c r="H277" i="23"/>
  <c r="F277" i="23"/>
  <c r="D277" i="23"/>
  <c r="B277" i="23"/>
  <c r="AV276" i="23"/>
  <c r="AR276" i="23"/>
  <c r="AP276" i="23"/>
  <c r="AN276" i="23"/>
  <c r="AL276" i="23"/>
  <c r="AJ276" i="23"/>
  <c r="AH276" i="23"/>
  <c r="AF276" i="23"/>
  <c r="AD276" i="23"/>
  <c r="AB276" i="23"/>
  <c r="Z276" i="23"/>
  <c r="X276" i="23"/>
  <c r="V276" i="23"/>
  <c r="T276" i="23"/>
  <c r="R276" i="23"/>
  <c r="P276" i="23"/>
  <c r="N276" i="23"/>
  <c r="L276" i="23"/>
  <c r="J276" i="23"/>
  <c r="H276" i="23"/>
  <c r="F276" i="23"/>
  <c r="AS276" i="23" s="1"/>
  <c r="AT276" i="23" s="1"/>
  <c r="AU276" i="23" s="1"/>
  <c r="D276" i="23"/>
  <c r="B276" i="23"/>
  <c r="AV275" i="23"/>
  <c r="AR275" i="23"/>
  <c r="AP275" i="23"/>
  <c r="AN275" i="23"/>
  <c r="AL275" i="23"/>
  <c r="AJ275" i="23"/>
  <c r="AH275" i="23"/>
  <c r="AF275" i="23"/>
  <c r="AD275" i="23"/>
  <c r="AB275" i="23"/>
  <c r="Z275" i="23"/>
  <c r="X275" i="23"/>
  <c r="V275" i="23"/>
  <c r="T275" i="23"/>
  <c r="R275" i="23"/>
  <c r="P275" i="23"/>
  <c r="N275" i="23"/>
  <c r="L275" i="23"/>
  <c r="J275" i="23"/>
  <c r="AS275" i="23" s="1"/>
  <c r="AT275" i="23" s="1"/>
  <c r="AU275" i="23" s="1"/>
  <c r="H275" i="23"/>
  <c r="F275" i="23"/>
  <c r="D275" i="23"/>
  <c r="B275" i="23"/>
  <c r="AV274" i="23"/>
  <c r="AR274" i="23"/>
  <c r="AP274" i="23"/>
  <c r="AN274" i="23"/>
  <c r="AL274" i="23"/>
  <c r="AJ274" i="23"/>
  <c r="AH274" i="23"/>
  <c r="AF274" i="23"/>
  <c r="AD274" i="23"/>
  <c r="AB274" i="23"/>
  <c r="Z274" i="23"/>
  <c r="X274" i="23"/>
  <c r="V274" i="23"/>
  <c r="AS274" i="23" s="1"/>
  <c r="AT274" i="23" s="1"/>
  <c r="AU274" i="23" s="1"/>
  <c r="T274" i="23"/>
  <c r="R274" i="23"/>
  <c r="P274" i="23"/>
  <c r="N274" i="23"/>
  <c r="L274" i="23"/>
  <c r="J274" i="23"/>
  <c r="H274" i="23"/>
  <c r="F274" i="23"/>
  <c r="D274" i="23"/>
  <c r="B274" i="23"/>
  <c r="AV273" i="23"/>
  <c r="AR273" i="23"/>
  <c r="AP273" i="23"/>
  <c r="AN273" i="23"/>
  <c r="AL273" i="23"/>
  <c r="AJ273" i="23"/>
  <c r="AH273" i="23"/>
  <c r="AF273" i="23"/>
  <c r="AD273" i="23"/>
  <c r="AB273" i="23"/>
  <c r="Z273" i="23"/>
  <c r="X273" i="23"/>
  <c r="V273" i="23"/>
  <c r="T273" i="23"/>
  <c r="R273" i="23"/>
  <c r="P273" i="23"/>
  <c r="N273" i="23"/>
  <c r="L273" i="23"/>
  <c r="J273" i="23"/>
  <c r="H273" i="23"/>
  <c r="F273" i="23"/>
  <c r="D273" i="23"/>
  <c r="B273" i="23"/>
  <c r="AV272" i="23"/>
  <c r="AR272" i="23"/>
  <c r="AP272" i="23"/>
  <c r="AN272" i="23"/>
  <c r="AL272" i="23"/>
  <c r="AJ272" i="23"/>
  <c r="AH272" i="23"/>
  <c r="AF272" i="23"/>
  <c r="AD272" i="23"/>
  <c r="AB272" i="23"/>
  <c r="Z272" i="23"/>
  <c r="X272" i="23"/>
  <c r="V272" i="23"/>
  <c r="T272" i="23"/>
  <c r="R272" i="23"/>
  <c r="P272" i="23"/>
  <c r="N272" i="23"/>
  <c r="L272" i="23"/>
  <c r="J272" i="23"/>
  <c r="H272" i="23"/>
  <c r="F272" i="23"/>
  <c r="D272" i="23"/>
  <c r="B272" i="23"/>
  <c r="AV271" i="23"/>
  <c r="AR271" i="23"/>
  <c r="AP271" i="23"/>
  <c r="AN271" i="23"/>
  <c r="AL271" i="23"/>
  <c r="AJ271" i="23"/>
  <c r="AH271" i="23"/>
  <c r="AF271" i="23"/>
  <c r="AD271" i="23"/>
  <c r="AB271" i="23"/>
  <c r="Z271" i="23"/>
  <c r="X271" i="23"/>
  <c r="V271" i="23"/>
  <c r="T271" i="23"/>
  <c r="R271" i="23"/>
  <c r="P271" i="23"/>
  <c r="N271" i="23"/>
  <c r="L271" i="23"/>
  <c r="J271" i="23"/>
  <c r="H271" i="23"/>
  <c r="F271" i="23"/>
  <c r="D271" i="23"/>
  <c r="B271" i="23"/>
  <c r="AV270" i="23"/>
  <c r="AU270" i="23"/>
  <c r="AR270" i="23"/>
  <c r="AP270" i="23"/>
  <c r="AN270" i="23"/>
  <c r="AL270" i="23"/>
  <c r="AJ270" i="23"/>
  <c r="AH270" i="23"/>
  <c r="AF270" i="23"/>
  <c r="AD270" i="23"/>
  <c r="AB270" i="23"/>
  <c r="Z270" i="23"/>
  <c r="X270" i="23"/>
  <c r="V270" i="23"/>
  <c r="T270" i="23"/>
  <c r="R270" i="23"/>
  <c r="P270" i="23"/>
  <c r="N270" i="23"/>
  <c r="L270" i="23"/>
  <c r="J270" i="23"/>
  <c r="H270" i="23"/>
  <c r="F270" i="23"/>
  <c r="D270" i="23"/>
  <c r="B270" i="23"/>
  <c r="AS270" i="23" s="1"/>
  <c r="AT270" i="23" s="1"/>
  <c r="AV269" i="23"/>
  <c r="AR269" i="23"/>
  <c r="AP269" i="23"/>
  <c r="AN269" i="23"/>
  <c r="AL269" i="23"/>
  <c r="AJ269" i="23"/>
  <c r="AH269" i="23"/>
  <c r="AF269" i="23"/>
  <c r="AD269" i="23"/>
  <c r="AB269" i="23"/>
  <c r="Z269" i="23"/>
  <c r="X269" i="23"/>
  <c r="V269" i="23"/>
  <c r="T269" i="23"/>
  <c r="R269" i="23"/>
  <c r="P269" i="23"/>
  <c r="N269" i="23"/>
  <c r="L269" i="23"/>
  <c r="J269" i="23"/>
  <c r="H269" i="23"/>
  <c r="F269" i="23"/>
  <c r="AS269" i="23" s="1"/>
  <c r="AT269" i="23" s="1"/>
  <c r="AU269" i="23" s="1"/>
  <c r="D269" i="23"/>
  <c r="B269" i="23"/>
  <c r="AV268" i="23"/>
  <c r="AR268" i="23"/>
  <c r="AP268" i="23"/>
  <c r="AN268" i="23"/>
  <c r="AL268" i="23"/>
  <c r="AJ268" i="23"/>
  <c r="AH268" i="23"/>
  <c r="AF268" i="23"/>
  <c r="AD268" i="23"/>
  <c r="AB268" i="23"/>
  <c r="Z268" i="23"/>
  <c r="X268" i="23"/>
  <c r="V268" i="23"/>
  <c r="T268" i="23"/>
  <c r="R268" i="23"/>
  <c r="P268" i="23"/>
  <c r="N268" i="23"/>
  <c r="L268" i="23"/>
  <c r="J268" i="23"/>
  <c r="H268" i="23"/>
  <c r="F268" i="23"/>
  <c r="D268" i="23"/>
  <c r="B268" i="23"/>
  <c r="AV267" i="23"/>
  <c r="AR267" i="23"/>
  <c r="AP267" i="23"/>
  <c r="AN267" i="23"/>
  <c r="AL267" i="23"/>
  <c r="AJ267" i="23"/>
  <c r="AH267" i="23"/>
  <c r="AF267" i="23"/>
  <c r="AD267" i="23"/>
  <c r="AB267" i="23"/>
  <c r="Z267" i="23"/>
  <c r="X267" i="23"/>
  <c r="V267" i="23"/>
  <c r="T267" i="23"/>
  <c r="R267" i="23"/>
  <c r="P267" i="23"/>
  <c r="N267" i="23"/>
  <c r="AS267" i="23" s="1"/>
  <c r="AT267" i="23" s="1"/>
  <c r="AU267" i="23" s="1"/>
  <c r="L267" i="23"/>
  <c r="J267" i="23"/>
  <c r="H267" i="23"/>
  <c r="F267" i="23"/>
  <c r="D267" i="23"/>
  <c r="B267" i="23"/>
  <c r="AV266" i="23"/>
  <c r="AR266" i="23"/>
  <c r="AP266" i="23"/>
  <c r="AN266" i="23"/>
  <c r="AL266" i="23"/>
  <c r="AJ266" i="23"/>
  <c r="AH266" i="23"/>
  <c r="AF266" i="23"/>
  <c r="AD266" i="23"/>
  <c r="AB266" i="23"/>
  <c r="Z266" i="23"/>
  <c r="X266" i="23"/>
  <c r="V266" i="23"/>
  <c r="T266" i="23"/>
  <c r="R266" i="23"/>
  <c r="P266" i="23"/>
  <c r="N266" i="23"/>
  <c r="L266" i="23"/>
  <c r="J266" i="23"/>
  <c r="H266" i="23"/>
  <c r="F266" i="23"/>
  <c r="D266" i="23"/>
  <c r="B266" i="23"/>
  <c r="AV265" i="23"/>
  <c r="AR265" i="23"/>
  <c r="AP265" i="23"/>
  <c r="AN265" i="23"/>
  <c r="AL265" i="23"/>
  <c r="AJ265" i="23"/>
  <c r="AH265" i="23"/>
  <c r="AF265" i="23"/>
  <c r="AD265" i="23"/>
  <c r="AB265" i="23"/>
  <c r="Z265" i="23"/>
  <c r="X265" i="23"/>
  <c r="V265" i="23"/>
  <c r="T265" i="23"/>
  <c r="R265" i="23"/>
  <c r="P265" i="23"/>
  <c r="N265" i="23"/>
  <c r="L265" i="23"/>
  <c r="J265" i="23"/>
  <c r="H265" i="23"/>
  <c r="F265" i="23"/>
  <c r="D265" i="23"/>
  <c r="B265" i="23"/>
  <c r="AS265" i="23" s="1"/>
  <c r="AT265" i="23" s="1"/>
  <c r="AU265" i="23" s="1"/>
  <c r="AV264" i="23"/>
  <c r="AR264" i="23"/>
  <c r="AP264" i="23"/>
  <c r="AN264" i="23"/>
  <c r="AL264" i="23"/>
  <c r="AJ264" i="23"/>
  <c r="AH264" i="23"/>
  <c r="AF264" i="23"/>
  <c r="AD264" i="23"/>
  <c r="AB264" i="23"/>
  <c r="Z264" i="23"/>
  <c r="X264" i="23"/>
  <c r="V264" i="23"/>
  <c r="AS264" i="23" s="1"/>
  <c r="AT264" i="23" s="1"/>
  <c r="AU264" i="23" s="1"/>
  <c r="T264" i="23"/>
  <c r="R264" i="23"/>
  <c r="P264" i="23"/>
  <c r="N264" i="23"/>
  <c r="L264" i="23"/>
  <c r="J264" i="23"/>
  <c r="H264" i="23"/>
  <c r="F264" i="23"/>
  <c r="D264" i="23"/>
  <c r="B264" i="23"/>
  <c r="AV263" i="23"/>
  <c r="AR263" i="23"/>
  <c r="AP263" i="23"/>
  <c r="AN263" i="23"/>
  <c r="AL263" i="23"/>
  <c r="AJ263" i="23"/>
  <c r="AH263" i="23"/>
  <c r="AF263" i="23"/>
  <c r="AD263" i="23"/>
  <c r="AB263" i="23"/>
  <c r="Z263" i="23"/>
  <c r="X263" i="23"/>
  <c r="V263" i="23"/>
  <c r="T263" i="23"/>
  <c r="R263" i="23"/>
  <c r="P263" i="23"/>
  <c r="N263" i="23"/>
  <c r="L263" i="23"/>
  <c r="J263" i="23"/>
  <c r="H263" i="23"/>
  <c r="F263" i="23"/>
  <c r="D263" i="23"/>
  <c r="B263" i="23"/>
  <c r="AV262" i="23"/>
  <c r="AR262" i="23"/>
  <c r="AP262" i="23"/>
  <c r="AN262" i="23"/>
  <c r="AL262" i="23"/>
  <c r="AJ262" i="23"/>
  <c r="AH262" i="23"/>
  <c r="AF262" i="23"/>
  <c r="AD262" i="23"/>
  <c r="AB262" i="23"/>
  <c r="Z262" i="23"/>
  <c r="X262" i="23"/>
  <c r="V262" i="23"/>
  <c r="T262" i="23"/>
  <c r="R262" i="23"/>
  <c r="P262" i="23"/>
  <c r="N262" i="23"/>
  <c r="L262" i="23"/>
  <c r="J262" i="23"/>
  <c r="H262" i="23"/>
  <c r="F262" i="23"/>
  <c r="D262" i="23"/>
  <c r="B262" i="23"/>
  <c r="AV261" i="23"/>
  <c r="AR261" i="23"/>
  <c r="AP261" i="23"/>
  <c r="AN261" i="23"/>
  <c r="AL261" i="23"/>
  <c r="AJ261" i="23"/>
  <c r="AH261" i="23"/>
  <c r="AF261" i="23"/>
  <c r="AD261" i="23"/>
  <c r="AB261" i="23"/>
  <c r="Z261" i="23"/>
  <c r="X261" i="23"/>
  <c r="V261" i="23"/>
  <c r="T261" i="23"/>
  <c r="R261" i="23"/>
  <c r="P261" i="23"/>
  <c r="N261" i="23"/>
  <c r="L261" i="23"/>
  <c r="J261" i="23"/>
  <c r="H261" i="23"/>
  <c r="AS261" i="23" s="1"/>
  <c r="AT261" i="23" s="1"/>
  <c r="AU261" i="23" s="1"/>
  <c r="F261" i="23"/>
  <c r="D261" i="23"/>
  <c r="B261" i="23"/>
  <c r="AV260" i="23"/>
  <c r="AR260" i="23"/>
  <c r="AP260" i="23"/>
  <c r="AN260" i="23"/>
  <c r="AL260" i="23"/>
  <c r="AJ260" i="23"/>
  <c r="AH260" i="23"/>
  <c r="AF260" i="23"/>
  <c r="AD260" i="23"/>
  <c r="AB260" i="23"/>
  <c r="Z260" i="23"/>
  <c r="X260" i="23"/>
  <c r="V260" i="23"/>
  <c r="T260" i="23"/>
  <c r="R260" i="23"/>
  <c r="P260" i="23"/>
  <c r="N260" i="23"/>
  <c r="L260" i="23"/>
  <c r="AS260" i="23" s="1"/>
  <c r="AT260" i="23" s="1"/>
  <c r="AU260" i="23" s="1"/>
  <c r="J260" i="23"/>
  <c r="H260" i="23"/>
  <c r="F260" i="23"/>
  <c r="D260" i="23"/>
  <c r="B260" i="23"/>
  <c r="AV259" i="23"/>
  <c r="AR259" i="23"/>
  <c r="AP259" i="23"/>
  <c r="AN259" i="23"/>
  <c r="AL259" i="23"/>
  <c r="AJ259" i="23"/>
  <c r="AH259" i="23"/>
  <c r="AF259" i="23"/>
  <c r="AD259" i="23"/>
  <c r="AB259" i="23"/>
  <c r="Z259" i="23"/>
  <c r="X259" i="23"/>
  <c r="V259" i="23"/>
  <c r="AS259" i="23" s="1"/>
  <c r="AT259" i="23" s="1"/>
  <c r="AU259" i="23" s="1"/>
  <c r="T259" i="23"/>
  <c r="R259" i="23"/>
  <c r="P259" i="23"/>
  <c r="N259" i="23"/>
  <c r="L259" i="23"/>
  <c r="J259" i="23"/>
  <c r="H259" i="23"/>
  <c r="F259" i="23"/>
  <c r="D259" i="23"/>
  <c r="B259" i="23"/>
  <c r="AV258" i="23"/>
  <c r="AR258" i="23"/>
  <c r="AP258" i="23"/>
  <c r="AN258" i="23"/>
  <c r="AL258" i="23"/>
  <c r="AJ258" i="23"/>
  <c r="AH258" i="23"/>
  <c r="AF258" i="23"/>
  <c r="AD258" i="23"/>
  <c r="AB258" i="23"/>
  <c r="Z258" i="23"/>
  <c r="X258" i="23"/>
  <c r="V258" i="23"/>
  <c r="T258" i="23"/>
  <c r="R258" i="23"/>
  <c r="P258" i="23"/>
  <c r="N258" i="23"/>
  <c r="L258" i="23"/>
  <c r="J258" i="23"/>
  <c r="H258" i="23"/>
  <c r="F258" i="23"/>
  <c r="D258" i="23"/>
  <c r="B258" i="23"/>
  <c r="AV257" i="23"/>
  <c r="AR257" i="23"/>
  <c r="AP257" i="23"/>
  <c r="AN257" i="23"/>
  <c r="AL257" i="23"/>
  <c r="AJ257" i="23"/>
  <c r="AH257" i="23"/>
  <c r="AF257" i="23"/>
  <c r="AD257" i="23"/>
  <c r="AB257" i="23"/>
  <c r="Z257" i="23"/>
  <c r="X257" i="23"/>
  <c r="V257" i="23"/>
  <c r="T257" i="23"/>
  <c r="R257" i="23"/>
  <c r="P257" i="23"/>
  <c r="N257" i="23"/>
  <c r="L257" i="23"/>
  <c r="J257" i="23"/>
  <c r="H257" i="23"/>
  <c r="F257" i="23"/>
  <c r="AS257" i="23" s="1"/>
  <c r="AT257" i="23" s="1"/>
  <c r="AU257" i="23" s="1"/>
  <c r="D257" i="23"/>
  <c r="B257" i="23"/>
  <c r="AV256" i="23"/>
  <c r="AR256" i="23"/>
  <c r="AP256" i="23"/>
  <c r="AN256" i="23"/>
  <c r="AL256" i="23"/>
  <c r="AJ256" i="23"/>
  <c r="AH256" i="23"/>
  <c r="AF256" i="23"/>
  <c r="AD256" i="23"/>
  <c r="AB256" i="23"/>
  <c r="Z256" i="23"/>
  <c r="X256" i="23"/>
  <c r="V256" i="23"/>
  <c r="T256" i="23"/>
  <c r="R256" i="23"/>
  <c r="P256" i="23"/>
  <c r="N256" i="23"/>
  <c r="L256" i="23"/>
  <c r="J256" i="23"/>
  <c r="H256" i="23"/>
  <c r="F256" i="23"/>
  <c r="D256" i="23"/>
  <c r="B256" i="23"/>
  <c r="AS256" i="23" s="1"/>
  <c r="AT256" i="23" s="1"/>
  <c r="AU256" i="23" s="1"/>
  <c r="AV255" i="23"/>
  <c r="AR255" i="23"/>
  <c r="AP255" i="23"/>
  <c r="AN255" i="23"/>
  <c r="AL255" i="23"/>
  <c r="AJ255" i="23"/>
  <c r="AH255" i="23"/>
  <c r="AF255" i="23"/>
  <c r="AD255" i="23"/>
  <c r="AB255" i="23"/>
  <c r="Z255" i="23"/>
  <c r="X255" i="23"/>
  <c r="V255" i="23"/>
  <c r="T255" i="23"/>
  <c r="R255" i="23"/>
  <c r="P255" i="23"/>
  <c r="N255" i="23"/>
  <c r="L255" i="23"/>
  <c r="J255" i="23"/>
  <c r="H255" i="23"/>
  <c r="F255" i="23"/>
  <c r="AS255" i="23" s="1"/>
  <c r="AT255" i="23" s="1"/>
  <c r="AU255" i="23" s="1"/>
  <c r="D255" i="23"/>
  <c r="B255" i="23"/>
  <c r="AV254" i="23"/>
  <c r="AR254" i="23"/>
  <c r="AP254" i="23"/>
  <c r="AN254" i="23"/>
  <c r="AL254" i="23"/>
  <c r="AJ254" i="23"/>
  <c r="AH254" i="23"/>
  <c r="AF254" i="23"/>
  <c r="AD254" i="23"/>
  <c r="AB254" i="23"/>
  <c r="Z254" i="23"/>
  <c r="X254" i="23"/>
  <c r="V254" i="23"/>
  <c r="T254" i="23"/>
  <c r="R254" i="23"/>
  <c r="P254" i="23"/>
  <c r="N254" i="23"/>
  <c r="L254" i="23"/>
  <c r="J254" i="23"/>
  <c r="H254" i="23"/>
  <c r="F254" i="23"/>
  <c r="D254" i="23"/>
  <c r="B254" i="23"/>
  <c r="AV253" i="23"/>
  <c r="AR253" i="23"/>
  <c r="AP253" i="23"/>
  <c r="AN253" i="23"/>
  <c r="AL253" i="23"/>
  <c r="AJ253" i="23"/>
  <c r="AH253" i="23"/>
  <c r="AF253" i="23"/>
  <c r="AD253" i="23"/>
  <c r="AB253" i="23"/>
  <c r="Z253" i="23"/>
  <c r="X253" i="23"/>
  <c r="V253" i="23"/>
  <c r="T253" i="23"/>
  <c r="R253" i="23"/>
  <c r="P253" i="23"/>
  <c r="N253" i="23"/>
  <c r="L253" i="23"/>
  <c r="J253" i="23"/>
  <c r="H253" i="23"/>
  <c r="F253" i="23"/>
  <c r="D253" i="23"/>
  <c r="B253" i="23"/>
  <c r="AS253" i="23" s="1"/>
  <c r="AT253" i="23" s="1"/>
  <c r="AU253" i="23" s="1"/>
  <c r="AV252" i="23"/>
  <c r="AR252" i="23"/>
  <c r="AP252" i="23"/>
  <c r="AN252" i="23"/>
  <c r="AL252" i="23"/>
  <c r="AJ252" i="23"/>
  <c r="AH252" i="23"/>
  <c r="AF252" i="23"/>
  <c r="AD252" i="23"/>
  <c r="AB252" i="23"/>
  <c r="Z252" i="23"/>
  <c r="X252" i="23"/>
  <c r="V252" i="23"/>
  <c r="T252" i="23"/>
  <c r="R252" i="23"/>
  <c r="P252" i="23"/>
  <c r="N252" i="23"/>
  <c r="L252" i="23"/>
  <c r="AS252" i="23" s="1"/>
  <c r="AT252" i="23" s="1"/>
  <c r="AU252" i="23" s="1"/>
  <c r="J252" i="23"/>
  <c r="H252" i="23"/>
  <c r="F252" i="23"/>
  <c r="D252" i="23"/>
  <c r="B252" i="23"/>
  <c r="AV251" i="23"/>
  <c r="AT251" i="23"/>
  <c r="AU251" i="23" s="1"/>
  <c r="AR251" i="23"/>
  <c r="AP251" i="23"/>
  <c r="AN251" i="23"/>
  <c r="AL251" i="23"/>
  <c r="AJ251" i="23"/>
  <c r="AH251" i="23"/>
  <c r="AF251" i="23"/>
  <c r="AD251" i="23"/>
  <c r="AB251" i="23"/>
  <c r="Z251" i="23"/>
  <c r="X251" i="23"/>
  <c r="V251" i="23"/>
  <c r="T251" i="23"/>
  <c r="R251" i="23"/>
  <c r="P251" i="23"/>
  <c r="N251" i="23"/>
  <c r="L251" i="23"/>
  <c r="J251" i="23"/>
  <c r="H251" i="23"/>
  <c r="F251" i="23"/>
  <c r="D251" i="23"/>
  <c r="B251" i="23"/>
  <c r="AS251" i="23" s="1"/>
  <c r="AV250" i="23"/>
  <c r="AR250" i="23"/>
  <c r="AP250" i="23"/>
  <c r="AN250" i="23"/>
  <c r="AL250" i="23"/>
  <c r="AJ250" i="23"/>
  <c r="AH250" i="23"/>
  <c r="AF250" i="23"/>
  <c r="AD250" i="23"/>
  <c r="AB250" i="23"/>
  <c r="Z250" i="23"/>
  <c r="X250" i="23"/>
  <c r="V250" i="23"/>
  <c r="AS250" i="23" s="1"/>
  <c r="AT250" i="23" s="1"/>
  <c r="AU250" i="23" s="1"/>
  <c r="T250" i="23"/>
  <c r="R250" i="23"/>
  <c r="P250" i="23"/>
  <c r="N250" i="23"/>
  <c r="L250" i="23"/>
  <c r="J250" i="23"/>
  <c r="H250" i="23"/>
  <c r="F250" i="23"/>
  <c r="D250" i="23"/>
  <c r="B250" i="23"/>
  <c r="AV249" i="23"/>
  <c r="AR249" i="23"/>
  <c r="AP249" i="23"/>
  <c r="AN249" i="23"/>
  <c r="AL249" i="23"/>
  <c r="AJ249" i="23"/>
  <c r="AH249" i="23"/>
  <c r="AF249" i="23"/>
  <c r="AD249" i="23"/>
  <c r="AB249" i="23"/>
  <c r="Z249" i="23"/>
  <c r="X249" i="23"/>
  <c r="V249" i="23"/>
  <c r="T249" i="23"/>
  <c r="R249" i="23"/>
  <c r="P249" i="23"/>
  <c r="N249" i="23"/>
  <c r="L249" i="23"/>
  <c r="J249" i="23"/>
  <c r="H249" i="23"/>
  <c r="F249" i="23"/>
  <c r="D249" i="23"/>
  <c r="B249" i="23"/>
  <c r="AV248" i="23"/>
  <c r="AR248" i="23"/>
  <c r="AP248" i="23"/>
  <c r="AN248" i="23"/>
  <c r="AL248" i="23"/>
  <c r="AJ248" i="23"/>
  <c r="AH248" i="23"/>
  <c r="AF248" i="23"/>
  <c r="AD248" i="23"/>
  <c r="AB248" i="23"/>
  <c r="Z248" i="23"/>
  <c r="X248" i="23"/>
  <c r="V248" i="23"/>
  <c r="T248" i="23"/>
  <c r="R248" i="23"/>
  <c r="P248" i="23"/>
  <c r="N248" i="23"/>
  <c r="L248" i="23"/>
  <c r="J248" i="23"/>
  <c r="H248" i="23"/>
  <c r="F248" i="23"/>
  <c r="D248" i="23"/>
  <c r="B248" i="23"/>
  <c r="AV247" i="23"/>
  <c r="AR247" i="23"/>
  <c r="AP247" i="23"/>
  <c r="AN247" i="23"/>
  <c r="AL247" i="23"/>
  <c r="AJ247" i="23"/>
  <c r="AH247" i="23"/>
  <c r="AF247" i="23"/>
  <c r="AD247" i="23"/>
  <c r="AB247" i="23"/>
  <c r="Z247" i="23"/>
  <c r="X247" i="23"/>
  <c r="V247" i="23"/>
  <c r="T247" i="23"/>
  <c r="R247" i="23"/>
  <c r="P247" i="23"/>
  <c r="N247" i="23"/>
  <c r="L247" i="23"/>
  <c r="J247" i="23"/>
  <c r="H247" i="23"/>
  <c r="AS247" i="23" s="1"/>
  <c r="AT247" i="23" s="1"/>
  <c r="AU247" i="23" s="1"/>
  <c r="F247" i="23"/>
  <c r="D247" i="23"/>
  <c r="B247" i="23"/>
  <c r="AV246" i="23"/>
  <c r="AR246" i="23"/>
  <c r="AP246" i="23"/>
  <c r="AN246" i="23"/>
  <c r="AL246" i="23"/>
  <c r="AJ246" i="23"/>
  <c r="AH246" i="23"/>
  <c r="AF246" i="23"/>
  <c r="AD246" i="23"/>
  <c r="AB246" i="23"/>
  <c r="Z246" i="23"/>
  <c r="X246" i="23"/>
  <c r="V246" i="23"/>
  <c r="T246" i="23"/>
  <c r="R246" i="23"/>
  <c r="P246" i="23"/>
  <c r="N246" i="23"/>
  <c r="L246" i="23"/>
  <c r="J246" i="23"/>
  <c r="H246" i="23"/>
  <c r="F246" i="23"/>
  <c r="D246" i="23"/>
  <c r="B246" i="23"/>
  <c r="AV245" i="23"/>
  <c r="AT245" i="23"/>
  <c r="AU245" i="23" s="1"/>
  <c r="AR245" i="23"/>
  <c r="AP245" i="23"/>
  <c r="AN245" i="23"/>
  <c r="AL245" i="23"/>
  <c r="AJ245" i="23"/>
  <c r="AH245" i="23"/>
  <c r="AF245" i="23"/>
  <c r="AD245" i="23"/>
  <c r="AB245" i="23"/>
  <c r="Z245" i="23"/>
  <c r="X245" i="23"/>
  <c r="V245" i="23"/>
  <c r="T245" i="23"/>
  <c r="R245" i="23"/>
  <c r="P245" i="23"/>
  <c r="N245" i="23"/>
  <c r="L245" i="23"/>
  <c r="J245" i="23"/>
  <c r="H245" i="23"/>
  <c r="F245" i="23"/>
  <c r="D245" i="23"/>
  <c r="B245" i="23"/>
  <c r="AS245" i="23" s="1"/>
  <c r="AV244" i="23"/>
  <c r="AR244" i="23"/>
  <c r="AP244" i="23"/>
  <c r="AN244" i="23"/>
  <c r="AL244" i="23"/>
  <c r="AJ244" i="23"/>
  <c r="AH244" i="23"/>
  <c r="AF244" i="23"/>
  <c r="AD244" i="23"/>
  <c r="AB244" i="23"/>
  <c r="Z244" i="23"/>
  <c r="X244" i="23"/>
  <c r="V244" i="23"/>
  <c r="AS244" i="23" s="1"/>
  <c r="AT244" i="23" s="1"/>
  <c r="AU244" i="23" s="1"/>
  <c r="T244" i="23"/>
  <c r="R244" i="23"/>
  <c r="P244" i="23"/>
  <c r="N244" i="23"/>
  <c r="L244" i="23"/>
  <c r="J244" i="23"/>
  <c r="H244" i="23"/>
  <c r="F244" i="23"/>
  <c r="D244" i="23"/>
  <c r="B244" i="23"/>
  <c r="AV243" i="23"/>
  <c r="AR243" i="23"/>
  <c r="AP243" i="23"/>
  <c r="AN243" i="23"/>
  <c r="AL243" i="23"/>
  <c r="AJ243" i="23"/>
  <c r="AH243" i="23"/>
  <c r="AF243" i="23"/>
  <c r="AD243" i="23"/>
  <c r="AB243" i="23"/>
  <c r="Z243" i="23"/>
  <c r="X243" i="23"/>
  <c r="V243" i="23"/>
  <c r="T243" i="23"/>
  <c r="R243" i="23"/>
  <c r="P243" i="23"/>
  <c r="N243" i="23"/>
  <c r="L243" i="23"/>
  <c r="J243" i="23"/>
  <c r="H243" i="23"/>
  <c r="F243" i="23"/>
  <c r="D243" i="23"/>
  <c r="B243" i="23"/>
  <c r="AV242" i="23"/>
  <c r="AR242" i="23"/>
  <c r="AP242" i="23"/>
  <c r="AN242" i="23"/>
  <c r="AL242" i="23"/>
  <c r="AJ242" i="23"/>
  <c r="AH242" i="23"/>
  <c r="AF242" i="23"/>
  <c r="AD242" i="23"/>
  <c r="AB242" i="23"/>
  <c r="Z242" i="23"/>
  <c r="X242" i="23"/>
  <c r="V242" i="23"/>
  <c r="T242" i="23"/>
  <c r="R242" i="23"/>
  <c r="P242" i="23"/>
  <c r="N242" i="23"/>
  <c r="L242" i="23"/>
  <c r="J242" i="23"/>
  <c r="H242" i="23"/>
  <c r="F242" i="23"/>
  <c r="D242" i="23"/>
  <c r="B242" i="23"/>
  <c r="AV241" i="23"/>
  <c r="AR241" i="23"/>
  <c r="AP241" i="23"/>
  <c r="AN241" i="23"/>
  <c r="AL241" i="23"/>
  <c r="AJ241" i="23"/>
  <c r="AH241" i="23"/>
  <c r="AF241" i="23"/>
  <c r="AD241" i="23"/>
  <c r="AB241" i="23"/>
  <c r="Z241" i="23"/>
  <c r="X241" i="23"/>
  <c r="V241" i="23"/>
  <c r="T241" i="23"/>
  <c r="R241" i="23"/>
  <c r="P241" i="23"/>
  <c r="N241" i="23"/>
  <c r="L241" i="23"/>
  <c r="J241" i="23"/>
  <c r="H241" i="23"/>
  <c r="AS241" i="23" s="1"/>
  <c r="AT241" i="23" s="1"/>
  <c r="AU241" i="23" s="1"/>
  <c r="F241" i="23"/>
  <c r="D241" i="23"/>
  <c r="B241" i="23"/>
  <c r="AV240" i="23"/>
  <c r="AR240" i="23"/>
  <c r="AP240" i="23"/>
  <c r="AN240" i="23"/>
  <c r="AL240" i="23"/>
  <c r="AJ240" i="23"/>
  <c r="AH240" i="23"/>
  <c r="AF240" i="23"/>
  <c r="AD240" i="23"/>
  <c r="AB240" i="23"/>
  <c r="Z240" i="23"/>
  <c r="X240" i="23"/>
  <c r="V240" i="23"/>
  <c r="T240" i="23"/>
  <c r="R240" i="23"/>
  <c r="P240" i="23"/>
  <c r="N240" i="23"/>
  <c r="L240" i="23"/>
  <c r="J240" i="23"/>
  <c r="H240" i="23"/>
  <c r="F240" i="23"/>
  <c r="D240" i="23"/>
  <c r="B240" i="23"/>
  <c r="AV239" i="23"/>
  <c r="AT239" i="23"/>
  <c r="AU239" i="23" s="1"/>
  <c r="AR239" i="23"/>
  <c r="AP239" i="23"/>
  <c r="AN239" i="23"/>
  <c r="AL239" i="23"/>
  <c r="AJ239" i="23"/>
  <c r="AH239" i="23"/>
  <c r="AF239" i="23"/>
  <c r="AD239" i="23"/>
  <c r="AB239" i="23"/>
  <c r="Z239" i="23"/>
  <c r="X239" i="23"/>
  <c r="V239" i="23"/>
  <c r="T239" i="23"/>
  <c r="R239" i="23"/>
  <c r="P239" i="23"/>
  <c r="N239" i="23"/>
  <c r="L239" i="23"/>
  <c r="J239" i="23"/>
  <c r="H239" i="23"/>
  <c r="F239" i="23"/>
  <c r="D239" i="23"/>
  <c r="B239" i="23"/>
  <c r="AS239" i="23" s="1"/>
  <c r="AV238" i="23"/>
  <c r="AS238" i="23"/>
  <c r="AT238" i="23" s="1"/>
  <c r="AU238" i="23" s="1"/>
  <c r="AR238" i="23"/>
  <c r="AP238" i="23"/>
  <c r="AN238" i="23"/>
  <c r="AL238" i="23"/>
  <c r="AJ238" i="23"/>
  <c r="AH238" i="23"/>
  <c r="AF238" i="23"/>
  <c r="AD238" i="23"/>
  <c r="AB238" i="23"/>
  <c r="Z238" i="23"/>
  <c r="X238" i="23"/>
  <c r="V238" i="23"/>
  <c r="T238" i="23"/>
  <c r="R238" i="23"/>
  <c r="P238" i="23"/>
  <c r="N238" i="23"/>
  <c r="L238" i="23"/>
  <c r="J238" i="23"/>
  <c r="H238" i="23"/>
  <c r="F238" i="23"/>
  <c r="D238" i="23"/>
  <c r="B238" i="23"/>
  <c r="AV237" i="23"/>
  <c r="AR237" i="23"/>
  <c r="AP237" i="23"/>
  <c r="AN237" i="23"/>
  <c r="AL237" i="23"/>
  <c r="AJ237" i="23"/>
  <c r="AH237" i="23"/>
  <c r="AF237" i="23"/>
  <c r="AD237" i="23"/>
  <c r="AB237" i="23"/>
  <c r="Z237" i="23"/>
  <c r="X237" i="23"/>
  <c r="V237" i="23"/>
  <c r="T237" i="23"/>
  <c r="R237" i="23"/>
  <c r="P237" i="23"/>
  <c r="N237" i="23"/>
  <c r="L237" i="23"/>
  <c r="J237" i="23"/>
  <c r="H237" i="23"/>
  <c r="F237" i="23"/>
  <c r="D237" i="23"/>
  <c r="B237" i="23"/>
  <c r="AV236" i="23"/>
  <c r="AR236" i="23"/>
  <c r="AP236" i="23"/>
  <c r="AN236" i="23"/>
  <c r="AL236" i="23"/>
  <c r="AJ236" i="23"/>
  <c r="AH236" i="23"/>
  <c r="AF236" i="23"/>
  <c r="AD236" i="23"/>
  <c r="AB236" i="23"/>
  <c r="Z236" i="23"/>
  <c r="X236" i="23"/>
  <c r="V236" i="23"/>
  <c r="T236" i="23"/>
  <c r="R236" i="23"/>
  <c r="P236" i="23"/>
  <c r="N236" i="23"/>
  <c r="L236" i="23"/>
  <c r="J236" i="23"/>
  <c r="H236" i="23"/>
  <c r="F236" i="23"/>
  <c r="D236" i="23"/>
  <c r="B236" i="23"/>
  <c r="AV235" i="23"/>
  <c r="AR235" i="23"/>
  <c r="AP235" i="23"/>
  <c r="AN235" i="23"/>
  <c r="AL235" i="23"/>
  <c r="AJ235" i="23"/>
  <c r="AH235" i="23"/>
  <c r="AF235" i="23"/>
  <c r="AD235" i="23"/>
  <c r="AB235" i="23"/>
  <c r="Z235" i="23"/>
  <c r="X235" i="23"/>
  <c r="V235" i="23"/>
  <c r="T235" i="23"/>
  <c r="R235" i="23"/>
  <c r="P235" i="23"/>
  <c r="N235" i="23"/>
  <c r="L235" i="23"/>
  <c r="J235" i="23"/>
  <c r="H235" i="23"/>
  <c r="AS235" i="23" s="1"/>
  <c r="AT235" i="23" s="1"/>
  <c r="AU235" i="23" s="1"/>
  <c r="F235" i="23"/>
  <c r="D235" i="23"/>
  <c r="B235" i="23"/>
  <c r="AV234" i="23"/>
  <c r="AR234" i="23"/>
  <c r="AP234" i="23"/>
  <c r="AN234" i="23"/>
  <c r="AL234" i="23"/>
  <c r="AJ234" i="23"/>
  <c r="AH234" i="23"/>
  <c r="AF234" i="23"/>
  <c r="AD234" i="23"/>
  <c r="AB234" i="23"/>
  <c r="Z234" i="23"/>
  <c r="X234" i="23"/>
  <c r="V234" i="23"/>
  <c r="T234" i="23"/>
  <c r="R234" i="23"/>
  <c r="P234" i="23"/>
  <c r="N234" i="23"/>
  <c r="L234" i="23"/>
  <c r="J234" i="23"/>
  <c r="H234" i="23"/>
  <c r="F234" i="23"/>
  <c r="D234" i="23"/>
  <c r="B234" i="23"/>
  <c r="AV233" i="23"/>
  <c r="AT233" i="23"/>
  <c r="AU233" i="23" s="1"/>
  <c r="AR233" i="23"/>
  <c r="AP233" i="23"/>
  <c r="AN233" i="23"/>
  <c r="AL233" i="23"/>
  <c r="AJ233" i="23"/>
  <c r="AH233" i="23"/>
  <c r="AF233" i="23"/>
  <c r="AD233" i="23"/>
  <c r="AB233" i="23"/>
  <c r="Z233" i="23"/>
  <c r="X233" i="23"/>
  <c r="V233" i="23"/>
  <c r="T233" i="23"/>
  <c r="R233" i="23"/>
  <c r="P233" i="23"/>
  <c r="N233" i="23"/>
  <c r="L233" i="23"/>
  <c r="J233" i="23"/>
  <c r="H233" i="23"/>
  <c r="F233" i="23"/>
  <c r="D233" i="23"/>
  <c r="B233" i="23"/>
  <c r="AS233" i="23" s="1"/>
  <c r="AV232" i="23"/>
  <c r="AR232" i="23"/>
  <c r="AP232" i="23"/>
  <c r="AN232" i="23"/>
  <c r="AL232" i="23"/>
  <c r="AJ232" i="23"/>
  <c r="AH232" i="23"/>
  <c r="AF232" i="23"/>
  <c r="AD232" i="23"/>
  <c r="AB232" i="23"/>
  <c r="Z232" i="23"/>
  <c r="X232" i="23"/>
  <c r="V232" i="23"/>
  <c r="AS232" i="23" s="1"/>
  <c r="AT232" i="23" s="1"/>
  <c r="AU232" i="23" s="1"/>
  <c r="T232" i="23"/>
  <c r="R232" i="23"/>
  <c r="P232" i="23"/>
  <c r="N232" i="23"/>
  <c r="L232" i="23"/>
  <c r="J232" i="23"/>
  <c r="H232" i="23"/>
  <c r="F232" i="23"/>
  <c r="D232" i="23"/>
  <c r="B232" i="23"/>
  <c r="AV231" i="23"/>
  <c r="AR231" i="23"/>
  <c r="AP231" i="23"/>
  <c r="AN231" i="23"/>
  <c r="AL231" i="23"/>
  <c r="AJ231" i="23"/>
  <c r="AH231" i="23"/>
  <c r="AF231" i="23"/>
  <c r="AD231" i="23"/>
  <c r="AB231" i="23"/>
  <c r="Z231" i="23"/>
  <c r="X231" i="23"/>
  <c r="V231" i="23"/>
  <c r="T231" i="23"/>
  <c r="R231" i="23"/>
  <c r="P231" i="23"/>
  <c r="N231" i="23"/>
  <c r="L231" i="23"/>
  <c r="J231" i="23"/>
  <c r="H231" i="23"/>
  <c r="F231" i="23"/>
  <c r="D231" i="23"/>
  <c r="B231" i="23"/>
  <c r="AV230" i="23"/>
  <c r="AR230" i="23"/>
  <c r="AP230" i="23"/>
  <c r="AN230" i="23"/>
  <c r="AL230" i="23"/>
  <c r="AJ230" i="23"/>
  <c r="AH230" i="23"/>
  <c r="AF230" i="23"/>
  <c r="AD230" i="23"/>
  <c r="AB230" i="23"/>
  <c r="Z230" i="23"/>
  <c r="X230" i="23"/>
  <c r="V230" i="23"/>
  <c r="T230" i="23"/>
  <c r="R230" i="23"/>
  <c r="P230" i="23"/>
  <c r="N230" i="23"/>
  <c r="L230" i="23"/>
  <c r="J230" i="23"/>
  <c r="H230" i="23"/>
  <c r="F230" i="23"/>
  <c r="D230" i="23"/>
  <c r="B230" i="23"/>
  <c r="AV229" i="23"/>
  <c r="AR229" i="23"/>
  <c r="AP229" i="23"/>
  <c r="AN229" i="23"/>
  <c r="AL229" i="23"/>
  <c r="AJ229" i="23"/>
  <c r="AH229" i="23"/>
  <c r="AF229" i="23"/>
  <c r="AD229" i="23"/>
  <c r="AB229" i="23"/>
  <c r="Z229" i="23"/>
  <c r="X229" i="23"/>
  <c r="V229" i="23"/>
  <c r="T229" i="23"/>
  <c r="R229" i="23"/>
  <c r="P229" i="23"/>
  <c r="N229" i="23"/>
  <c r="L229" i="23"/>
  <c r="J229" i="23"/>
  <c r="H229" i="23"/>
  <c r="AS229" i="23" s="1"/>
  <c r="AT229" i="23" s="1"/>
  <c r="AU229" i="23" s="1"/>
  <c r="F229" i="23"/>
  <c r="D229" i="23"/>
  <c r="B229" i="23"/>
  <c r="AV228" i="23"/>
  <c r="AR228" i="23"/>
  <c r="AP228" i="23"/>
  <c r="AN228" i="23"/>
  <c r="AL228" i="23"/>
  <c r="AJ228" i="23"/>
  <c r="AH228" i="23"/>
  <c r="AF228" i="23"/>
  <c r="AD228" i="23"/>
  <c r="AB228" i="23"/>
  <c r="Z228" i="23"/>
  <c r="X228" i="23"/>
  <c r="V228" i="23"/>
  <c r="T228" i="23"/>
  <c r="R228" i="23"/>
  <c r="P228" i="23"/>
  <c r="N228" i="23"/>
  <c r="L228" i="23"/>
  <c r="AS228" i="23" s="1"/>
  <c r="AT228" i="23" s="1"/>
  <c r="AU228" i="23" s="1"/>
  <c r="J228" i="23"/>
  <c r="H228" i="23"/>
  <c r="F228" i="23"/>
  <c r="D228" i="23"/>
  <c r="B228" i="23"/>
  <c r="AV227" i="23"/>
  <c r="AT227" i="23"/>
  <c r="AU227" i="23" s="1"/>
  <c r="AR227" i="23"/>
  <c r="AP227" i="23"/>
  <c r="AN227" i="23"/>
  <c r="AL227" i="23"/>
  <c r="AJ227" i="23"/>
  <c r="AH227" i="23"/>
  <c r="AF227" i="23"/>
  <c r="AD227" i="23"/>
  <c r="AB227" i="23"/>
  <c r="Z227" i="23"/>
  <c r="X227" i="23"/>
  <c r="V227" i="23"/>
  <c r="T227" i="23"/>
  <c r="R227" i="23"/>
  <c r="P227" i="23"/>
  <c r="N227" i="23"/>
  <c r="L227" i="23"/>
  <c r="J227" i="23"/>
  <c r="H227" i="23"/>
  <c r="F227" i="23"/>
  <c r="D227" i="23"/>
  <c r="B227" i="23"/>
  <c r="AS227" i="23" s="1"/>
  <c r="AV226" i="23"/>
  <c r="AR226" i="23"/>
  <c r="AP226" i="23"/>
  <c r="AN226" i="23"/>
  <c r="AL226" i="23"/>
  <c r="AJ226" i="23"/>
  <c r="AH226" i="23"/>
  <c r="AF226" i="23"/>
  <c r="AD226" i="23"/>
  <c r="AB226" i="23"/>
  <c r="Z226" i="23"/>
  <c r="X226" i="23"/>
  <c r="V226" i="23"/>
  <c r="AS226" i="23" s="1"/>
  <c r="AT226" i="23" s="1"/>
  <c r="AU226" i="23" s="1"/>
  <c r="T226" i="23"/>
  <c r="R226" i="23"/>
  <c r="P226" i="23"/>
  <c r="N226" i="23"/>
  <c r="L226" i="23"/>
  <c r="J226" i="23"/>
  <c r="H226" i="23"/>
  <c r="F226" i="23"/>
  <c r="D226" i="23"/>
  <c r="B226" i="23"/>
  <c r="AV225" i="23"/>
  <c r="AR225" i="23"/>
  <c r="AP225" i="23"/>
  <c r="AN225" i="23"/>
  <c r="AL225" i="23"/>
  <c r="AJ225" i="23"/>
  <c r="AH225" i="23"/>
  <c r="AF225" i="23"/>
  <c r="AD225" i="23"/>
  <c r="AB225" i="23"/>
  <c r="Z225" i="23"/>
  <c r="X225" i="23"/>
  <c r="V225" i="23"/>
  <c r="T225" i="23"/>
  <c r="R225" i="23"/>
  <c r="P225" i="23"/>
  <c r="N225" i="23"/>
  <c r="L225" i="23"/>
  <c r="J225" i="23"/>
  <c r="H225" i="23"/>
  <c r="F225" i="23"/>
  <c r="D225" i="23"/>
  <c r="B225" i="23"/>
  <c r="AV224" i="23"/>
  <c r="AR224" i="23"/>
  <c r="AP224" i="23"/>
  <c r="AN224" i="23"/>
  <c r="AL224" i="23"/>
  <c r="AJ224" i="23"/>
  <c r="AH224" i="23"/>
  <c r="AF224" i="23"/>
  <c r="AD224" i="23"/>
  <c r="AB224" i="23"/>
  <c r="Z224" i="23"/>
  <c r="X224" i="23"/>
  <c r="V224" i="23"/>
  <c r="T224" i="23"/>
  <c r="R224" i="23"/>
  <c r="P224" i="23"/>
  <c r="N224" i="23"/>
  <c r="L224" i="23"/>
  <c r="J224" i="23"/>
  <c r="H224" i="23"/>
  <c r="F224" i="23"/>
  <c r="D224" i="23"/>
  <c r="B224" i="23"/>
  <c r="AV223" i="23"/>
  <c r="AR223" i="23"/>
  <c r="AP223" i="23"/>
  <c r="AN223" i="23"/>
  <c r="AL223" i="23"/>
  <c r="AJ223" i="23"/>
  <c r="AH223" i="23"/>
  <c r="AF223" i="23"/>
  <c r="AD223" i="23"/>
  <c r="AB223" i="23"/>
  <c r="Z223" i="23"/>
  <c r="X223" i="23"/>
  <c r="V223" i="23"/>
  <c r="T223" i="23"/>
  <c r="R223" i="23"/>
  <c r="P223" i="23"/>
  <c r="N223" i="23"/>
  <c r="L223" i="23"/>
  <c r="J223" i="23"/>
  <c r="H223" i="23"/>
  <c r="AS223" i="23" s="1"/>
  <c r="AT223" i="23" s="1"/>
  <c r="AU223" i="23" s="1"/>
  <c r="F223" i="23"/>
  <c r="D223" i="23"/>
  <c r="B223" i="23"/>
  <c r="AV222" i="23"/>
  <c r="AR222" i="23"/>
  <c r="AP222" i="23"/>
  <c r="AN222" i="23"/>
  <c r="AL222" i="23"/>
  <c r="AJ222" i="23"/>
  <c r="AH222" i="23"/>
  <c r="AF222" i="23"/>
  <c r="AD222" i="23"/>
  <c r="AB222" i="23"/>
  <c r="Z222" i="23"/>
  <c r="X222" i="23"/>
  <c r="V222" i="23"/>
  <c r="T222" i="23"/>
  <c r="R222" i="23"/>
  <c r="P222" i="23"/>
  <c r="N222" i="23"/>
  <c r="L222" i="23"/>
  <c r="J222" i="23"/>
  <c r="H222" i="23"/>
  <c r="F222" i="23"/>
  <c r="D222" i="23"/>
  <c r="B222" i="23"/>
  <c r="AV221" i="23"/>
  <c r="AT221" i="23"/>
  <c r="AU221" i="23" s="1"/>
  <c r="AR221" i="23"/>
  <c r="AP221" i="23"/>
  <c r="AN221" i="23"/>
  <c r="AL221" i="23"/>
  <c r="AJ221" i="23"/>
  <c r="AH221" i="23"/>
  <c r="AF221" i="23"/>
  <c r="AD221" i="23"/>
  <c r="AB221" i="23"/>
  <c r="Z221" i="23"/>
  <c r="X221" i="23"/>
  <c r="V221" i="23"/>
  <c r="T221" i="23"/>
  <c r="R221" i="23"/>
  <c r="P221" i="23"/>
  <c r="N221" i="23"/>
  <c r="L221" i="23"/>
  <c r="J221" i="23"/>
  <c r="H221" i="23"/>
  <c r="F221" i="23"/>
  <c r="D221" i="23"/>
  <c r="B221" i="23"/>
  <c r="AS221" i="23" s="1"/>
  <c r="AV220" i="23"/>
  <c r="AR220" i="23"/>
  <c r="AP220" i="23"/>
  <c r="AN220" i="23"/>
  <c r="AL220" i="23"/>
  <c r="AJ220" i="23"/>
  <c r="AH220" i="23"/>
  <c r="AF220" i="23"/>
  <c r="AD220" i="23"/>
  <c r="AB220" i="23"/>
  <c r="Z220" i="23"/>
  <c r="X220" i="23"/>
  <c r="V220" i="23"/>
  <c r="AS220" i="23" s="1"/>
  <c r="AT220" i="23" s="1"/>
  <c r="AU220" i="23" s="1"/>
  <c r="T220" i="23"/>
  <c r="R220" i="23"/>
  <c r="P220" i="23"/>
  <c r="N220" i="23"/>
  <c r="L220" i="23"/>
  <c r="J220" i="23"/>
  <c r="H220" i="23"/>
  <c r="F220" i="23"/>
  <c r="D220" i="23"/>
  <c r="B220" i="23"/>
  <c r="AV219" i="23"/>
  <c r="AR219" i="23"/>
  <c r="AP219" i="23"/>
  <c r="AN219" i="23"/>
  <c r="AL219" i="23"/>
  <c r="AJ219" i="23"/>
  <c r="AH219" i="23"/>
  <c r="AF219" i="23"/>
  <c r="AD219" i="23"/>
  <c r="AB219" i="23"/>
  <c r="Z219" i="23"/>
  <c r="X219" i="23"/>
  <c r="V219" i="23"/>
  <c r="T219" i="23"/>
  <c r="R219" i="23"/>
  <c r="P219" i="23"/>
  <c r="N219" i="23"/>
  <c r="L219" i="23"/>
  <c r="J219" i="23"/>
  <c r="H219" i="23"/>
  <c r="F219" i="23"/>
  <c r="D219" i="23"/>
  <c r="B219" i="23"/>
  <c r="AV218" i="23"/>
  <c r="AR218" i="23"/>
  <c r="AP218" i="23"/>
  <c r="AN218" i="23"/>
  <c r="AL218" i="23"/>
  <c r="AJ218" i="23"/>
  <c r="AH218" i="23"/>
  <c r="AF218" i="23"/>
  <c r="AD218" i="23"/>
  <c r="AB218" i="23"/>
  <c r="Z218" i="23"/>
  <c r="X218" i="23"/>
  <c r="V218" i="23"/>
  <c r="T218" i="23"/>
  <c r="R218" i="23"/>
  <c r="P218" i="23"/>
  <c r="N218" i="23"/>
  <c r="L218" i="23"/>
  <c r="J218" i="23"/>
  <c r="H218" i="23"/>
  <c r="F218" i="23"/>
  <c r="D218" i="23"/>
  <c r="B218" i="23"/>
  <c r="AV217" i="23"/>
  <c r="AR217" i="23"/>
  <c r="AP217" i="23"/>
  <c r="AN217" i="23"/>
  <c r="AL217" i="23"/>
  <c r="AJ217" i="23"/>
  <c r="AH217" i="23"/>
  <c r="AF217" i="23"/>
  <c r="AD217" i="23"/>
  <c r="AB217" i="23"/>
  <c r="Z217" i="23"/>
  <c r="X217" i="23"/>
  <c r="V217" i="23"/>
  <c r="T217" i="23"/>
  <c r="R217" i="23"/>
  <c r="P217" i="23"/>
  <c r="N217" i="23"/>
  <c r="L217" i="23"/>
  <c r="J217" i="23"/>
  <c r="H217" i="23"/>
  <c r="AS217" i="23" s="1"/>
  <c r="AT217" i="23" s="1"/>
  <c r="AU217" i="23" s="1"/>
  <c r="F217" i="23"/>
  <c r="D217" i="23"/>
  <c r="B217" i="23"/>
  <c r="AV216" i="23"/>
  <c r="AR216" i="23"/>
  <c r="AP216" i="23"/>
  <c r="AN216" i="23"/>
  <c r="AL216" i="23"/>
  <c r="AJ216" i="23"/>
  <c r="AH216" i="23"/>
  <c r="AF216" i="23"/>
  <c r="AD216" i="23"/>
  <c r="AB216" i="23"/>
  <c r="Z216" i="23"/>
  <c r="X216" i="23"/>
  <c r="V216" i="23"/>
  <c r="T216" i="23"/>
  <c r="R216" i="23"/>
  <c r="P216" i="23"/>
  <c r="N216" i="23"/>
  <c r="L216" i="23"/>
  <c r="J216" i="23"/>
  <c r="H216" i="23"/>
  <c r="F216" i="23"/>
  <c r="D216" i="23"/>
  <c r="B216" i="23"/>
  <c r="AV215" i="23"/>
  <c r="AT215" i="23"/>
  <c r="AU215" i="23" s="1"/>
  <c r="AR215" i="23"/>
  <c r="AP215" i="23"/>
  <c r="AN215" i="23"/>
  <c r="AL215" i="23"/>
  <c r="AJ215" i="23"/>
  <c r="AH215" i="23"/>
  <c r="AF215" i="23"/>
  <c r="AD215" i="23"/>
  <c r="AB215" i="23"/>
  <c r="Z215" i="23"/>
  <c r="X215" i="23"/>
  <c r="V215" i="23"/>
  <c r="T215" i="23"/>
  <c r="R215" i="23"/>
  <c r="P215" i="23"/>
  <c r="N215" i="23"/>
  <c r="L215" i="23"/>
  <c r="J215" i="23"/>
  <c r="H215" i="23"/>
  <c r="F215" i="23"/>
  <c r="D215" i="23"/>
  <c r="B215" i="23"/>
  <c r="AS215" i="23" s="1"/>
  <c r="AV214" i="23"/>
  <c r="AS214" i="23"/>
  <c r="AT214" i="23" s="1"/>
  <c r="AU214" i="23" s="1"/>
  <c r="AR214" i="23"/>
  <c r="AP214" i="23"/>
  <c r="AN214" i="23"/>
  <c r="AL214" i="23"/>
  <c r="AJ214" i="23"/>
  <c r="AH214" i="23"/>
  <c r="AF214" i="23"/>
  <c r="AD214" i="23"/>
  <c r="AB214" i="23"/>
  <c r="Z214" i="23"/>
  <c r="X214" i="23"/>
  <c r="V214" i="23"/>
  <c r="T214" i="23"/>
  <c r="R214" i="23"/>
  <c r="P214" i="23"/>
  <c r="N214" i="23"/>
  <c r="L214" i="23"/>
  <c r="J214" i="23"/>
  <c r="H214" i="23"/>
  <c r="F214" i="23"/>
  <c r="D214" i="23"/>
  <c r="B214" i="23"/>
  <c r="AV213" i="23"/>
  <c r="AR213" i="23"/>
  <c r="AP213" i="23"/>
  <c r="AN213" i="23"/>
  <c r="AL213" i="23"/>
  <c r="AJ213" i="23"/>
  <c r="AH213" i="23"/>
  <c r="AF213" i="23"/>
  <c r="AD213" i="23"/>
  <c r="AB213" i="23"/>
  <c r="Z213" i="23"/>
  <c r="X213" i="23"/>
  <c r="V213" i="23"/>
  <c r="T213" i="23"/>
  <c r="R213" i="23"/>
  <c r="P213" i="23"/>
  <c r="N213" i="23"/>
  <c r="L213" i="23"/>
  <c r="J213" i="23"/>
  <c r="H213" i="23"/>
  <c r="F213" i="23"/>
  <c r="D213" i="23"/>
  <c r="B213" i="23"/>
  <c r="AV212" i="23"/>
  <c r="AR212" i="23"/>
  <c r="AP212" i="23"/>
  <c r="AN212" i="23"/>
  <c r="AL212" i="23"/>
  <c r="AJ212" i="23"/>
  <c r="AH212" i="23"/>
  <c r="AF212" i="23"/>
  <c r="AD212" i="23"/>
  <c r="AB212" i="23"/>
  <c r="Z212" i="23"/>
  <c r="X212" i="23"/>
  <c r="V212" i="23"/>
  <c r="T212" i="23"/>
  <c r="R212" i="23"/>
  <c r="P212" i="23"/>
  <c r="N212" i="23"/>
  <c r="L212" i="23"/>
  <c r="J212" i="23"/>
  <c r="H212" i="23"/>
  <c r="F212" i="23"/>
  <c r="D212" i="23"/>
  <c r="B212" i="23"/>
  <c r="AV211" i="23"/>
  <c r="AR211" i="23"/>
  <c r="AP211" i="23"/>
  <c r="AN211" i="23"/>
  <c r="AL211" i="23"/>
  <c r="AJ211" i="23"/>
  <c r="AH211" i="23"/>
  <c r="AF211" i="23"/>
  <c r="AD211" i="23"/>
  <c r="AB211" i="23"/>
  <c r="Z211" i="23"/>
  <c r="X211" i="23"/>
  <c r="V211" i="23"/>
  <c r="T211" i="23"/>
  <c r="R211" i="23"/>
  <c r="P211" i="23"/>
  <c r="N211" i="23"/>
  <c r="L211" i="23"/>
  <c r="J211" i="23"/>
  <c r="H211" i="23"/>
  <c r="AS211" i="23" s="1"/>
  <c r="AT211" i="23" s="1"/>
  <c r="AU211" i="23" s="1"/>
  <c r="F211" i="23"/>
  <c r="D211" i="23"/>
  <c r="B211" i="23"/>
  <c r="AV210" i="23"/>
  <c r="AR210" i="23"/>
  <c r="AP210" i="23"/>
  <c r="AN210" i="23"/>
  <c r="AL210" i="23"/>
  <c r="AJ210" i="23"/>
  <c r="AH210" i="23"/>
  <c r="AF210" i="23"/>
  <c r="AD210" i="23"/>
  <c r="AB210" i="23"/>
  <c r="Z210" i="23"/>
  <c r="X210" i="23"/>
  <c r="V210" i="23"/>
  <c r="T210" i="23"/>
  <c r="R210" i="23"/>
  <c r="P210" i="23"/>
  <c r="N210" i="23"/>
  <c r="L210" i="23"/>
  <c r="J210" i="23"/>
  <c r="H210" i="23"/>
  <c r="F210" i="23"/>
  <c r="D210" i="23"/>
  <c r="B210" i="23"/>
  <c r="AV209" i="23"/>
  <c r="AT209" i="23"/>
  <c r="AU209" i="23" s="1"/>
  <c r="AR209" i="23"/>
  <c r="AP209" i="23"/>
  <c r="AN209" i="23"/>
  <c r="AL209" i="23"/>
  <c r="AJ209" i="23"/>
  <c r="AH209" i="23"/>
  <c r="AF209" i="23"/>
  <c r="AD209" i="23"/>
  <c r="AB209" i="23"/>
  <c r="Z209" i="23"/>
  <c r="X209" i="23"/>
  <c r="V209" i="23"/>
  <c r="T209" i="23"/>
  <c r="R209" i="23"/>
  <c r="P209" i="23"/>
  <c r="N209" i="23"/>
  <c r="L209" i="23"/>
  <c r="J209" i="23"/>
  <c r="H209" i="23"/>
  <c r="F209" i="23"/>
  <c r="D209" i="23"/>
  <c r="B209" i="23"/>
  <c r="AS209" i="23" s="1"/>
  <c r="AV208" i="23"/>
  <c r="AR208" i="23"/>
  <c r="AP208" i="23"/>
  <c r="AN208" i="23"/>
  <c r="AL208" i="23"/>
  <c r="AJ208" i="23"/>
  <c r="AH208" i="23"/>
  <c r="AF208" i="23"/>
  <c r="AD208" i="23"/>
  <c r="AB208" i="23"/>
  <c r="Z208" i="23"/>
  <c r="X208" i="23"/>
  <c r="V208" i="23"/>
  <c r="AS208" i="23" s="1"/>
  <c r="AT208" i="23" s="1"/>
  <c r="AU208" i="23" s="1"/>
  <c r="T208" i="23"/>
  <c r="R208" i="23"/>
  <c r="P208" i="23"/>
  <c r="N208" i="23"/>
  <c r="L208" i="23"/>
  <c r="J208" i="23"/>
  <c r="H208" i="23"/>
  <c r="F208" i="23"/>
  <c r="D208" i="23"/>
  <c r="B208" i="23"/>
  <c r="AV207" i="23"/>
  <c r="AR207" i="23"/>
  <c r="AP207" i="23"/>
  <c r="AN207" i="23"/>
  <c r="AL207" i="23"/>
  <c r="AJ207" i="23"/>
  <c r="AH207" i="23"/>
  <c r="AF207" i="23"/>
  <c r="AD207" i="23"/>
  <c r="AB207" i="23"/>
  <c r="Z207" i="23"/>
  <c r="X207" i="23"/>
  <c r="V207" i="23"/>
  <c r="T207" i="23"/>
  <c r="R207" i="23"/>
  <c r="P207" i="23"/>
  <c r="N207" i="23"/>
  <c r="L207" i="23"/>
  <c r="J207" i="23"/>
  <c r="H207" i="23"/>
  <c r="F207" i="23"/>
  <c r="D207" i="23"/>
  <c r="B207" i="23"/>
  <c r="AV206" i="23"/>
  <c r="AR206" i="23"/>
  <c r="AP206" i="23"/>
  <c r="AN206" i="23"/>
  <c r="AL206" i="23"/>
  <c r="AJ206" i="23"/>
  <c r="AH206" i="23"/>
  <c r="AF206" i="23"/>
  <c r="AD206" i="23"/>
  <c r="AB206" i="23"/>
  <c r="Z206" i="23"/>
  <c r="X206" i="23"/>
  <c r="V206" i="23"/>
  <c r="T206" i="23"/>
  <c r="R206" i="23"/>
  <c r="P206" i="23"/>
  <c r="N206" i="23"/>
  <c r="L206" i="23"/>
  <c r="J206" i="23"/>
  <c r="H206" i="23"/>
  <c r="F206" i="23"/>
  <c r="D206" i="23"/>
  <c r="B206" i="23"/>
  <c r="AV205" i="23"/>
  <c r="AR205" i="23"/>
  <c r="AP205" i="23"/>
  <c r="AN205" i="23"/>
  <c r="AL205" i="23"/>
  <c r="AJ205" i="23"/>
  <c r="AH205" i="23"/>
  <c r="AF205" i="23"/>
  <c r="AD205" i="23"/>
  <c r="AB205" i="23"/>
  <c r="Z205" i="23"/>
  <c r="X205" i="23"/>
  <c r="V205" i="23"/>
  <c r="T205" i="23"/>
  <c r="R205" i="23"/>
  <c r="P205" i="23"/>
  <c r="N205" i="23"/>
  <c r="L205" i="23"/>
  <c r="J205" i="23"/>
  <c r="H205" i="23"/>
  <c r="AS205" i="23" s="1"/>
  <c r="AT205" i="23" s="1"/>
  <c r="AU205" i="23" s="1"/>
  <c r="F205" i="23"/>
  <c r="D205" i="23"/>
  <c r="B205" i="23"/>
  <c r="AV204" i="23"/>
  <c r="AR204" i="23"/>
  <c r="AP204" i="23"/>
  <c r="AN204" i="23"/>
  <c r="AL204" i="23"/>
  <c r="AJ204" i="23"/>
  <c r="AH204" i="23"/>
  <c r="AF204" i="23"/>
  <c r="AD204" i="23"/>
  <c r="AB204" i="23"/>
  <c r="Z204" i="23"/>
  <c r="X204" i="23"/>
  <c r="V204" i="23"/>
  <c r="T204" i="23"/>
  <c r="R204" i="23"/>
  <c r="P204" i="23"/>
  <c r="N204" i="23"/>
  <c r="L204" i="23"/>
  <c r="AS204" i="23" s="1"/>
  <c r="AT204" i="23" s="1"/>
  <c r="AU204" i="23" s="1"/>
  <c r="J204" i="23"/>
  <c r="H204" i="23"/>
  <c r="F204" i="23"/>
  <c r="D204" i="23"/>
  <c r="B204" i="23"/>
  <c r="AV203" i="23"/>
  <c r="AT203" i="23"/>
  <c r="AU203" i="23" s="1"/>
  <c r="AR203" i="23"/>
  <c r="AP203" i="23"/>
  <c r="AN203" i="23"/>
  <c r="AL203" i="23"/>
  <c r="AJ203" i="23"/>
  <c r="AH203" i="23"/>
  <c r="AF203" i="23"/>
  <c r="AD203" i="23"/>
  <c r="AB203" i="23"/>
  <c r="Z203" i="23"/>
  <c r="X203" i="23"/>
  <c r="V203" i="23"/>
  <c r="T203" i="23"/>
  <c r="R203" i="23"/>
  <c r="P203" i="23"/>
  <c r="N203" i="23"/>
  <c r="L203" i="23"/>
  <c r="J203" i="23"/>
  <c r="H203" i="23"/>
  <c r="F203" i="23"/>
  <c r="D203" i="23"/>
  <c r="B203" i="23"/>
  <c r="AS203" i="23" s="1"/>
  <c r="AV202" i="23"/>
  <c r="AR202" i="23"/>
  <c r="AP202" i="23"/>
  <c r="AN202" i="23"/>
  <c r="AL202" i="23"/>
  <c r="AJ202" i="23"/>
  <c r="AH202" i="23"/>
  <c r="AF202" i="23"/>
  <c r="AD202" i="23"/>
  <c r="AB202" i="23"/>
  <c r="Z202" i="23"/>
  <c r="X202" i="23"/>
  <c r="V202" i="23"/>
  <c r="AS202" i="23" s="1"/>
  <c r="AT202" i="23" s="1"/>
  <c r="AU202" i="23" s="1"/>
  <c r="T202" i="23"/>
  <c r="R202" i="23"/>
  <c r="P202" i="23"/>
  <c r="N202" i="23"/>
  <c r="L202" i="23"/>
  <c r="J202" i="23"/>
  <c r="H202" i="23"/>
  <c r="F202" i="23"/>
  <c r="D202" i="23"/>
  <c r="B202" i="23"/>
  <c r="AV201" i="23"/>
  <c r="AR201" i="23"/>
  <c r="AP201" i="23"/>
  <c r="AN201" i="23"/>
  <c r="AL201" i="23"/>
  <c r="AJ201" i="23"/>
  <c r="AH201" i="23"/>
  <c r="AF201" i="23"/>
  <c r="AD201" i="23"/>
  <c r="AB201" i="23"/>
  <c r="Z201" i="23"/>
  <c r="X201" i="23"/>
  <c r="V201" i="23"/>
  <c r="T201" i="23"/>
  <c r="R201" i="23"/>
  <c r="P201" i="23"/>
  <c r="N201" i="23"/>
  <c r="L201" i="23"/>
  <c r="J201" i="23"/>
  <c r="H201" i="23"/>
  <c r="F201" i="23"/>
  <c r="D201" i="23"/>
  <c r="B201" i="23"/>
  <c r="AV200" i="23"/>
  <c r="AR200" i="23"/>
  <c r="AP200" i="23"/>
  <c r="AN200" i="23"/>
  <c r="AL200" i="23"/>
  <c r="AJ200" i="23"/>
  <c r="AH200" i="23"/>
  <c r="AF200" i="23"/>
  <c r="AD200" i="23"/>
  <c r="AB200" i="23"/>
  <c r="Z200" i="23"/>
  <c r="X200" i="23"/>
  <c r="V200" i="23"/>
  <c r="T200" i="23"/>
  <c r="R200" i="23"/>
  <c r="P200" i="23"/>
  <c r="N200" i="23"/>
  <c r="L200" i="23"/>
  <c r="J200" i="23"/>
  <c r="H200" i="23"/>
  <c r="F200" i="23"/>
  <c r="D200" i="23"/>
  <c r="B200" i="23"/>
  <c r="AV199" i="23"/>
  <c r="AR199" i="23"/>
  <c r="AP199" i="23"/>
  <c r="AN199" i="23"/>
  <c r="AL199" i="23"/>
  <c r="AJ199" i="23"/>
  <c r="AH199" i="23"/>
  <c r="AF199" i="23"/>
  <c r="AD199" i="23"/>
  <c r="AB199" i="23"/>
  <c r="Z199" i="23"/>
  <c r="X199" i="23"/>
  <c r="V199" i="23"/>
  <c r="T199" i="23"/>
  <c r="R199" i="23"/>
  <c r="P199" i="23"/>
  <c r="N199" i="23"/>
  <c r="L199" i="23"/>
  <c r="J199" i="23"/>
  <c r="H199" i="23"/>
  <c r="AS199" i="23" s="1"/>
  <c r="AT199" i="23" s="1"/>
  <c r="AU199" i="23" s="1"/>
  <c r="F199" i="23"/>
  <c r="D199" i="23"/>
  <c r="B199" i="23"/>
  <c r="AV198" i="23"/>
  <c r="AR198" i="23"/>
  <c r="AP198" i="23"/>
  <c r="AN198" i="23"/>
  <c r="AL198" i="23"/>
  <c r="AJ198" i="23"/>
  <c r="AH198" i="23"/>
  <c r="AF198" i="23"/>
  <c r="AD198" i="23"/>
  <c r="AB198" i="23"/>
  <c r="Z198" i="23"/>
  <c r="X198" i="23"/>
  <c r="V198" i="23"/>
  <c r="T198" i="23"/>
  <c r="R198" i="23"/>
  <c r="P198" i="23"/>
  <c r="N198" i="23"/>
  <c r="L198" i="23"/>
  <c r="J198" i="23"/>
  <c r="H198" i="23"/>
  <c r="F198" i="23"/>
  <c r="D198" i="23"/>
  <c r="B198" i="23"/>
  <c r="AV197" i="23"/>
  <c r="AT197" i="23"/>
  <c r="AU197" i="23" s="1"/>
  <c r="AR197" i="23"/>
  <c r="AP197" i="23"/>
  <c r="AN197" i="23"/>
  <c r="AL197" i="23"/>
  <c r="AJ197" i="23"/>
  <c r="AH197" i="23"/>
  <c r="AF197" i="23"/>
  <c r="AD197" i="23"/>
  <c r="AB197" i="23"/>
  <c r="Z197" i="23"/>
  <c r="X197" i="23"/>
  <c r="V197" i="23"/>
  <c r="T197" i="23"/>
  <c r="R197" i="23"/>
  <c r="P197" i="23"/>
  <c r="N197" i="23"/>
  <c r="L197" i="23"/>
  <c r="J197" i="23"/>
  <c r="H197" i="23"/>
  <c r="F197" i="23"/>
  <c r="D197" i="23"/>
  <c r="B197" i="23"/>
  <c r="AS197" i="23" s="1"/>
  <c r="AV196" i="23"/>
  <c r="AR196" i="23"/>
  <c r="AP196" i="23"/>
  <c r="AN196" i="23"/>
  <c r="AL196" i="23"/>
  <c r="AJ196" i="23"/>
  <c r="AH196" i="23"/>
  <c r="AF196" i="23"/>
  <c r="AD196" i="23"/>
  <c r="AB196" i="23"/>
  <c r="Z196" i="23"/>
  <c r="X196" i="23"/>
  <c r="V196" i="23"/>
  <c r="AS196" i="23" s="1"/>
  <c r="AT196" i="23" s="1"/>
  <c r="AU196" i="23" s="1"/>
  <c r="T196" i="23"/>
  <c r="R196" i="23"/>
  <c r="P196" i="23"/>
  <c r="N196" i="23"/>
  <c r="L196" i="23"/>
  <c r="J196" i="23"/>
  <c r="H196" i="23"/>
  <c r="F196" i="23"/>
  <c r="D196" i="23"/>
  <c r="B196" i="23"/>
  <c r="AV195" i="23"/>
  <c r="AR195" i="23"/>
  <c r="AP195" i="23"/>
  <c r="AN195" i="23"/>
  <c r="AL195" i="23"/>
  <c r="AJ195" i="23"/>
  <c r="AH195" i="23"/>
  <c r="AF195" i="23"/>
  <c r="AD195" i="23"/>
  <c r="AB195" i="23"/>
  <c r="Z195" i="23"/>
  <c r="X195" i="23"/>
  <c r="V195" i="23"/>
  <c r="T195" i="23"/>
  <c r="R195" i="23"/>
  <c r="P195" i="23"/>
  <c r="N195" i="23"/>
  <c r="L195" i="23"/>
  <c r="J195" i="23"/>
  <c r="H195" i="23"/>
  <c r="F195" i="23"/>
  <c r="D195" i="23"/>
  <c r="B195" i="23"/>
  <c r="AV194" i="23"/>
  <c r="AR194" i="23"/>
  <c r="AP194" i="23"/>
  <c r="AN194" i="23"/>
  <c r="AL194" i="23"/>
  <c r="AJ194" i="23"/>
  <c r="AH194" i="23"/>
  <c r="AF194" i="23"/>
  <c r="AD194" i="23"/>
  <c r="AB194" i="23"/>
  <c r="Z194" i="23"/>
  <c r="X194" i="23"/>
  <c r="V194" i="23"/>
  <c r="T194" i="23"/>
  <c r="R194" i="23"/>
  <c r="P194" i="23"/>
  <c r="N194" i="23"/>
  <c r="L194" i="23"/>
  <c r="J194" i="23"/>
  <c r="H194" i="23"/>
  <c r="F194" i="23"/>
  <c r="D194" i="23"/>
  <c r="B194" i="23"/>
  <c r="AV193" i="23"/>
  <c r="AR193" i="23"/>
  <c r="AP193" i="23"/>
  <c r="AN193" i="23"/>
  <c r="AL193" i="23"/>
  <c r="AJ193" i="23"/>
  <c r="AH193" i="23"/>
  <c r="AF193" i="23"/>
  <c r="AD193" i="23"/>
  <c r="AB193" i="23"/>
  <c r="Z193" i="23"/>
  <c r="X193" i="23"/>
  <c r="V193" i="23"/>
  <c r="T193" i="23"/>
  <c r="R193" i="23"/>
  <c r="P193" i="23"/>
  <c r="N193" i="23"/>
  <c r="L193" i="23"/>
  <c r="J193" i="23"/>
  <c r="H193" i="23"/>
  <c r="AS193" i="23" s="1"/>
  <c r="AT193" i="23" s="1"/>
  <c r="AU193" i="23" s="1"/>
  <c r="F193" i="23"/>
  <c r="D193" i="23"/>
  <c r="B193" i="23"/>
  <c r="AV192" i="23"/>
  <c r="AR192" i="23"/>
  <c r="AP192" i="23"/>
  <c r="AN192" i="23"/>
  <c r="AL192" i="23"/>
  <c r="AJ192" i="23"/>
  <c r="AH192" i="23"/>
  <c r="AF192" i="23"/>
  <c r="AD192" i="23"/>
  <c r="AB192" i="23"/>
  <c r="Z192" i="23"/>
  <c r="X192" i="23"/>
  <c r="V192" i="23"/>
  <c r="T192" i="23"/>
  <c r="R192" i="23"/>
  <c r="P192" i="23"/>
  <c r="N192" i="23"/>
  <c r="L192" i="23"/>
  <c r="J192" i="23"/>
  <c r="H192" i="23"/>
  <c r="F192" i="23"/>
  <c r="D192" i="23"/>
  <c r="B192" i="23"/>
  <c r="AV191" i="23"/>
  <c r="AT191" i="23"/>
  <c r="AU191" i="23" s="1"/>
  <c r="AR191" i="23"/>
  <c r="AP191" i="23"/>
  <c r="AN191" i="23"/>
  <c r="AL191" i="23"/>
  <c r="AJ191" i="23"/>
  <c r="AH191" i="23"/>
  <c r="AF191" i="23"/>
  <c r="AD191" i="23"/>
  <c r="AB191" i="23"/>
  <c r="Z191" i="23"/>
  <c r="X191" i="23"/>
  <c r="V191" i="23"/>
  <c r="T191" i="23"/>
  <c r="R191" i="23"/>
  <c r="P191" i="23"/>
  <c r="N191" i="23"/>
  <c r="L191" i="23"/>
  <c r="J191" i="23"/>
  <c r="H191" i="23"/>
  <c r="F191" i="23"/>
  <c r="D191" i="23"/>
  <c r="B191" i="23"/>
  <c r="AS191" i="23" s="1"/>
  <c r="AV190" i="23"/>
  <c r="AR190" i="23"/>
  <c r="AP190" i="23"/>
  <c r="AN190" i="23"/>
  <c r="AL190" i="23"/>
  <c r="AJ190" i="23"/>
  <c r="AH190" i="23"/>
  <c r="AF190" i="23"/>
  <c r="AD190" i="23"/>
  <c r="AB190" i="23"/>
  <c r="Z190" i="23"/>
  <c r="X190" i="23"/>
  <c r="V190" i="23"/>
  <c r="AS190" i="23" s="1"/>
  <c r="AT190" i="23" s="1"/>
  <c r="AU190" i="23" s="1"/>
  <c r="T190" i="23"/>
  <c r="R190" i="23"/>
  <c r="P190" i="23"/>
  <c r="N190" i="23"/>
  <c r="L190" i="23"/>
  <c r="J190" i="23"/>
  <c r="H190" i="23"/>
  <c r="F190" i="23"/>
  <c r="D190" i="23"/>
  <c r="B190" i="23"/>
  <c r="AV189" i="23"/>
  <c r="AR189" i="23"/>
  <c r="AP189" i="23"/>
  <c r="AN189" i="23"/>
  <c r="AL189" i="23"/>
  <c r="AJ189" i="23"/>
  <c r="AH189" i="23"/>
  <c r="AF189" i="23"/>
  <c r="AD189" i="23"/>
  <c r="AB189" i="23"/>
  <c r="Z189" i="23"/>
  <c r="X189" i="23"/>
  <c r="V189" i="23"/>
  <c r="T189" i="23"/>
  <c r="R189" i="23"/>
  <c r="P189" i="23"/>
  <c r="N189" i="23"/>
  <c r="L189" i="23"/>
  <c r="J189" i="23"/>
  <c r="H189" i="23"/>
  <c r="F189" i="23"/>
  <c r="D189" i="23"/>
  <c r="B189" i="23"/>
  <c r="AV188" i="23"/>
  <c r="AR188" i="23"/>
  <c r="AP188" i="23"/>
  <c r="AN188" i="23"/>
  <c r="AL188" i="23"/>
  <c r="AJ188" i="23"/>
  <c r="AH188" i="23"/>
  <c r="AF188" i="23"/>
  <c r="AD188" i="23"/>
  <c r="AB188" i="23"/>
  <c r="Z188" i="23"/>
  <c r="X188" i="23"/>
  <c r="V188" i="23"/>
  <c r="T188" i="23"/>
  <c r="R188" i="23"/>
  <c r="P188" i="23"/>
  <c r="N188" i="23"/>
  <c r="L188" i="23"/>
  <c r="J188" i="23"/>
  <c r="H188" i="23"/>
  <c r="F188" i="23"/>
  <c r="D188" i="23"/>
  <c r="B188" i="23"/>
  <c r="AV187" i="23"/>
  <c r="AR187" i="23"/>
  <c r="AP187" i="23"/>
  <c r="AN187" i="23"/>
  <c r="AL187" i="23"/>
  <c r="AJ187" i="23"/>
  <c r="AH187" i="23"/>
  <c r="AF187" i="23"/>
  <c r="AD187" i="23"/>
  <c r="AB187" i="23"/>
  <c r="Z187" i="23"/>
  <c r="X187" i="23"/>
  <c r="V187" i="23"/>
  <c r="T187" i="23"/>
  <c r="R187" i="23"/>
  <c r="P187" i="23"/>
  <c r="N187" i="23"/>
  <c r="L187" i="23"/>
  <c r="J187" i="23"/>
  <c r="H187" i="23"/>
  <c r="AS187" i="23" s="1"/>
  <c r="AT187" i="23" s="1"/>
  <c r="AU187" i="23" s="1"/>
  <c r="F187" i="23"/>
  <c r="D187" i="23"/>
  <c r="B187" i="23"/>
  <c r="AV186" i="23"/>
  <c r="AR186" i="23"/>
  <c r="AP186" i="23"/>
  <c r="AN186" i="23"/>
  <c r="AL186" i="23"/>
  <c r="AJ186" i="23"/>
  <c r="AH186" i="23"/>
  <c r="AF186" i="23"/>
  <c r="AD186" i="23"/>
  <c r="AB186" i="23"/>
  <c r="Z186" i="23"/>
  <c r="X186" i="23"/>
  <c r="V186" i="23"/>
  <c r="T186" i="23"/>
  <c r="R186" i="23"/>
  <c r="P186" i="23"/>
  <c r="N186" i="23"/>
  <c r="L186" i="23"/>
  <c r="AS186" i="23" s="1"/>
  <c r="AT186" i="23" s="1"/>
  <c r="AU186" i="23" s="1"/>
  <c r="J186" i="23"/>
  <c r="H186" i="23"/>
  <c r="F186" i="23"/>
  <c r="D186" i="23"/>
  <c r="B186" i="23"/>
  <c r="AV185" i="23"/>
  <c r="AT185" i="23"/>
  <c r="AU185" i="23" s="1"/>
  <c r="AR185" i="23"/>
  <c r="AP185" i="23"/>
  <c r="AN185" i="23"/>
  <c r="AL185" i="23"/>
  <c r="AJ185" i="23"/>
  <c r="AH185" i="23"/>
  <c r="AF185" i="23"/>
  <c r="AD185" i="23"/>
  <c r="AB185" i="23"/>
  <c r="Z185" i="23"/>
  <c r="X185" i="23"/>
  <c r="V185" i="23"/>
  <c r="T185" i="23"/>
  <c r="R185" i="23"/>
  <c r="P185" i="23"/>
  <c r="N185" i="23"/>
  <c r="L185" i="23"/>
  <c r="J185" i="23"/>
  <c r="H185" i="23"/>
  <c r="F185" i="23"/>
  <c r="D185" i="23"/>
  <c r="B185" i="23"/>
  <c r="AS185" i="23" s="1"/>
  <c r="AV184" i="23"/>
  <c r="AR184" i="23"/>
  <c r="AP184" i="23"/>
  <c r="AN184" i="23"/>
  <c r="AL184" i="23"/>
  <c r="AJ184" i="23"/>
  <c r="AH184" i="23"/>
  <c r="AF184" i="23"/>
  <c r="AD184" i="23"/>
  <c r="AB184" i="23"/>
  <c r="Z184" i="23"/>
  <c r="X184" i="23"/>
  <c r="V184" i="23"/>
  <c r="AS184" i="23" s="1"/>
  <c r="AT184" i="23" s="1"/>
  <c r="AU184" i="23" s="1"/>
  <c r="T184" i="23"/>
  <c r="R184" i="23"/>
  <c r="P184" i="23"/>
  <c r="N184" i="23"/>
  <c r="L184" i="23"/>
  <c r="J184" i="23"/>
  <c r="H184" i="23"/>
  <c r="F184" i="23"/>
  <c r="D184" i="23"/>
  <c r="B184" i="23"/>
  <c r="AV183" i="23"/>
  <c r="AR183" i="23"/>
  <c r="AP183" i="23"/>
  <c r="AN183" i="23"/>
  <c r="AL183" i="23"/>
  <c r="AJ183" i="23"/>
  <c r="AH183" i="23"/>
  <c r="AF183" i="23"/>
  <c r="AD183" i="23"/>
  <c r="AB183" i="23"/>
  <c r="Z183" i="23"/>
  <c r="X183" i="23"/>
  <c r="V183" i="23"/>
  <c r="T183" i="23"/>
  <c r="R183" i="23"/>
  <c r="P183" i="23"/>
  <c r="N183" i="23"/>
  <c r="L183" i="23"/>
  <c r="J183" i="23"/>
  <c r="H183" i="23"/>
  <c r="F183" i="23"/>
  <c r="D183" i="23"/>
  <c r="B183" i="23"/>
  <c r="AV182" i="23"/>
  <c r="AR182" i="23"/>
  <c r="AP182" i="23"/>
  <c r="AN182" i="23"/>
  <c r="AL182" i="23"/>
  <c r="AJ182" i="23"/>
  <c r="AH182" i="23"/>
  <c r="AF182" i="23"/>
  <c r="AD182" i="23"/>
  <c r="AB182" i="23"/>
  <c r="Z182" i="23"/>
  <c r="X182" i="23"/>
  <c r="V182" i="23"/>
  <c r="T182" i="23"/>
  <c r="R182" i="23"/>
  <c r="P182" i="23"/>
  <c r="N182" i="23"/>
  <c r="L182" i="23"/>
  <c r="J182" i="23"/>
  <c r="H182" i="23"/>
  <c r="F182" i="23"/>
  <c r="D182" i="23"/>
  <c r="B182" i="23"/>
  <c r="AV181" i="23"/>
  <c r="AR181" i="23"/>
  <c r="AP181" i="23"/>
  <c r="AN181" i="23"/>
  <c r="AL181" i="23"/>
  <c r="AJ181" i="23"/>
  <c r="AH181" i="23"/>
  <c r="AF181" i="23"/>
  <c r="AD181" i="23"/>
  <c r="AB181" i="23"/>
  <c r="Z181" i="23"/>
  <c r="X181" i="23"/>
  <c r="V181" i="23"/>
  <c r="T181" i="23"/>
  <c r="R181" i="23"/>
  <c r="P181" i="23"/>
  <c r="N181" i="23"/>
  <c r="L181" i="23"/>
  <c r="J181" i="23"/>
  <c r="H181" i="23"/>
  <c r="AS181" i="23" s="1"/>
  <c r="AT181" i="23" s="1"/>
  <c r="AU181" i="23" s="1"/>
  <c r="F181" i="23"/>
  <c r="D181" i="23"/>
  <c r="B181" i="23"/>
  <c r="AV180" i="23"/>
  <c r="AR180" i="23"/>
  <c r="AP180" i="23"/>
  <c r="AN180" i="23"/>
  <c r="AL180" i="23"/>
  <c r="AJ180" i="23"/>
  <c r="AH180" i="23"/>
  <c r="AF180" i="23"/>
  <c r="AD180" i="23"/>
  <c r="AB180" i="23"/>
  <c r="Z180" i="23"/>
  <c r="X180" i="23"/>
  <c r="V180" i="23"/>
  <c r="T180" i="23"/>
  <c r="R180" i="23"/>
  <c r="P180" i="23"/>
  <c r="N180" i="23"/>
  <c r="L180" i="23"/>
  <c r="AS180" i="23" s="1"/>
  <c r="AT180" i="23" s="1"/>
  <c r="AU180" i="23" s="1"/>
  <c r="J180" i="23"/>
  <c r="H180" i="23"/>
  <c r="F180" i="23"/>
  <c r="D180" i="23"/>
  <c r="B180" i="23"/>
  <c r="AV179" i="23"/>
  <c r="AT179" i="23"/>
  <c r="AU179" i="23" s="1"/>
  <c r="AR179" i="23"/>
  <c r="AP179" i="23"/>
  <c r="AN179" i="23"/>
  <c r="AL179" i="23"/>
  <c r="AJ179" i="23"/>
  <c r="AH179" i="23"/>
  <c r="AF179" i="23"/>
  <c r="AD179" i="23"/>
  <c r="AB179" i="23"/>
  <c r="Z179" i="23"/>
  <c r="X179" i="23"/>
  <c r="V179" i="23"/>
  <c r="T179" i="23"/>
  <c r="R179" i="23"/>
  <c r="P179" i="23"/>
  <c r="N179" i="23"/>
  <c r="L179" i="23"/>
  <c r="J179" i="23"/>
  <c r="H179" i="23"/>
  <c r="F179" i="23"/>
  <c r="D179" i="23"/>
  <c r="B179" i="23"/>
  <c r="AS179" i="23" s="1"/>
  <c r="AV178" i="23"/>
  <c r="AR178" i="23"/>
  <c r="AP178" i="23"/>
  <c r="AN178" i="23"/>
  <c r="AL178" i="23"/>
  <c r="AJ178" i="23"/>
  <c r="AH178" i="23"/>
  <c r="AF178" i="23"/>
  <c r="AD178" i="23"/>
  <c r="AB178" i="23"/>
  <c r="Z178" i="23"/>
  <c r="X178" i="23"/>
  <c r="V178" i="23"/>
  <c r="AS178" i="23" s="1"/>
  <c r="AT178" i="23" s="1"/>
  <c r="AU178" i="23" s="1"/>
  <c r="T178" i="23"/>
  <c r="R178" i="23"/>
  <c r="P178" i="23"/>
  <c r="N178" i="23"/>
  <c r="L178" i="23"/>
  <c r="J178" i="23"/>
  <c r="H178" i="23"/>
  <c r="F178" i="23"/>
  <c r="D178" i="23"/>
  <c r="B178" i="23"/>
  <c r="AV177" i="23"/>
  <c r="AR177" i="23"/>
  <c r="AP177" i="23"/>
  <c r="AN177" i="23"/>
  <c r="AL177" i="23"/>
  <c r="AJ177" i="23"/>
  <c r="AH177" i="23"/>
  <c r="AF177" i="23"/>
  <c r="AD177" i="23"/>
  <c r="AB177" i="23"/>
  <c r="Z177" i="23"/>
  <c r="X177" i="23"/>
  <c r="V177" i="23"/>
  <c r="T177" i="23"/>
  <c r="R177" i="23"/>
  <c r="P177" i="23"/>
  <c r="N177" i="23"/>
  <c r="L177" i="23"/>
  <c r="J177" i="23"/>
  <c r="H177" i="23"/>
  <c r="F177" i="23"/>
  <c r="D177" i="23"/>
  <c r="B177" i="23"/>
  <c r="AV176" i="23"/>
  <c r="AR176" i="23"/>
  <c r="AP176" i="23"/>
  <c r="AN176" i="23"/>
  <c r="AL176" i="23"/>
  <c r="AJ176" i="23"/>
  <c r="AH176" i="23"/>
  <c r="AF176" i="23"/>
  <c r="AD176" i="23"/>
  <c r="AB176" i="23"/>
  <c r="Z176" i="23"/>
  <c r="X176" i="23"/>
  <c r="V176" i="23"/>
  <c r="T176" i="23"/>
  <c r="R176" i="23"/>
  <c r="P176" i="23"/>
  <c r="N176" i="23"/>
  <c r="L176" i="23"/>
  <c r="J176" i="23"/>
  <c r="H176" i="23"/>
  <c r="F176" i="23"/>
  <c r="D176" i="23"/>
  <c r="B176" i="23"/>
  <c r="AV175" i="23"/>
  <c r="AR175" i="23"/>
  <c r="AP175" i="23"/>
  <c r="AN175" i="23"/>
  <c r="AL175" i="23"/>
  <c r="AJ175" i="23"/>
  <c r="AH175" i="23"/>
  <c r="AF175" i="23"/>
  <c r="AD175" i="23"/>
  <c r="AB175" i="23"/>
  <c r="Z175" i="23"/>
  <c r="X175" i="23"/>
  <c r="V175" i="23"/>
  <c r="T175" i="23"/>
  <c r="R175" i="23"/>
  <c r="P175" i="23"/>
  <c r="N175" i="23"/>
  <c r="L175" i="23"/>
  <c r="J175" i="23"/>
  <c r="H175" i="23"/>
  <c r="AS175" i="23" s="1"/>
  <c r="AT175" i="23" s="1"/>
  <c r="AU175" i="23" s="1"/>
  <c r="F175" i="23"/>
  <c r="D175" i="23"/>
  <c r="B175" i="23"/>
  <c r="AV174" i="23"/>
  <c r="AR174" i="23"/>
  <c r="AP174" i="23"/>
  <c r="AN174" i="23"/>
  <c r="AL174" i="23"/>
  <c r="AJ174" i="23"/>
  <c r="AH174" i="23"/>
  <c r="AF174" i="23"/>
  <c r="AD174" i="23"/>
  <c r="AB174" i="23"/>
  <c r="Z174" i="23"/>
  <c r="X174" i="23"/>
  <c r="V174" i="23"/>
  <c r="T174" i="23"/>
  <c r="R174" i="23"/>
  <c r="P174" i="23"/>
  <c r="N174" i="23"/>
  <c r="L174" i="23"/>
  <c r="J174" i="23"/>
  <c r="H174" i="23"/>
  <c r="F174" i="23"/>
  <c r="D174" i="23"/>
  <c r="B174" i="23"/>
  <c r="AV173" i="23"/>
  <c r="AT173" i="23"/>
  <c r="AU173" i="23" s="1"/>
  <c r="AR173" i="23"/>
  <c r="AP173" i="23"/>
  <c r="AN173" i="23"/>
  <c r="AL173" i="23"/>
  <c r="AJ173" i="23"/>
  <c r="AH173" i="23"/>
  <c r="AF173" i="23"/>
  <c r="AD173" i="23"/>
  <c r="AB173" i="23"/>
  <c r="Z173" i="23"/>
  <c r="X173" i="23"/>
  <c r="V173" i="23"/>
  <c r="T173" i="23"/>
  <c r="R173" i="23"/>
  <c r="P173" i="23"/>
  <c r="N173" i="23"/>
  <c r="L173" i="23"/>
  <c r="J173" i="23"/>
  <c r="H173" i="23"/>
  <c r="F173" i="23"/>
  <c r="D173" i="23"/>
  <c r="B173" i="23"/>
  <c r="AS173" i="23" s="1"/>
  <c r="AV172" i="23"/>
  <c r="AR172" i="23"/>
  <c r="AP172" i="23"/>
  <c r="AN172" i="23"/>
  <c r="AL172" i="23"/>
  <c r="AJ172" i="23"/>
  <c r="AH172" i="23"/>
  <c r="AF172" i="23"/>
  <c r="AD172" i="23"/>
  <c r="AB172" i="23"/>
  <c r="Z172" i="23"/>
  <c r="X172" i="23"/>
  <c r="V172" i="23"/>
  <c r="AS172" i="23" s="1"/>
  <c r="AT172" i="23" s="1"/>
  <c r="AU172" i="23" s="1"/>
  <c r="T172" i="23"/>
  <c r="R172" i="23"/>
  <c r="P172" i="23"/>
  <c r="N172" i="23"/>
  <c r="L172" i="23"/>
  <c r="J172" i="23"/>
  <c r="H172" i="23"/>
  <c r="F172" i="23"/>
  <c r="D172" i="23"/>
  <c r="B172" i="23"/>
  <c r="AV171" i="23"/>
  <c r="AR171" i="23"/>
  <c r="AP171" i="23"/>
  <c r="AN171" i="23"/>
  <c r="AL171" i="23"/>
  <c r="AJ171" i="23"/>
  <c r="AH171" i="23"/>
  <c r="AF171" i="23"/>
  <c r="AD171" i="23"/>
  <c r="AB171" i="23"/>
  <c r="Z171" i="23"/>
  <c r="X171" i="23"/>
  <c r="V171" i="23"/>
  <c r="T171" i="23"/>
  <c r="R171" i="23"/>
  <c r="P171" i="23"/>
  <c r="N171" i="23"/>
  <c r="L171" i="23"/>
  <c r="J171" i="23"/>
  <c r="H171" i="23"/>
  <c r="F171" i="23"/>
  <c r="D171" i="23"/>
  <c r="B171" i="23"/>
  <c r="AV170" i="23"/>
  <c r="AR170" i="23"/>
  <c r="AP170" i="23"/>
  <c r="AN170" i="23"/>
  <c r="AL170" i="23"/>
  <c r="AJ170" i="23"/>
  <c r="AH170" i="23"/>
  <c r="AF170" i="23"/>
  <c r="AD170" i="23"/>
  <c r="AB170" i="23"/>
  <c r="Z170" i="23"/>
  <c r="X170" i="23"/>
  <c r="V170" i="23"/>
  <c r="T170" i="23"/>
  <c r="R170" i="23"/>
  <c r="P170" i="23"/>
  <c r="N170" i="23"/>
  <c r="L170" i="23"/>
  <c r="J170" i="23"/>
  <c r="H170" i="23"/>
  <c r="F170" i="23"/>
  <c r="D170" i="23"/>
  <c r="B170" i="23"/>
  <c r="AV169" i="23"/>
  <c r="AR169" i="23"/>
  <c r="AP169" i="23"/>
  <c r="AN169" i="23"/>
  <c r="AL169" i="23"/>
  <c r="AJ169" i="23"/>
  <c r="AH169" i="23"/>
  <c r="AF169" i="23"/>
  <c r="AD169" i="23"/>
  <c r="AB169" i="23"/>
  <c r="Z169" i="23"/>
  <c r="X169" i="23"/>
  <c r="V169" i="23"/>
  <c r="T169" i="23"/>
  <c r="R169" i="23"/>
  <c r="P169" i="23"/>
  <c r="N169" i="23"/>
  <c r="L169" i="23"/>
  <c r="J169" i="23"/>
  <c r="H169" i="23"/>
  <c r="AS169" i="23" s="1"/>
  <c r="AT169" i="23" s="1"/>
  <c r="AU169" i="23" s="1"/>
  <c r="F169" i="23"/>
  <c r="D169" i="23"/>
  <c r="B169" i="23"/>
  <c r="AV168" i="23"/>
  <c r="AR168" i="23"/>
  <c r="AP168" i="23"/>
  <c r="AN168" i="23"/>
  <c r="AL168" i="23"/>
  <c r="AJ168" i="23"/>
  <c r="AH168" i="23"/>
  <c r="AF168" i="23"/>
  <c r="AD168" i="23"/>
  <c r="AB168" i="23"/>
  <c r="Z168" i="23"/>
  <c r="X168" i="23"/>
  <c r="V168" i="23"/>
  <c r="T168" i="23"/>
  <c r="R168" i="23"/>
  <c r="P168" i="23"/>
  <c r="N168" i="23"/>
  <c r="L168" i="23"/>
  <c r="J168" i="23"/>
  <c r="H168" i="23"/>
  <c r="F168" i="23"/>
  <c r="D168" i="23"/>
  <c r="B168" i="23"/>
  <c r="AV167" i="23"/>
  <c r="AT167" i="23"/>
  <c r="AU167" i="23" s="1"/>
  <c r="AR167" i="23"/>
  <c r="AP167" i="23"/>
  <c r="AN167" i="23"/>
  <c r="AL167" i="23"/>
  <c r="AJ167" i="23"/>
  <c r="AH167" i="23"/>
  <c r="AF167" i="23"/>
  <c r="AD167" i="23"/>
  <c r="AB167" i="23"/>
  <c r="Z167" i="23"/>
  <c r="X167" i="23"/>
  <c r="V167" i="23"/>
  <c r="T167" i="23"/>
  <c r="R167" i="23"/>
  <c r="P167" i="23"/>
  <c r="N167" i="23"/>
  <c r="L167" i="23"/>
  <c r="J167" i="23"/>
  <c r="H167" i="23"/>
  <c r="F167" i="23"/>
  <c r="D167" i="23"/>
  <c r="B167" i="23"/>
  <c r="AS167" i="23" s="1"/>
  <c r="AV166" i="23"/>
  <c r="AR166" i="23"/>
  <c r="AP166" i="23"/>
  <c r="AN166" i="23"/>
  <c r="AL166" i="23"/>
  <c r="AJ166" i="23"/>
  <c r="AH166" i="23"/>
  <c r="AF166" i="23"/>
  <c r="AD166" i="23"/>
  <c r="AB166" i="23"/>
  <c r="Z166" i="23"/>
  <c r="X166" i="23"/>
  <c r="V166" i="23"/>
  <c r="AS166" i="23" s="1"/>
  <c r="AT166" i="23" s="1"/>
  <c r="AU166" i="23" s="1"/>
  <c r="T166" i="23"/>
  <c r="R166" i="23"/>
  <c r="P166" i="23"/>
  <c r="N166" i="23"/>
  <c r="L166" i="23"/>
  <c r="J166" i="23"/>
  <c r="H166" i="23"/>
  <c r="F166" i="23"/>
  <c r="D166" i="23"/>
  <c r="B166" i="23"/>
  <c r="AV165" i="23"/>
  <c r="AR165" i="23"/>
  <c r="AP165" i="23"/>
  <c r="AN165" i="23"/>
  <c r="AL165" i="23"/>
  <c r="AJ165" i="23"/>
  <c r="AH165" i="23"/>
  <c r="AF165" i="23"/>
  <c r="AD165" i="23"/>
  <c r="AB165" i="23"/>
  <c r="Z165" i="23"/>
  <c r="X165" i="23"/>
  <c r="V165" i="23"/>
  <c r="T165" i="23"/>
  <c r="R165" i="23"/>
  <c r="P165" i="23"/>
  <c r="N165" i="23"/>
  <c r="L165" i="23"/>
  <c r="J165" i="23"/>
  <c r="H165" i="23"/>
  <c r="F165" i="23"/>
  <c r="D165" i="23"/>
  <c r="B165" i="23"/>
  <c r="AV164" i="23"/>
  <c r="AR164" i="23"/>
  <c r="AP164" i="23"/>
  <c r="AN164" i="23"/>
  <c r="AL164" i="23"/>
  <c r="AJ164" i="23"/>
  <c r="AH164" i="23"/>
  <c r="AF164" i="23"/>
  <c r="AD164" i="23"/>
  <c r="AB164" i="23"/>
  <c r="Z164" i="23"/>
  <c r="X164" i="23"/>
  <c r="V164" i="23"/>
  <c r="T164" i="23"/>
  <c r="R164" i="23"/>
  <c r="P164" i="23"/>
  <c r="N164" i="23"/>
  <c r="L164" i="23"/>
  <c r="J164" i="23"/>
  <c r="H164" i="23"/>
  <c r="F164" i="23"/>
  <c r="D164" i="23"/>
  <c r="B164" i="23"/>
  <c r="AV163" i="23"/>
  <c r="AR163" i="23"/>
  <c r="AP163" i="23"/>
  <c r="AN163" i="23"/>
  <c r="AL163" i="23"/>
  <c r="AJ163" i="23"/>
  <c r="AH163" i="23"/>
  <c r="AF163" i="23"/>
  <c r="AD163" i="23"/>
  <c r="AB163" i="23"/>
  <c r="Z163" i="23"/>
  <c r="X163" i="23"/>
  <c r="V163" i="23"/>
  <c r="T163" i="23"/>
  <c r="R163" i="23"/>
  <c r="P163" i="23"/>
  <c r="N163" i="23"/>
  <c r="L163" i="23"/>
  <c r="J163" i="23"/>
  <c r="H163" i="23"/>
  <c r="AS163" i="23" s="1"/>
  <c r="AT163" i="23" s="1"/>
  <c r="AU163" i="23" s="1"/>
  <c r="F163" i="23"/>
  <c r="D163" i="23"/>
  <c r="B163" i="23"/>
  <c r="AV162" i="23"/>
  <c r="AR162" i="23"/>
  <c r="AP162" i="23"/>
  <c r="AN162" i="23"/>
  <c r="AL162" i="23"/>
  <c r="AJ162" i="23"/>
  <c r="AH162" i="23"/>
  <c r="AF162" i="23"/>
  <c r="AD162" i="23"/>
  <c r="AB162" i="23"/>
  <c r="Z162" i="23"/>
  <c r="X162" i="23"/>
  <c r="V162" i="23"/>
  <c r="T162" i="23"/>
  <c r="R162" i="23"/>
  <c r="P162" i="23"/>
  <c r="N162" i="23"/>
  <c r="L162" i="23"/>
  <c r="AS162" i="23" s="1"/>
  <c r="AT162" i="23" s="1"/>
  <c r="AU162" i="23" s="1"/>
  <c r="J162" i="23"/>
  <c r="H162" i="23"/>
  <c r="F162" i="23"/>
  <c r="D162" i="23"/>
  <c r="B162" i="23"/>
  <c r="AV161" i="23"/>
  <c r="AT161" i="23"/>
  <c r="AU161" i="23" s="1"/>
  <c r="AR161" i="23"/>
  <c r="AP161" i="23"/>
  <c r="AN161" i="23"/>
  <c r="AL161" i="23"/>
  <c r="AJ161" i="23"/>
  <c r="AH161" i="23"/>
  <c r="AF161" i="23"/>
  <c r="AD161" i="23"/>
  <c r="AB161" i="23"/>
  <c r="Z161" i="23"/>
  <c r="X161" i="23"/>
  <c r="V161" i="23"/>
  <c r="T161" i="23"/>
  <c r="R161" i="23"/>
  <c r="P161" i="23"/>
  <c r="N161" i="23"/>
  <c r="L161" i="23"/>
  <c r="J161" i="23"/>
  <c r="H161" i="23"/>
  <c r="F161" i="23"/>
  <c r="D161" i="23"/>
  <c r="B161" i="23"/>
  <c r="AS161" i="23" s="1"/>
  <c r="AV160" i="23"/>
  <c r="AR160" i="23"/>
  <c r="AP160" i="23"/>
  <c r="AN160" i="23"/>
  <c r="AL160" i="23"/>
  <c r="AJ160" i="23"/>
  <c r="AH160" i="23"/>
  <c r="AF160" i="23"/>
  <c r="AD160" i="23"/>
  <c r="AB160" i="23"/>
  <c r="Z160" i="23"/>
  <c r="X160" i="23"/>
  <c r="V160" i="23"/>
  <c r="AS160" i="23" s="1"/>
  <c r="AT160" i="23" s="1"/>
  <c r="AU160" i="23" s="1"/>
  <c r="T160" i="23"/>
  <c r="R160" i="23"/>
  <c r="P160" i="23"/>
  <c r="N160" i="23"/>
  <c r="L160" i="23"/>
  <c r="J160" i="23"/>
  <c r="H160" i="23"/>
  <c r="F160" i="23"/>
  <c r="D160" i="23"/>
  <c r="B160" i="23"/>
  <c r="AV159" i="23"/>
  <c r="AR159" i="23"/>
  <c r="AP159" i="23"/>
  <c r="AN159" i="23"/>
  <c r="AL159" i="23"/>
  <c r="AJ159" i="23"/>
  <c r="AH159" i="23"/>
  <c r="AF159" i="23"/>
  <c r="AD159" i="23"/>
  <c r="AB159" i="23"/>
  <c r="Z159" i="23"/>
  <c r="X159" i="23"/>
  <c r="V159" i="23"/>
  <c r="T159" i="23"/>
  <c r="R159" i="23"/>
  <c r="P159" i="23"/>
  <c r="N159" i="23"/>
  <c r="L159" i="23"/>
  <c r="J159" i="23"/>
  <c r="H159" i="23"/>
  <c r="F159" i="23"/>
  <c r="D159" i="23"/>
  <c r="B159" i="23"/>
  <c r="AV158" i="23"/>
  <c r="AR158" i="23"/>
  <c r="AP158" i="23"/>
  <c r="AN158" i="23"/>
  <c r="AL158" i="23"/>
  <c r="AJ158" i="23"/>
  <c r="AH158" i="23"/>
  <c r="AF158" i="23"/>
  <c r="AD158" i="23"/>
  <c r="AB158" i="23"/>
  <c r="Z158" i="23"/>
  <c r="X158" i="23"/>
  <c r="V158" i="23"/>
  <c r="T158" i="23"/>
  <c r="R158" i="23"/>
  <c r="P158" i="23"/>
  <c r="N158" i="23"/>
  <c r="L158" i="23"/>
  <c r="J158" i="23"/>
  <c r="H158" i="23"/>
  <c r="F158" i="23"/>
  <c r="D158" i="23"/>
  <c r="B158" i="23"/>
  <c r="AV157" i="23"/>
  <c r="AR157" i="23"/>
  <c r="AP157" i="23"/>
  <c r="AN157" i="23"/>
  <c r="AL157" i="23"/>
  <c r="AJ157" i="23"/>
  <c r="AH157" i="23"/>
  <c r="AF157" i="23"/>
  <c r="AD157" i="23"/>
  <c r="AB157" i="23"/>
  <c r="Z157" i="23"/>
  <c r="X157" i="23"/>
  <c r="V157" i="23"/>
  <c r="T157" i="23"/>
  <c r="R157" i="23"/>
  <c r="P157" i="23"/>
  <c r="N157" i="23"/>
  <c r="L157" i="23"/>
  <c r="J157" i="23"/>
  <c r="H157" i="23"/>
  <c r="AS157" i="23" s="1"/>
  <c r="AT157" i="23" s="1"/>
  <c r="AU157" i="23" s="1"/>
  <c r="F157" i="23"/>
  <c r="D157" i="23"/>
  <c r="B157" i="23"/>
  <c r="AV156" i="23"/>
  <c r="AR156" i="23"/>
  <c r="AP156" i="23"/>
  <c r="AN156" i="23"/>
  <c r="AL156" i="23"/>
  <c r="AJ156" i="23"/>
  <c r="AH156" i="23"/>
  <c r="AF156" i="23"/>
  <c r="AD156" i="23"/>
  <c r="AB156" i="23"/>
  <c r="Z156" i="23"/>
  <c r="X156" i="23"/>
  <c r="V156" i="23"/>
  <c r="T156" i="23"/>
  <c r="R156" i="23"/>
  <c r="P156" i="23"/>
  <c r="N156" i="23"/>
  <c r="L156" i="23"/>
  <c r="AS156" i="23" s="1"/>
  <c r="AT156" i="23" s="1"/>
  <c r="AU156" i="23" s="1"/>
  <c r="J156" i="23"/>
  <c r="H156" i="23"/>
  <c r="F156" i="23"/>
  <c r="D156" i="23"/>
  <c r="B156" i="23"/>
  <c r="AV155" i="23"/>
  <c r="AT155" i="23"/>
  <c r="AU155" i="23" s="1"/>
  <c r="AR155" i="23"/>
  <c r="AP155" i="23"/>
  <c r="AN155" i="23"/>
  <c r="AL155" i="23"/>
  <c r="AJ155" i="23"/>
  <c r="AH155" i="23"/>
  <c r="AF155" i="23"/>
  <c r="AD155" i="23"/>
  <c r="AB155" i="23"/>
  <c r="Z155" i="23"/>
  <c r="X155" i="23"/>
  <c r="V155" i="23"/>
  <c r="T155" i="23"/>
  <c r="R155" i="23"/>
  <c r="P155" i="23"/>
  <c r="N155" i="23"/>
  <c r="L155" i="23"/>
  <c r="J155" i="23"/>
  <c r="H155" i="23"/>
  <c r="F155" i="23"/>
  <c r="D155" i="23"/>
  <c r="B155" i="23"/>
  <c r="AS155" i="23" s="1"/>
  <c r="AV154" i="23"/>
  <c r="AR154" i="23"/>
  <c r="AP154" i="23"/>
  <c r="AN154" i="23"/>
  <c r="AL154" i="23"/>
  <c r="AJ154" i="23"/>
  <c r="AH154" i="23"/>
  <c r="AF154" i="23"/>
  <c r="AD154" i="23"/>
  <c r="AB154" i="23"/>
  <c r="Z154" i="23"/>
  <c r="X154" i="23"/>
  <c r="V154" i="23"/>
  <c r="AS154" i="23" s="1"/>
  <c r="AT154" i="23" s="1"/>
  <c r="AU154" i="23" s="1"/>
  <c r="T154" i="23"/>
  <c r="R154" i="23"/>
  <c r="P154" i="23"/>
  <c r="N154" i="23"/>
  <c r="L154" i="23"/>
  <c r="J154" i="23"/>
  <c r="H154" i="23"/>
  <c r="F154" i="23"/>
  <c r="D154" i="23"/>
  <c r="B154" i="23"/>
  <c r="AV153" i="23"/>
  <c r="AR153" i="23"/>
  <c r="AP153" i="23"/>
  <c r="AN153" i="23"/>
  <c r="AL153" i="23"/>
  <c r="AJ153" i="23"/>
  <c r="AH153" i="23"/>
  <c r="AF153" i="23"/>
  <c r="AD153" i="23"/>
  <c r="AB153" i="23"/>
  <c r="Z153" i="23"/>
  <c r="X153" i="23"/>
  <c r="V153" i="23"/>
  <c r="T153" i="23"/>
  <c r="R153" i="23"/>
  <c r="P153" i="23"/>
  <c r="N153" i="23"/>
  <c r="L153" i="23"/>
  <c r="J153" i="23"/>
  <c r="H153" i="23"/>
  <c r="F153" i="23"/>
  <c r="D153" i="23"/>
  <c r="B153" i="23"/>
  <c r="AV152" i="23"/>
  <c r="AR152" i="23"/>
  <c r="AP152" i="23"/>
  <c r="AN152" i="23"/>
  <c r="AL152" i="23"/>
  <c r="AJ152" i="23"/>
  <c r="AH152" i="23"/>
  <c r="AF152" i="23"/>
  <c r="AD152" i="23"/>
  <c r="AB152" i="23"/>
  <c r="Z152" i="23"/>
  <c r="X152" i="23"/>
  <c r="V152" i="23"/>
  <c r="T152" i="23"/>
  <c r="R152" i="23"/>
  <c r="P152" i="23"/>
  <c r="N152" i="23"/>
  <c r="L152" i="23"/>
  <c r="J152" i="23"/>
  <c r="H152" i="23"/>
  <c r="F152" i="23"/>
  <c r="D152" i="23"/>
  <c r="B152" i="23"/>
  <c r="AV151" i="23"/>
  <c r="AR151" i="23"/>
  <c r="AP151" i="23"/>
  <c r="AN151" i="23"/>
  <c r="AL151" i="23"/>
  <c r="AJ151" i="23"/>
  <c r="AH151" i="23"/>
  <c r="AF151" i="23"/>
  <c r="AD151" i="23"/>
  <c r="AB151" i="23"/>
  <c r="Z151" i="23"/>
  <c r="X151" i="23"/>
  <c r="V151" i="23"/>
  <c r="T151" i="23"/>
  <c r="R151" i="23"/>
  <c r="P151" i="23"/>
  <c r="N151" i="23"/>
  <c r="L151" i="23"/>
  <c r="J151" i="23"/>
  <c r="H151" i="23"/>
  <c r="F151" i="23"/>
  <c r="D151" i="23"/>
  <c r="B151" i="23"/>
  <c r="AV150" i="23"/>
  <c r="AR150" i="23"/>
  <c r="AP150" i="23"/>
  <c r="AN150" i="23"/>
  <c r="AL150" i="23"/>
  <c r="AJ150" i="23"/>
  <c r="AH150" i="23"/>
  <c r="AF150" i="23"/>
  <c r="AD150" i="23"/>
  <c r="AB150" i="23"/>
  <c r="Z150" i="23"/>
  <c r="X150" i="23"/>
  <c r="V150" i="23"/>
  <c r="AS150" i="23" s="1"/>
  <c r="AT150" i="23" s="1"/>
  <c r="AU150" i="23" s="1"/>
  <c r="T150" i="23"/>
  <c r="R150" i="23"/>
  <c r="P150" i="23"/>
  <c r="N150" i="23"/>
  <c r="L150" i="23"/>
  <c r="J150" i="23"/>
  <c r="H150" i="23"/>
  <c r="F150" i="23"/>
  <c r="D150" i="23"/>
  <c r="B150" i="23"/>
  <c r="AV149" i="23"/>
  <c r="AR149" i="23"/>
  <c r="AP149" i="23"/>
  <c r="AN149" i="23"/>
  <c r="AL149" i="23"/>
  <c r="AJ149" i="23"/>
  <c r="AH149" i="23"/>
  <c r="AF149" i="23"/>
  <c r="AD149" i="23"/>
  <c r="AB149" i="23"/>
  <c r="Z149" i="23"/>
  <c r="X149" i="23"/>
  <c r="V149" i="23"/>
  <c r="T149" i="23"/>
  <c r="R149" i="23"/>
  <c r="P149" i="23"/>
  <c r="N149" i="23"/>
  <c r="L149" i="23"/>
  <c r="J149" i="23"/>
  <c r="H149" i="23"/>
  <c r="F149" i="23"/>
  <c r="D149" i="23"/>
  <c r="B149" i="23"/>
  <c r="AV148" i="23"/>
  <c r="AR148" i="23"/>
  <c r="AP148" i="23"/>
  <c r="AN148" i="23"/>
  <c r="AL148" i="23"/>
  <c r="AJ148" i="23"/>
  <c r="AH148" i="23"/>
  <c r="AF148" i="23"/>
  <c r="AD148" i="23"/>
  <c r="AB148" i="23"/>
  <c r="Z148" i="23"/>
  <c r="X148" i="23"/>
  <c r="V148" i="23"/>
  <c r="T148" i="23"/>
  <c r="R148" i="23"/>
  <c r="P148" i="23"/>
  <c r="N148" i="23"/>
  <c r="L148" i="23"/>
  <c r="J148" i="23"/>
  <c r="H148" i="23"/>
  <c r="F148" i="23"/>
  <c r="AS148" i="23" s="1"/>
  <c r="AT148" i="23" s="1"/>
  <c r="AU148" i="23" s="1"/>
  <c r="D148" i="23"/>
  <c r="B148" i="23"/>
  <c r="AV147" i="23"/>
  <c r="AR147" i="23"/>
  <c r="AP147" i="23"/>
  <c r="AN147" i="23"/>
  <c r="AL147" i="23"/>
  <c r="AJ147" i="23"/>
  <c r="AH147" i="23"/>
  <c r="AF147" i="23"/>
  <c r="AD147" i="23"/>
  <c r="AB147" i="23"/>
  <c r="Z147" i="23"/>
  <c r="X147" i="23"/>
  <c r="V147" i="23"/>
  <c r="T147" i="23"/>
  <c r="R147" i="23"/>
  <c r="P147" i="23"/>
  <c r="N147" i="23"/>
  <c r="L147" i="23"/>
  <c r="J147" i="23"/>
  <c r="H147" i="23"/>
  <c r="F147" i="23"/>
  <c r="D147" i="23"/>
  <c r="B147" i="23"/>
  <c r="AS147" i="23" s="1"/>
  <c r="AT147" i="23" s="1"/>
  <c r="AU147" i="23" s="1"/>
  <c r="AV146" i="23"/>
  <c r="AR146" i="23"/>
  <c r="AP146" i="23"/>
  <c r="AN146" i="23"/>
  <c r="AL146" i="23"/>
  <c r="AJ146" i="23"/>
  <c r="AH146" i="23"/>
  <c r="AF146" i="23"/>
  <c r="AD146" i="23"/>
  <c r="AB146" i="23"/>
  <c r="Z146" i="23"/>
  <c r="X146" i="23"/>
  <c r="V146" i="23"/>
  <c r="T146" i="23"/>
  <c r="R146" i="23"/>
  <c r="P146" i="23"/>
  <c r="N146" i="23"/>
  <c r="L146" i="23"/>
  <c r="J146" i="23"/>
  <c r="H146" i="23"/>
  <c r="F146" i="23"/>
  <c r="D146" i="23"/>
  <c r="B146" i="23"/>
  <c r="AV145" i="23"/>
  <c r="AR145" i="23"/>
  <c r="AP145" i="23"/>
  <c r="AN145" i="23"/>
  <c r="AL145" i="23"/>
  <c r="AJ145" i="23"/>
  <c r="AH145" i="23"/>
  <c r="AF145" i="23"/>
  <c r="AD145" i="23"/>
  <c r="AB145" i="23"/>
  <c r="Z145" i="23"/>
  <c r="X145" i="23"/>
  <c r="V145" i="23"/>
  <c r="T145" i="23"/>
  <c r="R145" i="23"/>
  <c r="P145" i="23"/>
  <c r="N145" i="23"/>
  <c r="L145" i="23"/>
  <c r="J145" i="23"/>
  <c r="H145" i="23"/>
  <c r="F145" i="23"/>
  <c r="D145" i="23"/>
  <c r="B145" i="23"/>
  <c r="AV144" i="23"/>
  <c r="AR144" i="23"/>
  <c r="AP144" i="23"/>
  <c r="AN144" i="23"/>
  <c r="AL144" i="23"/>
  <c r="AJ144" i="23"/>
  <c r="AH144" i="23"/>
  <c r="AF144" i="23"/>
  <c r="AD144" i="23"/>
  <c r="AB144" i="23"/>
  <c r="Z144" i="23"/>
  <c r="X144" i="23"/>
  <c r="V144" i="23"/>
  <c r="T144" i="23"/>
  <c r="R144" i="23"/>
  <c r="P144" i="23"/>
  <c r="N144" i="23"/>
  <c r="L144" i="23"/>
  <c r="J144" i="23"/>
  <c r="H144" i="23"/>
  <c r="F144" i="23"/>
  <c r="D144" i="23"/>
  <c r="B144" i="23"/>
  <c r="AV143" i="23"/>
  <c r="AR143" i="23"/>
  <c r="AP143" i="23"/>
  <c r="AN143" i="23"/>
  <c r="AL143" i="23"/>
  <c r="AJ143" i="23"/>
  <c r="AH143" i="23"/>
  <c r="AF143" i="23"/>
  <c r="AD143" i="23"/>
  <c r="AB143" i="23"/>
  <c r="Z143" i="23"/>
  <c r="X143" i="23"/>
  <c r="V143" i="23"/>
  <c r="T143" i="23"/>
  <c r="R143" i="23"/>
  <c r="P143" i="23"/>
  <c r="N143" i="23"/>
  <c r="L143" i="23"/>
  <c r="J143" i="23"/>
  <c r="H143" i="23"/>
  <c r="F143" i="23"/>
  <c r="D143" i="23"/>
  <c r="B143" i="23"/>
  <c r="AV142" i="23"/>
  <c r="AR142" i="23"/>
  <c r="AP142" i="23"/>
  <c r="AN142" i="23"/>
  <c r="AL142" i="23"/>
  <c r="AJ142" i="23"/>
  <c r="AH142" i="23"/>
  <c r="AF142" i="23"/>
  <c r="AD142" i="23"/>
  <c r="AB142" i="23"/>
  <c r="Z142" i="23"/>
  <c r="X142" i="23"/>
  <c r="V142" i="23"/>
  <c r="T142" i="23"/>
  <c r="R142" i="23"/>
  <c r="P142" i="23"/>
  <c r="N142" i="23"/>
  <c r="L142" i="23"/>
  <c r="J142" i="23"/>
  <c r="H142" i="23"/>
  <c r="F142" i="23"/>
  <c r="D142" i="23"/>
  <c r="B142" i="23"/>
  <c r="AV141" i="23"/>
  <c r="AR141" i="23"/>
  <c r="AP141" i="23"/>
  <c r="AN141" i="23"/>
  <c r="AL141" i="23"/>
  <c r="AJ141" i="23"/>
  <c r="AH141" i="23"/>
  <c r="AF141" i="23"/>
  <c r="AD141" i="23"/>
  <c r="AB141" i="23"/>
  <c r="Z141" i="23"/>
  <c r="X141" i="23"/>
  <c r="V141" i="23"/>
  <c r="T141" i="23"/>
  <c r="R141" i="23"/>
  <c r="P141" i="23"/>
  <c r="N141" i="23"/>
  <c r="L141" i="23"/>
  <c r="J141" i="23"/>
  <c r="H141" i="23"/>
  <c r="F141" i="23"/>
  <c r="D141" i="23"/>
  <c r="B141" i="23"/>
  <c r="AV140" i="23"/>
  <c r="AR140" i="23"/>
  <c r="AP140" i="23"/>
  <c r="AN140" i="23"/>
  <c r="AL140" i="23"/>
  <c r="AJ140" i="23"/>
  <c r="AH140" i="23"/>
  <c r="AF140" i="23"/>
  <c r="AD140" i="23"/>
  <c r="AB140" i="23"/>
  <c r="Z140" i="23"/>
  <c r="X140" i="23"/>
  <c r="V140" i="23"/>
  <c r="T140" i="23"/>
  <c r="R140" i="23"/>
  <c r="P140" i="23"/>
  <c r="N140" i="23"/>
  <c r="L140" i="23"/>
  <c r="J140" i="23"/>
  <c r="H140" i="23"/>
  <c r="F140" i="23"/>
  <c r="D140" i="23"/>
  <c r="B140" i="23"/>
  <c r="AV139" i="23"/>
  <c r="AR139" i="23"/>
  <c r="AP139" i="23"/>
  <c r="AN139" i="23"/>
  <c r="AL139" i="23"/>
  <c r="AJ139" i="23"/>
  <c r="AH139" i="23"/>
  <c r="AF139" i="23"/>
  <c r="AD139" i="23"/>
  <c r="AB139" i="23"/>
  <c r="Z139" i="23"/>
  <c r="X139" i="23"/>
  <c r="V139" i="23"/>
  <c r="T139" i="23"/>
  <c r="R139" i="23"/>
  <c r="P139" i="23"/>
  <c r="N139" i="23"/>
  <c r="L139" i="23"/>
  <c r="J139" i="23"/>
  <c r="H139" i="23"/>
  <c r="F139" i="23"/>
  <c r="D139" i="23"/>
  <c r="B139" i="23"/>
  <c r="AV138" i="23"/>
  <c r="AR138" i="23"/>
  <c r="AP138" i="23"/>
  <c r="AN138" i="23"/>
  <c r="AL138" i="23"/>
  <c r="AJ138" i="23"/>
  <c r="AH138" i="23"/>
  <c r="AF138" i="23"/>
  <c r="AD138" i="23"/>
  <c r="AB138" i="23"/>
  <c r="Z138" i="23"/>
  <c r="X138" i="23"/>
  <c r="V138" i="23"/>
  <c r="T138" i="23"/>
  <c r="R138" i="23"/>
  <c r="P138" i="23"/>
  <c r="N138" i="23"/>
  <c r="L138" i="23"/>
  <c r="AS138" i="23" s="1"/>
  <c r="AT138" i="23" s="1"/>
  <c r="AU138" i="23" s="1"/>
  <c r="J138" i="23"/>
  <c r="H138" i="23"/>
  <c r="F138" i="23"/>
  <c r="D138" i="23"/>
  <c r="B138" i="23"/>
  <c r="AV137" i="23"/>
  <c r="AR137" i="23"/>
  <c r="AP137" i="23"/>
  <c r="AN137" i="23"/>
  <c r="AL137" i="23"/>
  <c r="AJ137" i="23"/>
  <c r="AH137" i="23"/>
  <c r="AF137" i="23"/>
  <c r="AD137" i="23"/>
  <c r="AB137" i="23"/>
  <c r="Z137" i="23"/>
  <c r="X137" i="23"/>
  <c r="V137" i="23"/>
  <c r="AS137" i="23" s="1"/>
  <c r="AT137" i="23" s="1"/>
  <c r="AU137" i="23" s="1"/>
  <c r="T137" i="23"/>
  <c r="R137" i="23"/>
  <c r="P137" i="23"/>
  <c r="N137" i="23"/>
  <c r="L137" i="23"/>
  <c r="J137" i="23"/>
  <c r="H137" i="23"/>
  <c r="F137" i="23"/>
  <c r="D137" i="23"/>
  <c r="B137" i="23"/>
  <c r="AV136" i="23"/>
  <c r="AR136" i="23"/>
  <c r="AP136" i="23"/>
  <c r="AN136" i="23"/>
  <c r="AL136" i="23"/>
  <c r="AJ136" i="23"/>
  <c r="AH136" i="23"/>
  <c r="AF136" i="23"/>
  <c r="AD136" i="23"/>
  <c r="AB136" i="23"/>
  <c r="Z136" i="23"/>
  <c r="X136" i="23"/>
  <c r="V136" i="23"/>
  <c r="T136" i="23"/>
  <c r="R136" i="23"/>
  <c r="P136" i="23"/>
  <c r="N136" i="23"/>
  <c r="L136" i="23"/>
  <c r="J136" i="23"/>
  <c r="H136" i="23"/>
  <c r="F136" i="23"/>
  <c r="D136" i="23"/>
  <c r="B136" i="23"/>
  <c r="AV135" i="23"/>
  <c r="AR135" i="23"/>
  <c r="AP135" i="23"/>
  <c r="AN135" i="23"/>
  <c r="AL135" i="23"/>
  <c r="AJ135" i="23"/>
  <c r="AH135" i="23"/>
  <c r="AF135" i="23"/>
  <c r="AD135" i="23"/>
  <c r="AB135" i="23"/>
  <c r="Z135" i="23"/>
  <c r="X135" i="23"/>
  <c r="V135" i="23"/>
  <c r="T135" i="23"/>
  <c r="R135" i="23"/>
  <c r="P135" i="23"/>
  <c r="N135" i="23"/>
  <c r="L135" i="23"/>
  <c r="J135" i="23"/>
  <c r="H135" i="23"/>
  <c r="F135" i="23"/>
  <c r="D135" i="23"/>
  <c r="B135" i="23"/>
  <c r="AV134" i="23"/>
  <c r="AR134" i="23"/>
  <c r="AP134" i="23"/>
  <c r="AN134" i="23"/>
  <c r="AL134" i="23"/>
  <c r="AJ134" i="23"/>
  <c r="AH134" i="23"/>
  <c r="AF134" i="23"/>
  <c r="AD134" i="23"/>
  <c r="AB134" i="23"/>
  <c r="Z134" i="23"/>
  <c r="X134" i="23"/>
  <c r="V134" i="23"/>
  <c r="T134" i="23"/>
  <c r="R134" i="23"/>
  <c r="P134" i="23"/>
  <c r="N134" i="23"/>
  <c r="L134" i="23"/>
  <c r="J134" i="23"/>
  <c r="H134" i="23"/>
  <c r="F134" i="23"/>
  <c r="D134" i="23"/>
  <c r="B134" i="23"/>
  <c r="AV133" i="23"/>
  <c r="AR133" i="23"/>
  <c r="AP133" i="23"/>
  <c r="AN133" i="23"/>
  <c r="AL133" i="23"/>
  <c r="AJ133" i="23"/>
  <c r="AH133" i="23"/>
  <c r="AF133" i="23"/>
  <c r="AD133" i="23"/>
  <c r="AB133" i="23"/>
  <c r="Z133" i="23"/>
  <c r="X133" i="23"/>
  <c r="V133" i="23"/>
  <c r="T133" i="23"/>
  <c r="R133" i="23"/>
  <c r="P133" i="23"/>
  <c r="N133" i="23"/>
  <c r="L133" i="23"/>
  <c r="J133" i="23"/>
  <c r="H133" i="23"/>
  <c r="F133" i="23"/>
  <c r="D133" i="23"/>
  <c r="B133" i="23"/>
  <c r="AV132" i="23"/>
  <c r="AR132" i="23"/>
  <c r="AP132" i="23"/>
  <c r="AN132" i="23"/>
  <c r="AL132" i="23"/>
  <c r="AJ132" i="23"/>
  <c r="AH132" i="23"/>
  <c r="AF132" i="23"/>
  <c r="AD132" i="23"/>
  <c r="AB132" i="23"/>
  <c r="Z132" i="23"/>
  <c r="X132" i="23"/>
  <c r="V132" i="23"/>
  <c r="T132" i="23"/>
  <c r="R132" i="23"/>
  <c r="P132" i="23"/>
  <c r="N132" i="23"/>
  <c r="L132" i="23"/>
  <c r="J132" i="23"/>
  <c r="H132" i="23"/>
  <c r="F132" i="23"/>
  <c r="D132" i="23"/>
  <c r="B132" i="23"/>
  <c r="AV131" i="23"/>
  <c r="AR131" i="23"/>
  <c r="AP131" i="23"/>
  <c r="AN131" i="23"/>
  <c r="AL131" i="23"/>
  <c r="AJ131" i="23"/>
  <c r="AH131" i="23"/>
  <c r="AF131" i="23"/>
  <c r="AD131" i="23"/>
  <c r="AB131" i="23"/>
  <c r="Z131" i="23"/>
  <c r="X131" i="23"/>
  <c r="V131" i="23"/>
  <c r="AS131" i="23" s="1"/>
  <c r="AT131" i="23" s="1"/>
  <c r="AU131" i="23" s="1"/>
  <c r="T131" i="23"/>
  <c r="R131" i="23"/>
  <c r="P131" i="23"/>
  <c r="N131" i="23"/>
  <c r="L131" i="23"/>
  <c r="J131" i="23"/>
  <c r="H131" i="23"/>
  <c r="F131" i="23"/>
  <c r="D131" i="23"/>
  <c r="B131" i="23"/>
  <c r="AV130" i="23"/>
  <c r="AR130" i="23"/>
  <c r="AP130" i="23"/>
  <c r="AN130" i="23"/>
  <c r="AL130" i="23"/>
  <c r="AJ130" i="23"/>
  <c r="AH130" i="23"/>
  <c r="AF130" i="23"/>
  <c r="AD130" i="23"/>
  <c r="AB130" i="23"/>
  <c r="Z130" i="23"/>
  <c r="X130" i="23"/>
  <c r="V130" i="23"/>
  <c r="T130" i="23"/>
  <c r="R130" i="23"/>
  <c r="P130" i="23"/>
  <c r="N130" i="23"/>
  <c r="L130" i="23"/>
  <c r="J130" i="23"/>
  <c r="H130" i="23"/>
  <c r="F130" i="23"/>
  <c r="D130" i="23"/>
  <c r="B130" i="23"/>
  <c r="AV129" i="23"/>
  <c r="AR129" i="23"/>
  <c r="AP129" i="23"/>
  <c r="AN129" i="23"/>
  <c r="AL129" i="23"/>
  <c r="AJ129" i="23"/>
  <c r="AH129" i="23"/>
  <c r="AF129" i="23"/>
  <c r="AD129" i="23"/>
  <c r="AB129" i="23"/>
  <c r="Z129" i="23"/>
  <c r="X129" i="23"/>
  <c r="V129" i="23"/>
  <c r="T129" i="23"/>
  <c r="R129" i="23"/>
  <c r="P129" i="23"/>
  <c r="N129" i="23"/>
  <c r="L129" i="23"/>
  <c r="J129" i="23"/>
  <c r="H129" i="23"/>
  <c r="F129" i="23"/>
  <c r="D129" i="23"/>
  <c r="B129" i="23"/>
  <c r="AS129" i="23" s="1"/>
  <c r="AT129" i="23" s="1"/>
  <c r="AU129" i="23" s="1"/>
  <c r="AV128" i="23"/>
  <c r="AR128" i="23"/>
  <c r="AP128" i="23"/>
  <c r="AN128" i="23"/>
  <c r="AL128" i="23"/>
  <c r="AJ128" i="23"/>
  <c r="AH128" i="23"/>
  <c r="AF128" i="23"/>
  <c r="AD128" i="23"/>
  <c r="AB128" i="23"/>
  <c r="Z128" i="23"/>
  <c r="X128" i="23"/>
  <c r="V128" i="23"/>
  <c r="T128" i="23"/>
  <c r="R128" i="23"/>
  <c r="P128" i="23"/>
  <c r="N128" i="23"/>
  <c r="L128" i="23"/>
  <c r="J128" i="23"/>
  <c r="H128" i="23"/>
  <c r="F128" i="23"/>
  <c r="D128" i="23"/>
  <c r="B128" i="23"/>
  <c r="AV127" i="23"/>
  <c r="AR127" i="23"/>
  <c r="AP127" i="23"/>
  <c r="AN127" i="23"/>
  <c r="AL127" i="23"/>
  <c r="AJ127" i="23"/>
  <c r="AH127" i="23"/>
  <c r="AF127" i="23"/>
  <c r="AD127" i="23"/>
  <c r="AB127" i="23"/>
  <c r="Z127" i="23"/>
  <c r="X127" i="23"/>
  <c r="V127" i="23"/>
  <c r="T127" i="23"/>
  <c r="R127" i="23"/>
  <c r="P127" i="23"/>
  <c r="N127" i="23"/>
  <c r="L127" i="23"/>
  <c r="J127" i="23"/>
  <c r="H127" i="23"/>
  <c r="F127" i="23"/>
  <c r="D127" i="23"/>
  <c r="B127" i="23"/>
  <c r="AV126" i="23"/>
  <c r="AR126" i="23"/>
  <c r="AP126" i="23"/>
  <c r="AN126" i="23"/>
  <c r="AL126" i="23"/>
  <c r="AJ126" i="23"/>
  <c r="AH126" i="23"/>
  <c r="AF126" i="23"/>
  <c r="AD126" i="23"/>
  <c r="AB126" i="23"/>
  <c r="Z126" i="23"/>
  <c r="X126" i="23"/>
  <c r="V126" i="23"/>
  <c r="T126" i="23"/>
  <c r="R126" i="23"/>
  <c r="P126" i="23"/>
  <c r="N126" i="23"/>
  <c r="L126" i="23"/>
  <c r="J126" i="23"/>
  <c r="H126" i="23"/>
  <c r="F126" i="23"/>
  <c r="D126" i="23"/>
  <c r="B126" i="23"/>
  <c r="AV125" i="23"/>
  <c r="AR125" i="23"/>
  <c r="AP125" i="23"/>
  <c r="AN125" i="23"/>
  <c r="AL125" i="23"/>
  <c r="AJ125" i="23"/>
  <c r="AH125" i="23"/>
  <c r="AF125" i="23"/>
  <c r="AD125" i="23"/>
  <c r="AB125" i="23"/>
  <c r="Z125" i="23"/>
  <c r="X125" i="23"/>
  <c r="V125" i="23"/>
  <c r="AS125" i="23" s="1"/>
  <c r="AT125" i="23" s="1"/>
  <c r="AU125" i="23" s="1"/>
  <c r="T125" i="23"/>
  <c r="R125" i="23"/>
  <c r="P125" i="23"/>
  <c r="N125" i="23"/>
  <c r="L125" i="23"/>
  <c r="J125" i="23"/>
  <c r="H125" i="23"/>
  <c r="F125" i="23"/>
  <c r="D125" i="23"/>
  <c r="B125" i="23"/>
  <c r="AV124" i="23"/>
  <c r="AR124" i="23"/>
  <c r="AP124" i="23"/>
  <c r="AN124" i="23"/>
  <c r="AL124" i="23"/>
  <c r="AJ124" i="23"/>
  <c r="AH124" i="23"/>
  <c r="AF124" i="23"/>
  <c r="AD124" i="23"/>
  <c r="AB124" i="23"/>
  <c r="Z124" i="23"/>
  <c r="X124" i="23"/>
  <c r="V124" i="23"/>
  <c r="T124" i="23"/>
  <c r="R124" i="23"/>
  <c r="P124" i="23"/>
  <c r="N124" i="23"/>
  <c r="L124" i="23"/>
  <c r="J124" i="23"/>
  <c r="H124" i="23"/>
  <c r="F124" i="23"/>
  <c r="D124" i="23"/>
  <c r="B124" i="23"/>
  <c r="AV123" i="23"/>
  <c r="AR123" i="23"/>
  <c r="AP123" i="23"/>
  <c r="AN123" i="23"/>
  <c r="AL123" i="23"/>
  <c r="AJ123" i="23"/>
  <c r="AH123" i="23"/>
  <c r="AF123" i="23"/>
  <c r="AD123" i="23"/>
  <c r="AB123" i="23"/>
  <c r="Z123" i="23"/>
  <c r="X123" i="23"/>
  <c r="V123" i="23"/>
  <c r="T123" i="23"/>
  <c r="R123" i="23"/>
  <c r="P123" i="23"/>
  <c r="N123" i="23"/>
  <c r="L123" i="23"/>
  <c r="J123" i="23"/>
  <c r="H123" i="23"/>
  <c r="F123" i="23"/>
  <c r="D123" i="23"/>
  <c r="B123" i="23"/>
  <c r="AV122" i="23"/>
  <c r="AR122" i="23"/>
  <c r="AP122" i="23"/>
  <c r="AN122" i="23"/>
  <c r="AL122" i="23"/>
  <c r="AJ122" i="23"/>
  <c r="AH122" i="23"/>
  <c r="AF122" i="23"/>
  <c r="AD122" i="23"/>
  <c r="AB122" i="23"/>
  <c r="Z122" i="23"/>
  <c r="X122" i="23"/>
  <c r="V122" i="23"/>
  <c r="T122" i="23"/>
  <c r="R122" i="23"/>
  <c r="P122" i="23"/>
  <c r="N122" i="23"/>
  <c r="L122" i="23"/>
  <c r="J122" i="23"/>
  <c r="H122" i="23"/>
  <c r="F122" i="23"/>
  <c r="D122" i="23"/>
  <c r="B122" i="23"/>
  <c r="AV121" i="23"/>
  <c r="AR121" i="23"/>
  <c r="AP121" i="23"/>
  <c r="AN121" i="23"/>
  <c r="AL121" i="23"/>
  <c r="AJ121" i="23"/>
  <c r="AH121" i="23"/>
  <c r="AF121" i="23"/>
  <c r="AD121" i="23"/>
  <c r="AB121" i="23"/>
  <c r="Z121" i="23"/>
  <c r="X121" i="23"/>
  <c r="V121" i="23"/>
  <c r="T121" i="23"/>
  <c r="R121" i="23"/>
  <c r="P121" i="23"/>
  <c r="N121" i="23"/>
  <c r="L121" i="23"/>
  <c r="J121" i="23"/>
  <c r="H121" i="23"/>
  <c r="F121" i="23"/>
  <c r="D121" i="23"/>
  <c r="B121" i="23"/>
  <c r="AV120" i="23"/>
  <c r="AR120" i="23"/>
  <c r="AP120" i="23"/>
  <c r="AN120" i="23"/>
  <c r="AL120" i="23"/>
  <c r="AJ120" i="23"/>
  <c r="AH120" i="23"/>
  <c r="AF120" i="23"/>
  <c r="AD120" i="23"/>
  <c r="AB120" i="23"/>
  <c r="Z120" i="23"/>
  <c r="X120" i="23"/>
  <c r="V120" i="23"/>
  <c r="T120" i="23"/>
  <c r="R120" i="23"/>
  <c r="P120" i="23"/>
  <c r="N120" i="23"/>
  <c r="L120" i="23"/>
  <c r="J120" i="23"/>
  <c r="H120" i="23"/>
  <c r="F120" i="23"/>
  <c r="AS120" i="23" s="1"/>
  <c r="AT120" i="23" s="1"/>
  <c r="AU120" i="23" s="1"/>
  <c r="D120" i="23"/>
  <c r="B120" i="23"/>
  <c r="AV119" i="23"/>
  <c r="AR119" i="23"/>
  <c r="AP119" i="23"/>
  <c r="AN119" i="23"/>
  <c r="AL119" i="23"/>
  <c r="AJ119" i="23"/>
  <c r="AH119" i="23"/>
  <c r="AF119" i="23"/>
  <c r="AD119" i="23"/>
  <c r="AB119" i="23"/>
  <c r="Z119" i="23"/>
  <c r="X119" i="23"/>
  <c r="V119" i="23"/>
  <c r="T119" i="23"/>
  <c r="R119" i="23"/>
  <c r="P119" i="23"/>
  <c r="N119" i="23"/>
  <c r="L119" i="23"/>
  <c r="J119" i="23"/>
  <c r="AS119" i="23" s="1"/>
  <c r="AT119" i="23" s="1"/>
  <c r="AU119" i="23" s="1"/>
  <c r="H119" i="23"/>
  <c r="F119" i="23"/>
  <c r="D119" i="23"/>
  <c r="B119" i="23"/>
  <c r="AV118" i="23"/>
  <c r="AR118" i="23"/>
  <c r="AP118" i="23"/>
  <c r="AN118" i="23"/>
  <c r="AL118" i="23"/>
  <c r="AJ118" i="23"/>
  <c r="AH118" i="23"/>
  <c r="AF118" i="23"/>
  <c r="AD118" i="23"/>
  <c r="AB118" i="23"/>
  <c r="Z118" i="23"/>
  <c r="X118" i="23"/>
  <c r="V118" i="23"/>
  <c r="T118" i="23"/>
  <c r="R118" i="23"/>
  <c r="P118" i="23"/>
  <c r="N118" i="23"/>
  <c r="L118" i="23"/>
  <c r="J118" i="23"/>
  <c r="H118" i="23"/>
  <c r="F118" i="23"/>
  <c r="D118" i="23"/>
  <c r="B118" i="23"/>
  <c r="AV117" i="23"/>
  <c r="AR117" i="23"/>
  <c r="AP117" i="23"/>
  <c r="AN117" i="23"/>
  <c r="AL117" i="23"/>
  <c r="AJ117" i="23"/>
  <c r="AH117" i="23"/>
  <c r="AF117" i="23"/>
  <c r="AD117" i="23"/>
  <c r="AB117" i="23"/>
  <c r="Z117" i="23"/>
  <c r="X117" i="23"/>
  <c r="V117" i="23"/>
  <c r="T117" i="23"/>
  <c r="R117" i="23"/>
  <c r="P117" i="23"/>
  <c r="N117" i="23"/>
  <c r="L117" i="23"/>
  <c r="J117" i="23"/>
  <c r="H117" i="23"/>
  <c r="F117" i="23"/>
  <c r="D117" i="23"/>
  <c r="B117" i="23"/>
  <c r="AV116" i="23"/>
  <c r="AR116" i="23"/>
  <c r="AP116" i="23"/>
  <c r="AN116" i="23"/>
  <c r="AL116" i="23"/>
  <c r="AJ116" i="23"/>
  <c r="AH116" i="23"/>
  <c r="AF116" i="23"/>
  <c r="AD116" i="23"/>
  <c r="AB116" i="23"/>
  <c r="Z116" i="23"/>
  <c r="X116" i="23"/>
  <c r="V116" i="23"/>
  <c r="T116" i="23"/>
  <c r="R116" i="23"/>
  <c r="P116" i="23"/>
  <c r="N116" i="23"/>
  <c r="L116" i="23"/>
  <c r="J116" i="23"/>
  <c r="H116" i="23"/>
  <c r="F116" i="23"/>
  <c r="AS116" i="23" s="1"/>
  <c r="AT116" i="23" s="1"/>
  <c r="AU116" i="23" s="1"/>
  <c r="D116" i="23"/>
  <c r="B116" i="23"/>
  <c r="AV115" i="23"/>
  <c r="AR115" i="23"/>
  <c r="AP115" i="23"/>
  <c r="AN115" i="23"/>
  <c r="AL115" i="23"/>
  <c r="AJ115" i="23"/>
  <c r="AH115" i="23"/>
  <c r="AF115" i="23"/>
  <c r="AD115" i="23"/>
  <c r="AB115" i="23"/>
  <c r="Z115" i="23"/>
  <c r="X115" i="23"/>
  <c r="V115" i="23"/>
  <c r="T115" i="23"/>
  <c r="R115" i="23"/>
  <c r="P115" i="23"/>
  <c r="N115" i="23"/>
  <c r="L115" i="23"/>
  <c r="J115" i="23"/>
  <c r="AS115" i="23" s="1"/>
  <c r="AT115" i="23" s="1"/>
  <c r="AU115" i="23" s="1"/>
  <c r="H115" i="23"/>
  <c r="F115" i="23"/>
  <c r="D115" i="23"/>
  <c r="B115" i="23"/>
  <c r="AV114" i="23"/>
  <c r="AR114" i="23"/>
  <c r="AP114" i="23"/>
  <c r="AN114" i="23"/>
  <c r="AL114" i="23"/>
  <c r="AJ114" i="23"/>
  <c r="AH114" i="23"/>
  <c r="AF114" i="23"/>
  <c r="AD114" i="23"/>
  <c r="AB114" i="23"/>
  <c r="Z114" i="23"/>
  <c r="X114" i="23"/>
  <c r="V114" i="23"/>
  <c r="T114" i="23"/>
  <c r="R114" i="23"/>
  <c r="P114" i="23"/>
  <c r="AS114" i="23" s="1"/>
  <c r="AT114" i="23" s="1"/>
  <c r="AU114" i="23" s="1"/>
  <c r="N114" i="23"/>
  <c r="L114" i="23"/>
  <c r="J114" i="23"/>
  <c r="H114" i="23"/>
  <c r="F114" i="23"/>
  <c r="D114" i="23"/>
  <c r="B114" i="23"/>
  <c r="AV113" i="23"/>
  <c r="AR113" i="23"/>
  <c r="AP113" i="23"/>
  <c r="AN113" i="23"/>
  <c r="AL113" i="23"/>
  <c r="AJ113" i="23"/>
  <c r="AH113" i="23"/>
  <c r="AF113" i="23"/>
  <c r="AD113" i="23"/>
  <c r="AB113" i="23"/>
  <c r="Z113" i="23"/>
  <c r="X113" i="23"/>
  <c r="V113" i="23"/>
  <c r="T113" i="23"/>
  <c r="R113" i="23"/>
  <c r="P113" i="23"/>
  <c r="N113" i="23"/>
  <c r="L113" i="23"/>
  <c r="J113" i="23"/>
  <c r="H113" i="23"/>
  <c r="F113" i="23"/>
  <c r="D113" i="23"/>
  <c r="B113" i="23"/>
  <c r="AV112" i="23"/>
  <c r="AR112" i="23"/>
  <c r="AP112" i="23"/>
  <c r="AN112" i="23"/>
  <c r="AL112" i="23"/>
  <c r="AJ112" i="23"/>
  <c r="AH112" i="23"/>
  <c r="AF112" i="23"/>
  <c r="AD112" i="23"/>
  <c r="AB112" i="23"/>
  <c r="Z112" i="23"/>
  <c r="X112" i="23"/>
  <c r="V112" i="23"/>
  <c r="T112" i="23"/>
  <c r="R112" i="23"/>
  <c r="P112" i="23"/>
  <c r="N112" i="23"/>
  <c r="L112" i="23"/>
  <c r="J112" i="23"/>
  <c r="H112" i="23"/>
  <c r="F112" i="23"/>
  <c r="AS112" i="23" s="1"/>
  <c r="AT112" i="23" s="1"/>
  <c r="AU112" i="23" s="1"/>
  <c r="D112" i="23"/>
  <c r="B112" i="23"/>
  <c r="AV111" i="23"/>
  <c r="AR111" i="23"/>
  <c r="AP111" i="23"/>
  <c r="AN111" i="23"/>
  <c r="AL111" i="23"/>
  <c r="AJ111" i="23"/>
  <c r="AH111" i="23"/>
  <c r="AF111" i="23"/>
  <c r="AD111" i="23"/>
  <c r="AB111" i="23"/>
  <c r="Z111" i="23"/>
  <c r="X111" i="23"/>
  <c r="V111" i="23"/>
  <c r="T111" i="23"/>
  <c r="R111" i="23"/>
  <c r="P111" i="23"/>
  <c r="N111" i="23"/>
  <c r="L111" i="23"/>
  <c r="J111" i="23"/>
  <c r="H111" i="23"/>
  <c r="F111" i="23"/>
  <c r="D111" i="23"/>
  <c r="B111" i="23"/>
  <c r="AV110" i="23"/>
  <c r="AR110" i="23"/>
  <c r="AP110" i="23"/>
  <c r="AN110" i="23"/>
  <c r="AL110" i="23"/>
  <c r="AJ110" i="23"/>
  <c r="AH110" i="23"/>
  <c r="AF110" i="23"/>
  <c r="AD110" i="23"/>
  <c r="AB110" i="23"/>
  <c r="Z110" i="23"/>
  <c r="X110" i="23"/>
  <c r="V110" i="23"/>
  <c r="T110" i="23"/>
  <c r="R110" i="23"/>
  <c r="P110" i="23"/>
  <c r="N110" i="23"/>
  <c r="L110" i="23"/>
  <c r="J110" i="23"/>
  <c r="H110" i="23"/>
  <c r="F110" i="23"/>
  <c r="AS110" i="23" s="1"/>
  <c r="AT110" i="23" s="1"/>
  <c r="AU110" i="23" s="1"/>
  <c r="D110" i="23"/>
  <c r="B110" i="23"/>
  <c r="AV109" i="23"/>
  <c r="AR109" i="23"/>
  <c r="AP109" i="23"/>
  <c r="AN109" i="23"/>
  <c r="AL109" i="23"/>
  <c r="AJ109" i="23"/>
  <c r="AH109" i="23"/>
  <c r="AF109" i="23"/>
  <c r="AD109" i="23"/>
  <c r="AB109" i="23"/>
  <c r="Z109" i="23"/>
  <c r="X109" i="23"/>
  <c r="V109" i="23"/>
  <c r="T109" i="23"/>
  <c r="R109" i="23"/>
  <c r="P109" i="23"/>
  <c r="N109" i="23"/>
  <c r="L109" i="23"/>
  <c r="J109" i="23"/>
  <c r="H109" i="23"/>
  <c r="F109" i="23"/>
  <c r="D109" i="23"/>
  <c r="B109" i="23"/>
  <c r="AV108" i="23"/>
  <c r="AR108" i="23"/>
  <c r="AP108" i="23"/>
  <c r="AN108" i="23"/>
  <c r="AL108" i="23"/>
  <c r="AJ108" i="23"/>
  <c r="AH108" i="23"/>
  <c r="AF108" i="23"/>
  <c r="AD108" i="23"/>
  <c r="AB108" i="23"/>
  <c r="Z108" i="23"/>
  <c r="X108" i="23"/>
  <c r="V108" i="23"/>
  <c r="T108" i="23"/>
  <c r="R108" i="23"/>
  <c r="P108" i="23"/>
  <c r="N108" i="23"/>
  <c r="L108" i="23"/>
  <c r="J108" i="23"/>
  <c r="H108" i="23"/>
  <c r="F108" i="23"/>
  <c r="D108" i="23"/>
  <c r="B108" i="23"/>
  <c r="AV107" i="23"/>
  <c r="AR107" i="23"/>
  <c r="AP107" i="23"/>
  <c r="AN107" i="23"/>
  <c r="AL107" i="23"/>
  <c r="AJ107" i="23"/>
  <c r="AH107" i="23"/>
  <c r="AF107" i="23"/>
  <c r="AD107" i="23"/>
  <c r="AB107" i="23"/>
  <c r="Z107" i="23"/>
  <c r="X107" i="23"/>
  <c r="V107" i="23"/>
  <c r="T107" i="23"/>
  <c r="R107" i="23"/>
  <c r="P107" i="23"/>
  <c r="N107" i="23"/>
  <c r="L107" i="23"/>
  <c r="J107" i="23"/>
  <c r="H107" i="23"/>
  <c r="F107" i="23"/>
  <c r="D107" i="23"/>
  <c r="B107" i="23"/>
  <c r="AS107" i="23" s="1"/>
  <c r="AT107" i="23" s="1"/>
  <c r="AU107" i="23" s="1"/>
  <c r="AV106" i="23"/>
  <c r="AR106" i="23"/>
  <c r="AP106" i="23"/>
  <c r="AN106" i="23"/>
  <c r="AL106" i="23"/>
  <c r="AJ106" i="23"/>
  <c r="AH106" i="23"/>
  <c r="AF106" i="23"/>
  <c r="AD106" i="23"/>
  <c r="AB106" i="23"/>
  <c r="Z106" i="23"/>
  <c r="X106" i="23"/>
  <c r="V106" i="23"/>
  <c r="T106" i="23"/>
  <c r="R106" i="23"/>
  <c r="P106" i="23"/>
  <c r="N106" i="23"/>
  <c r="L106" i="23"/>
  <c r="J106" i="23"/>
  <c r="H106" i="23"/>
  <c r="F106" i="23"/>
  <c r="D106" i="23"/>
  <c r="B106" i="23"/>
  <c r="AV105" i="23"/>
  <c r="AR105" i="23"/>
  <c r="AP105" i="23"/>
  <c r="AN105" i="23"/>
  <c r="AL105" i="23"/>
  <c r="AJ105" i="23"/>
  <c r="AH105" i="23"/>
  <c r="AF105" i="23"/>
  <c r="AD105" i="23"/>
  <c r="AB105" i="23"/>
  <c r="Z105" i="23"/>
  <c r="X105" i="23"/>
  <c r="V105" i="23"/>
  <c r="AS105" i="23" s="1"/>
  <c r="AT105" i="23" s="1"/>
  <c r="AU105" i="23" s="1"/>
  <c r="T105" i="23"/>
  <c r="R105" i="23"/>
  <c r="P105" i="23"/>
  <c r="N105" i="23"/>
  <c r="L105" i="23"/>
  <c r="J105" i="23"/>
  <c r="H105" i="23"/>
  <c r="F105" i="23"/>
  <c r="D105" i="23"/>
  <c r="B105" i="23"/>
  <c r="AV104" i="23"/>
  <c r="AR104" i="23"/>
  <c r="AP104" i="23"/>
  <c r="AN104" i="23"/>
  <c r="AL104" i="23"/>
  <c r="AJ104" i="23"/>
  <c r="AH104" i="23"/>
  <c r="AF104" i="23"/>
  <c r="AD104" i="23"/>
  <c r="AB104" i="23"/>
  <c r="Z104" i="23"/>
  <c r="X104" i="23"/>
  <c r="V104" i="23"/>
  <c r="T104" i="23"/>
  <c r="R104" i="23"/>
  <c r="P104" i="23"/>
  <c r="N104" i="23"/>
  <c r="L104" i="23"/>
  <c r="J104" i="23"/>
  <c r="H104" i="23"/>
  <c r="F104" i="23"/>
  <c r="D104" i="23"/>
  <c r="B104" i="23"/>
  <c r="AS104" i="23" s="1"/>
  <c r="AT104" i="23" s="1"/>
  <c r="AU104" i="23" s="1"/>
  <c r="AV103" i="23"/>
  <c r="AR103" i="23"/>
  <c r="AP103" i="23"/>
  <c r="AN103" i="23"/>
  <c r="AL103" i="23"/>
  <c r="AJ103" i="23"/>
  <c r="AH103" i="23"/>
  <c r="AF103" i="23"/>
  <c r="AD103" i="23"/>
  <c r="AB103" i="23"/>
  <c r="Z103" i="23"/>
  <c r="X103" i="23"/>
  <c r="V103" i="23"/>
  <c r="T103" i="23"/>
  <c r="R103" i="23"/>
  <c r="P103" i="23"/>
  <c r="N103" i="23"/>
  <c r="L103" i="23"/>
  <c r="J103" i="23"/>
  <c r="H103" i="23"/>
  <c r="F103" i="23"/>
  <c r="D103" i="23"/>
  <c r="B103" i="23"/>
  <c r="AV102" i="23"/>
  <c r="AR102" i="23"/>
  <c r="AP102" i="23"/>
  <c r="AN102" i="23"/>
  <c r="AL102" i="23"/>
  <c r="AJ102" i="23"/>
  <c r="AH102" i="23"/>
  <c r="AF102" i="23"/>
  <c r="AD102" i="23"/>
  <c r="AB102" i="23"/>
  <c r="Z102" i="23"/>
  <c r="X102" i="23"/>
  <c r="V102" i="23"/>
  <c r="T102" i="23"/>
  <c r="R102" i="23"/>
  <c r="P102" i="23"/>
  <c r="N102" i="23"/>
  <c r="L102" i="23"/>
  <c r="J102" i="23"/>
  <c r="H102" i="23"/>
  <c r="AS102" i="23" s="1"/>
  <c r="AT102" i="23" s="1"/>
  <c r="AU102" i="23" s="1"/>
  <c r="F102" i="23"/>
  <c r="D102" i="23"/>
  <c r="B102" i="23"/>
  <c r="AV101" i="23"/>
  <c r="AR101" i="23"/>
  <c r="AP101" i="23"/>
  <c r="AN101" i="23"/>
  <c r="AL101" i="23"/>
  <c r="AJ101" i="23"/>
  <c r="AH101" i="23"/>
  <c r="AF101" i="23"/>
  <c r="AD101" i="23"/>
  <c r="AB101" i="23"/>
  <c r="Z101" i="23"/>
  <c r="X101" i="23"/>
  <c r="V101" i="23"/>
  <c r="T101" i="23"/>
  <c r="R101" i="23"/>
  <c r="P101" i="23"/>
  <c r="N101" i="23"/>
  <c r="L101" i="23"/>
  <c r="J101" i="23"/>
  <c r="H101" i="23"/>
  <c r="F101" i="23"/>
  <c r="D101" i="23"/>
  <c r="B101" i="23"/>
  <c r="AV100" i="23"/>
  <c r="AR100" i="23"/>
  <c r="AP100" i="23"/>
  <c r="AN100" i="23"/>
  <c r="AL100" i="23"/>
  <c r="AJ100" i="23"/>
  <c r="AH100" i="23"/>
  <c r="AF100" i="23"/>
  <c r="AD100" i="23"/>
  <c r="AB100" i="23"/>
  <c r="Z100" i="23"/>
  <c r="X100" i="23"/>
  <c r="V100" i="23"/>
  <c r="T100" i="23"/>
  <c r="R100" i="23"/>
  <c r="P100" i="23"/>
  <c r="N100" i="23"/>
  <c r="L100" i="23"/>
  <c r="J100" i="23"/>
  <c r="H100" i="23"/>
  <c r="F100" i="23"/>
  <c r="D100" i="23"/>
  <c r="B100" i="23"/>
  <c r="AV99" i="23"/>
  <c r="AR99" i="23"/>
  <c r="AP99" i="23"/>
  <c r="AN99" i="23"/>
  <c r="AL99" i="23"/>
  <c r="AJ99" i="23"/>
  <c r="AH99" i="23"/>
  <c r="AF99" i="23"/>
  <c r="AD99" i="23"/>
  <c r="AB99" i="23"/>
  <c r="Z99" i="23"/>
  <c r="X99" i="23"/>
  <c r="V99" i="23"/>
  <c r="AS99" i="23" s="1"/>
  <c r="AT99" i="23" s="1"/>
  <c r="AU99" i="23" s="1"/>
  <c r="T99" i="23"/>
  <c r="R99" i="23"/>
  <c r="P99" i="23"/>
  <c r="N99" i="23"/>
  <c r="L99" i="23"/>
  <c r="J99" i="23"/>
  <c r="H99" i="23"/>
  <c r="F99" i="23"/>
  <c r="D99" i="23"/>
  <c r="B99" i="23"/>
  <c r="AV98" i="23"/>
  <c r="AR98" i="23"/>
  <c r="AP98" i="23"/>
  <c r="AN98" i="23"/>
  <c r="AL98" i="23"/>
  <c r="AJ98" i="23"/>
  <c r="AH98" i="23"/>
  <c r="AF98" i="23"/>
  <c r="AD98" i="23"/>
  <c r="AB98" i="23"/>
  <c r="Z98" i="23"/>
  <c r="X98" i="23"/>
  <c r="V98" i="23"/>
  <c r="T98" i="23"/>
  <c r="R98" i="23"/>
  <c r="P98" i="23"/>
  <c r="N98" i="23"/>
  <c r="L98" i="23"/>
  <c r="J98" i="23"/>
  <c r="H98" i="23"/>
  <c r="F98" i="23"/>
  <c r="D98" i="23"/>
  <c r="B98" i="23"/>
  <c r="AV97" i="23"/>
  <c r="AR97" i="23"/>
  <c r="AP97" i="23"/>
  <c r="AN97" i="23"/>
  <c r="AL97" i="23"/>
  <c r="AJ97" i="23"/>
  <c r="AH97" i="23"/>
  <c r="AF97" i="23"/>
  <c r="AD97" i="23"/>
  <c r="AB97" i="23"/>
  <c r="Z97" i="23"/>
  <c r="X97" i="23"/>
  <c r="V97" i="23"/>
  <c r="T97" i="23"/>
  <c r="R97" i="23"/>
  <c r="P97" i="23"/>
  <c r="N97" i="23"/>
  <c r="L97" i="23"/>
  <c r="J97" i="23"/>
  <c r="H97" i="23"/>
  <c r="F97" i="23"/>
  <c r="D97" i="23"/>
  <c r="B97" i="23"/>
  <c r="AV96" i="23"/>
  <c r="AR96" i="23"/>
  <c r="AP96" i="23"/>
  <c r="AN96" i="23"/>
  <c r="AL96" i="23"/>
  <c r="AJ96" i="23"/>
  <c r="AH96" i="23"/>
  <c r="AF96" i="23"/>
  <c r="AD96" i="23"/>
  <c r="AB96" i="23"/>
  <c r="Z96" i="23"/>
  <c r="X96" i="23"/>
  <c r="V96" i="23"/>
  <c r="T96" i="23"/>
  <c r="R96" i="23"/>
  <c r="P96" i="23"/>
  <c r="N96" i="23"/>
  <c r="L96" i="23"/>
  <c r="J96" i="23"/>
  <c r="H96" i="23"/>
  <c r="F96" i="23"/>
  <c r="D96" i="23"/>
  <c r="B96" i="23"/>
  <c r="AV95" i="23"/>
  <c r="AR95" i="23"/>
  <c r="AP95" i="23"/>
  <c r="AN95" i="23"/>
  <c r="AL95" i="23"/>
  <c r="AJ95" i="23"/>
  <c r="AH95" i="23"/>
  <c r="AF95" i="23"/>
  <c r="AD95" i="23"/>
  <c r="AB95" i="23"/>
  <c r="Z95" i="23"/>
  <c r="X95" i="23"/>
  <c r="V95" i="23"/>
  <c r="T95" i="23"/>
  <c r="R95" i="23"/>
  <c r="P95" i="23"/>
  <c r="N95" i="23"/>
  <c r="L95" i="23"/>
  <c r="J95" i="23"/>
  <c r="H95" i="23"/>
  <c r="F95" i="23"/>
  <c r="D95" i="23"/>
  <c r="B95" i="23"/>
  <c r="AV94" i="23"/>
  <c r="AR94" i="23"/>
  <c r="AP94" i="23"/>
  <c r="AN94" i="23"/>
  <c r="AL94" i="23"/>
  <c r="AJ94" i="23"/>
  <c r="AH94" i="23"/>
  <c r="AF94" i="23"/>
  <c r="AD94" i="23"/>
  <c r="AB94" i="23"/>
  <c r="Z94" i="23"/>
  <c r="X94" i="23"/>
  <c r="V94" i="23"/>
  <c r="T94" i="23"/>
  <c r="R94" i="23"/>
  <c r="P94" i="23"/>
  <c r="N94" i="23"/>
  <c r="L94" i="23"/>
  <c r="J94" i="23"/>
  <c r="H94" i="23"/>
  <c r="F94" i="23"/>
  <c r="D94" i="23"/>
  <c r="B94" i="23"/>
  <c r="AV93" i="23"/>
  <c r="AR93" i="23"/>
  <c r="AP93" i="23"/>
  <c r="AN93" i="23"/>
  <c r="AL93" i="23"/>
  <c r="AJ93" i="23"/>
  <c r="AH93" i="23"/>
  <c r="AF93" i="23"/>
  <c r="AD93" i="23"/>
  <c r="AB93" i="23"/>
  <c r="Z93" i="23"/>
  <c r="X93" i="23"/>
  <c r="V93" i="23"/>
  <c r="T93" i="23"/>
  <c r="R93" i="23"/>
  <c r="P93" i="23"/>
  <c r="AS93" i="23" s="1"/>
  <c r="AT93" i="23" s="1"/>
  <c r="AU93" i="23" s="1"/>
  <c r="N93" i="23"/>
  <c r="L93" i="23"/>
  <c r="J93" i="23"/>
  <c r="H93" i="23"/>
  <c r="F93" i="23"/>
  <c r="D93" i="23"/>
  <c r="B93" i="23"/>
  <c r="AV92" i="23"/>
  <c r="AR92" i="23"/>
  <c r="AP92" i="23"/>
  <c r="AN92" i="23"/>
  <c r="AL92" i="23"/>
  <c r="AJ92" i="23"/>
  <c r="AH92" i="23"/>
  <c r="AF92" i="23"/>
  <c r="AD92" i="23"/>
  <c r="AB92" i="23"/>
  <c r="Z92" i="23"/>
  <c r="X92" i="23"/>
  <c r="V92" i="23"/>
  <c r="T92" i="23"/>
  <c r="R92" i="23"/>
  <c r="P92" i="23"/>
  <c r="N92" i="23"/>
  <c r="L92" i="23"/>
  <c r="J92" i="23"/>
  <c r="H92" i="23"/>
  <c r="F92" i="23"/>
  <c r="D92" i="23"/>
  <c r="B92" i="23"/>
  <c r="AV91" i="23"/>
  <c r="AR91" i="23"/>
  <c r="AP91" i="23"/>
  <c r="AN91" i="23"/>
  <c r="AL91" i="23"/>
  <c r="AJ91" i="23"/>
  <c r="AH91" i="23"/>
  <c r="AF91" i="23"/>
  <c r="AD91" i="23"/>
  <c r="AB91" i="23"/>
  <c r="Z91" i="23"/>
  <c r="X91" i="23"/>
  <c r="V91" i="23"/>
  <c r="T91" i="23"/>
  <c r="R91" i="23"/>
  <c r="P91" i="23"/>
  <c r="N91" i="23"/>
  <c r="L91" i="23"/>
  <c r="J91" i="23"/>
  <c r="H91" i="23"/>
  <c r="F91" i="23"/>
  <c r="D91" i="23"/>
  <c r="B91" i="23"/>
  <c r="AV90" i="23"/>
  <c r="AR90" i="23"/>
  <c r="AP90" i="23"/>
  <c r="AN90" i="23"/>
  <c r="AL90" i="23"/>
  <c r="AJ90" i="23"/>
  <c r="AH90" i="23"/>
  <c r="AF90" i="23"/>
  <c r="AD90" i="23"/>
  <c r="AB90" i="23"/>
  <c r="Z90" i="23"/>
  <c r="X90" i="23"/>
  <c r="V90" i="23"/>
  <c r="T90" i="23"/>
  <c r="R90" i="23"/>
  <c r="P90" i="23"/>
  <c r="N90" i="23"/>
  <c r="L90" i="23"/>
  <c r="J90" i="23"/>
  <c r="H90" i="23"/>
  <c r="F90" i="23"/>
  <c r="D90" i="23"/>
  <c r="B90" i="23"/>
  <c r="AV89" i="23"/>
  <c r="AR89" i="23"/>
  <c r="AP89" i="23"/>
  <c r="AN89" i="23"/>
  <c r="AL89" i="23"/>
  <c r="AJ89" i="23"/>
  <c r="AH89" i="23"/>
  <c r="AF89" i="23"/>
  <c r="AD89" i="23"/>
  <c r="AB89" i="23"/>
  <c r="Z89" i="23"/>
  <c r="X89" i="23"/>
  <c r="V89" i="23"/>
  <c r="T89" i="23"/>
  <c r="R89" i="23"/>
  <c r="P89" i="23"/>
  <c r="N89" i="23"/>
  <c r="L89" i="23"/>
  <c r="J89" i="23"/>
  <c r="H89" i="23"/>
  <c r="F89" i="23"/>
  <c r="D89" i="23"/>
  <c r="B89" i="23"/>
  <c r="AV88" i="23"/>
  <c r="AR88" i="23"/>
  <c r="AP88" i="23"/>
  <c r="AN88" i="23"/>
  <c r="AL88" i="23"/>
  <c r="AJ88" i="23"/>
  <c r="AH88" i="23"/>
  <c r="AF88" i="23"/>
  <c r="AD88" i="23"/>
  <c r="AB88" i="23"/>
  <c r="Z88" i="23"/>
  <c r="X88" i="23"/>
  <c r="V88" i="23"/>
  <c r="T88" i="23"/>
  <c r="R88" i="23"/>
  <c r="P88" i="23"/>
  <c r="N88" i="23"/>
  <c r="L88" i="23"/>
  <c r="J88" i="23"/>
  <c r="H88" i="23"/>
  <c r="F88" i="23"/>
  <c r="D88" i="23"/>
  <c r="B88" i="23"/>
  <c r="AV87" i="23"/>
  <c r="AR87" i="23"/>
  <c r="AP87" i="23"/>
  <c r="AN87" i="23"/>
  <c r="AL87" i="23"/>
  <c r="AJ87" i="23"/>
  <c r="AH87" i="23"/>
  <c r="AF87" i="23"/>
  <c r="AD87" i="23"/>
  <c r="AB87" i="23"/>
  <c r="Z87" i="23"/>
  <c r="X87" i="23"/>
  <c r="V87" i="23"/>
  <c r="AS87" i="23" s="1"/>
  <c r="AT87" i="23" s="1"/>
  <c r="AU87" i="23" s="1"/>
  <c r="T87" i="23"/>
  <c r="R87" i="23"/>
  <c r="P87" i="23"/>
  <c r="N87" i="23"/>
  <c r="L87" i="23"/>
  <c r="J87" i="23"/>
  <c r="H87" i="23"/>
  <c r="F87" i="23"/>
  <c r="D87" i="23"/>
  <c r="B87" i="23"/>
  <c r="AV86" i="23"/>
  <c r="AR86" i="23"/>
  <c r="AP86" i="23"/>
  <c r="AN86" i="23"/>
  <c r="AL86" i="23"/>
  <c r="AJ86" i="23"/>
  <c r="AH86" i="23"/>
  <c r="AF86" i="23"/>
  <c r="AD86" i="23"/>
  <c r="AB86" i="23"/>
  <c r="Z86" i="23"/>
  <c r="X86" i="23"/>
  <c r="V86" i="23"/>
  <c r="T86" i="23"/>
  <c r="R86" i="23"/>
  <c r="P86" i="23"/>
  <c r="N86" i="23"/>
  <c r="L86" i="23"/>
  <c r="J86" i="23"/>
  <c r="H86" i="23"/>
  <c r="F86" i="23"/>
  <c r="D86" i="23"/>
  <c r="B86" i="23"/>
  <c r="AV85" i="23"/>
  <c r="AR85" i="23"/>
  <c r="AP85" i="23"/>
  <c r="AN85" i="23"/>
  <c r="AL85" i="23"/>
  <c r="AJ85" i="23"/>
  <c r="AH85" i="23"/>
  <c r="AF85" i="23"/>
  <c r="AD85" i="23"/>
  <c r="AB85" i="23"/>
  <c r="Z85" i="23"/>
  <c r="X85" i="23"/>
  <c r="V85" i="23"/>
  <c r="T85" i="23"/>
  <c r="R85" i="23"/>
  <c r="P85" i="23"/>
  <c r="N85" i="23"/>
  <c r="L85" i="23"/>
  <c r="J85" i="23"/>
  <c r="H85" i="23"/>
  <c r="F85" i="23"/>
  <c r="D85" i="23"/>
  <c r="B85" i="23"/>
  <c r="AV84" i="23"/>
  <c r="AR84" i="23"/>
  <c r="AP84" i="23"/>
  <c r="AN84" i="23"/>
  <c r="AL84" i="23"/>
  <c r="AJ84" i="23"/>
  <c r="AH84" i="23"/>
  <c r="AF84" i="23"/>
  <c r="AD84" i="23"/>
  <c r="AB84" i="23"/>
  <c r="Z84" i="23"/>
  <c r="X84" i="23"/>
  <c r="V84" i="23"/>
  <c r="T84" i="23"/>
  <c r="R84" i="23"/>
  <c r="P84" i="23"/>
  <c r="N84" i="23"/>
  <c r="L84" i="23"/>
  <c r="J84" i="23"/>
  <c r="H84" i="23"/>
  <c r="F84" i="23"/>
  <c r="D84" i="23"/>
  <c r="B84" i="23"/>
  <c r="AV83" i="23"/>
  <c r="AR83" i="23"/>
  <c r="AP83" i="23"/>
  <c r="AN83" i="23"/>
  <c r="AL83" i="23"/>
  <c r="AJ83" i="23"/>
  <c r="AH83" i="23"/>
  <c r="AF83" i="23"/>
  <c r="AD83" i="23"/>
  <c r="AB83" i="23"/>
  <c r="Z83" i="23"/>
  <c r="X83" i="23"/>
  <c r="V83" i="23"/>
  <c r="T83" i="23"/>
  <c r="R83" i="23"/>
  <c r="P83" i="23"/>
  <c r="N83" i="23"/>
  <c r="L83" i="23"/>
  <c r="J83" i="23"/>
  <c r="H83" i="23"/>
  <c r="F83" i="23"/>
  <c r="D83" i="23"/>
  <c r="B83" i="23"/>
  <c r="AV82" i="23"/>
  <c r="AR82" i="23"/>
  <c r="AP82" i="23"/>
  <c r="AN82" i="23"/>
  <c r="AL82" i="23"/>
  <c r="AJ82" i="23"/>
  <c r="AH82" i="23"/>
  <c r="AF82" i="23"/>
  <c r="AD82" i="23"/>
  <c r="AB82" i="23"/>
  <c r="Z82" i="23"/>
  <c r="X82" i="23"/>
  <c r="V82" i="23"/>
  <c r="T82" i="23"/>
  <c r="R82" i="23"/>
  <c r="P82" i="23"/>
  <c r="N82" i="23"/>
  <c r="L82" i="23"/>
  <c r="J82" i="23"/>
  <c r="H82" i="23"/>
  <c r="F82" i="23"/>
  <c r="AS82" i="23" s="1"/>
  <c r="AT82" i="23" s="1"/>
  <c r="AU82" i="23" s="1"/>
  <c r="D82" i="23"/>
  <c r="B82" i="23"/>
  <c r="AV81" i="23"/>
  <c r="AR81" i="23"/>
  <c r="AP81" i="23"/>
  <c r="AN81" i="23"/>
  <c r="AL81" i="23"/>
  <c r="AJ81" i="23"/>
  <c r="AH81" i="23"/>
  <c r="AF81" i="23"/>
  <c r="AD81" i="23"/>
  <c r="AB81" i="23"/>
  <c r="Z81" i="23"/>
  <c r="X81" i="23"/>
  <c r="V81" i="23"/>
  <c r="T81" i="23"/>
  <c r="R81" i="23"/>
  <c r="P81" i="23"/>
  <c r="AS81" i="23" s="1"/>
  <c r="AT81" i="23" s="1"/>
  <c r="AU81" i="23" s="1"/>
  <c r="N81" i="23"/>
  <c r="L81" i="23"/>
  <c r="J81" i="23"/>
  <c r="H81" i="23"/>
  <c r="F81" i="23"/>
  <c r="D81" i="23"/>
  <c r="B81" i="23"/>
  <c r="AV80" i="23"/>
  <c r="AR80" i="23"/>
  <c r="AP80" i="23"/>
  <c r="AN80" i="23"/>
  <c r="AL80" i="23"/>
  <c r="AJ80" i="23"/>
  <c r="AH80" i="23"/>
  <c r="AF80" i="23"/>
  <c r="AD80" i="23"/>
  <c r="AB80" i="23"/>
  <c r="Z80" i="23"/>
  <c r="X80" i="23"/>
  <c r="V80" i="23"/>
  <c r="T80" i="23"/>
  <c r="R80" i="23"/>
  <c r="P80" i="23"/>
  <c r="N80" i="23"/>
  <c r="L80" i="23"/>
  <c r="J80" i="23"/>
  <c r="H80" i="23"/>
  <c r="F80" i="23"/>
  <c r="D80" i="23"/>
  <c r="B80" i="23"/>
  <c r="AV79" i="23"/>
  <c r="AR79" i="23"/>
  <c r="AP79" i="23"/>
  <c r="AN79" i="23"/>
  <c r="AL79" i="23"/>
  <c r="AJ79" i="23"/>
  <c r="AH79" i="23"/>
  <c r="AF79" i="23"/>
  <c r="AD79" i="23"/>
  <c r="AB79" i="23"/>
  <c r="Z79" i="23"/>
  <c r="X79" i="23"/>
  <c r="V79" i="23"/>
  <c r="T79" i="23"/>
  <c r="R79" i="23"/>
  <c r="P79" i="23"/>
  <c r="N79" i="23"/>
  <c r="L79" i="23"/>
  <c r="J79" i="23"/>
  <c r="H79" i="23"/>
  <c r="F79" i="23"/>
  <c r="AS79" i="23" s="1"/>
  <c r="AT79" i="23" s="1"/>
  <c r="AU79" i="23" s="1"/>
  <c r="D79" i="23"/>
  <c r="B79" i="23"/>
  <c r="AV78" i="23"/>
  <c r="AR78" i="23"/>
  <c r="AP78" i="23"/>
  <c r="AN78" i="23"/>
  <c r="AL78" i="23"/>
  <c r="AJ78" i="23"/>
  <c r="AH78" i="23"/>
  <c r="AF78" i="23"/>
  <c r="AD78" i="23"/>
  <c r="AB78" i="23"/>
  <c r="Z78" i="23"/>
  <c r="X78" i="23"/>
  <c r="V78" i="23"/>
  <c r="T78" i="23"/>
  <c r="R78" i="23"/>
  <c r="P78" i="23"/>
  <c r="N78" i="23"/>
  <c r="L78" i="23"/>
  <c r="J78" i="23"/>
  <c r="H78" i="23"/>
  <c r="F78" i="23"/>
  <c r="D78" i="23"/>
  <c r="B78" i="23"/>
  <c r="AV77" i="23"/>
  <c r="AR77" i="23"/>
  <c r="AP77" i="23"/>
  <c r="AN77" i="23"/>
  <c r="AL77" i="23"/>
  <c r="AJ77" i="23"/>
  <c r="AH77" i="23"/>
  <c r="AF77" i="23"/>
  <c r="AD77" i="23"/>
  <c r="AB77" i="23"/>
  <c r="Z77" i="23"/>
  <c r="X77" i="23"/>
  <c r="V77" i="23"/>
  <c r="T77" i="23"/>
  <c r="R77" i="23"/>
  <c r="P77" i="23"/>
  <c r="N77" i="23"/>
  <c r="L77" i="23"/>
  <c r="J77" i="23"/>
  <c r="H77" i="23"/>
  <c r="F77" i="23"/>
  <c r="D77" i="23"/>
  <c r="B77" i="23"/>
  <c r="AS77" i="23" s="1"/>
  <c r="AT77" i="23" s="1"/>
  <c r="AU77" i="23" s="1"/>
  <c r="AV76" i="23"/>
  <c r="AR76" i="23"/>
  <c r="AP76" i="23"/>
  <c r="AN76" i="23"/>
  <c r="AL76" i="23"/>
  <c r="AJ76" i="23"/>
  <c r="AH76" i="23"/>
  <c r="AF76" i="23"/>
  <c r="AD76" i="23"/>
  <c r="AB76" i="23"/>
  <c r="Z76" i="23"/>
  <c r="X76" i="23"/>
  <c r="V76" i="23"/>
  <c r="T76" i="23"/>
  <c r="R76" i="23"/>
  <c r="P76" i="23"/>
  <c r="N76" i="23"/>
  <c r="L76" i="23"/>
  <c r="J76" i="23"/>
  <c r="H76" i="23"/>
  <c r="F76" i="23"/>
  <c r="AS76" i="23" s="1"/>
  <c r="AT76" i="23" s="1"/>
  <c r="AU76" i="23" s="1"/>
  <c r="D76" i="23"/>
  <c r="B76" i="23"/>
  <c r="AV75" i="23"/>
  <c r="AR75" i="23"/>
  <c r="AP75" i="23"/>
  <c r="AN75" i="23"/>
  <c r="AL75" i="23"/>
  <c r="AJ75" i="23"/>
  <c r="AH75" i="23"/>
  <c r="AF75" i="23"/>
  <c r="AD75" i="23"/>
  <c r="AB75" i="23"/>
  <c r="Z75" i="23"/>
  <c r="X75" i="23"/>
  <c r="V75" i="23"/>
  <c r="T75" i="23"/>
  <c r="R75" i="23"/>
  <c r="P75" i="23"/>
  <c r="AS75" i="23" s="1"/>
  <c r="AT75" i="23" s="1"/>
  <c r="AU75" i="23" s="1"/>
  <c r="N75" i="23"/>
  <c r="L75" i="23"/>
  <c r="J75" i="23"/>
  <c r="H75" i="23"/>
  <c r="F75" i="23"/>
  <c r="D75" i="23"/>
  <c r="B75" i="23"/>
  <c r="AV74" i="23"/>
  <c r="AR74" i="23"/>
  <c r="AP74" i="23"/>
  <c r="AN74" i="23"/>
  <c r="AL74" i="23"/>
  <c r="AJ74" i="23"/>
  <c r="AH74" i="23"/>
  <c r="AF74" i="23"/>
  <c r="AD74" i="23"/>
  <c r="AB74" i="23"/>
  <c r="Z74" i="23"/>
  <c r="X74" i="23"/>
  <c r="V74" i="23"/>
  <c r="T74" i="23"/>
  <c r="R74" i="23"/>
  <c r="P74" i="23"/>
  <c r="N74" i="23"/>
  <c r="L74" i="23"/>
  <c r="J74" i="23"/>
  <c r="H74" i="23"/>
  <c r="F74" i="23"/>
  <c r="D74" i="23"/>
  <c r="B74" i="23"/>
  <c r="AS74" i="23" s="1"/>
  <c r="AT74" i="23" s="1"/>
  <c r="AU74" i="23" s="1"/>
  <c r="AV73" i="23"/>
  <c r="AR73" i="23"/>
  <c r="AP73" i="23"/>
  <c r="AN73" i="23"/>
  <c r="AL73" i="23"/>
  <c r="AJ73" i="23"/>
  <c r="AH73" i="23"/>
  <c r="AF73" i="23"/>
  <c r="AD73" i="23"/>
  <c r="AB73" i="23"/>
  <c r="Z73" i="23"/>
  <c r="X73" i="23"/>
  <c r="V73" i="23"/>
  <c r="T73" i="23"/>
  <c r="R73" i="23"/>
  <c r="P73" i="23"/>
  <c r="N73" i="23"/>
  <c r="L73" i="23"/>
  <c r="J73" i="23"/>
  <c r="H73" i="23"/>
  <c r="F73" i="23"/>
  <c r="AS73" i="23" s="1"/>
  <c r="AT73" i="23" s="1"/>
  <c r="AU73" i="23" s="1"/>
  <c r="D73" i="23"/>
  <c r="B73" i="23"/>
  <c r="AV72" i="23"/>
  <c r="AR72" i="23"/>
  <c r="AP72" i="23"/>
  <c r="AN72" i="23"/>
  <c r="AL72" i="23"/>
  <c r="AJ72" i="23"/>
  <c r="AH72" i="23"/>
  <c r="AF72" i="23"/>
  <c r="AD72" i="23"/>
  <c r="AB72" i="23"/>
  <c r="Z72" i="23"/>
  <c r="X72" i="23"/>
  <c r="V72" i="23"/>
  <c r="T72" i="23"/>
  <c r="R72" i="23"/>
  <c r="P72" i="23"/>
  <c r="N72" i="23"/>
  <c r="L72" i="23"/>
  <c r="J72" i="23"/>
  <c r="H72" i="23"/>
  <c r="F72" i="23"/>
  <c r="D72" i="23"/>
  <c r="B72" i="23"/>
  <c r="AV71" i="23"/>
  <c r="AR71" i="23"/>
  <c r="AP71" i="23"/>
  <c r="AN71" i="23"/>
  <c r="AL71" i="23"/>
  <c r="AJ71" i="23"/>
  <c r="AH71" i="23"/>
  <c r="AF71" i="23"/>
  <c r="AD71" i="23"/>
  <c r="AB71" i="23"/>
  <c r="Z71" i="23"/>
  <c r="X71" i="23"/>
  <c r="V71" i="23"/>
  <c r="T71" i="23"/>
  <c r="R71" i="23"/>
  <c r="P71" i="23"/>
  <c r="N71" i="23"/>
  <c r="L71" i="23"/>
  <c r="J71" i="23"/>
  <c r="H71" i="23"/>
  <c r="F71" i="23"/>
  <c r="D71" i="23"/>
  <c r="B71" i="23"/>
  <c r="AS71" i="23" s="1"/>
  <c r="AT71" i="23" s="1"/>
  <c r="AU71" i="23" s="1"/>
  <c r="AV70" i="23"/>
  <c r="AR70" i="23"/>
  <c r="AP70" i="23"/>
  <c r="AN70" i="23"/>
  <c r="AL70" i="23"/>
  <c r="AJ70" i="23"/>
  <c r="AH70" i="23"/>
  <c r="AF70" i="23"/>
  <c r="AD70" i="23"/>
  <c r="AB70" i="23"/>
  <c r="Z70" i="23"/>
  <c r="X70" i="23"/>
  <c r="V70" i="23"/>
  <c r="T70" i="23"/>
  <c r="R70" i="23"/>
  <c r="P70" i="23"/>
  <c r="N70" i="23"/>
  <c r="L70" i="23"/>
  <c r="J70" i="23"/>
  <c r="H70" i="23"/>
  <c r="F70" i="23"/>
  <c r="D70" i="23"/>
  <c r="B70" i="23"/>
  <c r="AV69" i="23"/>
  <c r="AR69" i="23"/>
  <c r="AP69" i="23"/>
  <c r="AN69" i="23"/>
  <c r="AL69" i="23"/>
  <c r="AJ69" i="23"/>
  <c r="AH69" i="23"/>
  <c r="AF69" i="23"/>
  <c r="AD69" i="23"/>
  <c r="AB69" i="23"/>
  <c r="Z69" i="23"/>
  <c r="X69" i="23"/>
  <c r="V69" i="23"/>
  <c r="AS69" i="23" s="1"/>
  <c r="AT69" i="23" s="1"/>
  <c r="AU69" i="23" s="1"/>
  <c r="T69" i="23"/>
  <c r="R69" i="23"/>
  <c r="P69" i="23"/>
  <c r="N69" i="23"/>
  <c r="L69" i="23"/>
  <c r="J69" i="23"/>
  <c r="H69" i="23"/>
  <c r="F69" i="23"/>
  <c r="D69" i="23"/>
  <c r="B69" i="23"/>
  <c r="AV68" i="23"/>
  <c r="AU68" i="23"/>
  <c r="AR68" i="23"/>
  <c r="AP68" i="23"/>
  <c r="AN68" i="23"/>
  <c r="AL68" i="23"/>
  <c r="AJ68" i="23"/>
  <c r="AH68" i="23"/>
  <c r="AF68" i="23"/>
  <c r="AD68" i="23"/>
  <c r="AB68" i="23"/>
  <c r="Z68" i="23"/>
  <c r="X68" i="23"/>
  <c r="V68" i="23"/>
  <c r="T68" i="23"/>
  <c r="R68" i="23"/>
  <c r="P68" i="23"/>
  <c r="N68" i="23"/>
  <c r="L68" i="23"/>
  <c r="J68" i="23"/>
  <c r="H68" i="23"/>
  <c r="F68" i="23"/>
  <c r="D68" i="23"/>
  <c r="B68" i="23"/>
  <c r="AS68" i="23" s="1"/>
  <c r="AT68" i="23" s="1"/>
  <c r="AV67" i="23"/>
  <c r="AR67" i="23"/>
  <c r="AP67" i="23"/>
  <c r="AN67" i="23"/>
  <c r="AL67" i="23"/>
  <c r="AJ67" i="23"/>
  <c r="AH67" i="23"/>
  <c r="AF67" i="23"/>
  <c r="AD67" i="23"/>
  <c r="AB67" i="23"/>
  <c r="Z67" i="23"/>
  <c r="X67" i="23"/>
  <c r="V67" i="23"/>
  <c r="T67" i="23"/>
  <c r="R67" i="23"/>
  <c r="P67" i="23"/>
  <c r="N67" i="23"/>
  <c r="L67" i="23"/>
  <c r="J67" i="23"/>
  <c r="H67" i="23"/>
  <c r="F67" i="23"/>
  <c r="D67" i="23"/>
  <c r="B67" i="23"/>
  <c r="AV66" i="23"/>
  <c r="AR66" i="23"/>
  <c r="AP66" i="23"/>
  <c r="AN66" i="23"/>
  <c r="AL66" i="23"/>
  <c r="AJ66" i="23"/>
  <c r="AH66" i="23"/>
  <c r="AF66" i="23"/>
  <c r="AD66" i="23"/>
  <c r="AB66" i="23"/>
  <c r="Z66" i="23"/>
  <c r="X66" i="23"/>
  <c r="V66" i="23"/>
  <c r="T66" i="23"/>
  <c r="R66" i="23"/>
  <c r="P66" i="23"/>
  <c r="N66" i="23"/>
  <c r="L66" i="23"/>
  <c r="J66" i="23"/>
  <c r="H66" i="23"/>
  <c r="AS66" i="23" s="1"/>
  <c r="AT66" i="23" s="1"/>
  <c r="AU66" i="23" s="1"/>
  <c r="F66" i="23"/>
  <c r="D66" i="23"/>
  <c r="B66" i="23"/>
  <c r="AV65" i="23"/>
  <c r="AR65" i="23"/>
  <c r="AP65" i="23"/>
  <c r="AN65" i="23"/>
  <c r="AL65" i="23"/>
  <c r="AJ65" i="23"/>
  <c r="AH65" i="23"/>
  <c r="AF65" i="23"/>
  <c r="AD65" i="23"/>
  <c r="AB65" i="23"/>
  <c r="Z65" i="23"/>
  <c r="X65" i="23"/>
  <c r="V65" i="23"/>
  <c r="T65" i="23"/>
  <c r="R65" i="23"/>
  <c r="P65" i="23"/>
  <c r="N65" i="23"/>
  <c r="L65" i="23"/>
  <c r="J65" i="23"/>
  <c r="H65" i="23"/>
  <c r="F65" i="23"/>
  <c r="D65" i="23"/>
  <c r="B65" i="23"/>
  <c r="AV64" i="23"/>
  <c r="AR64" i="23"/>
  <c r="AP64" i="23"/>
  <c r="AN64" i="23"/>
  <c r="AL64" i="23"/>
  <c r="AJ64" i="23"/>
  <c r="AH64" i="23"/>
  <c r="AF64" i="23"/>
  <c r="AD64" i="23"/>
  <c r="AB64" i="23"/>
  <c r="Z64" i="23"/>
  <c r="X64" i="23"/>
  <c r="V64" i="23"/>
  <c r="T64" i="23"/>
  <c r="R64" i="23"/>
  <c r="P64" i="23"/>
  <c r="N64" i="23"/>
  <c r="L64" i="23"/>
  <c r="J64" i="23"/>
  <c r="H64" i="23"/>
  <c r="F64" i="23"/>
  <c r="D64" i="23"/>
  <c r="B64" i="23"/>
  <c r="AV63" i="23"/>
  <c r="AS63" i="23"/>
  <c r="AT63" i="23" s="1"/>
  <c r="AU63" i="23" s="1"/>
  <c r="AR63" i="23"/>
  <c r="AP63" i="23"/>
  <c r="AN63" i="23"/>
  <c r="AL63" i="23"/>
  <c r="AJ63" i="23"/>
  <c r="AH63" i="23"/>
  <c r="AF63" i="23"/>
  <c r="AD63" i="23"/>
  <c r="AB63" i="23"/>
  <c r="Z63" i="23"/>
  <c r="X63" i="23"/>
  <c r="V63" i="23"/>
  <c r="T63" i="23"/>
  <c r="R63" i="23"/>
  <c r="P63" i="23"/>
  <c r="N63" i="23"/>
  <c r="L63" i="23"/>
  <c r="J63" i="23"/>
  <c r="H63" i="23"/>
  <c r="F63" i="23"/>
  <c r="D63" i="23"/>
  <c r="B63" i="23"/>
  <c r="AV62" i="23"/>
  <c r="AR62" i="23"/>
  <c r="AP62" i="23"/>
  <c r="AN62" i="23"/>
  <c r="AL62" i="23"/>
  <c r="AJ62" i="23"/>
  <c r="AH62" i="23"/>
  <c r="AF62" i="23"/>
  <c r="AD62" i="23"/>
  <c r="AB62" i="23"/>
  <c r="Z62" i="23"/>
  <c r="X62" i="23"/>
  <c r="V62" i="23"/>
  <c r="T62" i="23"/>
  <c r="R62" i="23"/>
  <c r="P62" i="23"/>
  <c r="N62" i="23"/>
  <c r="L62" i="23"/>
  <c r="J62" i="23"/>
  <c r="H62" i="23"/>
  <c r="F62" i="23"/>
  <c r="D62" i="23"/>
  <c r="B62" i="23"/>
  <c r="AV61" i="23"/>
  <c r="AR61" i="23"/>
  <c r="AP61" i="23"/>
  <c r="AN61" i="23"/>
  <c r="AL61" i="23"/>
  <c r="AJ61" i="23"/>
  <c r="AH61" i="23"/>
  <c r="AF61" i="23"/>
  <c r="AD61" i="23"/>
  <c r="AB61" i="23"/>
  <c r="Z61" i="23"/>
  <c r="X61" i="23"/>
  <c r="V61" i="23"/>
  <c r="T61" i="23"/>
  <c r="R61" i="23"/>
  <c r="P61" i="23"/>
  <c r="N61" i="23"/>
  <c r="L61" i="23"/>
  <c r="J61" i="23"/>
  <c r="H61" i="23"/>
  <c r="F61" i="23"/>
  <c r="D61" i="23"/>
  <c r="B61" i="23"/>
  <c r="AV60" i="23"/>
  <c r="AR60" i="23"/>
  <c r="AP60" i="23"/>
  <c r="AN60" i="23"/>
  <c r="AL60" i="23"/>
  <c r="AJ60" i="23"/>
  <c r="AH60" i="23"/>
  <c r="AF60" i="23"/>
  <c r="AD60" i="23"/>
  <c r="AB60" i="23"/>
  <c r="Z60" i="23"/>
  <c r="X60" i="23"/>
  <c r="V60" i="23"/>
  <c r="T60" i="23"/>
  <c r="R60" i="23"/>
  <c r="P60" i="23"/>
  <c r="N60" i="23"/>
  <c r="L60" i="23"/>
  <c r="J60" i="23"/>
  <c r="H60" i="23"/>
  <c r="F60" i="23"/>
  <c r="D60" i="23"/>
  <c r="B60" i="23"/>
  <c r="AV59" i="23"/>
  <c r="AR59" i="23"/>
  <c r="AP59" i="23"/>
  <c r="AN59" i="23"/>
  <c r="AL59" i="23"/>
  <c r="AJ59" i="23"/>
  <c r="AH59" i="23"/>
  <c r="AF59" i="23"/>
  <c r="AD59" i="23"/>
  <c r="AB59" i="23"/>
  <c r="Z59" i="23"/>
  <c r="X59" i="23"/>
  <c r="V59" i="23"/>
  <c r="T59" i="23"/>
  <c r="R59" i="23"/>
  <c r="P59" i="23"/>
  <c r="N59" i="23"/>
  <c r="L59" i="23"/>
  <c r="J59" i="23"/>
  <c r="H59" i="23"/>
  <c r="F59" i="23"/>
  <c r="D59" i="23"/>
  <c r="B59" i="23"/>
  <c r="AV58" i="23"/>
  <c r="AR58" i="23"/>
  <c r="AP58" i="23"/>
  <c r="AN58" i="23"/>
  <c r="AL58" i="23"/>
  <c r="AJ58" i="23"/>
  <c r="AH58" i="23"/>
  <c r="AF58" i="23"/>
  <c r="AD58" i="23"/>
  <c r="AB58" i="23"/>
  <c r="Z58" i="23"/>
  <c r="X58" i="23"/>
  <c r="V58" i="23"/>
  <c r="T58" i="23"/>
  <c r="R58" i="23"/>
  <c r="P58" i="23"/>
  <c r="N58" i="23"/>
  <c r="L58" i="23"/>
  <c r="J58" i="23"/>
  <c r="H58" i="23"/>
  <c r="F58" i="23"/>
  <c r="D58" i="23"/>
  <c r="B58" i="23"/>
  <c r="AV57" i="23"/>
  <c r="AR57" i="23"/>
  <c r="AP57" i="23"/>
  <c r="AN57" i="23"/>
  <c r="AL57" i="23"/>
  <c r="AJ57" i="23"/>
  <c r="AH57" i="23"/>
  <c r="AF57" i="23"/>
  <c r="AD57" i="23"/>
  <c r="AB57" i="23"/>
  <c r="Z57" i="23"/>
  <c r="X57" i="23"/>
  <c r="V57" i="23"/>
  <c r="T57" i="23"/>
  <c r="R57" i="23"/>
  <c r="P57" i="23"/>
  <c r="AS57" i="23" s="1"/>
  <c r="AT57" i="23" s="1"/>
  <c r="AU57" i="23" s="1"/>
  <c r="N57" i="23"/>
  <c r="L57" i="23"/>
  <c r="J57" i="23"/>
  <c r="H57" i="23"/>
  <c r="F57" i="23"/>
  <c r="D57" i="23"/>
  <c r="B57" i="23"/>
  <c r="AV56" i="23"/>
  <c r="AR56" i="23"/>
  <c r="AP56" i="23"/>
  <c r="AN56" i="23"/>
  <c r="AL56" i="23"/>
  <c r="AJ56" i="23"/>
  <c r="AH56" i="23"/>
  <c r="AF56" i="23"/>
  <c r="AD56" i="23"/>
  <c r="AB56" i="23"/>
  <c r="Z56" i="23"/>
  <c r="X56" i="23"/>
  <c r="V56" i="23"/>
  <c r="T56" i="23"/>
  <c r="R56" i="23"/>
  <c r="P56" i="23"/>
  <c r="N56" i="23"/>
  <c r="L56" i="23"/>
  <c r="J56" i="23"/>
  <c r="H56" i="23"/>
  <c r="F56" i="23"/>
  <c r="D56" i="23"/>
  <c r="B56" i="23"/>
  <c r="AV55" i="23"/>
  <c r="AR55" i="23"/>
  <c r="AP55" i="23"/>
  <c r="AN55" i="23"/>
  <c r="AL55" i="23"/>
  <c r="AJ55" i="23"/>
  <c r="AH55" i="23"/>
  <c r="AF55" i="23"/>
  <c r="AD55" i="23"/>
  <c r="AB55" i="23"/>
  <c r="Z55" i="23"/>
  <c r="X55" i="23"/>
  <c r="V55" i="23"/>
  <c r="T55" i="23"/>
  <c r="R55" i="23"/>
  <c r="P55" i="23"/>
  <c r="N55" i="23"/>
  <c r="L55" i="23"/>
  <c r="J55" i="23"/>
  <c r="H55" i="23"/>
  <c r="F55" i="23"/>
  <c r="D55" i="23"/>
  <c r="B55" i="23"/>
  <c r="AV54" i="23"/>
  <c r="AR54" i="23"/>
  <c r="AP54" i="23"/>
  <c r="AN54" i="23"/>
  <c r="AL54" i="23"/>
  <c r="AJ54" i="23"/>
  <c r="AH54" i="23"/>
  <c r="AF54" i="23"/>
  <c r="AD54" i="23"/>
  <c r="AB54" i="23"/>
  <c r="Z54" i="23"/>
  <c r="X54" i="23"/>
  <c r="V54" i="23"/>
  <c r="T54" i="23"/>
  <c r="R54" i="23"/>
  <c r="P54" i="23"/>
  <c r="N54" i="23"/>
  <c r="L54" i="23"/>
  <c r="J54" i="23"/>
  <c r="H54" i="23"/>
  <c r="F54" i="23"/>
  <c r="D54" i="23"/>
  <c r="B54" i="23"/>
  <c r="AV53" i="23"/>
  <c r="AR53" i="23"/>
  <c r="AP53" i="23"/>
  <c r="AN53" i="23"/>
  <c r="AL53" i="23"/>
  <c r="AJ53" i="23"/>
  <c r="AH53" i="23"/>
  <c r="AF53" i="23"/>
  <c r="AD53" i="23"/>
  <c r="AB53" i="23"/>
  <c r="Z53" i="23"/>
  <c r="X53" i="23"/>
  <c r="V53" i="23"/>
  <c r="T53" i="23"/>
  <c r="R53" i="23"/>
  <c r="P53" i="23"/>
  <c r="N53" i="23"/>
  <c r="L53" i="23"/>
  <c r="J53" i="23"/>
  <c r="H53" i="23"/>
  <c r="F53" i="23"/>
  <c r="D53" i="23"/>
  <c r="B53" i="23"/>
  <c r="AV52" i="23"/>
  <c r="AR52" i="23"/>
  <c r="AP52" i="23"/>
  <c r="AN52" i="23"/>
  <c r="AL52" i="23"/>
  <c r="AJ52" i="23"/>
  <c r="AH52" i="23"/>
  <c r="AF52" i="23"/>
  <c r="AD52" i="23"/>
  <c r="AB52" i="23"/>
  <c r="Z52" i="23"/>
  <c r="X52" i="23"/>
  <c r="V52" i="23"/>
  <c r="T52" i="23"/>
  <c r="R52" i="23"/>
  <c r="P52" i="23"/>
  <c r="N52" i="23"/>
  <c r="L52" i="23"/>
  <c r="J52" i="23"/>
  <c r="H52" i="23"/>
  <c r="F52" i="23"/>
  <c r="D52" i="23"/>
  <c r="B52" i="23"/>
  <c r="AV51" i="23"/>
  <c r="AR51" i="23"/>
  <c r="AP51" i="23"/>
  <c r="AN51" i="23"/>
  <c r="AL51" i="23"/>
  <c r="AJ51" i="23"/>
  <c r="AH51" i="23"/>
  <c r="AF51" i="23"/>
  <c r="AD51" i="23"/>
  <c r="AB51" i="23"/>
  <c r="Z51" i="23"/>
  <c r="X51" i="23"/>
  <c r="V51" i="23"/>
  <c r="AS51" i="23" s="1"/>
  <c r="AT51" i="23" s="1"/>
  <c r="AU51" i="23" s="1"/>
  <c r="T51" i="23"/>
  <c r="R51" i="23"/>
  <c r="P51" i="23"/>
  <c r="N51" i="23"/>
  <c r="L51" i="23"/>
  <c r="J51" i="23"/>
  <c r="H51" i="23"/>
  <c r="F51" i="23"/>
  <c r="D51" i="23"/>
  <c r="B51" i="23"/>
  <c r="AV50" i="23"/>
  <c r="AR50" i="23"/>
  <c r="AP50" i="23"/>
  <c r="AN50" i="23"/>
  <c r="AL50" i="23"/>
  <c r="AJ50" i="23"/>
  <c r="AH50" i="23"/>
  <c r="AF50" i="23"/>
  <c r="AD50" i="23"/>
  <c r="AB50" i="23"/>
  <c r="Z50" i="23"/>
  <c r="X50" i="23"/>
  <c r="V50" i="23"/>
  <c r="T50" i="23"/>
  <c r="R50" i="23"/>
  <c r="P50" i="23"/>
  <c r="N50" i="23"/>
  <c r="L50" i="23"/>
  <c r="J50" i="23"/>
  <c r="H50" i="23"/>
  <c r="F50" i="23"/>
  <c r="D50" i="23"/>
  <c r="B50" i="23"/>
  <c r="AV49" i="23"/>
  <c r="AR49" i="23"/>
  <c r="AP49" i="23"/>
  <c r="AN49" i="23"/>
  <c r="AL49" i="23"/>
  <c r="AJ49" i="23"/>
  <c r="AH49" i="23"/>
  <c r="AF49" i="23"/>
  <c r="AD49" i="23"/>
  <c r="AB49" i="23"/>
  <c r="Z49" i="23"/>
  <c r="X49" i="23"/>
  <c r="V49" i="23"/>
  <c r="T49" i="23"/>
  <c r="R49" i="23"/>
  <c r="P49" i="23"/>
  <c r="N49" i="23"/>
  <c r="L49" i="23"/>
  <c r="J49" i="23"/>
  <c r="H49" i="23"/>
  <c r="F49" i="23"/>
  <c r="D49" i="23"/>
  <c r="B49" i="23"/>
  <c r="AV48" i="23"/>
  <c r="AR48" i="23"/>
  <c r="AP48" i="23"/>
  <c r="AN48" i="23"/>
  <c r="AL48" i="23"/>
  <c r="AJ48" i="23"/>
  <c r="AH48" i="23"/>
  <c r="AF48" i="23"/>
  <c r="AD48" i="23"/>
  <c r="AB48" i="23"/>
  <c r="Z48" i="23"/>
  <c r="X48" i="23"/>
  <c r="V48" i="23"/>
  <c r="T48" i="23"/>
  <c r="R48" i="23"/>
  <c r="P48" i="23"/>
  <c r="N48" i="23"/>
  <c r="L48" i="23"/>
  <c r="J48" i="23"/>
  <c r="H48" i="23"/>
  <c r="F48" i="23"/>
  <c r="D48" i="23"/>
  <c r="B48" i="23"/>
  <c r="AV47" i="23"/>
  <c r="AR47" i="23"/>
  <c r="AP47" i="23"/>
  <c r="AN47" i="23"/>
  <c r="AL47" i="23"/>
  <c r="AJ47" i="23"/>
  <c r="AH47" i="23"/>
  <c r="AF47" i="23"/>
  <c r="AD47" i="23"/>
  <c r="AB47" i="23"/>
  <c r="Z47" i="23"/>
  <c r="X47" i="23"/>
  <c r="V47" i="23"/>
  <c r="T47" i="23"/>
  <c r="R47" i="23"/>
  <c r="P47" i="23"/>
  <c r="N47" i="23"/>
  <c r="L47" i="23"/>
  <c r="J47" i="23"/>
  <c r="H47" i="23"/>
  <c r="F47" i="23"/>
  <c r="D47" i="23"/>
  <c r="B47" i="23"/>
  <c r="AV46" i="23"/>
  <c r="AR46" i="23"/>
  <c r="AP46" i="23"/>
  <c r="AN46" i="23"/>
  <c r="AL46" i="23"/>
  <c r="AJ46" i="23"/>
  <c r="AH46" i="23"/>
  <c r="AF46" i="23"/>
  <c r="AD46" i="23"/>
  <c r="AB46" i="23"/>
  <c r="Z46" i="23"/>
  <c r="X46" i="23"/>
  <c r="V46" i="23"/>
  <c r="T46" i="23"/>
  <c r="R46" i="23"/>
  <c r="P46" i="23"/>
  <c r="N46" i="23"/>
  <c r="L46" i="23"/>
  <c r="J46" i="23"/>
  <c r="H46" i="23"/>
  <c r="F46" i="23"/>
  <c r="AS46" i="23" s="1"/>
  <c r="AT46" i="23" s="1"/>
  <c r="AU46" i="23" s="1"/>
  <c r="D46" i="23"/>
  <c r="B46" i="23"/>
  <c r="AV45" i="23"/>
  <c r="AR45" i="23"/>
  <c r="AP45" i="23"/>
  <c r="AN45" i="23"/>
  <c r="AL45" i="23"/>
  <c r="AJ45" i="23"/>
  <c r="AH45" i="23"/>
  <c r="AF45" i="23"/>
  <c r="AD45" i="23"/>
  <c r="AB45" i="23"/>
  <c r="Z45" i="23"/>
  <c r="X45" i="23"/>
  <c r="V45" i="23"/>
  <c r="T45" i="23"/>
  <c r="R45" i="23"/>
  <c r="P45" i="23"/>
  <c r="AS45" i="23" s="1"/>
  <c r="AT45" i="23" s="1"/>
  <c r="AU45" i="23" s="1"/>
  <c r="N45" i="23"/>
  <c r="L45" i="23"/>
  <c r="J45" i="23"/>
  <c r="H45" i="23"/>
  <c r="F45" i="23"/>
  <c r="D45" i="23"/>
  <c r="B45" i="23"/>
  <c r="AV44" i="23"/>
  <c r="AR44" i="23"/>
  <c r="AP44" i="23"/>
  <c r="AN44" i="23"/>
  <c r="AL44" i="23"/>
  <c r="AJ44" i="23"/>
  <c r="AH44" i="23"/>
  <c r="AF44" i="23"/>
  <c r="AD44" i="23"/>
  <c r="AB44" i="23"/>
  <c r="Z44" i="23"/>
  <c r="X44" i="23"/>
  <c r="V44" i="23"/>
  <c r="T44" i="23"/>
  <c r="R44" i="23"/>
  <c r="P44" i="23"/>
  <c r="N44" i="23"/>
  <c r="L44" i="23"/>
  <c r="J44" i="23"/>
  <c r="H44" i="23"/>
  <c r="F44" i="23"/>
  <c r="D44" i="23"/>
  <c r="B44" i="23"/>
  <c r="AV43" i="23"/>
  <c r="AR43" i="23"/>
  <c r="AP43" i="23"/>
  <c r="AN43" i="23"/>
  <c r="AL43" i="23"/>
  <c r="AJ43" i="23"/>
  <c r="AH43" i="23"/>
  <c r="AF43" i="23"/>
  <c r="AD43" i="23"/>
  <c r="AB43" i="23"/>
  <c r="Z43" i="23"/>
  <c r="X43" i="23"/>
  <c r="V43" i="23"/>
  <c r="T43" i="23"/>
  <c r="R43" i="23"/>
  <c r="P43" i="23"/>
  <c r="N43" i="23"/>
  <c r="L43" i="23"/>
  <c r="J43" i="23"/>
  <c r="H43" i="23"/>
  <c r="F43" i="23"/>
  <c r="D43" i="23"/>
  <c r="B43" i="23"/>
  <c r="AV42" i="23"/>
  <c r="AR42" i="23"/>
  <c r="AP42" i="23"/>
  <c r="AN42" i="23"/>
  <c r="AL42" i="23"/>
  <c r="AJ42" i="23"/>
  <c r="AH42" i="23"/>
  <c r="AF42" i="23"/>
  <c r="AD42" i="23"/>
  <c r="AB42" i="23"/>
  <c r="Z42" i="23"/>
  <c r="X42" i="23"/>
  <c r="V42" i="23"/>
  <c r="T42" i="23"/>
  <c r="R42" i="23"/>
  <c r="P42" i="23"/>
  <c r="N42" i="23"/>
  <c r="L42" i="23"/>
  <c r="J42" i="23"/>
  <c r="H42" i="23"/>
  <c r="AS42" i="23" s="1"/>
  <c r="AT42" i="23" s="1"/>
  <c r="AU42" i="23" s="1"/>
  <c r="F42" i="23"/>
  <c r="D42" i="23"/>
  <c r="B42" i="23"/>
  <c r="AV41" i="23"/>
  <c r="AR41" i="23"/>
  <c r="AP41" i="23"/>
  <c r="AN41" i="23"/>
  <c r="AL41" i="23"/>
  <c r="AJ41" i="23"/>
  <c r="AH41" i="23"/>
  <c r="AF41" i="23"/>
  <c r="AD41" i="23"/>
  <c r="AB41" i="23"/>
  <c r="Z41" i="23"/>
  <c r="X41" i="23"/>
  <c r="V41" i="23"/>
  <c r="T41" i="23"/>
  <c r="R41" i="23"/>
  <c r="P41" i="23"/>
  <c r="N41" i="23"/>
  <c r="L41" i="23"/>
  <c r="J41" i="23"/>
  <c r="H41" i="23"/>
  <c r="F41" i="23"/>
  <c r="D41" i="23"/>
  <c r="B41" i="23"/>
  <c r="AV40" i="23"/>
  <c r="AR40" i="23"/>
  <c r="AP40" i="23"/>
  <c r="AN40" i="23"/>
  <c r="AL40" i="23"/>
  <c r="AJ40" i="23"/>
  <c r="AH40" i="23"/>
  <c r="AF40" i="23"/>
  <c r="AD40" i="23"/>
  <c r="AB40" i="23"/>
  <c r="Z40" i="23"/>
  <c r="X40" i="23"/>
  <c r="V40" i="23"/>
  <c r="T40" i="23"/>
  <c r="R40" i="23"/>
  <c r="P40" i="23"/>
  <c r="N40" i="23"/>
  <c r="L40" i="23"/>
  <c r="J40" i="23"/>
  <c r="H40" i="23"/>
  <c r="F40" i="23"/>
  <c r="AS40" i="23" s="1"/>
  <c r="AT40" i="23" s="1"/>
  <c r="AU40" i="23" s="1"/>
  <c r="D40" i="23"/>
  <c r="B40" i="23"/>
  <c r="AV39" i="23"/>
  <c r="AR39" i="23"/>
  <c r="AP39" i="23"/>
  <c r="AN39" i="23"/>
  <c r="AL39" i="23"/>
  <c r="AJ39" i="23"/>
  <c r="AH39" i="23"/>
  <c r="AF39" i="23"/>
  <c r="AD39" i="23"/>
  <c r="AB39" i="23"/>
  <c r="Z39" i="23"/>
  <c r="X39" i="23"/>
  <c r="V39" i="23"/>
  <c r="AS39" i="23" s="1"/>
  <c r="AT39" i="23" s="1"/>
  <c r="AU39" i="23" s="1"/>
  <c r="T39" i="23"/>
  <c r="R39" i="23"/>
  <c r="P39" i="23"/>
  <c r="N39" i="23"/>
  <c r="L39" i="23"/>
  <c r="J39" i="23"/>
  <c r="H39" i="23"/>
  <c r="F39" i="23"/>
  <c r="D39" i="23"/>
  <c r="B39" i="23"/>
  <c r="AV38" i="23"/>
  <c r="AR38" i="23"/>
  <c r="AP38" i="23"/>
  <c r="AN38" i="23"/>
  <c r="AL38" i="23"/>
  <c r="AJ38" i="23"/>
  <c r="AH38" i="23"/>
  <c r="AF38" i="23"/>
  <c r="AD38" i="23"/>
  <c r="AB38" i="23"/>
  <c r="Z38" i="23"/>
  <c r="X38" i="23"/>
  <c r="V38" i="23"/>
  <c r="T38" i="23"/>
  <c r="R38" i="23"/>
  <c r="P38" i="23"/>
  <c r="N38" i="23"/>
  <c r="L38" i="23"/>
  <c r="J38" i="23"/>
  <c r="H38" i="23"/>
  <c r="F38" i="23"/>
  <c r="D38" i="23"/>
  <c r="B38" i="23"/>
  <c r="AV37" i="23"/>
  <c r="AR37" i="23"/>
  <c r="AP37" i="23"/>
  <c r="AN37" i="23"/>
  <c r="AL37" i="23"/>
  <c r="AJ37" i="23"/>
  <c r="AH37" i="23"/>
  <c r="AF37" i="23"/>
  <c r="AD37" i="23"/>
  <c r="AB37" i="23"/>
  <c r="Z37" i="23"/>
  <c r="X37" i="23"/>
  <c r="V37" i="23"/>
  <c r="T37" i="23"/>
  <c r="R37" i="23"/>
  <c r="P37" i="23"/>
  <c r="N37" i="23"/>
  <c r="L37" i="23"/>
  <c r="J37" i="23"/>
  <c r="H37" i="23"/>
  <c r="F37" i="23"/>
  <c r="AS37" i="23" s="1"/>
  <c r="AT37" i="23" s="1"/>
  <c r="AU37" i="23" s="1"/>
  <c r="D37" i="23"/>
  <c r="B37" i="23"/>
  <c r="AV36" i="23"/>
  <c r="AR36" i="23"/>
  <c r="AP36" i="23"/>
  <c r="AN36" i="23"/>
  <c r="AL36" i="23"/>
  <c r="AJ36" i="23"/>
  <c r="AH36" i="23"/>
  <c r="AF36" i="23"/>
  <c r="AD36" i="23"/>
  <c r="AB36" i="23"/>
  <c r="Z36" i="23"/>
  <c r="X36" i="23"/>
  <c r="V36" i="23"/>
  <c r="T36" i="23"/>
  <c r="R36" i="23"/>
  <c r="P36" i="23"/>
  <c r="N36" i="23"/>
  <c r="L36" i="23"/>
  <c r="J36" i="23"/>
  <c r="H36" i="23"/>
  <c r="F36" i="23"/>
  <c r="D36" i="23"/>
  <c r="B36" i="23"/>
  <c r="AV35" i="23"/>
  <c r="AR35" i="23"/>
  <c r="AP35" i="23"/>
  <c r="AN35" i="23"/>
  <c r="AL35" i="23"/>
  <c r="AJ35" i="23"/>
  <c r="AH35" i="23"/>
  <c r="AF35" i="23"/>
  <c r="AD35" i="23"/>
  <c r="AB35" i="23"/>
  <c r="Z35" i="23"/>
  <c r="X35" i="23"/>
  <c r="V35" i="23"/>
  <c r="T35" i="23"/>
  <c r="R35" i="23"/>
  <c r="P35" i="23"/>
  <c r="N35" i="23"/>
  <c r="L35" i="23"/>
  <c r="J35" i="23"/>
  <c r="H35" i="23"/>
  <c r="F35" i="23"/>
  <c r="D35" i="23"/>
  <c r="B35" i="23"/>
  <c r="AS35" i="23" s="1"/>
  <c r="AT35" i="23" s="1"/>
  <c r="AU35" i="23" s="1"/>
  <c r="AV34" i="23"/>
  <c r="AR34" i="23"/>
  <c r="AP34" i="23"/>
  <c r="AN34" i="23"/>
  <c r="AL34" i="23"/>
  <c r="AJ34" i="23"/>
  <c r="AH34" i="23"/>
  <c r="AF34" i="23"/>
  <c r="AD34" i="23"/>
  <c r="AB34" i="23"/>
  <c r="Z34" i="23"/>
  <c r="X34" i="23"/>
  <c r="V34" i="23"/>
  <c r="T34" i="23"/>
  <c r="R34" i="23"/>
  <c r="P34" i="23"/>
  <c r="N34" i="23"/>
  <c r="L34" i="23"/>
  <c r="J34" i="23"/>
  <c r="H34" i="23"/>
  <c r="F34" i="23"/>
  <c r="AS34" i="23" s="1"/>
  <c r="AT34" i="23" s="1"/>
  <c r="AU34" i="23" s="1"/>
  <c r="D34" i="23"/>
  <c r="B34" i="23"/>
  <c r="AV33" i="23"/>
  <c r="AR33" i="23"/>
  <c r="AP33" i="23"/>
  <c r="AN33" i="23"/>
  <c r="AL33" i="23"/>
  <c r="AJ33" i="23"/>
  <c r="AH33" i="23"/>
  <c r="AF33" i="23"/>
  <c r="AD33" i="23"/>
  <c r="AB33" i="23"/>
  <c r="Z33" i="23"/>
  <c r="X33" i="23"/>
  <c r="V33" i="23"/>
  <c r="T33" i="23"/>
  <c r="R33" i="23"/>
  <c r="P33" i="23"/>
  <c r="AS33" i="23" s="1"/>
  <c r="AT33" i="23" s="1"/>
  <c r="AU33" i="23" s="1"/>
  <c r="N33" i="23"/>
  <c r="L33" i="23"/>
  <c r="J33" i="23"/>
  <c r="H33" i="23"/>
  <c r="F33" i="23"/>
  <c r="D33" i="23"/>
  <c r="B33" i="23"/>
  <c r="AV32" i="23"/>
  <c r="AR32" i="23"/>
  <c r="AP32" i="23"/>
  <c r="AN32" i="23"/>
  <c r="AL32" i="23"/>
  <c r="AJ32" i="23"/>
  <c r="AH32" i="23"/>
  <c r="AF32" i="23"/>
  <c r="AD32" i="23"/>
  <c r="AB32" i="23"/>
  <c r="Z32" i="23"/>
  <c r="X32" i="23"/>
  <c r="V32" i="23"/>
  <c r="T32" i="23"/>
  <c r="R32" i="23"/>
  <c r="P32" i="23"/>
  <c r="N32" i="23"/>
  <c r="L32" i="23"/>
  <c r="J32" i="23"/>
  <c r="H32" i="23"/>
  <c r="F32" i="23"/>
  <c r="D32" i="23"/>
  <c r="B32" i="23"/>
  <c r="AV31" i="23"/>
  <c r="AR31" i="23"/>
  <c r="AP31" i="23"/>
  <c r="AN31" i="23"/>
  <c r="AL31" i="23"/>
  <c r="AJ31" i="23"/>
  <c r="AH31" i="23"/>
  <c r="AF31" i="23"/>
  <c r="AD31" i="23"/>
  <c r="AB31" i="23"/>
  <c r="Z31" i="23"/>
  <c r="X31" i="23"/>
  <c r="V31" i="23"/>
  <c r="T31" i="23"/>
  <c r="R31" i="23"/>
  <c r="P31" i="23"/>
  <c r="N31" i="23"/>
  <c r="L31" i="23"/>
  <c r="J31" i="23"/>
  <c r="H31" i="23"/>
  <c r="F31" i="23"/>
  <c r="AS31" i="23" s="1"/>
  <c r="AT31" i="23" s="1"/>
  <c r="AU31" i="23" s="1"/>
  <c r="D31" i="23"/>
  <c r="B31" i="23"/>
  <c r="AV30" i="23"/>
  <c r="AR30" i="23"/>
  <c r="AP30" i="23"/>
  <c r="AN30" i="23"/>
  <c r="AL30" i="23"/>
  <c r="AJ30" i="23"/>
  <c r="AH30" i="23"/>
  <c r="AF30" i="23"/>
  <c r="AD30" i="23"/>
  <c r="AB30" i="23"/>
  <c r="Z30" i="23"/>
  <c r="X30" i="23"/>
  <c r="V30" i="23"/>
  <c r="T30" i="23"/>
  <c r="R30" i="23"/>
  <c r="P30" i="23"/>
  <c r="N30" i="23"/>
  <c r="L30" i="23"/>
  <c r="J30" i="23"/>
  <c r="H30" i="23"/>
  <c r="F30" i="23"/>
  <c r="D30" i="23"/>
  <c r="B30" i="23"/>
  <c r="AV29" i="23"/>
  <c r="AR29" i="23"/>
  <c r="AP29" i="23"/>
  <c r="AN29" i="23"/>
  <c r="AL29" i="23"/>
  <c r="AJ29" i="23"/>
  <c r="AH29" i="23"/>
  <c r="AF29" i="23"/>
  <c r="AD29" i="23"/>
  <c r="AB29" i="23"/>
  <c r="Z29" i="23"/>
  <c r="X29" i="23"/>
  <c r="V29" i="23"/>
  <c r="T29" i="23"/>
  <c r="R29" i="23"/>
  <c r="P29" i="23"/>
  <c r="N29" i="23"/>
  <c r="L29" i="23"/>
  <c r="J29" i="23"/>
  <c r="H29" i="23"/>
  <c r="F29" i="23"/>
  <c r="D29" i="23"/>
  <c r="B29" i="23"/>
  <c r="AS29" i="23" s="1"/>
  <c r="AT29" i="23" s="1"/>
  <c r="AU29" i="23" s="1"/>
  <c r="AV28" i="23"/>
  <c r="AR28" i="23"/>
  <c r="AP28" i="23"/>
  <c r="AN28" i="23"/>
  <c r="AL28" i="23"/>
  <c r="AJ28" i="23"/>
  <c r="AH28" i="23"/>
  <c r="AF28" i="23"/>
  <c r="AD28" i="23"/>
  <c r="AB28" i="23"/>
  <c r="Z28" i="23"/>
  <c r="X28" i="23"/>
  <c r="V28" i="23"/>
  <c r="T28" i="23"/>
  <c r="R28" i="23"/>
  <c r="P28" i="23"/>
  <c r="N28" i="23"/>
  <c r="L28" i="23"/>
  <c r="J28" i="23"/>
  <c r="H28" i="23"/>
  <c r="F28" i="23"/>
  <c r="D28" i="23"/>
  <c r="B28" i="23"/>
  <c r="AV27" i="23"/>
  <c r="AR27" i="23"/>
  <c r="AP27" i="23"/>
  <c r="AN27" i="23"/>
  <c r="AL27" i="23"/>
  <c r="AJ27" i="23"/>
  <c r="AH27" i="23"/>
  <c r="AF27" i="23"/>
  <c r="AD27" i="23"/>
  <c r="AB27" i="23"/>
  <c r="Z27" i="23"/>
  <c r="X27" i="23"/>
  <c r="V27" i="23"/>
  <c r="AS27" i="23" s="1"/>
  <c r="AT27" i="23" s="1"/>
  <c r="AU27" i="23" s="1"/>
  <c r="T27" i="23"/>
  <c r="R27" i="23"/>
  <c r="P27" i="23"/>
  <c r="N27" i="23"/>
  <c r="L27" i="23"/>
  <c r="J27" i="23"/>
  <c r="H27" i="23"/>
  <c r="F27" i="23"/>
  <c r="D27" i="23"/>
  <c r="B27" i="23"/>
  <c r="AV26" i="23"/>
  <c r="AR26" i="23"/>
  <c r="AP26" i="23"/>
  <c r="AN26" i="23"/>
  <c r="AL26" i="23"/>
  <c r="AJ26" i="23"/>
  <c r="AH26" i="23"/>
  <c r="AF26" i="23"/>
  <c r="AD26" i="23"/>
  <c r="AB26" i="23"/>
  <c r="Z26" i="23"/>
  <c r="X26" i="23"/>
  <c r="V26" i="23"/>
  <c r="T26" i="23"/>
  <c r="R26" i="23"/>
  <c r="P26" i="23"/>
  <c r="N26" i="23"/>
  <c r="L26" i="23"/>
  <c r="J26" i="23"/>
  <c r="H26" i="23"/>
  <c r="F26" i="23"/>
  <c r="D26" i="23"/>
  <c r="B26" i="23"/>
  <c r="AS26" i="23" s="1"/>
  <c r="AT26" i="23" s="1"/>
  <c r="AU26" i="23" s="1"/>
  <c r="AV25" i="23"/>
  <c r="AR25" i="23"/>
  <c r="AP25" i="23"/>
  <c r="AN25" i="23"/>
  <c r="AL25" i="23"/>
  <c r="AJ25" i="23"/>
  <c r="AH25" i="23"/>
  <c r="AF25" i="23"/>
  <c r="AD25" i="23"/>
  <c r="AB25" i="23"/>
  <c r="Z25" i="23"/>
  <c r="X25" i="23"/>
  <c r="V25" i="23"/>
  <c r="T25" i="23"/>
  <c r="R25" i="23"/>
  <c r="P25" i="23"/>
  <c r="N25" i="23"/>
  <c r="L25" i="23"/>
  <c r="J25" i="23"/>
  <c r="H25" i="23"/>
  <c r="F25" i="23"/>
  <c r="D25" i="23"/>
  <c r="B25" i="23"/>
  <c r="AV24" i="23"/>
  <c r="AR24" i="23"/>
  <c r="AP24" i="23"/>
  <c r="AN24" i="23"/>
  <c r="AL24" i="23"/>
  <c r="AJ24" i="23"/>
  <c r="AH24" i="23"/>
  <c r="AF24" i="23"/>
  <c r="AD24" i="23"/>
  <c r="AB24" i="23"/>
  <c r="Z24" i="23"/>
  <c r="X24" i="23"/>
  <c r="V24" i="23"/>
  <c r="T24" i="23"/>
  <c r="R24" i="23"/>
  <c r="P24" i="23"/>
  <c r="N24" i="23"/>
  <c r="L24" i="23"/>
  <c r="J24" i="23"/>
  <c r="H24" i="23"/>
  <c r="F24" i="23"/>
  <c r="D24" i="23"/>
  <c r="B24" i="23"/>
  <c r="AV23" i="23"/>
  <c r="AR23" i="23"/>
  <c r="AP23" i="23"/>
  <c r="AN23" i="23"/>
  <c r="AL23" i="23"/>
  <c r="AJ23" i="23"/>
  <c r="AH23" i="23"/>
  <c r="AF23" i="23"/>
  <c r="AD23" i="23"/>
  <c r="AB23" i="23"/>
  <c r="Z23" i="23"/>
  <c r="X23" i="23"/>
  <c r="V23" i="23"/>
  <c r="T23" i="23"/>
  <c r="R23" i="23"/>
  <c r="P23" i="23"/>
  <c r="N23" i="23"/>
  <c r="L23" i="23"/>
  <c r="J23" i="23"/>
  <c r="H23" i="23"/>
  <c r="F23" i="23"/>
  <c r="D23" i="23"/>
  <c r="B23" i="23"/>
  <c r="AS23" i="23" s="1"/>
  <c r="AT23" i="23" s="1"/>
  <c r="AU23" i="23" s="1"/>
  <c r="AV22" i="23"/>
  <c r="AR22" i="23"/>
  <c r="AP22" i="23"/>
  <c r="AN22" i="23"/>
  <c r="AL22" i="23"/>
  <c r="AJ22" i="23"/>
  <c r="AH22" i="23"/>
  <c r="AF22" i="23"/>
  <c r="AD22" i="23"/>
  <c r="AB22" i="23"/>
  <c r="Z22" i="23"/>
  <c r="X22" i="23"/>
  <c r="V22" i="23"/>
  <c r="T22" i="23"/>
  <c r="R22" i="23"/>
  <c r="P22" i="23"/>
  <c r="N22" i="23"/>
  <c r="L22" i="23"/>
  <c r="J22" i="23"/>
  <c r="H22" i="23"/>
  <c r="F22" i="23"/>
  <c r="D22" i="23"/>
  <c r="B22" i="23"/>
  <c r="AV21" i="23"/>
  <c r="AR21" i="23"/>
  <c r="AP21" i="23"/>
  <c r="AN21" i="23"/>
  <c r="AL21" i="23"/>
  <c r="AJ21" i="23"/>
  <c r="AH21" i="23"/>
  <c r="AF21" i="23"/>
  <c r="AD21" i="23"/>
  <c r="AB21" i="23"/>
  <c r="Z21" i="23"/>
  <c r="X21" i="23"/>
  <c r="V21" i="23"/>
  <c r="AS21" i="23" s="1"/>
  <c r="AT21" i="23" s="1"/>
  <c r="AU21" i="23" s="1"/>
  <c r="T21" i="23"/>
  <c r="R21" i="23"/>
  <c r="P21" i="23"/>
  <c r="N21" i="23"/>
  <c r="L21" i="23"/>
  <c r="J21" i="23"/>
  <c r="H21" i="23"/>
  <c r="F21" i="23"/>
  <c r="D21" i="23"/>
  <c r="B21" i="23"/>
  <c r="AV20" i="23"/>
  <c r="AR20" i="23"/>
  <c r="AP20" i="23"/>
  <c r="AN20" i="23"/>
  <c r="AL20" i="23"/>
  <c r="AJ20" i="23"/>
  <c r="AH20" i="23"/>
  <c r="AF20" i="23"/>
  <c r="AD20" i="23"/>
  <c r="AB20" i="23"/>
  <c r="Z20" i="23"/>
  <c r="X20" i="23"/>
  <c r="V20" i="23"/>
  <c r="T20" i="23"/>
  <c r="R20" i="23"/>
  <c r="P20" i="23"/>
  <c r="N20" i="23"/>
  <c r="L20" i="23"/>
  <c r="J20" i="23"/>
  <c r="H20" i="23"/>
  <c r="F20" i="23"/>
  <c r="D20" i="23"/>
  <c r="B20" i="23"/>
  <c r="AS20" i="23" s="1"/>
  <c r="AT20" i="23" s="1"/>
  <c r="AU20" i="23" s="1"/>
  <c r="AV19" i="23"/>
  <c r="AR19" i="23"/>
  <c r="AP19" i="23"/>
  <c r="AN19" i="23"/>
  <c r="AL19" i="23"/>
  <c r="AJ19" i="23"/>
  <c r="AH19" i="23"/>
  <c r="AF19" i="23"/>
  <c r="AD19" i="23"/>
  <c r="AB19" i="23"/>
  <c r="Z19" i="23"/>
  <c r="X19" i="23"/>
  <c r="V19" i="23"/>
  <c r="T19" i="23"/>
  <c r="R19" i="23"/>
  <c r="P19" i="23"/>
  <c r="N19" i="23"/>
  <c r="L19" i="23"/>
  <c r="J19" i="23"/>
  <c r="H19" i="23"/>
  <c r="F19" i="23"/>
  <c r="D19" i="23"/>
  <c r="B19" i="23"/>
  <c r="AV18" i="23"/>
  <c r="AR18" i="23"/>
  <c r="AP18" i="23"/>
  <c r="AN18" i="23"/>
  <c r="AL18" i="23"/>
  <c r="AJ18" i="23"/>
  <c r="AH18" i="23"/>
  <c r="AF18" i="23"/>
  <c r="AD18" i="23"/>
  <c r="AB18" i="23"/>
  <c r="Z18" i="23"/>
  <c r="X18" i="23"/>
  <c r="V18" i="23"/>
  <c r="T18" i="23"/>
  <c r="R18" i="23"/>
  <c r="P18" i="23"/>
  <c r="N18" i="23"/>
  <c r="L18" i="23"/>
  <c r="J18" i="23"/>
  <c r="H18" i="23"/>
  <c r="F18" i="23"/>
  <c r="D18" i="23"/>
  <c r="B18" i="23"/>
  <c r="AV17" i="23"/>
  <c r="AR17" i="23"/>
  <c r="AP17" i="23"/>
  <c r="AN17" i="23"/>
  <c r="AL17" i="23"/>
  <c r="AJ17" i="23"/>
  <c r="AH17" i="23"/>
  <c r="AF17" i="23"/>
  <c r="AD17" i="23"/>
  <c r="AB17" i="23"/>
  <c r="Z17" i="23"/>
  <c r="X17" i="23"/>
  <c r="V17" i="23"/>
  <c r="T17" i="23"/>
  <c r="R17" i="23"/>
  <c r="P17" i="23"/>
  <c r="N17" i="23"/>
  <c r="L17" i="23"/>
  <c r="J17" i="23"/>
  <c r="H17" i="23"/>
  <c r="F17" i="23"/>
  <c r="D17" i="23"/>
  <c r="B17" i="23"/>
  <c r="AV16" i="23"/>
  <c r="AR16" i="23"/>
  <c r="AP16" i="23"/>
  <c r="AN16" i="23"/>
  <c r="AL16" i="23"/>
  <c r="AJ16" i="23"/>
  <c r="AH16" i="23"/>
  <c r="AF16" i="23"/>
  <c r="AD16" i="23"/>
  <c r="AB16" i="23"/>
  <c r="Z16" i="23"/>
  <c r="X16" i="23"/>
  <c r="V16" i="23"/>
  <c r="T16" i="23"/>
  <c r="R16" i="23"/>
  <c r="P16" i="23"/>
  <c r="N16" i="23"/>
  <c r="L16" i="23"/>
  <c r="J16" i="23"/>
  <c r="H16" i="23"/>
  <c r="F16" i="23"/>
  <c r="D16" i="23"/>
  <c r="B16" i="23"/>
  <c r="AV15" i="23"/>
  <c r="AR15" i="23"/>
  <c r="AP15" i="23"/>
  <c r="AN15" i="23"/>
  <c r="AL15" i="23"/>
  <c r="AJ15" i="23"/>
  <c r="AH15" i="23"/>
  <c r="AF15" i="23"/>
  <c r="AD15" i="23"/>
  <c r="AB15" i="23"/>
  <c r="Z15" i="23"/>
  <c r="X15" i="23"/>
  <c r="V15" i="23"/>
  <c r="AS15" i="23" s="1"/>
  <c r="AT15" i="23" s="1"/>
  <c r="AU15" i="23" s="1"/>
  <c r="T15" i="23"/>
  <c r="R15" i="23"/>
  <c r="P15" i="23"/>
  <c r="N15" i="23"/>
  <c r="L15" i="23"/>
  <c r="J15" i="23"/>
  <c r="H15" i="23"/>
  <c r="F15" i="23"/>
  <c r="D15" i="23"/>
  <c r="B15" i="23"/>
  <c r="AV14" i="23"/>
  <c r="AR14" i="23"/>
  <c r="AP14" i="23"/>
  <c r="AN14" i="23"/>
  <c r="AL14" i="23"/>
  <c r="AJ14" i="23"/>
  <c r="AH14" i="23"/>
  <c r="AF14" i="23"/>
  <c r="AD14" i="23"/>
  <c r="AB14" i="23"/>
  <c r="Z14" i="23"/>
  <c r="X14" i="23"/>
  <c r="V14" i="23"/>
  <c r="T14" i="23"/>
  <c r="R14" i="23"/>
  <c r="P14" i="23"/>
  <c r="N14" i="23"/>
  <c r="L14" i="23"/>
  <c r="J14" i="23"/>
  <c r="H14" i="23"/>
  <c r="F14" i="23"/>
  <c r="D14" i="23"/>
  <c r="B14" i="23"/>
  <c r="AV13" i="23"/>
  <c r="AR13" i="23"/>
  <c r="AP13" i="23"/>
  <c r="AN13" i="23"/>
  <c r="AL13" i="23"/>
  <c r="AJ13" i="23"/>
  <c r="AH13" i="23"/>
  <c r="AF13" i="23"/>
  <c r="AD13" i="23"/>
  <c r="AB13" i="23"/>
  <c r="Z13" i="23"/>
  <c r="X13" i="23"/>
  <c r="V13" i="23"/>
  <c r="T13" i="23"/>
  <c r="R13" i="23"/>
  <c r="P13" i="23"/>
  <c r="N13" i="23"/>
  <c r="L13" i="23"/>
  <c r="J13" i="23"/>
  <c r="H13" i="23"/>
  <c r="F13" i="23"/>
  <c r="D13" i="23"/>
  <c r="B13" i="23"/>
  <c r="AV12" i="23"/>
  <c r="AR12" i="23"/>
  <c r="AP12" i="23"/>
  <c r="AN12" i="23"/>
  <c r="AL12" i="23"/>
  <c r="AJ12" i="23"/>
  <c r="AH12" i="23"/>
  <c r="AF12" i="23"/>
  <c r="AD12" i="23"/>
  <c r="AB12" i="23"/>
  <c r="Z12" i="23"/>
  <c r="X12" i="23"/>
  <c r="V12" i="23"/>
  <c r="T12" i="23"/>
  <c r="R12" i="23"/>
  <c r="P12" i="23"/>
  <c r="N12" i="23"/>
  <c r="L12" i="23"/>
  <c r="J12" i="23"/>
  <c r="H12" i="23"/>
  <c r="AS12" i="23" s="1"/>
  <c r="AT12" i="23" s="1"/>
  <c r="AU12" i="23" s="1"/>
  <c r="F12" i="23"/>
  <c r="D12" i="23"/>
  <c r="B12" i="23"/>
  <c r="AV11" i="23"/>
  <c r="AR11" i="23"/>
  <c r="AP11" i="23"/>
  <c r="AN11" i="23"/>
  <c r="AL11" i="23"/>
  <c r="AJ11" i="23"/>
  <c r="AH11" i="23"/>
  <c r="AF11" i="23"/>
  <c r="AD11" i="23"/>
  <c r="AB11" i="23"/>
  <c r="Z11" i="23"/>
  <c r="X11" i="23"/>
  <c r="V11" i="23"/>
  <c r="T11" i="23"/>
  <c r="R11" i="23"/>
  <c r="P11" i="23"/>
  <c r="N11" i="23"/>
  <c r="L11" i="23"/>
  <c r="J11" i="23"/>
  <c r="H11" i="23"/>
  <c r="F11" i="23"/>
  <c r="D11" i="23"/>
  <c r="B11" i="23"/>
  <c r="AV10" i="23"/>
  <c r="AR10" i="23"/>
  <c r="AP10" i="23"/>
  <c r="AN10" i="23"/>
  <c r="AL10" i="23"/>
  <c r="AJ10" i="23"/>
  <c r="AH10" i="23"/>
  <c r="AF10" i="23"/>
  <c r="AD10" i="23"/>
  <c r="AB10" i="23"/>
  <c r="Z10" i="23"/>
  <c r="X10" i="23"/>
  <c r="V10" i="23"/>
  <c r="T10" i="23"/>
  <c r="R10" i="23"/>
  <c r="P10" i="23"/>
  <c r="N10" i="23"/>
  <c r="L10" i="23"/>
  <c r="J10" i="23"/>
  <c r="H10" i="23"/>
  <c r="F10" i="23"/>
  <c r="D10" i="23"/>
  <c r="B10" i="23"/>
  <c r="AV9" i="23"/>
  <c r="AR9" i="23"/>
  <c r="AP9" i="23"/>
  <c r="AN9" i="23"/>
  <c r="AL9" i="23"/>
  <c r="AJ9" i="23"/>
  <c r="AH9" i="23"/>
  <c r="AF9" i="23"/>
  <c r="AD9" i="23"/>
  <c r="AB9" i="23"/>
  <c r="Z9" i="23"/>
  <c r="X9" i="23"/>
  <c r="V9" i="23"/>
  <c r="AS9" i="23" s="1"/>
  <c r="AT9" i="23" s="1"/>
  <c r="AU9" i="23" s="1"/>
  <c r="T9" i="23"/>
  <c r="R9" i="23"/>
  <c r="P9" i="23"/>
  <c r="N9" i="23"/>
  <c r="L9" i="23"/>
  <c r="J9" i="23"/>
  <c r="H9" i="23"/>
  <c r="F9" i="23"/>
  <c r="D9" i="23"/>
  <c r="B9" i="23"/>
  <c r="AV8" i="23"/>
  <c r="AR8" i="23"/>
  <c r="AP8" i="23"/>
  <c r="AN8" i="23"/>
  <c r="AL8" i="23"/>
  <c r="AJ8" i="23"/>
  <c r="AH8" i="23"/>
  <c r="AF8" i="23"/>
  <c r="AD8" i="23"/>
  <c r="AB8" i="23"/>
  <c r="Z8" i="23"/>
  <c r="X8" i="23"/>
  <c r="V8" i="23"/>
  <c r="T8" i="23"/>
  <c r="R8" i="23"/>
  <c r="P8" i="23"/>
  <c r="N8" i="23"/>
  <c r="L8" i="23"/>
  <c r="J8" i="23"/>
  <c r="H8" i="23"/>
  <c r="F8" i="23"/>
  <c r="D8" i="23"/>
  <c r="B8" i="23"/>
  <c r="AV7" i="23"/>
  <c r="AR7" i="23"/>
  <c r="AP7" i="23"/>
  <c r="AN7" i="23"/>
  <c r="AL7" i="23"/>
  <c r="AJ7" i="23"/>
  <c r="AH7" i="23"/>
  <c r="AF7" i="23"/>
  <c r="AD7" i="23"/>
  <c r="AB7" i="23"/>
  <c r="Z7" i="23"/>
  <c r="X7" i="23"/>
  <c r="V7" i="23"/>
  <c r="T7" i="23"/>
  <c r="R7" i="23"/>
  <c r="P7" i="23"/>
  <c r="N7" i="23"/>
  <c r="L7" i="23"/>
  <c r="J7" i="23"/>
  <c r="H7" i="23"/>
  <c r="F7" i="23"/>
  <c r="D7" i="23"/>
  <c r="B7" i="23"/>
  <c r="AV6" i="23"/>
  <c r="AR6" i="23"/>
  <c r="AP6" i="23"/>
  <c r="AN6" i="23"/>
  <c r="AL6" i="23"/>
  <c r="AJ6" i="23"/>
  <c r="AH6" i="23"/>
  <c r="AF6" i="23"/>
  <c r="AD6" i="23"/>
  <c r="AB6" i="23"/>
  <c r="Z6" i="23"/>
  <c r="X6" i="23"/>
  <c r="V6" i="23"/>
  <c r="T6" i="23"/>
  <c r="R6" i="23"/>
  <c r="P6" i="23"/>
  <c r="N6" i="23"/>
  <c r="L6" i="23"/>
  <c r="J6" i="23"/>
  <c r="H6" i="23"/>
  <c r="AS6" i="23" s="1"/>
  <c r="AT6" i="23" s="1"/>
  <c r="AU6" i="23" s="1"/>
  <c r="F6" i="23"/>
  <c r="D6" i="23"/>
  <c r="B6" i="23"/>
  <c r="AV5" i="23"/>
  <c r="AR5" i="23"/>
  <c r="AP5" i="23"/>
  <c r="AN5" i="23"/>
  <c r="AL5" i="23"/>
  <c r="AJ5" i="23"/>
  <c r="AH5" i="23"/>
  <c r="AF5" i="23"/>
  <c r="AD5" i="23"/>
  <c r="AB5" i="23"/>
  <c r="Z5" i="23"/>
  <c r="X5" i="23"/>
  <c r="V5" i="23"/>
  <c r="T5" i="23"/>
  <c r="R5" i="23"/>
  <c r="P5" i="23"/>
  <c r="N5" i="23"/>
  <c r="L5" i="23"/>
  <c r="J5" i="23"/>
  <c r="H5" i="23"/>
  <c r="F5" i="23"/>
  <c r="D5" i="23"/>
  <c r="B5" i="23"/>
  <c r="AV4" i="23"/>
  <c r="AS4" i="23"/>
  <c r="AT4" i="23" s="1"/>
  <c r="AU4" i="23" s="1"/>
  <c r="AR4" i="23"/>
  <c r="AP4" i="23"/>
  <c r="AN4" i="23"/>
  <c r="AL4" i="23"/>
  <c r="AJ4" i="23"/>
  <c r="AH4" i="23"/>
  <c r="AF4" i="23"/>
  <c r="AD4" i="23"/>
  <c r="AB4" i="23"/>
  <c r="Z4" i="23"/>
  <c r="X4" i="23"/>
  <c r="V4" i="23"/>
  <c r="T4" i="23"/>
  <c r="R4" i="23"/>
  <c r="P4" i="23"/>
  <c r="N4" i="23"/>
  <c r="L4" i="23"/>
  <c r="J4" i="23"/>
  <c r="H4" i="23"/>
  <c r="F4" i="23"/>
  <c r="D4" i="23"/>
  <c r="B4" i="23"/>
  <c r="AV3" i="23"/>
  <c r="AR3" i="23"/>
  <c r="AP3" i="23"/>
  <c r="AN3" i="23"/>
  <c r="AL3" i="23"/>
  <c r="AJ3" i="23"/>
  <c r="AH3" i="23"/>
  <c r="AF3" i="23"/>
  <c r="AD3" i="23"/>
  <c r="AB3" i="23"/>
  <c r="Z3" i="23"/>
  <c r="X3" i="23"/>
  <c r="V3" i="23"/>
  <c r="T3" i="23"/>
  <c r="R3" i="23"/>
  <c r="P3" i="23"/>
  <c r="N3" i="23"/>
  <c r="L3" i="23"/>
  <c r="J3" i="23"/>
  <c r="H3" i="23"/>
  <c r="F3" i="23"/>
  <c r="D3" i="23"/>
  <c r="B3" i="23"/>
  <c r="AS3" i="23" s="1"/>
  <c r="AT3" i="23" s="1"/>
  <c r="AU3" i="23" s="1"/>
  <c r="AV2" i="23"/>
  <c r="AR2" i="23"/>
  <c r="AP2" i="23"/>
  <c r="AN2" i="23"/>
  <c r="AL2" i="23"/>
  <c r="AJ2" i="23"/>
  <c r="AH2" i="23"/>
  <c r="AF2" i="23"/>
  <c r="AD2" i="23"/>
  <c r="AB2" i="23"/>
  <c r="Z2" i="23"/>
  <c r="X2" i="23"/>
  <c r="V2" i="23"/>
  <c r="T2" i="23"/>
  <c r="R2" i="23"/>
  <c r="P2" i="23"/>
  <c r="N2" i="23"/>
  <c r="L2" i="23"/>
  <c r="J2" i="23"/>
  <c r="H2" i="23"/>
  <c r="F2" i="23"/>
  <c r="D2" i="23"/>
  <c r="B2" i="23"/>
  <c r="AR1" i="23"/>
  <c r="AP1" i="23"/>
  <c r="AN1" i="23"/>
  <c r="AL1" i="23"/>
  <c r="AJ1" i="23"/>
  <c r="AH1" i="23"/>
  <c r="AF1" i="23"/>
  <c r="AD1" i="23"/>
  <c r="AB1" i="23"/>
  <c r="Z1" i="23"/>
  <c r="X1" i="23"/>
  <c r="V1" i="23"/>
  <c r="T1" i="23"/>
  <c r="R1" i="23"/>
  <c r="P1" i="23"/>
  <c r="N1" i="23"/>
  <c r="L1" i="23"/>
  <c r="J1" i="23"/>
  <c r="H1" i="23"/>
  <c r="F1" i="23"/>
  <c r="D1" i="23"/>
  <c r="B1" i="23"/>
  <c r="BQ2" i="4"/>
  <c r="BR2" i="4" s="1"/>
  <c r="BS2" i="4" s="1"/>
  <c r="BT2" i="4" s="1"/>
  <c r="AR2" i="20"/>
  <c r="AS2" i="20" s="1"/>
  <c r="AD2" i="20"/>
  <c r="AE2" i="20" s="1"/>
  <c r="BI2" i="20"/>
  <c r="BJ2" i="20" s="1"/>
  <c r="BK2" i="20" s="1"/>
  <c r="BR2" i="20" s="1"/>
  <c r="AT2" i="20"/>
  <c r="AP2" i="20"/>
  <c r="AQ2" i="20" s="1"/>
  <c r="AN2" i="20"/>
  <c r="AO2" i="20" s="1"/>
  <c r="AL2" i="20"/>
  <c r="AM2" i="20" s="1"/>
  <c r="AJ2" i="20"/>
  <c r="AK2" i="20" s="1"/>
  <c r="AH2" i="20"/>
  <c r="AI2" i="20" s="1"/>
  <c r="AF2" i="20"/>
  <c r="AG2" i="20" s="1"/>
  <c r="AB2" i="20"/>
  <c r="AC2" i="20" s="1"/>
  <c r="Z2" i="20"/>
  <c r="AA2" i="20" s="1"/>
  <c r="X2" i="20"/>
  <c r="Y2" i="20" s="1"/>
  <c r="V2" i="20"/>
  <c r="W2" i="20" s="1"/>
  <c r="T2" i="20"/>
  <c r="U2" i="20" s="1"/>
  <c r="R2" i="20"/>
  <c r="S2" i="20" s="1"/>
  <c r="K2" i="20"/>
  <c r="L2" i="20" s="1"/>
  <c r="M2" i="20" s="1"/>
  <c r="N2" i="20" s="1"/>
  <c r="O2" i="20" s="1"/>
  <c r="P2" i="20" s="1"/>
  <c r="Q2" i="20" s="1"/>
  <c r="I2" i="20"/>
  <c r="H2" i="20"/>
  <c r="G2" i="20"/>
  <c r="F2" i="20"/>
  <c r="E2" i="20"/>
  <c r="B2" i="20"/>
  <c r="BA2" i="4"/>
  <c r="BB2" i="4" s="1"/>
  <c r="BC2" i="4" s="1"/>
  <c r="BB2" i="17"/>
  <c r="BC2" i="17" s="1"/>
  <c r="BD2" i="17" s="1"/>
  <c r="BJ2" i="17" s="1"/>
  <c r="AM2" i="17"/>
  <c r="AN2" i="17" s="1"/>
  <c r="AA2" i="17"/>
  <c r="AB2" i="17" s="1"/>
  <c r="Y2" i="17"/>
  <c r="Z2" i="17" s="1"/>
  <c r="AO2" i="17"/>
  <c r="AK2" i="17"/>
  <c r="AL2" i="17" s="1"/>
  <c r="AI2" i="17"/>
  <c r="AJ2" i="17" s="1"/>
  <c r="AG2" i="17"/>
  <c r="AH2" i="17" s="1"/>
  <c r="AE2" i="17"/>
  <c r="AF2" i="17" s="1"/>
  <c r="AC2" i="17"/>
  <c r="AD2" i="17" s="1"/>
  <c r="W2" i="17"/>
  <c r="X2" i="17" s="1"/>
  <c r="U2" i="17"/>
  <c r="V2" i="17" s="1"/>
  <c r="S2" i="17"/>
  <c r="T2" i="17" s="1"/>
  <c r="Q2" i="17"/>
  <c r="R2" i="17" s="1"/>
  <c r="K2" i="17"/>
  <c r="L2" i="17" s="1"/>
  <c r="M2" i="17" s="1"/>
  <c r="N2" i="17" s="1"/>
  <c r="O2" i="17" s="1"/>
  <c r="P2" i="17" s="1"/>
  <c r="I2" i="17"/>
  <c r="H2" i="17"/>
  <c r="G2" i="17"/>
  <c r="F2" i="17"/>
  <c r="E2" i="17"/>
  <c r="D2" i="17"/>
  <c r="B2" i="17"/>
  <c r="AP2" i="4"/>
  <c r="AM2" i="4"/>
  <c r="AN2" i="4" s="1"/>
  <c r="AJ2" i="4"/>
  <c r="AG2" i="4"/>
  <c r="AH2" i="4" s="1"/>
  <c r="AA2" i="4"/>
  <c r="AB2" i="4" s="1"/>
  <c r="Y2" i="4"/>
  <c r="J14" i="16" s="1"/>
  <c r="K14" i="16" s="1"/>
  <c r="W2" i="4"/>
  <c r="H12" i="16" s="1"/>
  <c r="I12" i="16" s="1"/>
  <c r="U2" i="4"/>
  <c r="F2" i="16" s="1"/>
  <c r="S2" i="4"/>
  <c r="Q2" i="4"/>
  <c r="B6" i="16" s="1"/>
  <c r="C6" i="16" s="1"/>
  <c r="L2" i="4"/>
  <c r="M2" i="4" s="1"/>
  <c r="N2" i="4" s="1"/>
  <c r="O2" i="4" s="1"/>
  <c r="P2" i="4" s="1"/>
  <c r="H2" i="4"/>
  <c r="G2" i="4"/>
  <c r="F2" i="4"/>
  <c r="B2" i="4"/>
  <c r="J2" i="4"/>
  <c r="AI2" i="4" a="1"/>
  <c r="AO2" i="4" a="1"/>
  <c r="AL2" i="4" a="1"/>
  <c r="AF2" i="4" a="1"/>
  <c r="AC2" i="4" a="1"/>
  <c r="J8" i="31" l="1"/>
  <c r="J10" i="31" s="1"/>
  <c r="K4" i="31"/>
  <c r="H6" i="31"/>
  <c r="I6" i="31" s="1"/>
  <c r="D14" i="16"/>
  <c r="E14" i="16" s="1"/>
  <c r="D2" i="16"/>
  <c r="E2" i="16" s="1"/>
  <c r="E2" i="31"/>
  <c r="D4" i="31"/>
  <c r="Q14" i="16"/>
  <c r="Q12" i="31"/>
  <c r="Q6" i="31"/>
  <c r="R6" i="31" s="1"/>
  <c r="Q10" i="31"/>
  <c r="Q14" i="31"/>
  <c r="Q4" i="31"/>
  <c r="R4" i="31" s="1"/>
  <c r="Q8" i="31"/>
  <c r="R8" i="31" s="1"/>
  <c r="Q2" i="31"/>
  <c r="T12" i="16"/>
  <c r="T12" i="31"/>
  <c r="T6" i="31"/>
  <c r="T2" i="31"/>
  <c r="T10" i="31"/>
  <c r="T4" i="31"/>
  <c r="T14" i="31"/>
  <c r="T8" i="31"/>
  <c r="F6" i="31"/>
  <c r="G4" i="31"/>
  <c r="BL2" i="4"/>
  <c r="BM2" i="4" s="1"/>
  <c r="BN2" i="4" s="1"/>
  <c r="AL2" i="4"/>
  <c r="AK2" i="4"/>
  <c r="AF2" i="4"/>
  <c r="AE2" i="4"/>
  <c r="AC2" i="4"/>
  <c r="AO2" i="4"/>
  <c r="AI2" i="4"/>
  <c r="CI2" i="20"/>
  <c r="CJ2" i="20" s="1"/>
  <c r="CK2" i="20" s="1"/>
  <c r="CL2" i="20" s="1"/>
  <c r="CM2" i="20" s="1"/>
  <c r="CN2" i="20" s="1"/>
  <c r="BZ2" i="17"/>
  <c r="CA2" i="17" s="1"/>
  <c r="CB2" i="17" s="1"/>
  <c r="CC2" i="17" s="1"/>
  <c r="CD2" i="17" s="1"/>
  <c r="CF2" i="4"/>
  <c r="CG2" i="4" s="1"/>
  <c r="CH2" i="4" s="1"/>
  <c r="CI2" i="4" s="1"/>
  <c r="AV2" i="26"/>
  <c r="AX2" i="26"/>
  <c r="AY2" i="26"/>
  <c r="AZ2" i="26"/>
  <c r="AW2" i="26"/>
  <c r="BH2" i="26"/>
  <c r="BB2" i="26"/>
  <c r="CA2" i="4"/>
  <c r="CB2" i="4" s="1"/>
  <c r="CC2" i="4" s="1"/>
  <c r="CD2" i="4" s="1"/>
  <c r="BN2" i="26"/>
  <c r="BR2" i="26"/>
  <c r="BQ2" i="26"/>
  <c r="BP2" i="26"/>
  <c r="BO2" i="26"/>
  <c r="BM2" i="26"/>
  <c r="BL2" i="26"/>
  <c r="BA2" i="26"/>
  <c r="BC2" i="26"/>
  <c r="BD2" i="26"/>
  <c r="BE2" i="26"/>
  <c r="BF2" i="26"/>
  <c r="AU2" i="26"/>
  <c r="BG2" i="26"/>
  <c r="E10" i="22"/>
  <c r="BA2" i="20"/>
  <c r="L14" i="22"/>
  <c r="M14" i="22" s="1"/>
  <c r="I10" i="18"/>
  <c r="K14" i="18"/>
  <c r="C4" i="22"/>
  <c r="G14" i="18"/>
  <c r="E6" i="18"/>
  <c r="G2" i="22"/>
  <c r="M6" i="18"/>
  <c r="I12" i="22"/>
  <c r="N4" i="22"/>
  <c r="O6" i="22" s="1"/>
  <c r="B4" i="18"/>
  <c r="C4" i="18" s="1"/>
  <c r="B12" i="18"/>
  <c r="C12" i="18" s="1"/>
  <c r="B14" i="18"/>
  <c r="C14" i="18" s="1"/>
  <c r="E10" i="18"/>
  <c r="G12" i="18"/>
  <c r="M2" i="18"/>
  <c r="C2" i="22"/>
  <c r="B2" i="18"/>
  <c r="C2" i="18" s="1"/>
  <c r="K8" i="18"/>
  <c r="K4" i="18"/>
  <c r="C14" i="22"/>
  <c r="B8" i="18"/>
  <c r="C8" i="18" s="1"/>
  <c r="G8" i="18"/>
  <c r="K10" i="18"/>
  <c r="K6" i="18"/>
  <c r="E8" i="22"/>
  <c r="B10" i="18"/>
  <c r="C10" i="18" s="1"/>
  <c r="G10" i="18"/>
  <c r="K12" i="18"/>
  <c r="M4" i="18"/>
  <c r="G14" i="22"/>
  <c r="E2" i="18"/>
  <c r="I2" i="18"/>
  <c r="M8" i="18"/>
  <c r="B6" i="18"/>
  <c r="C6" i="18" s="1"/>
  <c r="E6" i="22"/>
  <c r="I10" i="22"/>
  <c r="E8" i="18"/>
  <c r="I8" i="18"/>
  <c r="M10" i="18"/>
  <c r="E4" i="18"/>
  <c r="L6" i="22"/>
  <c r="M6" i="22" s="1"/>
  <c r="L2" i="22"/>
  <c r="M2" i="22" s="1"/>
  <c r="E12" i="18"/>
  <c r="I12" i="18"/>
  <c r="M14" i="18"/>
  <c r="G4" i="18"/>
  <c r="L12" i="22"/>
  <c r="M12" i="22" s="1"/>
  <c r="E14" i="18"/>
  <c r="I14" i="18"/>
  <c r="B14" i="16"/>
  <c r="C14" i="16" s="1"/>
  <c r="G6" i="18"/>
  <c r="K2" i="18"/>
  <c r="I4" i="18"/>
  <c r="M12" i="18"/>
  <c r="N10" i="22"/>
  <c r="G2" i="18"/>
  <c r="I6" i="18"/>
  <c r="BD2" i="20"/>
  <c r="T14" i="22"/>
  <c r="T8" i="22"/>
  <c r="E2" i="22"/>
  <c r="I2" i="22"/>
  <c r="L8" i="22"/>
  <c r="M8" i="22" s="1"/>
  <c r="K6" i="22"/>
  <c r="K4" i="22"/>
  <c r="I8" i="22"/>
  <c r="L10" i="22"/>
  <c r="M10" i="22" s="1"/>
  <c r="L4" i="22"/>
  <c r="M4" i="22" s="1"/>
  <c r="E12" i="22"/>
  <c r="I14" i="22"/>
  <c r="N2" i="22"/>
  <c r="O14" i="22" s="1"/>
  <c r="C6" i="22"/>
  <c r="N6" i="22"/>
  <c r="E14" i="22"/>
  <c r="K2" i="22"/>
  <c r="N8" i="22"/>
  <c r="E4" i="22"/>
  <c r="K8" i="22"/>
  <c r="N12" i="22"/>
  <c r="G4" i="22"/>
  <c r="C8" i="22"/>
  <c r="G8" i="22"/>
  <c r="K10" i="22"/>
  <c r="N14" i="22"/>
  <c r="G6" i="22"/>
  <c r="C10" i="22"/>
  <c r="G10" i="22"/>
  <c r="K12" i="22"/>
  <c r="I4" i="22"/>
  <c r="C12" i="22"/>
  <c r="G12" i="22"/>
  <c r="K14" i="22"/>
  <c r="I6" i="22"/>
  <c r="H14" i="16"/>
  <c r="I14" i="16" s="1"/>
  <c r="Q8" i="22"/>
  <c r="R8" i="22" s="1"/>
  <c r="J2" i="16"/>
  <c r="K2" i="16" s="1"/>
  <c r="Q4" i="22"/>
  <c r="R4" i="22" s="1"/>
  <c r="Q6" i="22"/>
  <c r="R6" i="22" s="1"/>
  <c r="Q14" i="22"/>
  <c r="Q2" i="22"/>
  <c r="R10" i="22" s="1"/>
  <c r="B8" i="16"/>
  <c r="C8" i="16" s="1"/>
  <c r="T2" i="22"/>
  <c r="B10" i="16"/>
  <c r="C10" i="16" s="1"/>
  <c r="B12" i="16"/>
  <c r="C12" i="16" s="1"/>
  <c r="AS8" i="23"/>
  <c r="AT8" i="23" s="1"/>
  <c r="AU8" i="23" s="1"/>
  <c r="AS36" i="23"/>
  <c r="AT36" i="23" s="1"/>
  <c r="AU36" i="23" s="1"/>
  <c r="AS32" i="23"/>
  <c r="AT32" i="23" s="1"/>
  <c r="AU32" i="23" s="1"/>
  <c r="AS41" i="23"/>
  <c r="AT41" i="23" s="1"/>
  <c r="AU41" i="23" s="1"/>
  <c r="AS43" i="23"/>
  <c r="AT43" i="23" s="1"/>
  <c r="AU43" i="23" s="1"/>
  <c r="AS111" i="23"/>
  <c r="AT111" i="23" s="1"/>
  <c r="AU111" i="23" s="1"/>
  <c r="AS136" i="23"/>
  <c r="AT136" i="23" s="1"/>
  <c r="AU136" i="23" s="1"/>
  <c r="AS210" i="23"/>
  <c r="AT210" i="23" s="1"/>
  <c r="AU210" i="23" s="1"/>
  <c r="AS234" i="23"/>
  <c r="AT234" i="23" s="1"/>
  <c r="AU234" i="23" s="1"/>
  <c r="AS2" i="23"/>
  <c r="AT2" i="23" s="1"/>
  <c r="AU2" i="23" s="1"/>
  <c r="AS48" i="23"/>
  <c r="AT48" i="23" s="1"/>
  <c r="AU48" i="23" s="1"/>
  <c r="AS84" i="23"/>
  <c r="AT84" i="23" s="1"/>
  <c r="AU84" i="23" s="1"/>
  <c r="AS17" i="23"/>
  <c r="AT17" i="23" s="1"/>
  <c r="AU17" i="23" s="1"/>
  <c r="AS28" i="23"/>
  <c r="AT28" i="23" s="1"/>
  <c r="AU28" i="23" s="1"/>
  <c r="AS30" i="23"/>
  <c r="AT30" i="23" s="1"/>
  <c r="AU30" i="23" s="1"/>
  <c r="AS109" i="23"/>
  <c r="AT109" i="23" s="1"/>
  <c r="AU109" i="23" s="1"/>
  <c r="AS133" i="23"/>
  <c r="AT133" i="23" s="1"/>
  <c r="AU133" i="23" s="1"/>
  <c r="AS146" i="23"/>
  <c r="AT146" i="23" s="1"/>
  <c r="AU146" i="23" s="1"/>
  <c r="AS25" i="23"/>
  <c r="AT25" i="23" s="1"/>
  <c r="AU25" i="23" s="1"/>
  <c r="AS19" i="23"/>
  <c r="AT19" i="23" s="1"/>
  <c r="AU19" i="23" s="1"/>
  <c r="AS5" i="23"/>
  <c r="AT5" i="23" s="1"/>
  <c r="AU5" i="23" s="1"/>
  <c r="AS11" i="23"/>
  <c r="AT11" i="23" s="1"/>
  <c r="AU11" i="23" s="1"/>
  <c r="AS13" i="23"/>
  <c r="AT13" i="23" s="1"/>
  <c r="AU13" i="23" s="1"/>
  <c r="AS22" i="23"/>
  <c r="AT22" i="23" s="1"/>
  <c r="AU22" i="23" s="1"/>
  <c r="AS24" i="23"/>
  <c r="AT24" i="23" s="1"/>
  <c r="AU24" i="23" s="1"/>
  <c r="AS62" i="23"/>
  <c r="AT62" i="23" s="1"/>
  <c r="AU62" i="23" s="1"/>
  <c r="AS65" i="23"/>
  <c r="AT65" i="23" s="1"/>
  <c r="AU65" i="23" s="1"/>
  <c r="AS67" i="23"/>
  <c r="AT67" i="23" s="1"/>
  <c r="AU67" i="23" s="1"/>
  <c r="AS70" i="23"/>
  <c r="AT70" i="23" s="1"/>
  <c r="AU70" i="23" s="1"/>
  <c r="AS72" i="23"/>
  <c r="AT72" i="23" s="1"/>
  <c r="AU72" i="23" s="1"/>
  <c r="AS98" i="23"/>
  <c r="AT98" i="23" s="1"/>
  <c r="AU98" i="23" s="1"/>
  <c r="AS101" i="23"/>
  <c r="AT101" i="23" s="1"/>
  <c r="AU101" i="23" s="1"/>
  <c r="AS103" i="23"/>
  <c r="AT103" i="23" s="1"/>
  <c r="AU103" i="23" s="1"/>
  <c r="AS106" i="23"/>
  <c r="AT106" i="23" s="1"/>
  <c r="AU106" i="23" s="1"/>
  <c r="AS128" i="23"/>
  <c r="AT128" i="23" s="1"/>
  <c r="AU128" i="23" s="1"/>
  <c r="AS272" i="23"/>
  <c r="AT272" i="23" s="1"/>
  <c r="AU272" i="23" s="1"/>
  <c r="AS130" i="23"/>
  <c r="AT130" i="23" s="1"/>
  <c r="AU130" i="23" s="1"/>
  <c r="AS16" i="23"/>
  <c r="AT16" i="23" s="1"/>
  <c r="AU16" i="23" s="1"/>
  <c r="AS18" i="23"/>
  <c r="AT18" i="23" s="1"/>
  <c r="AU18" i="23" s="1"/>
  <c r="AS123" i="23"/>
  <c r="AT123" i="23" s="1"/>
  <c r="AU123" i="23" s="1"/>
  <c r="AS174" i="23"/>
  <c r="AT174" i="23" s="1"/>
  <c r="AU174" i="23" s="1"/>
  <c r="AS198" i="23"/>
  <c r="AT198" i="23" s="1"/>
  <c r="AU198" i="23" s="1"/>
  <c r="AS222" i="23"/>
  <c r="AT222" i="23" s="1"/>
  <c r="AU222" i="23" s="1"/>
  <c r="AS246" i="23"/>
  <c r="AT246" i="23" s="1"/>
  <c r="AU246" i="23" s="1"/>
  <c r="AS7" i="23"/>
  <c r="AT7" i="23" s="1"/>
  <c r="AU7" i="23" s="1"/>
  <c r="AS10" i="23"/>
  <c r="AT10" i="23" s="1"/>
  <c r="AU10" i="23" s="1"/>
  <c r="AS92" i="23"/>
  <c r="AT92" i="23" s="1"/>
  <c r="AU92" i="23" s="1"/>
  <c r="AS95" i="23"/>
  <c r="AT95" i="23" s="1"/>
  <c r="AU95" i="23" s="1"/>
  <c r="AS97" i="23"/>
  <c r="AT97" i="23" s="1"/>
  <c r="AU97" i="23" s="1"/>
  <c r="AS100" i="23"/>
  <c r="AT100" i="23" s="1"/>
  <c r="AU100" i="23" s="1"/>
  <c r="AS124" i="23"/>
  <c r="AT124" i="23" s="1"/>
  <c r="AU124" i="23" s="1"/>
  <c r="AS127" i="23"/>
  <c r="AT127" i="23" s="1"/>
  <c r="AU127" i="23" s="1"/>
  <c r="AS59" i="23"/>
  <c r="AT59" i="23" s="1"/>
  <c r="AU59" i="23" s="1"/>
  <c r="AS121" i="23"/>
  <c r="AT121" i="23" s="1"/>
  <c r="AU121" i="23" s="1"/>
  <c r="AS351" i="23"/>
  <c r="AT351" i="23" s="1"/>
  <c r="AU351" i="23" s="1"/>
  <c r="AS14" i="23"/>
  <c r="AT14" i="23" s="1"/>
  <c r="AU14" i="23" s="1"/>
  <c r="AS56" i="23"/>
  <c r="AT56" i="23" s="1"/>
  <c r="AU56" i="23" s="1"/>
  <c r="AS61" i="23"/>
  <c r="AT61" i="23" s="1"/>
  <c r="AU61" i="23" s="1"/>
  <c r="AS64" i="23"/>
  <c r="AT64" i="23" s="1"/>
  <c r="AU64" i="23" s="1"/>
  <c r="AS50" i="23"/>
  <c r="AT50" i="23" s="1"/>
  <c r="AU50" i="23" s="1"/>
  <c r="AS53" i="23"/>
  <c r="AT53" i="23" s="1"/>
  <c r="AU53" i="23" s="1"/>
  <c r="AS55" i="23"/>
  <c r="AT55" i="23" s="1"/>
  <c r="AU55" i="23" s="1"/>
  <c r="AS58" i="23"/>
  <c r="AT58" i="23" s="1"/>
  <c r="AU58" i="23" s="1"/>
  <c r="AS60" i="23"/>
  <c r="AT60" i="23" s="1"/>
  <c r="AU60" i="23" s="1"/>
  <c r="AS86" i="23"/>
  <c r="AT86" i="23" s="1"/>
  <c r="AU86" i="23" s="1"/>
  <c r="AS89" i="23"/>
  <c r="AT89" i="23" s="1"/>
  <c r="AU89" i="23" s="1"/>
  <c r="AS91" i="23"/>
  <c r="AT91" i="23" s="1"/>
  <c r="AU91" i="23" s="1"/>
  <c r="AS94" i="23"/>
  <c r="AT94" i="23" s="1"/>
  <c r="AU94" i="23" s="1"/>
  <c r="AS96" i="23"/>
  <c r="AT96" i="23" s="1"/>
  <c r="AU96" i="23" s="1"/>
  <c r="AS108" i="23"/>
  <c r="AT108" i="23" s="1"/>
  <c r="AU108" i="23" s="1"/>
  <c r="AS117" i="23"/>
  <c r="AT117" i="23" s="1"/>
  <c r="AU117" i="23" s="1"/>
  <c r="AS132" i="23"/>
  <c r="AT132" i="23" s="1"/>
  <c r="AU132" i="23" s="1"/>
  <c r="AS142" i="23"/>
  <c r="AT142" i="23" s="1"/>
  <c r="AU142" i="23" s="1"/>
  <c r="AS144" i="23"/>
  <c r="AT144" i="23" s="1"/>
  <c r="AU144" i="23" s="1"/>
  <c r="AS168" i="23"/>
  <c r="AT168" i="23" s="1"/>
  <c r="AU168" i="23" s="1"/>
  <c r="AS192" i="23"/>
  <c r="AT192" i="23" s="1"/>
  <c r="AU192" i="23" s="1"/>
  <c r="AS216" i="23"/>
  <c r="AT216" i="23" s="1"/>
  <c r="AU216" i="23" s="1"/>
  <c r="AS240" i="23"/>
  <c r="AT240" i="23" s="1"/>
  <c r="AU240" i="23" s="1"/>
  <c r="AS78" i="23"/>
  <c r="AT78" i="23" s="1"/>
  <c r="AU78" i="23" s="1"/>
  <c r="AS44" i="23"/>
  <c r="AT44" i="23" s="1"/>
  <c r="AU44" i="23" s="1"/>
  <c r="AS126" i="23"/>
  <c r="AT126" i="23" s="1"/>
  <c r="AU126" i="23" s="1"/>
  <c r="AS118" i="23"/>
  <c r="AT118" i="23" s="1"/>
  <c r="AU118" i="23" s="1"/>
  <c r="AS38" i="23"/>
  <c r="AT38" i="23" s="1"/>
  <c r="AU38" i="23" s="1"/>
  <c r="AS47" i="23"/>
  <c r="AT47" i="23" s="1"/>
  <c r="AU47" i="23" s="1"/>
  <c r="AS49" i="23"/>
  <c r="AT49" i="23" s="1"/>
  <c r="AU49" i="23" s="1"/>
  <c r="AS52" i="23"/>
  <c r="AT52" i="23" s="1"/>
  <c r="AU52" i="23" s="1"/>
  <c r="AS54" i="23"/>
  <c r="AT54" i="23" s="1"/>
  <c r="AU54" i="23" s="1"/>
  <c r="AS80" i="23"/>
  <c r="AT80" i="23" s="1"/>
  <c r="AU80" i="23" s="1"/>
  <c r="AS83" i="23"/>
  <c r="AT83" i="23" s="1"/>
  <c r="AU83" i="23" s="1"/>
  <c r="AS85" i="23"/>
  <c r="AT85" i="23" s="1"/>
  <c r="AU85" i="23" s="1"/>
  <c r="AS88" i="23"/>
  <c r="AT88" i="23" s="1"/>
  <c r="AU88" i="23" s="1"/>
  <c r="AS90" i="23"/>
  <c r="AT90" i="23" s="1"/>
  <c r="AU90" i="23" s="1"/>
  <c r="AS113" i="23"/>
  <c r="AT113" i="23" s="1"/>
  <c r="AU113" i="23" s="1"/>
  <c r="AS135" i="23"/>
  <c r="AT135" i="23" s="1"/>
  <c r="AU135" i="23" s="1"/>
  <c r="AS145" i="23"/>
  <c r="AT145" i="23" s="1"/>
  <c r="AU145" i="23" s="1"/>
  <c r="AS152" i="23"/>
  <c r="AT152" i="23" s="1"/>
  <c r="AU152" i="23" s="1"/>
  <c r="AS158" i="23"/>
  <c r="AT158" i="23" s="1"/>
  <c r="AU158" i="23" s="1"/>
  <c r="AS164" i="23"/>
  <c r="AT164" i="23" s="1"/>
  <c r="AU164" i="23" s="1"/>
  <c r="AS170" i="23"/>
  <c r="AT170" i="23" s="1"/>
  <c r="AU170" i="23" s="1"/>
  <c r="AS176" i="23"/>
  <c r="AT176" i="23" s="1"/>
  <c r="AU176" i="23" s="1"/>
  <c r="AS182" i="23"/>
  <c r="AT182" i="23" s="1"/>
  <c r="AU182" i="23" s="1"/>
  <c r="AS188" i="23"/>
  <c r="AT188" i="23" s="1"/>
  <c r="AU188" i="23" s="1"/>
  <c r="AS194" i="23"/>
  <c r="AT194" i="23" s="1"/>
  <c r="AU194" i="23" s="1"/>
  <c r="AS200" i="23"/>
  <c r="AT200" i="23" s="1"/>
  <c r="AU200" i="23" s="1"/>
  <c r="AS206" i="23"/>
  <c r="AT206" i="23" s="1"/>
  <c r="AU206" i="23" s="1"/>
  <c r="AS212" i="23"/>
  <c r="AT212" i="23" s="1"/>
  <c r="AU212" i="23" s="1"/>
  <c r="AS218" i="23"/>
  <c r="AT218" i="23" s="1"/>
  <c r="AU218" i="23" s="1"/>
  <c r="AS224" i="23"/>
  <c r="AT224" i="23" s="1"/>
  <c r="AU224" i="23" s="1"/>
  <c r="AS230" i="23"/>
  <c r="AT230" i="23" s="1"/>
  <c r="AU230" i="23" s="1"/>
  <c r="AS236" i="23"/>
  <c r="AT236" i="23" s="1"/>
  <c r="AU236" i="23" s="1"/>
  <c r="AS242" i="23"/>
  <c r="AT242" i="23" s="1"/>
  <c r="AU242" i="23" s="1"/>
  <c r="AS248" i="23"/>
  <c r="AT248" i="23" s="1"/>
  <c r="AU248" i="23" s="1"/>
  <c r="AS279" i="23"/>
  <c r="AT279" i="23" s="1"/>
  <c r="AU279" i="23" s="1"/>
  <c r="AS291" i="23"/>
  <c r="AT291" i="23" s="1"/>
  <c r="AU291" i="23" s="1"/>
  <c r="AS151" i="23"/>
  <c r="AT151" i="23" s="1"/>
  <c r="AU151" i="23" s="1"/>
  <c r="AS254" i="23"/>
  <c r="AT254" i="23" s="1"/>
  <c r="AU254" i="23" s="1"/>
  <c r="AS281" i="23"/>
  <c r="AT281" i="23" s="1"/>
  <c r="AU281" i="23" s="1"/>
  <c r="AS278" i="23"/>
  <c r="AT278" i="23" s="1"/>
  <c r="AU278" i="23" s="1"/>
  <c r="AS315" i="23"/>
  <c r="AT315" i="23" s="1"/>
  <c r="AU315" i="23" s="1"/>
  <c r="AS341" i="23"/>
  <c r="AT341" i="23" s="1"/>
  <c r="AU341" i="23" s="1"/>
  <c r="AS273" i="23"/>
  <c r="AT273" i="23" s="1"/>
  <c r="AU273" i="23" s="1"/>
  <c r="AS293" i="23"/>
  <c r="AT293" i="23" s="1"/>
  <c r="AU293" i="23" s="1"/>
  <c r="AS330" i="23"/>
  <c r="AT330" i="23" s="1"/>
  <c r="AU330" i="23" s="1"/>
  <c r="AS332" i="23"/>
  <c r="AT332" i="23" s="1"/>
  <c r="AU332" i="23" s="1"/>
  <c r="AS122" i="23"/>
  <c r="AT122" i="23" s="1"/>
  <c r="AU122" i="23" s="1"/>
  <c r="AS134" i="23"/>
  <c r="AT134" i="23" s="1"/>
  <c r="AU134" i="23" s="1"/>
  <c r="AS141" i="23"/>
  <c r="AT141" i="23" s="1"/>
  <c r="AU141" i="23" s="1"/>
  <c r="AS263" i="23"/>
  <c r="AT263" i="23" s="1"/>
  <c r="AU263" i="23" s="1"/>
  <c r="AS266" i="23"/>
  <c r="AT266" i="23" s="1"/>
  <c r="AU266" i="23" s="1"/>
  <c r="AS364" i="23"/>
  <c r="AT364" i="23" s="1"/>
  <c r="AU364" i="23" s="1"/>
  <c r="AS508" i="23"/>
  <c r="AT508" i="23" s="1"/>
  <c r="AU508" i="23" s="1"/>
  <c r="AS143" i="23"/>
  <c r="AT143" i="23" s="1"/>
  <c r="AU143" i="23" s="1"/>
  <c r="AS318" i="23"/>
  <c r="AT318" i="23" s="1"/>
  <c r="AU318" i="23" s="1"/>
  <c r="AS410" i="23"/>
  <c r="AT410" i="23" s="1"/>
  <c r="AU410" i="23" s="1"/>
  <c r="AS140" i="23"/>
  <c r="AT140" i="23" s="1"/>
  <c r="AU140" i="23" s="1"/>
  <c r="AS149" i="23"/>
  <c r="AT149" i="23" s="1"/>
  <c r="AU149" i="23" s="1"/>
  <c r="AS153" i="23"/>
  <c r="AT153" i="23" s="1"/>
  <c r="AU153" i="23" s="1"/>
  <c r="AS159" i="23"/>
  <c r="AT159" i="23" s="1"/>
  <c r="AU159" i="23" s="1"/>
  <c r="AS165" i="23"/>
  <c r="AT165" i="23" s="1"/>
  <c r="AU165" i="23" s="1"/>
  <c r="AS171" i="23"/>
  <c r="AT171" i="23" s="1"/>
  <c r="AU171" i="23" s="1"/>
  <c r="AS177" i="23"/>
  <c r="AT177" i="23" s="1"/>
  <c r="AU177" i="23" s="1"/>
  <c r="AS183" i="23"/>
  <c r="AT183" i="23" s="1"/>
  <c r="AU183" i="23" s="1"/>
  <c r="AS189" i="23"/>
  <c r="AT189" i="23" s="1"/>
  <c r="AU189" i="23" s="1"/>
  <c r="AS195" i="23"/>
  <c r="AT195" i="23" s="1"/>
  <c r="AU195" i="23" s="1"/>
  <c r="AS201" i="23"/>
  <c r="AT201" i="23" s="1"/>
  <c r="AU201" i="23" s="1"/>
  <c r="AS207" i="23"/>
  <c r="AT207" i="23" s="1"/>
  <c r="AU207" i="23" s="1"/>
  <c r="AS213" i="23"/>
  <c r="AT213" i="23" s="1"/>
  <c r="AU213" i="23" s="1"/>
  <c r="AS219" i="23"/>
  <c r="AT219" i="23" s="1"/>
  <c r="AU219" i="23" s="1"/>
  <c r="AS225" i="23"/>
  <c r="AT225" i="23" s="1"/>
  <c r="AU225" i="23" s="1"/>
  <c r="AS231" i="23"/>
  <c r="AT231" i="23" s="1"/>
  <c r="AU231" i="23" s="1"/>
  <c r="AS237" i="23"/>
  <c r="AT237" i="23" s="1"/>
  <c r="AU237" i="23" s="1"/>
  <c r="AS243" i="23"/>
  <c r="AT243" i="23" s="1"/>
  <c r="AU243" i="23" s="1"/>
  <c r="AS249" i="23"/>
  <c r="AT249" i="23" s="1"/>
  <c r="AU249" i="23" s="1"/>
  <c r="AS258" i="23"/>
  <c r="AT258" i="23" s="1"/>
  <c r="AU258" i="23" s="1"/>
  <c r="AS262" i="23"/>
  <c r="AT262" i="23" s="1"/>
  <c r="AU262" i="23" s="1"/>
  <c r="AS268" i="23"/>
  <c r="AT268" i="23" s="1"/>
  <c r="AU268" i="23" s="1"/>
  <c r="AS306" i="23"/>
  <c r="AT306" i="23" s="1"/>
  <c r="AU306" i="23" s="1"/>
  <c r="AS361" i="23"/>
  <c r="AT361" i="23" s="1"/>
  <c r="AU361" i="23" s="1"/>
  <c r="AS139" i="23"/>
  <c r="AT139" i="23" s="1"/>
  <c r="AU139" i="23" s="1"/>
  <c r="AS271" i="23"/>
  <c r="AT271" i="23" s="1"/>
  <c r="AU271" i="23" s="1"/>
  <c r="AS289" i="23"/>
  <c r="AT289" i="23" s="1"/>
  <c r="AU289" i="23" s="1"/>
  <c r="AS349" i="23"/>
  <c r="AT349" i="23" s="1"/>
  <c r="AU349" i="23" s="1"/>
  <c r="AS352" i="23"/>
  <c r="AT352" i="23" s="1"/>
  <c r="AU352" i="23" s="1"/>
  <c r="AS301" i="23"/>
  <c r="AT301" i="23" s="1"/>
  <c r="AU301" i="23" s="1"/>
  <c r="AS313" i="23"/>
  <c r="AT313" i="23" s="1"/>
  <c r="AU313" i="23" s="1"/>
  <c r="AS358" i="23"/>
  <c r="AT358" i="23" s="1"/>
  <c r="AU358" i="23" s="1"/>
  <c r="AS484" i="23"/>
  <c r="AT484" i="23" s="1"/>
  <c r="AU484" i="23" s="1"/>
  <c r="AS486" i="23"/>
  <c r="AT486" i="23" s="1"/>
  <c r="AU486" i="23" s="1"/>
  <c r="AS568" i="23"/>
  <c r="AT568" i="23" s="1"/>
  <c r="AU568" i="23" s="1"/>
  <c r="AS481" i="23"/>
  <c r="AT481" i="23" s="1"/>
  <c r="AU481" i="23" s="1"/>
  <c r="AS367" i="23"/>
  <c r="AT367" i="23" s="1"/>
  <c r="AU367" i="23" s="1"/>
  <c r="AS283" i="23"/>
  <c r="AT283" i="23" s="1"/>
  <c r="AU283" i="23" s="1"/>
  <c r="AS363" i="23"/>
  <c r="AT363" i="23" s="1"/>
  <c r="AU363" i="23" s="1"/>
  <c r="AS373" i="23"/>
  <c r="AT373" i="23" s="1"/>
  <c r="AU373" i="23" s="1"/>
  <c r="AS376" i="23"/>
  <c r="AT376" i="23" s="1"/>
  <c r="AU376" i="23" s="1"/>
  <c r="AS472" i="23"/>
  <c r="AT472" i="23" s="1"/>
  <c r="AU472" i="23" s="1"/>
  <c r="AS553" i="23"/>
  <c r="AT553" i="23" s="1"/>
  <c r="AU553" i="23" s="1"/>
  <c r="AS319" i="23"/>
  <c r="AT319" i="23" s="1"/>
  <c r="AU319" i="23" s="1"/>
  <c r="AS321" i="23"/>
  <c r="AT321" i="23" s="1"/>
  <c r="AU321" i="23" s="1"/>
  <c r="AS369" i="23"/>
  <c r="AT369" i="23" s="1"/>
  <c r="AU369" i="23" s="1"/>
  <c r="AS379" i="23"/>
  <c r="AT379" i="23" s="1"/>
  <c r="AU379" i="23" s="1"/>
  <c r="AS382" i="23"/>
  <c r="AT382" i="23" s="1"/>
  <c r="AU382" i="23" s="1"/>
  <c r="AS466" i="23"/>
  <c r="AT466" i="23" s="1"/>
  <c r="AU466" i="23" s="1"/>
  <c r="AS468" i="23"/>
  <c r="AT468" i="23" s="1"/>
  <c r="AU468" i="23" s="1"/>
  <c r="AS473" i="23"/>
  <c r="AT473" i="23" s="1"/>
  <c r="AU473" i="23" s="1"/>
  <c r="AS479" i="23"/>
  <c r="AT479" i="23" s="1"/>
  <c r="AU479" i="23" s="1"/>
  <c r="AS487" i="23"/>
  <c r="AT487" i="23" s="1"/>
  <c r="AU487" i="23" s="1"/>
  <c r="AS375" i="23"/>
  <c r="AT375" i="23" s="1"/>
  <c r="AU375" i="23" s="1"/>
  <c r="AS385" i="23"/>
  <c r="AT385" i="23" s="1"/>
  <c r="AU385" i="23" s="1"/>
  <c r="AS388" i="23"/>
  <c r="AT388" i="23" s="1"/>
  <c r="AU388" i="23" s="1"/>
  <c r="AS463" i="23"/>
  <c r="AT463" i="23" s="1"/>
  <c r="AU463" i="23" s="1"/>
  <c r="AS516" i="23"/>
  <c r="AT516" i="23" s="1"/>
  <c r="AU516" i="23" s="1"/>
  <c r="AS295" i="23"/>
  <c r="AT295" i="23" s="1"/>
  <c r="AU295" i="23" s="1"/>
  <c r="AS307" i="23"/>
  <c r="AT307" i="23" s="1"/>
  <c r="AU307" i="23" s="1"/>
  <c r="AS381" i="23"/>
  <c r="AT381" i="23" s="1"/>
  <c r="AU381" i="23" s="1"/>
  <c r="AS391" i="23"/>
  <c r="AT391" i="23" s="1"/>
  <c r="AU391" i="23" s="1"/>
  <c r="AS394" i="23"/>
  <c r="AT394" i="23" s="1"/>
  <c r="AU394" i="23" s="1"/>
  <c r="AS398" i="23"/>
  <c r="AT398" i="23" s="1"/>
  <c r="AU398" i="23" s="1"/>
  <c r="AS405" i="23"/>
  <c r="AT405" i="23" s="1"/>
  <c r="AU405" i="23" s="1"/>
  <c r="AS409" i="23"/>
  <c r="AT409" i="23" s="1"/>
  <c r="AU409" i="23" s="1"/>
  <c r="AS416" i="23"/>
  <c r="AT416" i="23" s="1"/>
  <c r="AU416" i="23" s="1"/>
  <c r="AS423" i="23"/>
  <c r="AT423" i="23" s="1"/>
  <c r="AU423" i="23" s="1"/>
  <c r="AS427" i="23"/>
  <c r="AT427" i="23" s="1"/>
  <c r="AU427" i="23" s="1"/>
  <c r="AS430" i="23"/>
  <c r="AT430" i="23" s="1"/>
  <c r="AU430" i="23" s="1"/>
  <c r="AS434" i="23"/>
  <c r="AT434" i="23" s="1"/>
  <c r="AU434" i="23" s="1"/>
  <c r="AS441" i="23"/>
  <c r="AT441" i="23" s="1"/>
  <c r="AU441" i="23" s="1"/>
  <c r="AS445" i="23"/>
  <c r="AT445" i="23" s="1"/>
  <c r="AU445" i="23" s="1"/>
  <c r="AS452" i="23"/>
  <c r="AT452" i="23" s="1"/>
  <c r="AU452" i="23" s="1"/>
  <c r="AS459" i="23"/>
  <c r="AT459" i="23" s="1"/>
  <c r="AU459" i="23" s="1"/>
  <c r="AS464" i="23"/>
  <c r="AT464" i="23" s="1"/>
  <c r="AU464" i="23" s="1"/>
  <c r="AS470" i="23"/>
  <c r="AT470" i="23" s="1"/>
  <c r="AU470" i="23" s="1"/>
  <c r="AS478" i="23"/>
  <c r="AT478" i="23" s="1"/>
  <c r="AU478" i="23" s="1"/>
  <c r="AS513" i="23"/>
  <c r="AT513" i="23" s="1"/>
  <c r="AU513" i="23" s="1"/>
  <c r="AS527" i="23"/>
  <c r="AT527" i="23" s="1"/>
  <c r="AU527" i="23" s="1"/>
  <c r="AS277" i="23"/>
  <c r="AT277" i="23" s="1"/>
  <c r="AU277" i="23" s="1"/>
  <c r="AS325" i="23"/>
  <c r="AT325" i="23" s="1"/>
  <c r="AU325" i="23" s="1"/>
  <c r="AS327" i="23"/>
  <c r="AT327" i="23" s="1"/>
  <c r="AU327" i="23" s="1"/>
  <c r="AS328" i="23"/>
  <c r="AT328" i="23" s="1"/>
  <c r="AU328" i="23" s="1"/>
  <c r="AS387" i="23"/>
  <c r="AT387" i="23" s="1"/>
  <c r="AU387" i="23" s="1"/>
  <c r="AS412" i="23"/>
  <c r="AT412" i="23" s="1"/>
  <c r="AU412" i="23" s="1"/>
  <c r="AS414" i="23"/>
  <c r="AT414" i="23" s="1"/>
  <c r="AU414" i="23" s="1"/>
  <c r="AS448" i="23"/>
  <c r="AT448" i="23" s="1"/>
  <c r="AU448" i="23" s="1"/>
  <c r="AS450" i="23"/>
  <c r="AT450" i="23" s="1"/>
  <c r="AU450" i="23" s="1"/>
  <c r="AS331" i="23"/>
  <c r="AT331" i="23" s="1"/>
  <c r="AU331" i="23" s="1"/>
  <c r="AS333" i="23"/>
  <c r="AT333" i="23" s="1"/>
  <c r="AU333" i="23" s="1"/>
  <c r="AS334" i="23"/>
  <c r="AT334" i="23" s="1"/>
  <c r="AU334" i="23" s="1"/>
  <c r="AS393" i="23"/>
  <c r="AT393" i="23" s="1"/>
  <c r="AU393" i="23" s="1"/>
  <c r="AS401" i="23"/>
  <c r="AT401" i="23" s="1"/>
  <c r="AU401" i="23" s="1"/>
  <c r="AS407" i="23"/>
  <c r="AT407" i="23" s="1"/>
  <c r="AU407" i="23" s="1"/>
  <c r="AS415" i="23"/>
  <c r="AT415" i="23" s="1"/>
  <c r="AU415" i="23" s="1"/>
  <c r="AS422" i="23"/>
  <c r="AT422" i="23" s="1"/>
  <c r="AU422" i="23" s="1"/>
  <c r="AS429" i="23"/>
  <c r="AT429" i="23" s="1"/>
  <c r="AU429" i="23" s="1"/>
  <c r="AS437" i="23"/>
  <c r="AT437" i="23" s="1"/>
  <c r="AU437" i="23" s="1"/>
  <c r="AS443" i="23"/>
  <c r="AT443" i="23" s="1"/>
  <c r="AU443" i="23" s="1"/>
  <c r="AS451" i="23"/>
  <c r="AT451" i="23" s="1"/>
  <c r="AU451" i="23" s="1"/>
  <c r="AS458" i="23"/>
  <c r="AT458" i="23" s="1"/>
  <c r="AU458" i="23" s="1"/>
  <c r="AS461" i="23"/>
  <c r="AT461" i="23" s="1"/>
  <c r="AU461" i="23" s="1"/>
  <c r="AS469" i="23"/>
  <c r="AT469" i="23" s="1"/>
  <c r="AU469" i="23" s="1"/>
  <c r="AS426" i="23"/>
  <c r="AT426" i="23" s="1"/>
  <c r="AU426" i="23" s="1"/>
  <c r="AS546" i="23"/>
  <c r="AT546" i="23" s="1"/>
  <c r="AU546" i="23" s="1"/>
  <c r="AS554" i="23"/>
  <c r="AT554" i="23" s="1"/>
  <c r="AU554" i="23" s="1"/>
  <c r="AS575" i="23"/>
  <c r="AT575" i="23" s="1"/>
  <c r="AU575" i="23" s="1"/>
  <c r="AS584" i="23"/>
  <c r="AT584" i="23" s="1"/>
  <c r="AU584" i="23" s="1"/>
  <c r="AS610" i="23"/>
  <c r="AT610" i="23" s="1"/>
  <c r="AU610" i="23" s="1"/>
  <c r="AS644" i="23"/>
  <c r="AT644" i="23" s="1"/>
  <c r="AU644" i="23" s="1"/>
  <c r="AS697" i="23"/>
  <c r="AT697" i="23" s="1"/>
  <c r="AU697" i="23" s="1"/>
  <c r="AS420" i="23"/>
  <c r="AT420" i="23" s="1"/>
  <c r="AU420" i="23" s="1"/>
  <c r="AS456" i="23"/>
  <c r="AT456" i="23" s="1"/>
  <c r="AU456" i="23" s="1"/>
  <c r="AS492" i="23"/>
  <c r="AT492" i="23" s="1"/>
  <c r="AU492" i="23" s="1"/>
  <c r="AS504" i="23"/>
  <c r="AT504" i="23" s="1"/>
  <c r="AU504" i="23" s="1"/>
  <c r="AS507" i="23"/>
  <c r="AT507" i="23" s="1"/>
  <c r="AU507" i="23" s="1"/>
  <c r="AS555" i="23"/>
  <c r="AT555" i="23" s="1"/>
  <c r="AU555" i="23" s="1"/>
  <c r="AS599" i="23"/>
  <c r="AT599" i="23" s="1"/>
  <c r="AU599" i="23" s="1"/>
  <c r="AS676" i="23"/>
  <c r="AT676" i="23" s="1"/>
  <c r="AU676" i="23" s="1"/>
  <c r="AS707" i="23"/>
  <c r="AT707" i="23" s="1"/>
  <c r="AU707" i="23" s="1"/>
  <c r="AS465" i="23"/>
  <c r="AT465" i="23" s="1"/>
  <c r="AU465" i="23" s="1"/>
  <c r="AS474" i="23"/>
  <c r="AT474" i="23" s="1"/>
  <c r="AU474" i="23" s="1"/>
  <c r="AS483" i="23"/>
  <c r="AT483" i="23" s="1"/>
  <c r="AU483" i="23" s="1"/>
  <c r="AS557" i="23"/>
  <c r="AT557" i="23" s="1"/>
  <c r="AU557" i="23" s="1"/>
  <c r="AS607" i="23"/>
  <c r="AT607" i="23" s="1"/>
  <c r="AU607" i="23" s="1"/>
  <c r="AS495" i="23"/>
  <c r="AT495" i="23" s="1"/>
  <c r="AU495" i="23" s="1"/>
  <c r="AS510" i="23"/>
  <c r="AT510" i="23" s="1"/>
  <c r="AU510" i="23" s="1"/>
  <c r="AS654" i="23"/>
  <c r="AT654" i="23" s="1"/>
  <c r="AU654" i="23" s="1"/>
  <c r="AS671" i="23"/>
  <c r="AT671" i="23" s="1"/>
  <c r="AU671" i="23" s="1"/>
  <c r="AS702" i="23"/>
  <c r="AT702" i="23" s="1"/>
  <c r="AU702" i="23" s="1"/>
  <c r="AS714" i="23"/>
  <c r="AT714" i="23" s="1"/>
  <c r="AU714" i="23" s="1"/>
  <c r="AS408" i="23"/>
  <c r="AT408" i="23" s="1"/>
  <c r="AU408" i="23" s="1"/>
  <c r="AS444" i="23"/>
  <c r="AT444" i="23" s="1"/>
  <c r="AU444" i="23" s="1"/>
  <c r="AS517" i="23"/>
  <c r="AT517" i="23" s="1"/>
  <c r="AU517" i="23" s="1"/>
  <c r="AS519" i="23"/>
  <c r="AT519" i="23" s="1"/>
  <c r="AU519" i="23" s="1"/>
  <c r="AS570" i="23"/>
  <c r="AT570" i="23" s="1"/>
  <c r="AU570" i="23" s="1"/>
  <c r="AS571" i="23"/>
  <c r="AT571" i="23" s="1"/>
  <c r="AU571" i="23" s="1"/>
  <c r="AS572" i="23"/>
  <c r="AT572" i="23" s="1"/>
  <c r="AU572" i="23" s="1"/>
  <c r="AS573" i="23"/>
  <c r="AT573" i="23" s="1"/>
  <c r="AU573" i="23" s="1"/>
  <c r="AS701" i="23"/>
  <c r="AT701" i="23" s="1"/>
  <c r="AU701" i="23" s="1"/>
  <c r="AS402" i="23"/>
  <c r="AT402" i="23" s="1"/>
  <c r="AU402" i="23" s="1"/>
  <c r="AS438" i="23"/>
  <c r="AT438" i="23" s="1"/>
  <c r="AU438" i="23" s="1"/>
  <c r="AS522" i="23"/>
  <c r="AT522" i="23" s="1"/>
  <c r="AU522" i="23" s="1"/>
  <c r="AS529" i="23"/>
  <c r="AT529" i="23" s="1"/>
  <c r="AU529" i="23" s="1"/>
  <c r="AS531" i="23"/>
  <c r="AT531" i="23" s="1"/>
  <c r="AU531" i="23" s="1"/>
  <c r="AS566" i="23"/>
  <c r="AT566" i="23" s="1"/>
  <c r="AU566" i="23" s="1"/>
  <c r="AS624" i="23"/>
  <c r="AT624" i="23" s="1"/>
  <c r="AU624" i="23" s="1"/>
  <c r="AS640" i="23"/>
  <c r="AT640" i="23" s="1"/>
  <c r="AU640" i="23" s="1"/>
  <c r="AS498" i="23"/>
  <c r="AT498" i="23" s="1"/>
  <c r="AU498" i="23" s="1"/>
  <c r="AS499" i="23"/>
  <c r="AT499" i="23" s="1"/>
  <c r="AU499" i="23" s="1"/>
  <c r="AS535" i="23"/>
  <c r="AT535" i="23" s="1"/>
  <c r="AU535" i="23" s="1"/>
  <c r="AS565" i="23"/>
  <c r="AT565" i="23" s="1"/>
  <c r="AU565" i="23" s="1"/>
  <c r="AS396" i="23"/>
  <c r="AT396" i="23" s="1"/>
  <c r="AU396" i="23" s="1"/>
  <c r="AS432" i="23"/>
  <c r="AT432" i="23" s="1"/>
  <c r="AU432" i="23" s="1"/>
  <c r="AS489" i="23"/>
  <c r="AT489" i="23" s="1"/>
  <c r="AU489" i="23" s="1"/>
  <c r="AS501" i="23"/>
  <c r="AT501" i="23" s="1"/>
  <c r="AU501" i="23" s="1"/>
  <c r="AS534" i="23"/>
  <c r="AT534" i="23" s="1"/>
  <c r="AU534" i="23" s="1"/>
  <c r="AS541" i="23"/>
  <c r="AT541" i="23" s="1"/>
  <c r="AU541" i="23" s="1"/>
  <c r="AS543" i="23"/>
  <c r="AT543" i="23" s="1"/>
  <c r="AU543" i="23" s="1"/>
  <c r="AS558" i="23"/>
  <c r="AT558" i="23" s="1"/>
  <c r="AU558" i="23" s="1"/>
  <c r="AS559" i="23"/>
  <c r="AT559" i="23" s="1"/>
  <c r="AU559" i="23" s="1"/>
  <c r="AS560" i="23"/>
  <c r="AT560" i="23" s="1"/>
  <c r="AU560" i="23" s="1"/>
  <c r="AS561" i="23"/>
  <c r="AT561" i="23" s="1"/>
  <c r="AU561" i="23" s="1"/>
  <c r="AS564" i="23"/>
  <c r="AT564" i="23" s="1"/>
  <c r="AU564" i="23" s="1"/>
  <c r="AS567" i="23"/>
  <c r="AT567" i="23" s="1"/>
  <c r="AU567" i="23" s="1"/>
  <c r="AS618" i="23"/>
  <c r="AT618" i="23" s="1"/>
  <c r="AU618" i="23" s="1"/>
  <c r="AS666" i="23"/>
  <c r="AT666" i="23" s="1"/>
  <c r="AU666" i="23" s="1"/>
  <c r="AS735" i="23"/>
  <c r="AT735" i="23" s="1"/>
  <c r="AU735" i="23" s="1"/>
  <c r="AS462" i="23"/>
  <c r="AT462" i="23" s="1"/>
  <c r="AU462" i="23" s="1"/>
  <c r="AS471" i="23"/>
  <c r="AT471" i="23" s="1"/>
  <c r="AU471" i="23" s="1"/>
  <c r="AS480" i="23"/>
  <c r="AT480" i="23" s="1"/>
  <c r="AU480" i="23" s="1"/>
  <c r="AS540" i="23"/>
  <c r="AT540" i="23" s="1"/>
  <c r="AU540" i="23" s="1"/>
  <c r="AS547" i="23"/>
  <c r="AT547" i="23" s="1"/>
  <c r="AU547" i="23" s="1"/>
  <c r="AS549" i="23"/>
  <c r="AT549" i="23" s="1"/>
  <c r="AU549" i="23" s="1"/>
  <c r="AS556" i="23"/>
  <c r="AT556" i="23" s="1"/>
  <c r="AU556" i="23" s="1"/>
  <c r="AS569" i="23"/>
  <c r="AT569" i="23" s="1"/>
  <c r="AU569" i="23" s="1"/>
  <c r="AS585" i="23"/>
  <c r="AT585" i="23" s="1"/>
  <c r="AU585" i="23" s="1"/>
  <c r="AS617" i="23"/>
  <c r="AT617" i="23" s="1"/>
  <c r="AU617" i="23" s="1"/>
  <c r="AS637" i="23"/>
  <c r="AT637" i="23" s="1"/>
  <c r="AU637" i="23" s="1"/>
  <c r="AS638" i="23"/>
  <c r="AT638" i="23" s="1"/>
  <c r="AU638" i="23" s="1"/>
  <c r="AS639" i="23"/>
  <c r="AT639" i="23" s="1"/>
  <c r="AU639" i="23" s="1"/>
  <c r="AS665" i="23"/>
  <c r="AT665" i="23" s="1"/>
  <c r="AU665" i="23" s="1"/>
  <c r="AS709" i="23"/>
  <c r="AT709" i="23" s="1"/>
  <c r="AU709" i="23" s="1"/>
  <c r="AS719" i="23"/>
  <c r="AT719" i="23" s="1"/>
  <c r="AU719" i="23" s="1"/>
  <c r="AS582" i="23"/>
  <c r="AT582" i="23" s="1"/>
  <c r="AU582" i="23" s="1"/>
  <c r="AS595" i="23"/>
  <c r="AT595" i="23" s="1"/>
  <c r="AU595" i="23" s="1"/>
  <c r="AS596" i="23"/>
  <c r="AT596" i="23" s="1"/>
  <c r="AU596" i="23" s="1"/>
  <c r="AS597" i="23"/>
  <c r="AT597" i="23" s="1"/>
  <c r="AU597" i="23" s="1"/>
  <c r="AS630" i="23"/>
  <c r="AT630" i="23" s="1"/>
  <c r="AU630" i="23" s="1"/>
  <c r="AS642" i="23"/>
  <c r="AT642" i="23" s="1"/>
  <c r="AU642" i="23" s="1"/>
  <c r="AS647" i="23"/>
  <c r="AT647" i="23" s="1"/>
  <c r="AU647" i="23" s="1"/>
  <c r="AS692" i="23"/>
  <c r="AT692" i="23" s="1"/>
  <c r="AU692" i="23" s="1"/>
  <c r="AS703" i="23"/>
  <c r="AT703" i="23" s="1"/>
  <c r="AU703" i="23" s="1"/>
  <c r="AS834" i="23"/>
  <c r="AT834" i="23" s="1"/>
  <c r="AU834" i="23" s="1"/>
  <c r="AS850" i="23"/>
  <c r="AT850" i="23" s="1"/>
  <c r="AU850" i="23" s="1"/>
  <c r="AS552" i="23"/>
  <c r="AT552" i="23" s="1"/>
  <c r="AU552" i="23" s="1"/>
  <c r="AS636" i="23"/>
  <c r="AT636" i="23" s="1"/>
  <c r="AU636" i="23" s="1"/>
  <c r="AS641" i="23"/>
  <c r="AT641" i="23" s="1"/>
  <c r="AU641" i="23" s="1"/>
  <c r="AS686" i="23"/>
  <c r="AT686" i="23" s="1"/>
  <c r="AU686" i="23" s="1"/>
  <c r="AS687" i="23"/>
  <c r="AT687" i="23" s="1"/>
  <c r="AU687" i="23" s="1"/>
  <c r="AS695" i="23"/>
  <c r="AT695" i="23" s="1"/>
  <c r="AU695" i="23" s="1"/>
  <c r="AS700" i="23"/>
  <c r="AT700" i="23" s="1"/>
  <c r="AU700" i="23" s="1"/>
  <c r="AS588" i="23"/>
  <c r="AT588" i="23" s="1"/>
  <c r="AU588" i="23" s="1"/>
  <c r="AS601" i="23"/>
  <c r="AT601" i="23" s="1"/>
  <c r="AU601" i="23" s="1"/>
  <c r="AS602" i="23"/>
  <c r="AT602" i="23" s="1"/>
  <c r="AU602" i="23" s="1"/>
  <c r="AS603" i="23"/>
  <c r="AT603" i="23" s="1"/>
  <c r="AU603" i="23" s="1"/>
  <c r="AS680" i="23"/>
  <c r="AT680" i="23" s="1"/>
  <c r="AU680" i="23" s="1"/>
  <c r="AS681" i="23"/>
  <c r="AT681" i="23" s="1"/>
  <c r="AU681" i="23" s="1"/>
  <c r="AS691" i="23"/>
  <c r="AT691" i="23" s="1"/>
  <c r="AU691" i="23" s="1"/>
  <c r="AS718" i="23"/>
  <c r="AT718" i="23" s="1"/>
  <c r="AU718" i="23" s="1"/>
  <c r="AS736" i="23"/>
  <c r="AT736" i="23" s="1"/>
  <c r="AU736" i="23" s="1"/>
  <c r="AS744" i="23"/>
  <c r="AT744" i="23" s="1"/>
  <c r="AU744" i="23" s="1"/>
  <c r="AS577" i="23"/>
  <c r="AT577" i="23" s="1"/>
  <c r="AU577" i="23" s="1"/>
  <c r="AS578" i="23"/>
  <c r="AT578" i="23" s="1"/>
  <c r="AU578" i="23" s="1"/>
  <c r="AS675" i="23"/>
  <c r="AT675" i="23" s="1"/>
  <c r="AU675" i="23" s="1"/>
  <c r="AS613" i="23"/>
  <c r="AT613" i="23" s="1"/>
  <c r="AU613" i="23" s="1"/>
  <c r="AS614" i="23"/>
  <c r="AT614" i="23" s="1"/>
  <c r="AU614" i="23" s="1"/>
  <c r="AS615" i="23"/>
  <c r="AT615" i="23" s="1"/>
  <c r="AU615" i="23" s="1"/>
  <c r="AS662" i="23"/>
  <c r="AT662" i="23" s="1"/>
  <c r="AU662" i="23" s="1"/>
  <c r="AS663" i="23"/>
  <c r="AT663" i="23" s="1"/>
  <c r="AU663" i="23" s="1"/>
  <c r="AS673" i="23"/>
  <c r="AT673" i="23" s="1"/>
  <c r="AU673" i="23" s="1"/>
  <c r="AS684" i="23"/>
  <c r="AT684" i="23" s="1"/>
  <c r="AU684" i="23" s="1"/>
  <c r="AS689" i="23"/>
  <c r="AT689" i="23" s="1"/>
  <c r="AU689" i="23" s="1"/>
  <c r="AS739" i="23"/>
  <c r="AT739" i="23" s="1"/>
  <c r="AU739" i="23" s="1"/>
  <c r="AS747" i="23"/>
  <c r="AT747" i="23" s="1"/>
  <c r="AU747" i="23" s="1"/>
  <c r="AS800" i="23"/>
  <c r="AT800" i="23" s="1"/>
  <c r="AU800" i="23" s="1"/>
  <c r="AS600" i="23"/>
  <c r="AT600" i="23" s="1"/>
  <c r="AU600" i="23" s="1"/>
  <c r="AS619" i="23"/>
  <c r="AT619" i="23" s="1"/>
  <c r="AU619" i="23" s="1"/>
  <c r="AS620" i="23"/>
  <c r="AT620" i="23" s="1"/>
  <c r="AU620" i="23" s="1"/>
  <c r="AS621" i="23"/>
  <c r="AT621" i="23" s="1"/>
  <c r="AU621" i="23" s="1"/>
  <c r="AS656" i="23"/>
  <c r="AT656" i="23" s="1"/>
  <c r="AU656" i="23" s="1"/>
  <c r="AS657" i="23"/>
  <c r="AT657" i="23" s="1"/>
  <c r="AU657" i="23" s="1"/>
  <c r="AS667" i="23"/>
  <c r="AT667" i="23" s="1"/>
  <c r="AU667" i="23" s="1"/>
  <c r="AS678" i="23"/>
  <c r="AT678" i="23" s="1"/>
  <c r="AU678" i="23" s="1"/>
  <c r="AS683" i="23"/>
  <c r="AT683" i="23" s="1"/>
  <c r="AU683" i="23" s="1"/>
  <c r="AS889" i="23"/>
  <c r="AT889" i="23" s="1"/>
  <c r="AU889" i="23" s="1"/>
  <c r="AS576" i="23"/>
  <c r="AT576" i="23" s="1"/>
  <c r="AU576" i="23" s="1"/>
  <c r="AS625" i="23"/>
  <c r="AT625" i="23" s="1"/>
  <c r="AU625" i="23" s="1"/>
  <c r="AS626" i="23"/>
  <c r="AT626" i="23" s="1"/>
  <c r="AU626" i="23" s="1"/>
  <c r="AS627" i="23"/>
  <c r="AT627" i="23" s="1"/>
  <c r="AU627" i="23" s="1"/>
  <c r="AS649" i="23"/>
  <c r="AT649" i="23" s="1"/>
  <c r="AU649" i="23" s="1"/>
  <c r="AS650" i="23"/>
  <c r="AT650" i="23" s="1"/>
  <c r="AU650" i="23" s="1"/>
  <c r="AS651" i="23"/>
  <c r="AT651" i="23" s="1"/>
  <c r="AU651" i="23" s="1"/>
  <c r="AS661" i="23"/>
  <c r="AT661" i="23" s="1"/>
  <c r="AU661" i="23" s="1"/>
  <c r="AS672" i="23"/>
  <c r="AT672" i="23" s="1"/>
  <c r="AU672" i="23" s="1"/>
  <c r="AS677" i="23"/>
  <c r="AT677" i="23" s="1"/>
  <c r="AU677" i="23" s="1"/>
  <c r="AS729" i="23"/>
  <c r="AT729" i="23" s="1"/>
  <c r="AU729" i="23" s="1"/>
  <c r="AS722" i="23"/>
  <c r="AT722" i="23" s="1"/>
  <c r="AU722" i="23" s="1"/>
  <c r="AS738" i="23"/>
  <c r="AT738" i="23" s="1"/>
  <c r="AU738" i="23" s="1"/>
  <c r="AS756" i="23"/>
  <c r="AT756" i="23" s="1"/>
  <c r="AU756" i="23" s="1"/>
  <c r="AS794" i="23"/>
  <c r="AT794" i="23" s="1"/>
  <c r="AU794" i="23" s="1"/>
  <c r="AS796" i="23"/>
  <c r="AT796" i="23" s="1"/>
  <c r="AU796" i="23" s="1"/>
  <c r="AS811" i="23"/>
  <c r="AT811" i="23" s="1"/>
  <c r="AU811" i="23" s="1"/>
  <c r="AS828" i="23"/>
  <c r="AT828" i="23" s="1"/>
  <c r="AU828" i="23" s="1"/>
  <c r="AS866" i="23"/>
  <c r="AT866" i="23" s="1"/>
  <c r="AU866" i="23" s="1"/>
  <c r="AS868" i="23"/>
  <c r="AT868" i="23" s="1"/>
  <c r="AU868" i="23" s="1"/>
  <c r="AS883" i="23"/>
  <c r="AT883" i="23" s="1"/>
  <c r="AU883" i="23" s="1"/>
  <c r="AS900" i="23"/>
  <c r="AT900" i="23" s="1"/>
  <c r="AU900" i="23" s="1"/>
  <c r="AS938" i="23"/>
  <c r="AT938" i="23" s="1"/>
  <c r="AU938" i="23" s="1"/>
  <c r="AS940" i="23"/>
  <c r="AT940" i="23" s="1"/>
  <c r="AU940" i="23" s="1"/>
  <c r="AS715" i="23"/>
  <c r="AT715" i="23" s="1"/>
  <c r="AU715" i="23" s="1"/>
  <c r="AS750" i="23"/>
  <c r="AT750" i="23" s="1"/>
  <c r="AU750" i="23" s="1"/>
  <c r="AS788" i="23"/>
  <c r="AT788" i="23" s="1"/>
  <c r="AU788" i="23" s="1"/>
  <c r="AS790" i="23"/>
  <c r="AT790" i="23" s="1"/>
  <c r="AU790" i="23" s="1"/>
  <c r="AS805" i="23"/>
  <c r="AT805" i="23" s="1"/>
  <c r="AU805" i="23" s="1"/>
  <c r="AS822" i="23"/>
  <c r="AT822" i="23" s="1"/>
  <c r="AU822" i="23" s="1"/>
  <c r="AS860" i="23"/>
  <c r="AT860" i="23" s="1"/>
  <c r="AU860" i="23" s="1"/>
  <c r="AS862" i="23"/>
  <c r="AT862" i="23" s="1"/>
  <c r="AU862" i="23" s="1"/>
  <c r="AS877" i="23"/>
  <c r="AT877" i="23" s="1"/>
  <c r="AU877" i="23" s="1"/>
  <c r="AS894" i="23"/>
  <c r="AT894" i="23" s="1"/>
  <c r="AU894" i="23" s="1"/>
  <c r="AS932" i="23"/>
  <c r="AT932" i="23" s="1"/>
  <c r="AU932" i="23" s="1"/>
  <c r="AS934" i="23"/>
  <c r="AT934" i="23" s="1"/>
  <c r="AU934" i="23" s="1"/>
  <c r="AS922" i="23"/>
  <c r="AT922" i="23" s="1"/>
  <c r="AU922" i="23" s="1"/>
  <c r="AS772" i="23"/>
  <c r="AT772" i="23" s="1"/>
  <c r="AU772" i="23" s="1"/>
  <c r="AS844" i="23"/>
  <c r="AT844" i="23" s="1"/>
  <c r="AU844" i="23" s="1"/>
  <c r="AS916" i="23"/>
  <c r="AT916" i="23" s="1"/>
  <c r="AU916" i="23" s="1"/>
  <c r="AS727" i="23"/>
  <c r="AT727" i="23" s="1"/>
  <c r="AU727" i="23" s="1"/>
  <c r="AS764" i="23"/>
  <c r="AT764" i="23" s="1"/>
  <c r="AU764" i="23" s="1"/>
  <c r="AS766" i="23"/>
  <c r="AT766" i="23" s="1"/>
  <c r="AU766" i="23" s="1"/>
  <c r="AS781" i="23"/>
  <c r="AT781" i="23" s="1"/>
  <c r="AU781" i="23" s="1"/>
  <c r="AS798" i="23"/>
  <c r="AT798" i="23" s="1"/>
  <c r="AU798" i="23" s="1"/>
  <c r="AS836" i="23"/>
  <c r="AT836" i="23" s="1"/>
  <c r="AU836" i="23" s="1"/>
  <c r="AS838" i="23"/>
  <c r="AT838" i="23" s="1"/>
  <c r="AU838" i="23" s="1"/>
  <c r="AS853" i="23"/>
  <c r="AT853" i="23" s="1"/>
  <c r="AU853" i="23" s="1"/>
  <c r="AS870" i="23"/>
  <c r="AT870" i="23" s="1"/>
  <c r="AU870" i="23" s="1"/>
  <c r="AS908" i="23"/>
  <c r="AT908" i="23" s="1"/>
  <c r="AU908" i="23" s="1"/>
  <c r="AS925" i="23"/>
  <c r="AT925" i="23" s="1"/>
  <c r="AU925" i="23" s="1"/>
  <c r="AS720" i="23"/>
  <c r="AT720" i="23" s="1"/>
  <c r="AU720" i="23" s="1"/>
  <c r="AS740" i="23"/>
  <c r="AT740" i="23" s="1"/>
  <c r="AU740" i="23" s="1"/>
  <c r="AS758" i="23"/>
  <c r="AT758" i="23" s="1"/>
  <c r="AU758" i="23" s="1"/>
  <c r="AS760" i="23"/>
  <c r="AT760" i="23" s="1"/>
  <c r="AU760" i="23" s="1"/>
  <c r="AS775" i="23"/>
  <c r="AT775" i="23" s="1"/>
  <c r="AU775" i="23" s="1"/>
  <c r="AS792" i="23"/>
  <c r="AT792" i="23" s="1"/>
  <c r="AU792" i="23" s="1"/>
  <c r="AS830" i="23"/>
  <c r="AT830" i="23" s="1"/>
  <c r="AU830" i="23" s="1"/>
  <c r="AS832" i="23"/>
  <c r="AT832" i="23" s="1"/>
  <c r="AU832" i="23" s="1"/>
  <c r="AS847" i="23"/>
  <c r="AT847" i="23" s="1"/>
  <c r="AU847" i="23" s="1"/>
  <c r="AS864" i="23"/>
  <c r="AT864" i="23" s="1"/>
  <c r="AU864" i="23" s="1"/>
  <c r="AS902" i="23"/>
  <c r="AT902" i="23" s="1"/>
  <c r="AU902" i="23" s="1"/>
  <c r="AS904" i="23"/>
  <c r="AT904" i="23" s="1"/>
  <c r="AU904" i="23" s="1"/>
  <c r="AS919" i="23"/>
  <c r="AT919" i="23" s="1"/>
  <c r="AU919" i="23" s="1"/>
  <c r="AS936" i="23"/>
  <c r="AT936" i="23" s="1"/>
  <c r="AU936" i="23" s="1"/>
  <c r="AS708" i="23"/>
  <c r="AT708" i="23" s="1"/>
  <c r="AU708" i="23" s="1"/>
  <c r="AS710" i="23"/>
  <c r="AT710" i="23" s="1"/>
  <c r="AU710" i="23" s="1"/>
  <c r="AS733" i="23"/>
  <c r="AT733" i="23" s="1"/>
  <c r="AU733" i="23" s="1"/>
  <c r="AS752" i="23"/>
  <c r="AT752" i="23" s="1"/>
  <c r="AU752" i="23" s="1"/>
  <c r="AS754" i="23"/>
  <c r="AT754" i="23" s="1"/>
  <c r="AU754" i="23" s="1"/>
  <c r="AS769" i="23"/>
  <c r="AT769" i="23" s="1"/>
  <c r="AU769" i="23" s="1"/>
  <c r="AS786" i="23"/>
  <c r="AT786" i="23" s="1"/>
  <c r="AU786" i="23" s="1"/>
  <c r="AS824" i="23"/>
  <c r="AT824" i="23" s="1"/>
  <c r="AU824" i="23" s="1"/>
  <c r="AS826" i="23"/>
  <c r="AT826" i="23" s="1"/>
  <c r="AU826" i="23" s="1"/>
  <c r="AS841" i="23"/>
  <c r="AT841" i="23" s="1"/>
  <c r="AU841" i="23" s="1"/>
  <c r="AS858" i="23"/>
  <c r="AT858" i="23" s="1"/>
  <c r="AU858" i="23" s="1"/>
  <c r="AS896" i="23"/>
  <c r="AT896" i="23" s="1"/>
  <c r="AU896" i="23" s="1"/>
  <c r="AS898" i="23"/>
  <c r="AT898" i="23" s="1"/>
  <c r="AU898" i="23" s="1"/>
  <c r="AS913" i="23"/>
  <c r="AT913" i="23" s="1"/>
  <c r="AU913" i="23" s="1"/>
  <c r="AS930" i="23"/>
  <c r="AT930" i="23" s="1"/>
  <c r="AU930" i="23" s="1"/>
  <c r="AS698" i="23"/>
  <c r="AT698" i="23" s="1"/>
  <c r="AU698" i="23" s="1"/>
  <c r="AS726" i="23"/>
  <c r="AT726" i="23" s="1"/>
  <c r="AU726" i="23" s="1"/>
  <c r="AS746" i="23"/>
  <c r="AT746" i="23" s="1"/>
  <c r="AU746" i="23" s="1"/>
  <c r="AS748" i="23"/>
  <c r="AT748" i="23" s="1"/>
  <c r="AU748" i="23" s="1"/>
  <c r="AS763" i="23"/>
  <c r="AT763" i="23" s="1"/>
  <c r="AU763" i="23" s="1"/>
  <c r="AS780" i="23"/>
  <c r="AT780" i="23" s="1"/>
  <c r="AU780" i="23" s="1"/>
  <c r="AS818" i="23"/>
  <c r="AT818" i="23" s="1"/>
  <c r="AU818" i="23" s="1"/>
  <c r="AS820" i="23"/>
  <c r="AT820" i="23" s="1"/>
  <c r="AU820" i="23" s="1"/>
  <c r="AS835" i="23"/>
  <c r="AT835" i="23" s="1"/>
  <c r="AU835" i="23" s="1"/>
  <c r="AS852" i="23"/>
  <c r="AT852" i="23" s="1"/>
  <c r="AU852" i="23" s="1"/>
  <c r="AS890" i="23"/>
  <c r="AT890" i="23" s="1"/>
  <c r="AU890" i="23" s="1"/>
  <c r="AS892" i="23"/>
  <c r="AT892" i="23" s="1"/>
  <c r="AU892" i="23" s="1"/>
  <c r="AS907" i="23"/>
  <c r="AT907" i="23" s="1"/>
  <c r="AU907" i="23" s="1"/>
  <c r="AS924" i="23"/>
  <c r="AT924" i="23" s="1"/>
  <c r="AU924" i="23" s="1"/>
  <c r="AS716" i="23"/>
  <c r="AT716" i="23" s="1"/>
  <c r="AU716" i="23" s="1"/>
  <c r="AS732" i="23"/>
  <c r="AT732" i="23" s="1"/>
  <c r="AU732" i="23" s="1"/>
  <c r="AS751" i="23"/>
  <c r="AT751" i="23" s="1"/>
  <c r="AU751" i="23" s="1"/>
  <c r="AS768" i="23"/>
  <c r="AT768" i="23" s="1"/>
  <c r="AU768" i="23" s="1"/>
  <c r="AS806" i="23"/>
  <c r="AT806" i="23" s="1"/>
  <c r="AU806" i="23" s="1"/>
  <c r="AS808" i="23"/>
  <c r="AT808" i="23" s="1"/>
  <c r="AU808" i="23" s="1"/>
  <c r="AS823" i="23"/>
  <c r="AT823" i="23" s="1"/>
  <c r="AU823" i="23" s="1"/>
  <c r="AS840" i="23"/>
  <c r="AT840" i="23" s="1"/>
  <c r="AU840" i="23" s="1"/>
  <c r="AS878" i="23"/>
  <c r="AT878" i="23" s="1"/>
  <c r="AU878" i="23" s="1"/>
  <c r="AS880" i="23"/>
  <c r="AT880" i="23" s="1"/>
  <c r="AU880" i="23" s="1"/>
  <c r="AS895" i="23"/>
  <c r="AT895" i="23" s="1"/>
  <c r="AU895" i="23" s="1"/>
  <c r="AS912" i="23"/>
  <c r="AT912" i="23" s="1"/>
  <c r="AU912" i="23" s="1"/>
  <c r="F8" i="16"/>
  <c r="G8" i="16" s="1"/>
  <c r="J4" i="16"/>
  <c r="K4" i="16" s="1"/>
  <c r="F12" i="16"/>
  <c r="G12" i="16" s="1"/>
  <c r="D4" i="16"/>
  <c r="E4" i="16" s="1"/>
  <c r="F14" i="16"/>
  <c r="G14" i="16" s="1"/>
  <c r="T4" i="22"/>
  <c r="D8" i="16"/>
  <c r="E8" i="16" s="1"/>
  <c r="Q12" i="22"/>
  <c r="D10" i="16"/>
  <c r="E10" i="16" s="1"/>
  <c r="H6" i="16"/>
  <c r="I6" i="16" s="1"/>
  <c r="Q4" i="16"/>
  <c r="R4" i="16" s="1"/>
  <c r="Q6" i="18"/>
  <c r="R6" i="18" s="1"/>
  <c r="F6" i="16"/>
  <c r="G6" i="16" s="1"/>
  <c r="Q10" i="22"/>
  <c r="D6" i="16"/>
  <c r="E6" i="16" s="1"/>
  <c r="H2" i="16"/>
  <c r="I2" i="16" s="1"/>
  <c r="J12" i="16"/>
  <c r="K12" i="16" s="1"/>
  <c r="T10" i="22"/>
  <c r="H4" i="16"/>
  <c r="I4" i="16" s="1"/>
  <c r="T6" i="22"/>
  <c r="T12" i="22"/>
  <c r="B2" i="16"/>
  <c r="C2" i="16" s="1"/>
  <c r="D12" i="16"/>
  <c r="E12" i="16" s="1"/>
  <c r="H8" i="16"/>
  <c r="I8" i="16" s="1"/>
  <c r="Q6" i="16"/>
  <c r="R6" i="16" s="1"/>
  <c r="T4" i="18"/>
  <c r="F4" i="16"/>
  <c r="G4" i="16" s="1"/>
  <c r="F10" i="16"/>
  <c r="G10" i="16" s="1"/>
  <c r="J6" i="16"/>
  <c r="K6" i="16" s="1"/>
  <c r="J8" i="16"/>
  <c r="K8" i="16" s="1"/>
  <c r="J10" i="16"/>
  <c r="K10" i="16" s="1"/>
  <c r="Q4" i="18"/>
  <c r="R4" i="18" s="1"/>
  <c r="B4" i="16"/>
  <c r="C4" i="16" s="1"/>
  <c r="H10" i="16"/>
  <c r="I10" i="16" s="1"/>
  <c r="T4" i="16"/>
  <c r="T6" i="18"/>
  <c r="T6" i="16"/>
  <c r="BL2" i="20"/>
  <c r="AU2" i="17"/>
  <c r="T10" i="18"/>
  <c r="T14" i="18"/>
  <c r="BH2" i="20"/>
  <c r="AU2" i="20"/>
  <c r="BG2" i="20"/>
  <c r="AV2" i="20"/>
  <c r="BE2" i="20"/>
  <c r="BF2" i="20"/>
  <c r="BQ2" i="20"/>
  <c r="BP2" i="20"/>
  <c r="BO2" i="20"/>
  <c r="BM2" i="20"/>
  <c r="BN2" i="20"/>
  <c r="AW2" i="20"/>
  <c r="AY2" i="20"/>
  <c r="AZ2" i="20"/>
  <c r="AX2" i="20"/>
  <c r="BB2" i="20"/>
  <c r="BC2" i="20"/>
  <c r="AZ2" i="17"/>
  <c r="AY2" i="17"/>
  <c r="BI2" i="17"/>
  <c r="BH2" i="17"/>
  <c r="BG2" i="17"/>
  <c r="BE2" i="17"/>
  <c r="BF2" i="17"/>
  <c r="BD2" i="4"/>
  <c r="BF2" i="4"/>
  <c r="BE2" i="4"/>
  <c r="BH2" i="4"/>
  <c r="BG2" i="4"/>
  <c r="T8" i="18"/>
  <c r="T2" i="18"/>
  <c r="Q2" i="18"/>
  <c r="R14" i="18" s="1"/>
  <c r="Q14" i="18"/>
  <c r="Q12" i="18"/>
  <c r="T12" i="18"/>
  <c r="Q8" i="18"/>
  <c r="R8" i="18" s="1"/>
  <c r="Q10" i="18"/>
  <c r="AT2" i="17"/>
  <c r="AW2" i="4"/>
  <c r="AV2" i="4"/>
  <c r="AX2" i="4"/>
  <c r="AZ2" i="4"/>
  <c r="AV2" i="17"/>
  <c r="AY2" i="4"/>
  <c r="T2" i="16"/>
  <c r="AS2" i="17"/>
  <c r="BA2" i="17"/>
  <c r="AW2" i="17"/>
  <c r="AP2" i="17"/>
  <c r="AX2" i="17"/>
  <c r="AQ2" i="17"/>
  <c r="AR2" i="17"/>
  <c r="Q8" i="16"/>
  <c r="R8" i="16" s="1"/>
  <c r="T14" i="16"/>
  <c r="Q10" i="16"/>
  <c r="T8" i="16"/>
  <c r="Q2" i="16"/>
  <c r="R14" i="16" s="1"/>
  <c r="Q12" i="16"/>
  <c r="T10" i="16"/>
  <c r="G2" i="16"/>
  <c r="R2" i="4"/>
  <c r="AQ2" i="4" s="1"/>
  <c r="V2" i="4"/>
  <c r="AS2" i="4" s="1"/>
  <c r="T2" i="4"/>
  <c r="AR2" i="4" s="1"/>
  <c r="X2" i="4"/>
  <c r="AT2" i="4" s="1"/>
  <c r="Z2" i="4"/>
  <c r="AU2" i="4" s="1"/>
  <c r="K8" i="31" l="1"/>
  <c r="H8" i="31"/>
  <c r="I8" i="31" s="1"/>
  <c r="E4" i="31"/>
  <c r="V4" i="31" s="1"/>
  <c r="B2" i="35" s="1"/>
  <c r="D6" i="31"/>
  <c r="V8" i="22"/>
  <c r="D2" i="34" s="1"/>
  <c r="R10" i="31"/>
  <c r="R12" i="31"/>
  <c r="R14" i="31"/>
  <c r="R2" i="31"/>
  <c r="V2" i="31" s="1"/>
  <c r="A2" i="35" s="1"/>
  <c r="V6" i="22"/>
  <c r="C2" i="34" s="1"/>
  <c r="V4" i="22"/>
  <c r="B2" i="34" s="1"/>
  <c r="V10" i="22"/>
  <c r="E2" i="34" s="1"/>
  <c r="G6" i="31"/>
  <c r="F8" i="31"/>
  <c r="K10" i="31"/>
  <c r="J12" i="31"/>
  <c r="O12" i="22"/>
  <c r="O10" i="22"/>
  <c r="O4" i="22"/>
  <c r="O2" i="22"/>
  <c r="O8" i="22"/>
  <c r="R2" i="22"/>
  <c r="V2" i="22" s="1"/>
  <c r="A2" i="34" s="1"/>
  <c r="R12" i="22"/>
  <c r="V12" i="22" s="1"/>
  <c r="F2" i="34" s="1"/>
  <c r="R14" i="22"/>
  <c r="V14" i="22" s="1"/>
  <c r="G2" i="34" s="1"/>
  <c r="V6" i="18"/>
  <c r="C2" i="33" s="1"/>
  <c r="V6" i="16"/>
  <c r="V14" i="18"/>
  <c r="G2" i="33" s="1"/>
  <c r="V8" i="18"/>
  <c r="D2" i="33" s="1"/>
  <c r="V8" i="16"/>
  <c r="V4" i="18"/>
  <c r="B2" i="33" s="1"/>
  <c r="R2" i="18"/>
  <c r="V2" i="18" s="1"/>
  <c r="A2" i="33" s="1"/>
  <c r="R10" i="18"/>
  <c r="V10" i="18" s="1"/>
  <c r="E2" i="33" s="1"/>
  <c r="R12" i="18"/>
  <c r="V12" i="18" s="1"/>
  <c r="F2" i="33" s="1"/>
  <c r="V14" i="16"/>
  <c r="V4" i="16"/>
  <c r="R12" i="16"/>
  <c r="V12" i="16" s="1"/>
  <c r="R10" i="16"/>
  <c r="V10" i="16" s="1"/>
  <c r="R2" i="16"/>
  <c r="V2" i="16" s="1"/>
  <c r="H10" i="31" l="1"/>
  <c r="I10" i="31" s="1"/>
  <c r="D8" i="31"/>
  <c r="E6" i="31"/>
  <c r="V6" i="31" s="1"/>
  <c r="C2" i="35" s="1"/>
  <c r="F2" i="21"/>
  <c r="F2" i="32"/>
  <c r="B2" i="32"/>
  <c r="B2" i="21"/>
  <c r="G2" i="21"/>
  <c r="G2" i="32"/>
  <c r="D2" i="21"/>
  <c r="D2" i="32"/>
  <c r="A2" i="32"/>
  <c r="A2" i="21"/>
  <c r="C2" i="21"/>
  <c r="C2" i="32"/>
  <c r="E2" i="21"/>
  <c r="E2" i="32"/>
  <c r="F10" i="31"/>
  <c r="G8" i="31"/>
  <c r="K12" i="31"/>
  <c r="J14" i="31"/>
  <c r="K14" i="31" s="1"/>
  <c r="A2" i="28"/>
  <c r="A2" i="30"/>
  <c r="A2" i="26"/>
  <c r="A2" i="27"/>
  <c r="A2" i="20"/>
  <c r="A2" i="4"/>
  <c r="A2" i="17"/>
  <c r="H12" i="31" l="1"/>
  <c r="H14" i="31" s="1"/>
  <c r="I14" i="31" s="1"/>
  <c r="E8" i="31"/>
  <c r="V8" i="31" s="1"/>
  <c r="D2" i="35" s="1"/>
  <c r="D10" i="31"/>
  <c r="F12" i="31"/>
  <c r="G10" i="31"/>
  <c r="I12" i="31" l="1"/>
  <c r="D12" i="31"/>
  <c r="E10" i="31"/>
  <c r="V10" i="31" s="1"/>
  <c r="E2" i="35" s="1"/>
  <c r="F14" i="31"/>
  <c r="G14" i="31" s="1"/>
  <c r="G12" i="31"/>
  <c r="E12" i="31" l="1"/>
  <c r="V12" i="31" s="1"/>
  <c r="F2" i="35" s="1"/>
  <c r="D14" i="31"/>
  <c r="E14" i="31" s="1"/>
  <c r="V14" i="31" s="1"/>
  <c r="G2" i="3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5A5BEB-A759-49B6-9838-4FC571902785}" keepAlive="1" name="Connection" type="5" refreshedVersion="0" background="1">
    <dbPr connection="Provider=Microsoft.Mashup.OleDb.1;Data Source=$Workbook$;Location=Page001_Table" commandType="0"/>
  </connection>
  <connection id="2" xr16:uid="{EB416956-AC06-493C-A9F4-C98C139E1468}" keepAlive="1" name="Connection1" type="5" refreshedVersion="0" background="1">
    <dbPr connection="Provider=Microsoft.Mashup.OleDb.1;Data Source=$Workbook$;Location=Page3_Table008" commandType="0"/>
  </connection>
  <connection id="3" xr16:uid="{7334EE6E-0166-48A7-BC1A-E863E630C70D}" keepAlive="1" name="Connection10" type="5" refreshedVersion="0" background="1">
    <dbPr connection="Provider=Microsoft.Mashup.OleDb.1;Data Source=$Workbook$;Location=Page001_Table_07" commandType="0"/>
  </connection>
  <connection id="4" xr16:uid="{1BB4D9AA-2C84-4E98-9393-91E9B2379769}" keepAlive="1" name="Connection100" type="5" refreshedVersion="0" background="1">
    <dbPr connection="Provider=Microsoft.Mashup.OleDb.1;Data Source=$Workbook$;Location=Table003_06" commandType="0"/>
  </connection>
  <connection id="5" xr16:uid="{9F764C56-978A-495E-89F9-42E78249D1D5}" keepAlive="1" name="Connection101" type="5" refreshedVersion="0" background="1">
    <dbPr connection="Provider=Microsoft.Mashup.OleDb.1;Data Source=$Workbook$;Location=Table004_06" commandType="0"/>
  </connection>
  <connection id="6" xr16:uid="{99D48D6E-8DF5-4012-BF1E-8A317F2B53D3}" keepAlive="1" name="Connection102" type="5" refreshedVersion="0" background="1">
    <dbPr connection="Provider=Microsoft.Mashup.OleDb.1;Data Source=$Workbook$;Location=Table008_06" commandType="0"/>
  </connection>
  <connection id="7" xr16:uid="{8AC3707F-1CAE-4E3B-9231-4CD3A955B3E4}" keepAlive="1" name="Connection103" type="5" refreshedVersion="0" background="1">
    <dbPr connection="Provider=Microsoft.Mashup.OleDb.1;Data Source=$Workbook$;Location=Table009_06" commandType="0"/>
  </connection>
  <connection id="8" xr16:uid="{9977DD65-D91B-4F41-836F-0A1311DCA751}" keepAlive="1" name="Connection104" type="5" refreshedVersion="0" background="1">
    <dbPr connection="Provider=Microsoft.Mashup.OleDb.1;Data Source=$Workbook$;Location=Page005_06" commandType="0"/>
  </connection>
  <connection id="9" xr16:uid="{F96931C1-3594-41D8-B415-B9DE089B49FD}" keepAlive="1" name="Connection105" type="5" refreshedVersion="0" background="1">
    <dbPr connection="Provider=Microsoft.Mashup.OleDb.1;Data Source=$Workbook$;Location=Page006_06" commandType="0"/>
  </connection>
  <connection id="10" xr16:uid="{E4F681B7-D31C-4E94-B9EC-14FC67EA6961}" keepAlive="1" name="Connection106" type="5" refreshedVersion="8" saveData="1">
    <dbPr connection="Provider=Microsoft.Mashup.OleDb.1;Data Source=$Workbook$;Location=Table001_07" command="SELECT * FROM [Table001_07]"/>
  </connection>
  <connection id="11" xr16:uid="{626B8579-C28B-40EA-A74D-61BF5067439A}" keepAlive="1" name="Connection107" type="5" refreshedVersion="8" saveData="1">
    <dbPr connection="Provider=Microsoft.Mashup.OleDb.1;Data Source=$Workbook$;Location=Table002_07" command="SELECT * FROM [Table002_07]"/>
  </connection>
  <connection id="12" xr16:uid="{978D89DE-5249-4F8F-9F36-D4EF3429205D}" keepAlive="1" name="Connection108" type="5" refreshedVersion="8" saveData="1">
    <dbPr connection="Provider=Microsoft.Mashup.OleDb.1;Data Source=$Workbook$;Location=Table003_07" command="SELECT * FROM [Table003_07]"/>
  </connection>
  <connection id="13" xr16:uid="{1D33723C-9FC1-4716-81CE-70DC78E3410A}" keepAlive="1" name="Connection109" type="5" refreshedVersion="8" saveData="1">
    <dbPr connection="Provider=Microsoft.Mashup.OleDb.1;Data Source=$Workbook$;Location=Table004_07" command="SELECT * FROM [Table004_07]"/>
  </connection>
  <connection id="14" xr16:uid="{95B5529D-3466-461B-A59C-887FB2A34AF6}" keepAlive="1" name="Connection11" type="5" refreshedVersion="0" background="1">
    <dbPr connection="Provider=Microsoft.Mashup.OleDb.1;Data Source=$Workbook$;Location=Page3_Table008_05" commandType="0"/>
  </connection>
  <connection id="15" xr16:uid="{01F1E330-F92D-4420-B1EC-E811CD3D5267}" keepAlive="1" name="Connection110" type="5" refreshedVersion="8" saveData="1">
    <dbPr connection="Provider=Microsoft.Mashup.OleDb.1;Data Source=$Workbook$;Location=Table008_07" command="SELECT * FROM [Table008_07]"/>
  </connection>
  <connection id="16" xr16:uid="{F5D5BAB8-E4E6-4109-A61B-1ACB3DD356BA}" keepAlive="1" name="Connection111" type="5" refreshedVersion="8" saveData="1">
    <dbPr connection="Provider=Microsoft.Mashup.OleDb.1;Data Source=$Workbook$;Location=Table009_07" command="SELECT * FROM [Table009_07]"/>
  </connection>
  <connection id="17" xr16:uid="{627069F8-E554-4CC9-94DA-54716EAD88B8}" keepAlive="1" name="Connection112" type="5" refreshedVersion="8" saveData="1">
    <dbPr connection="Provider=Microsoft.Mashup.OleDb.1;Data Source=$Workbook$;Location=Page005_07" command="SELECT * FROM [Page005_07]"/>
  </connection>
  <connection id="18" xr16:uid="{4580E4B6-37C2-41BA-868D-53BE22C4FA47}" keepAlive="1" name="Connection113" type="5" refreshedVersion="8" saveData="1">
    <dbPr connection="Provider=Microsoft.Mashup.OleDb.1;Data Source=$Workbook$;Location=Page006_07" command="SELECT * FROM [Page006_07]"/>
  </connection>
  <connection id="19" xr16:uid="{2F41228E-BA8B-4CCF-803F-35F72E26B2FB}" keepAlive="1" name="Connection114" type="5" refreshedVersion="8" saveData="1">
    <dbPr connection="Provider=Microsoft.Mashup.OleDb.1;Data Source=$Workbook$;Location=Table001_08" command="SELECT * FROM [Table001_08]"/>
  </connection>
  <connection id="20" xr16:uid="{2174BFD3-217C-436E-84D4-90B15510EB19}" keepAlive="1" name="Connection115" type="5" refreshedVersion="8" saveData="1">
    <dbPr connection="Provider=Microsoft.Mashup.OleDb.1;Data Source=$Workbook$;Location=Table002_08" command="SELECT * FROM [Table002_08]"/>
  </connection>
  <connection id="21" xr16:uid="{AA986DA2-9F36-4FB4-92DE-8311DA6D55B5}" keepAlive="1" name="Connection116" type="5" refreshedVersion="8" saveData="1">
    <dbPr connection="Provider=Microsoft.Mashup.OleDb.1;Data Source=$Workbook$;Location=Table003_08" command="SELECT * FROM [Table003_08]"/>
  </connection>
  <connection id="22" xr16:uid="{52D9398A-6D4E-4369-A6EA-D8D69D5170C1}" keepAlive="1" name="Connection117" type="5" refreshedVersion="8" saveData="1">
    <dbPr connection="Provider=Microsoft.Mashup.OleDb.1;Data Source=$Workbook$;Location=Table004_08" command="SELECT * FROM [Table004_08]"/>
  </connection>
  <connection id="23" xr16:uid="{8BEBD9F9-411B-4D03-A884-F1816C9CB161}" keepAlive="1" name="Connection118" type="5" refreshedVersion="8" saveData="1">
    <dbPr connection="Provider=Microsoft.Mashup.OleDb.1;Data Source=$Workbook$;Location=Table008_08" command="SELECT * FROM [Table008_08]"/>
  </connection>
  <connection id="24" xr16:uid="{CAC074BD-D09E-4D7E-AC9E-A7F099CC6793}" keepAlive="1" name="Connection119" type="5" refreshedVersion="8" saveData="1">
    <dbPr connection="Provider=Microsoft.Mashup.OleDb.1;Data Source=$Workbook$;Location=Table009_08" command="SELECT * FROM [Table009_08]"/>
  </connection>
  <connection id="25" xr16:uid="{75DCF552-38D9-40DB-9D5D-FA413B75AB75}" keepAlive="1" name="Connection12" type="5" refreshedVersion="0" background="1">
    <dbPr connection="Provider=Microsoft.Mashup.OleDb.1;Data Source=$Workbook$;Location=Page001_Table_08" commandType="0"/>
  </connection>
  <connection id="26" xr16:uid="{E30CFD03-586B-4FB7-9015-4DADB084B7C2}" keepAlive="1" name="Connection120" type="5" refreshedVersion="8" saveData="1">
    <dbPr connection="Provider=Microsoft.Mashup.OleDb.1;Data Source=$Workbook$;Location=Page005_08" command="SELECT * FROM [Page005_08]"/>
  </connection>
  <connection id="27" xr16:uid="{ABD7C56B-0877-4AE5-AFA8-989EF379B555}" keepAlive="1" name="Connection121" type="5" refreshedVersion="8" saveData="1">
    <dbPr connection="Provider=Microsoft.Mashup.OleDb.1;Data Source=$Workbook$;Location=Page006_08" command="SELECT * FROM [Page006_08]"/>
  </connection>
  <connection id="28" xr16:uid="{A504677A-C096-4821-B455-DA38465D335E}" keepAlive="1" name="Connection122" type="5" refreshedVersion="8" saveData="1">
    <dbPr connection="Provider=Microsoft.Mashup.OleDb.1;Data Source=$Workbook$;Location=Table001_09" command="SELECT * FROM [Table001_09]"/>
  </connection>
  <connection id="29" xr16:uid="{401133B9-900C-4CAE-96C8-62D030488CDC}" keepAlive="1" name="Connection123" type="5" refreshedVersion="8" saveData="1">
    <dbPr connection="Provider=Microsoft.Mashup.OleDb.1;Data Source=$Workbook$;Location=Table002_09" command="SELECT * FROM [Table002_09]"/>
  </connection>
  <connection id="30" xr16:uid="{404BF897-F861-4A41-9D4B-8758CFC8FFD9}" keepAlive="1" name="Connection124" type="5" refreshedVersion="8" saveData="1">
    <dbPr connection="Provider=Microsoft.Mashup.OleDb.1;Data Source=$Workbook$;Location=Table003_09" command="SELECT * FROM [Table003_09]"/>
  </connection>
  <connection id="31" xr16:uid="{E4637DC9-EDC8-4A4D-9A8C-89C9E6BFF5D2}" keepAlive="1" name="Connection125" type="5" refreshedVersion="8" saveData="1">
    <dbPr connection="Provider=Microsoft.Mashup.OleDb.1;Data Source=$Workbook$;Location=Table004_09" command="SELECT * FROM [Table004_09]"/>
  </connection>
  <connection id="32" xr16:uid="{395F142A-9EA2-41C8-8B16-70DE0C763AB1}" keepAlive="1" name="Connection126" type="5" refreshedVersion="8" saveData="1">
    <dbPr connection="Provider=Microsoft.Mashup.OleDb.1;Data Source=$Workbook$;Location=Table008_09" command="SELECT * FROM [Table008_09]"/>
  </connection>
  <connection id="33" xr16:uid="{1EBC1657-E8CE-40CF-A411-B7F858153E11}" keepAlive="1" name="Connection127" type="5" refreshedVersion="8" saveData="1">
    <dbPr connection="Provider=Microsoft.Mashup.OleDb.1;Data Source=$Workbook$;Location=Table009_09" command="SELECT * FROM [Table009_09]"/>
  </connection>
  <connection id="34" xr16:uid="{6DD8E1CA-B1E0-47A9-83CE-7ECFB98B6C74}" keepAlive="1" name="Connection128" type="5" refreshedVersion="8" saveData="1">
    <dbPr connection="Provider=Microsoft.Mashup.OleDb.1;Data Source=$Workbook$;Location=Page005_09" command="SELECT * FROM [Page005_09]"/>
  </connection>
  <connection id="35" xr16:uid="{4F5532CB-758A-476F-A066-17970BDBCD83}" keepAlive="1" name="Connection129" type="5" refreshedVersion="8" saveData="1">
    <dbPr connection="Provider=Microsoft.Mashup.OleDb.1;Data Source=$Workbook$;Location=Page006_09" command="SELECT * FROM [Page006_09]"/>
  </connection>
  <connection id="36" xr16:uid="{4CF1D96F-2FE3-43B3-9296-1DAE1B2D3EF7}" keepAlive="1" name="Connection13" type="5" refreshedVersion="0" background="1">
    <dbPr connection="Provider=Microsoft.Mashup.OleDb.1;Data Source=$Workbook$;Location=Page3_Table008_06" commandType="0"/>
  </connection>
  <connection id="37" xr16:uid="{204E89ED-5317-4B41-BFD2-2AA2C6AF2516}" keepAlive="1" name="Connection130" type="5" refreshedVersion="8" saveData="1">
    <dbPr connection="Provider=Microsoft.Mashup.OleDb.1;Data Source=$Workbook$;Location=Table001_10" command="SELECT * FROM [Table001_10]"/>
  </connection>
  <connection id="38" xr16:uid="{5F75D315-A4F0-4351-BF87-FA51D344D292}" keepAlive="1" name="Connection131" type="5" refreshedVersion="8" saveData="1">
    <dbPr connection="Provider=Microsoft.Mashup.OleDb.1;Data Source=$Workbook$;Location=Table002_10" command="SELECT * FROM [Table002_10]"/>
  </connection>
  <connection id="39" xr16:uid="{BA0DF067-30C3-4046-930F-72A4E72B5F86}" keepAlive="1" name="Connection132" type="5" refreshedVersion="8" saveData="1">
    <dbPr connection="Provider=Microsoft.Mashup.OleDb.1;Data Source=$Workbook$;Location=Table003_10" command="SELECT * FROM [Table003_10]"/>
  </connection>
  <connection id="40" xr16:uid="{05819C6B-D859-4C1D-927C-3E460F98771C}" keepAlive="1" name="Connection133" type="5" refreshedVersion="8" saveData="1">
    <dbPr connection="Provider=Microsoft.Mashup.OleDb.1;Data Source=$Workbook$;Location=Table004_10" command="SELECT * FROM [Table004_10]"/>
  </connection>
  <connection id="41" xr16:uid="{76F12B4E-0C49-4F32-915D-6405812D7B29}" keepAlive="1" name="Connection134" type="5" refreshedVersion="8" saveData="1">
    <dbPr connection="Provider=Microsoft.Mashup.OleDb.1;Data Source=$Workbook$;Location=Table008_10" command="SELECT * FROM [Table008_10]"/>
  </connection>
  <connection id="42" xr16:uid="{5918D17F-7470-446C-B66F-43A137EBCC57}" keepAlive="1" name="Connection135" type="5" refreshedVersion="8" saveData="1">
    <dbPr connection="Provider=Microsoft.Mashup.OleDb.1;Data Source=$Workbook$;Location=Table009_10" command="SELECT * FROM [Table009_10]"/>
  </connection>
  <connection id="43" xr16:uid="{2CBD4C81-D9A9-449A-A0CD-B2A4C41E5C66}" keepAlive="1" name="Connection136" type="5" refreshedVersion="8" saveData="1">
    <dbPr connection="Provider=Microsoft.Mashup.OleDb.1;Data Source=$Workbook$;Location=Page005_10" command="SELECT * FROM [Page005_10]"/>
  </connection>
  <connection id="44" xr16:uid="{04BD655B-504D-402C-8759-A344A6919922}" keepAlive="1" name="Connection137" type="5" refreshedVersion="8" saveData="1">
    <dbPr connection="Provider=Microsoft.Mashup.OleDb.1;Data Source=$Workbook$;Location=Page006_10" command="SELECT * FROM [Page006_10]"/>
  </connection>
  <connection id="45" xr16:uid="{8106E44B-8649-4122-A3A4-40F7849178F0}" keepAlive="1" name="Connection138" type="5" refreshedVersion="8" saveData="1">
    <dbPr connection="Provider=Microsoft.Mashup.OleDb.1;Data Source=$Workbook$;Location=Table001_11" command="SELECT * FROM [Table001_11]"/>
  </connection>
  <connection id="46" xr16:uid="{91658BE0-E1FA-48AB-8290-4F7A9443BFE4}" keepAlive="1" name="Connection139" type="5" refreshedVersion="8" saveData="1">
    <dbPr connection="Provider=Microsoft.Mashup.OleDb.1;Data Source=$Workbook$;Location=Table002_11" command="SELECT * FROM [Table002_11]"/>
  </connection>
  <connection id="47" xr16:uid="{F332566E-85A2-4CBE-96DC-3D5F7908F8F4}" keepAlive="1" name="Connection14" type="5" refreshedVersion="0" background="1">
    <dbPr connection="Provider=Microsoft.Mashup.OleDb.1;Data Source=$Workbook$;Location=Page001_Table_09" commandType="0"/>
  </connection>
  <connection id="48" xr16:uid="{D3BED280-0BE4-4580-8FB9-61ACD518849D}" keepAlive="1" name="Connection140" type="5" refreshedVersion="8" saveData="1">
    <dbPr connection="Provider=Microsoft.Mashup.OleDb.1;Data Source=$Workbook$;Location=Table003_11" command="SELECT * FROM [Table003_11]"/>
  </connection>
  <connection id="49" xr16:uid="{5701FCB5-98A5-42CA-833B-35C148096D58}" keepAlive="1" name="Connection141" type="5" refreshedVersion="8" saveData="1">
    <dbPr connection="Provider=Microsoft.Mashup.OleDb.1;Data Source=$Workbook$;Location=Table004_11" command="SELECT * FROM [Table004_11]"/>
  </connection>
  <connection id="50" xr16:uid="{D23C754D-2D04-40FE-B361-57B43E619C48}" keepAlive="1" name="Connection142" type="5" refreshedVersion="8" saveData="1">
    <dbPr connection="Provider=Microsoft.Mashup.OleDb.1;Data Source=$Workbook$;Location=Table008_11" command="SELECT * FROM [Table008_11]"/>
  </connection>
  <connection id="51" xr16:uid="{809EA69E-9BF1-4609-965A-7BEE9EDD2C65}" keepAlive="1" name="Connection143" type="5" refreshedVersion="8" saveData="1">
    <dbPr connection="Provider=Microsoft.Mashup.OleDb.1;Data Source=$Workbook$;Location=Table009_11" command="SELECT * FROM [Table009_11]"/>
  </connection>
  <connection id="52" xr16:uid="{7DDF3379-BD71-41DB-88F6-AA496C091B41}" keepAlive="1" name="Connection144" type="5" refreshedVersion="8" saveData="1">
    <dbPr connection="Provider=Microsoft.Mashup.OleDb.1;Data Source=$Workbook$;Location=Page005_11" command="SELECT * FROM [Page005_11]"/>
  </connection>
  <connection id="53" xr16:uid="{5740875C-BA3E-43FB-AE08-649E8886A393}" keepAlive="1" name="Connection145" type="5" refreshedVersion="8" saveData="1">
    <dbPr connection="Provider=Microsoft.Mashup.OleDb.1;Data Source=$Workbook$;Location=Page006_11" command="SELECT * FROM [Page006_11]"/>
  </connection>
  <connection id="54" xr16:uid="{42C59CC6-BE86-4E83-825A-04C58202DB52}" keepAlive="1" name="Connection146" type="5" refreshedVersion="0" background="1">
    <dbPr connection="Provider=Microsoft.Mashup.OleDb.1;Data Source=$Workbook$;Location=Table001_12" commandType="0"/>
  </connection>
  <connection id="55" xr16:uid="{1DF7FF9F-EAD1-469A-BFEB-27FD1A8B7F2A}" keepAlive="1" name="Connection147" type="5" refreshedVersion="0" background="1">
    <dbPr connection="Provider=Microsoft.Mashup.OleDb.1;Data Source=$Workbook$;Location=Table002_12" commandType="0"/>
  </connection>
  <connection id="56" xr16:uid="{A20EBD05-267C-4D87-AD2C-1CD600724B02}" keepAlive="1" name="Connection148" type="5" refreshedVersion="0" background="1">
    <dbPr connection="Provider=Microsoft.Mashup.OleDb.1;Data Source=$Workbook$;Location=Table003_12" commandType="0"/>
  </connection>
  <connection id="57" xr16:uid="{DAE4E4EA-7FF1-4F8C-AF1F-A17C3F686864}" keepAlive="1" name="Connection149" type="5" refreshedVersion="0" background="1">
    <dbPr connection="Provider=Microsoft.Mashup.OleDb.1;Data Source=$Workbook$;Location=Table004_12" commandType="0"/>
  </connection>
  <connection id="58" xr16:uid="{9E7C3EDC-9DDF-41C9-89D0-C4FE016446AB}" keepAlive="1" name="Connection15" type="5" refreshedVersion="0" background="1">
    <dbPr connection="Provider=Microsoft.Mashup.OleDb.1;Data Source=$Workbook$;Location=Page3_Table008_07" commandType="0"/>
  </connection>
  <connection id="59" xr16:uid="{990E7C28-3F62-454D-9FAF-552BC6F289B0}" keepAlive="1" name="Connection150" type="5" refreshedVersion="0" background="1">
    <dbPr connection="Provider=Microsoft.Mashup.OleDb.1;Data Source=$Workbook$;Location=Table008_12" commandType="0"/>
  </connection>
  <connection id="60" xr16:uid="{492B8C25-75DF-499B-90BA-86434F5097DF}" keepAlive="1" name="Connection151" type="5" refreshedVersion="0" background="1">
    <dbPr connection="Provider=Microsoft.Mashup.OleDb.1;Data Source=$Workbook$;Location=Table009_12" commandType="0"/>
  </connection>
  <connection id="61" xr16:uid="{F5E0F55D-CB82-44FE-A2FA-BC82502E9FF8}" keepAlive="1" name="Connection152" type="5" refreshedVersion="0" background="1">
    <dbPr connection="Provider=Microsoft.Mashup.OleDb.1;Data Source=$Workbook$;Location=Page005_12" commandType="0"/>
  </connection>
  <connection id="62" xr16:uid="{AD6C71A3-8219-4741-8492-998912CD4054}" keepAlive="1" name="Connection153" type="5" refreshedVersion="0" background="1">
    <dbPr connection="Provider=Microsoft.Mashup.OleDb.1;Data Source=$Workbook$;Location=Page006_12" commandType="0"/>
  </connection>
  <connection id="63" xr16:uid="{8AEE1E50-006C-4053-B5B2-F871215C5FE5}" keepAlive="1" name="Connection154" type="5" refreshedVersion="8" saveData="1">
    <dbPr connection="Provider=Microsoft.Mashup.OleDb.1;Data Source=$Workbook$;Location=Table001_13" command="SELECT * FROM [Table001_13]"/>
  </connection>
  <connection id="64" xr16:uid="{E9EA0E5A-A2D7-450C-B623-14E801968E1A}" keepAlive="1" name="Connection155" type="5" refreshedVersion="8" saveData="1">
    <dbPr connection="Provider=Microsoft.Mashup.OleDb.1;Data Source=$Workbook$;Location=Table002_13" command="SELECT * FROM [Table002_13]"/>
  </connection>
  <connection id="65" xr16:uid="{53B9C88F-9035-43EC-9609-C201F69A9DF6}" keepAlive="1" name="Connection156" type="5" refreshedVersion="8" saveData="1">
    <dbPr connection="Provider=Microsoft.Mashup.OleDb.1;Data Source=$Workbook$;Location=Table003_13" command="SELECT * FROM [Table003_13]"/>
  </connection>
  <connection id="66" xr16:uid="{064CAE10-E212-4E75-846C-4CC41793B83D}" keepAlive="1" name="Connection157" type="5" refreshedVersion="8" saveData="1">
    <dbPr connection="Provider=Microsoft.Mashup.OleDb.1;Data Source=$Workbook$;Location=Table004_13" command="SELECT * FROM [Table004_13]"/>
  </connection>
  <connection id="67" xr16:uid="{A75FE0F0-CE94-49F8-AA0E-F4FB871665C9}" keepAlive="1" name="Connection158" type="5" refreshedVersion="8" saveData="1">
    <dbPr connection="Provider=Microsoft.Mashup.OleDb.1;Data Source=$Workbook$;Location=Table008_13" command="SELECT * FROM [Table008_13]"/>
  </connection>
  <connection id="68" xr16:uid="{E85BEDC7-4C82-4A90-9BB9-0DDB073C6F2B}" keepAlive="1" name="Connection159" type="5" refreshedVersion="8" saveData="1">
    <dbPr connection="Provider=Microsoft.Mashup.OleDb.1;Data Source=$Workbook$;Location=Table009_13" command="SELECT * FROM [Table009_13]"/>
  </connection>
  <connection id="69" xr16:uid="{957867DD-616F-447F-8C61-4E1CC2222208}" keepAlive="1" name="Connection16" type="5" refreshedVersion="0" background="1">
    <dbPr connection="Provider=Microsoft.Mashup.OleDb.1;Data Source=$Workbook$;Location=Page001_Table_10" commandType="0"/>
  </connection>
  <connection id="70" xr16:uid="{3DBAF703-3FF5-4F69-9661-6AF7938CF103}" keepAlive="1" name="Connection160" type="5" refreshedVersion="8" saveData="1">
    <dbPr connection="Provider=Microsoft.Mashup.OleDb.1;Data Source=$Workbook$;Location=Page005_13" command="SELECT * FROM [Page005_13]"/>
  </connection>
  <connection id="71" xr16:uid="{6725A6E9-A7A3-421A-BAA7-9BF4F4E65E71}" keepAlive="1" name="Connection161" type="5" refreshedVersion="8" saveData="1">
    <dbPr connection="Provider=Microsoft.Mashup.OleDb.1;Data Source=$Workbook$;Location=Page006_13" command="SELECT * FROM [Page006_13]"/>
  </connection>
  <connection id="72" xr16:uid="{52D633FC-2251-40AF-A9CD-FB9A5AF099CE}" keepAlive="1" name="Connection162" type="5" refreshedVersion="8" saveData="1">
    <dbPr connection="Provider=Microsoft.Mashup.OleDb.1;Data Source=$Workbook$;Location=Table001_14" command="SELECT * FROM [Table001_14]"/>
  </connection>
  <connection id="73" xr16:uid="{3340E876-1984-43EC-8919-12F01CE9DA56}" keepAlive="1" name="Connection163" type="5" refreshedVersion="8" saveData="1">
    <dbPr connection="Provider=Microsoft.Mashup.OleDb.1;Data Source=$Workbook$;Location=Table002_14" command="SELECT * FROM [Table002_14]"/>
  </connection>
  <connection id="74" xr16:uid="{560936E0-5284-48ED-BE82-0A40F0309D55}" keepAlive="1" name="Connection164" type="5" refreshedVersion="8" saveData="1">
    <dbPr connection="Provider=Microsoft.Mashup.OleDb.1;Data Source=$Workbook$;Location=Table003_14" command="SELECT * FROM [Table003_14]"/>
  </connection>
  <connection id="75" xr16:uid="{E28F8623-7A9C-4774-9CB4-E92D6AC38C5A}" keepAlive="1" name="Connection165" type="5" refreshedVersion="8" saveData="1">
    <dbPr connection="Provider=Microsoft.Mashup.OleDb.1;Data Source=$Workbook$;Location=Table004_14" command="SELECT * FROM [Table004_14]"/>
  </connection>
  <connection id="76" xr16:uid="{A44B8FD5-0BEF-4E52-8C16-572BB236D1FB}" keepAlive="1" name="Connection166" type="5" refreshedVersion="8" saveData="1">
    <dbPr connection="Provider=Microsoft.Mashup.OleDb.1;Data Source=$Workbook$;Location=Table008_14" command="SELECT * FROM [Table008_14]"/>
  </connection>
  <connection id="77" xr16:uid="{C29CABC2-B897-4CA9-ABA5-728256A66E5F}" keepAlive="1" name="Connection167" type="5" refreshedVersion="8" saveData="1">
    <dbPr connection="Provider=Microsoft.Mashup.OleDb.1;Data Source=$Workbook$;Location=Table009_14" command="SELECT * FROM [Table009_14]"/>
  </connection>
  <connection id="78" xr16:uid="{471E86B8-A375-441E-8C0E-331FA5251A92}" keepAlive="1" name="Connection168" type="5" refreshedVersion="8" saveData="1">
    <dbPr connection="Provider=Microsoft.Mashup.OleDb.1;Data Source=$Workbook$;Location=Page005_14" command="SELECT * FROM [Page005_14]"/>
  </connection>
  <connection id="79" xr16:uid="{2845A5E2-0C15-4987-A8D4-6ABF6B674DDE}" keepAlive="1" name="Connection169" type="5" refreshedVersion="8" saveData="1">
    <dbPr connection="Provider=Microsoft.Mashup.OleDb.1;Data Source=$Workbook$;Location=Page006_14" command="SELECT * FROM [Page006_14]"/>
  </connection>
  <connection id="80" xr16:uid="{A616C866-A282-4540-B0E4-EEC180D39FAA}" keepAlive="1" name="Connection17" type="5" refreshedVersion="0" background="1">
    <dbPr connection="Provider=Microsoft.Mashup.OleDb.1;Data Source=$Workbook$;Location=Page3_Table008_08" commandType="0"/>
  </connection>
  <connection id="81" xr16:uid="{2B706D2D-E3E7-4983-A09C-9138910828C0}" keepAlive="1" name="Connection170" type="5" refreshedVersion="8" saveData="1">
    <dbPr connection="Provider=Microsoft.Mashup.OleDb.1;Data Source=$Workbook$;Location=Table001_15" command="SELECT * FROM [Table001_15]"/>
  </connection>
  <connection id="82" xr16:uid="{A160C38D-B97C-406E-BFBD-62EC6AB8BC66}" keepAlive="1" name="Connection171" type="5" refreshedVersion="8" saveData="1">
    <dbPr connection="Provider=Microsoft.Mashup.OleDb.1;Data Source=$Workbook$;Location=Table002_15" command="SELECT * FROM [Table002_15]"/>
  </connection>
  <connection id="83" xr16:uid="{90415A11-BCAE-4813-9F1A-CF3FA364DF52}" keepAlive="1" name="Connection172" type="5" refreshedVersion="8" saveData="1">
    <dbPr connection="Provider=Microsoft.Mashup.OleDb.1;Data Source=$Workbook$;Location=Table003_15" command="SELECT * FROM [Table003_15]"/>
  </connection>
  <connection id="84" xr16:uid="{33463B81-E886-4B85-A849-3EB7C1E15042}" keepAlive="1" name="Connection173" type="5" refreshedVersion="8" saveData="1">
    <dbPr connection="Provider=Microsoft.Mashup.OleDb.1;Data Source=$Workbook$;Location=Table004_15" command="SELECT * FROM [Table004_15]"/>
  </connection>
  <connection id="85" xr16:uid="{5A0406BD-0AF3-442A-8F38-43371DE4ACB0}" keepAlive="1" name="Connection174" type="5" refreshedVersion="8" saveData="1">
    <dbPr connection="Provider=Microsoft.Mashup.OleDb.1;Data Source=$Workbook$;Location=Table008_15" command="SELECT * FROM [Table008_15]"/>
  </connection>
  <connection id="86" xr16:uid="{A08E7ABF-8B1E-4FBE-9D73-177ECA4F65F8}" keepAlive="1" name="Connection175" type="5" refreshedVersion="8" saveData="1">
    <dbPr connection="Provider=Microsoft.Mashup.OleDb.1;Data Source=$Workbook$;Location=Table009_15" command="SELECT * FROM [Table009_15]"/>
  </connection>
  <connection id="87" xr16:uid="{2D269A36-DAC4-4F1D-BA41-5130D6B4046A}" keepAlive="1" name="Connection176" type="5" refreshedVersion="8" saveData="1">
    <dbPr connection="Provider=Microsoft.Mashup.OleDb.1;Data Source=$Workbook$;Location=Page005_15" command="SELECT * FROM [Page005_15]"/>
  </connection>
  <connection id="88" xr16:uid="{A0C140F9-2548-42C3-B8A4-B5FB8BC2B244}" keepAlive="1" name="Connection177" type="5" refreshedVersion="8" saveData="1">
    <dbPr connection="Provider=Microsoft.Mashup.OleDb.1;Data Source=$Workbook$;Location=Page006_15" command="SELECT * FROM [Page006_15]"/>
  </connection>
  <connection id="89" xr16:uid="{A33C03B8-180B-4E07-89DF-E773E3575E31}" keepAlive="1" name="Connection178" type="5" refreshedVersion="8" saveData="1">
    <dbPr connection="Provider=Microsoft.Mashup.OleDb.1;Data Source=$Workbook$;Location=Table001_16" command="SELECT * FROM [Table001_16]"/>
  </connection>
  <connection id="90" xr16:uid="{00C9DABE-24E3-4FE7-82D8-61AA2766656D}" keepAlive="1" name="Connection179" type="5" refreshedVersion="8" saveData="1">
    <dbPr connection="Provider=Microsoft.Mashup.OleDb.1;Data Source=$Workbook$;Location=Table002_16" command="SELECT * FROM [Table002_16]"/>
  </connection>
  <connection id="91" xr16:uid="{9D00BBE0-339A-4066-88AC-D677822C8EC3}" keepAlive="1" name="Connection18" type="5" refreshedVersion="0" background="1">
    <dbPr connection="Provider=Microsoft.Mashup.OleDb.1;Data Source=$Workbook$;Location=Page001_Table_11" commandType="0"/>
  </connection>
  <connection id="92" xr16:uid="{809B696F-0F71-4817-9F04-4A904763DD98}" keepAlive="1" name="Connection180" type="5" refreshedVersion="8" saveData="1">
    <dbPr connection="Provider=Microsoft.Mashup.OleDb.1;Data Source=$Workbook$;Location=Table003_16" command="SELECT * FROM [Table003_16]"/>
  </connection>
  <connection id="93" xr16:uid="{4E197EF2-E0C0-46AF-A084-D36F7CB1E5A1}" keepAlive="1" name="Connection181" type="5" refreshedVersion="8" saveData="1">
    <dbPr connection="Provider=Microsoft.Mashup.OleDb.1;Data Source=$Workbook$;Location=Table004_16" command="SELECT * FROM [Table004_16]"/>
  </connection>
  <connection id="94" xr16:uid="{991250D5-F130-4799-8DF7-561D8CAAFB60}" keepAlive="1" name="Connection182" type="5" refreshedVersion="8" saveData="1">
    <dbPr connection="Provider=Microsoft.Mashup.OleDb.1;Data Source=$Workbook$;Location=Table008_16" command="SELECT * FROM [Table008_16]"/>
  </connection>
  <connection id="95" xr16:uid="{D9094A1D-7345-4DB6-807C-35383BC4EF0C}" keepAlive="1" name="Connection183" type="5" refreshedVersion="8" saveData="1">
    <dbPr connection="Provider=Microsoft.Mashup.OleDb.1;Data Source=$Workbook$;Location=Table009_16" command="SELECT * FROM [Table009_16]"/>
  </connection>
  <connection id="96" xr16:uid="{AB64DB9D-5CF7-446D-A01E-724D96992294}" keepAlive="1" name="Connection184" type="5" refreshedVersion="8" saveData="1">
    <dbPr connection="Provider=Microsoft.Mashup.OleDb.1;Data Source=$Workbook$;Location=Page005_16" command="SELECT * FROM [Page005_16]"/>
  </connection>
  <connection id="97" xr16:uid="{8C5F5C03-A86D-422B-A28D-ABBFF3913A9D}" keepAlive="1" name="Connection185" type="5" refreshedVersion="8" saveData="1">
    <dbPr connection="Provider=Microsoft.Mashup.OleDb.1;Data Source=$Workbook$;Location=Page006_16" command="SELECT * FROM [Page006_16]"/>
  </connection>
  <connection id="98" xr16:uid="{C8B76061-4EE4-436E-80C6-4543F45FD21C}" keepAlive="1" name="Connection186" type="5" refreshedVersion="8" saveData="1">
    <dbPr connection="Provider=Microsoft.Mashup.OleDb.1;Data Source=$Workbook$;Location=Table001_17" command="SELECT * FROM [Table001_17]"/>
  </connection>
  <connection id="99" xr16:uid="{3189516D-73DC-43F0-BC5D-BBAD9D7A1273}" keepAlive="1" name="Connection187" type="5" refreshedVersion="8" saveData="1">
    <dbPr connection="Provider=Microsoft.Mashup.OleDb.1;Data Source=$Workbook$;Location=Table002_17" command="SELECT * FROM [Table002_17]"/>
  </connection>
  <connection id="100" xr16:uid="{48AE3BBD-0A10-467E-BE6C-716220C07DC2}" keepAlive="1" name="Connection188" type="5" refreshedVersion="8" saveData="1">
    <dbPr connection="Provider=Microsoft.Mashup.OleDb.1;Data Source=$Workbook$;Location=Table003_17" command="SELECT * FROM [Table003_17]"/>
  </connection>
  <connection id="101" xr16:uid="{16C7C7E8-91CE-444A-9751-B367D03810C4}" keepAlive="1" name="Connection189" type="5" refreshedVersion="8" saveData="1">
    <dbPr connection="Provider=Microsoft.Mashup.OleDb.1;Data Source=$Workbook$;Location=Table004_17" command="SELECT * FROM [Table004_17]"/>
  </connection>
  <connection id="102" xr16:uid="{2160CCAB-42B7-4AFE-87E0-E9A089E5D79B}" keepAlive="1" name="Connection19" type="5" refreshedVersion="0" background="1">
    <dbPr connection="Provider=Microsoft.Mashup.OleDb.1;Data Source=$Workbook$;Location=Page3_Table008_09" commandType="0"/>
  </connection>
  <connection id="103" xr16:uid="{F398BC92-38A6-4AFA-99AD-11E786998795}" keepAlive="1" name="Connection190" type="5" refreshedVersion="8" saveData="1">
    <dbPr connection="Provider=Microsoft.Mashup.OleDb.1;Data Source=$Workbook$;Location=Table008_17" command="SELECT * FROM [Table008_17]"/>
  </connection>
  <connection id="104" xr16:uid="{CBCF92CB-3427-46D2-96BA-13CC9419D8DB}" keepAlive="1" name="Connection191" type="5" refreshedVersion="8" saveData="1">
    <dbPr connection="Provider=Microsoft.Mashup.OleDb.1;Data Source=$Workbook$;Location=Table009_17" command="SELECT * FROM [Table009_17]"/>
  </connection>
  <connection id="105" xr16:uid="{E7DDE0B3-CFE9-4EA0-BBDB-8B18DDBB40DF}" keepAlive="1" name="Connection192" type="5" refreshedVersion="8" saveData="1">
    <dbPr connection="Provider=Microsoft.Mashup.OleDb.1;Data Source=$Workbook$;Location=Page005_17" command="SELECT * FROM [Page005_17]"/>
  </connection>
  <connection id="106" xr16:uid="{33907100-AA1D-45CF-BB8F-A6F284EE1EF8}" keepAlive="1" name="Connection193" type="5" refreshedVersion="8" saveData="1">
    <dbPr connection="Provider=Microsoft.Mashup.OleDb.1;Data Source=$Workbook$;Location=Page006_17" command="SELECT * FROM [Page006_17]"/>
  </connection>
  <connection id="107" xr16:uid="{D645B120-2FE9-429D-9C9D-EB185BBAF810}" keepAlive="1" name="Connection194" type="5" refreshedVersion="8" saveData="1">
    <dbPr connection="Provider=Microsoft.Mashup.OleDb.1;Data Source=$Workbook$;Location=Table001_18" command="SELECT * FROM [Table001_18]"/>
  </connection>
  <connection id="108" xr16:uid="{A570EDF1-A143-4FF4-BDE9-A333C2C449CA}" keepAlive="1" name="Connection195" type="5" refreshedVersion="8" saveData="1">
    <dbPr connection="Provider=Microsoft.Mashup.OleDb.1;Data Source=$Workbook$;Location=Table002_18" command="SELECT * FROM [Table002_18]"/>
  </connection>
  <connection id="109" xr16:uid="{1F45CFB1-5203-4F2F-B877-5E5A508E6688}" keepAlive="1" name="Connection196" type="5" refreshedVersion="8" saveData="1">
    <dbPr connection="Provider=Microsoft.Mashup.OleDb.1;Data Source=$Workbook$;Location=Table003_18" command="SELECT * FROM [Table003_18]"/>
  </connection>
  <connection id="110" xr16:uid="{B3EECA0C-AEF8-4564-95D9-4F3CACA2DA3C}" keepAlive="1" name="Connection197" type="5" refreshedVersion="8" saveData="1">
    <dbPr connection="Provider=Microsoft.Mashup.OleDb.1;Data Source=$Workbook$;Location=Table004_18" command="SELECT * FROM [Table004_18]"/>
  </connection>
  <connection id="111" xr16:uid="{11724795-55E3-4284-92A9-A2EB893D2F7D}" keepAlive="1" name="Connection198" type="5" refreshedVersion="8" saveData="1">
    <dbPr connection="Provider=Microsoft.Mashup.OleDb.1;Data Source=$Workbook$;Location=Table008_18" command="SELECT * FROM [Table008_18]"/>
  </connection>
  <connection id="112" xr16:uid="{88845025-7298-4FD3-96F6-B7D4E6500AE1}" keepAlive="1" name="Connection199" type="5" refreshedVersion="8" saveData="1">
    <dbPr connection="Provider=Microsoft.Mashup.OleDb.1;Data Source=$Workbook$;Location=Table009_18" command="SELECT * FROM [Table009_18]"/>
  </connection>
  <connection id="113" xr16:uid="{B1B98760-5556-4B22-BD61-F7AAD32F4831}" keepAlive="1" name="Connection2" type="5" refreshedVersion="0" background="1">
    <dbPr connection="Provider=Microsoft.Mashup.OleDb.1;Data Source=$Workbook$;Location=Page001_Table_02" commandType="0"/>
  </connection>
  <connection id="114" xr16:uid="{85BCD448-4B5B-4338-94D8-05462B20FDF8}" keepAlive="1" name="Connection20" type="5" refreshedVersion="0" background="1">
    <dbPr connection="Provider=Microsoft.Mashup.OleDb.1;Data Source=$Workbook$;Location=Page001_Table_12" commandType="0"/>
  </connection>
  <connection id="115" xr16:uid="{391047C5-6B42-48F9-9B43-B35F5910F274}" keepAlive="1" name="Connection200" type="5" refreshedVersion="8" saveData="1">
    <dbPr connection="Provider=Microsoft.Mashup.OleDb.1;Data Source=$Workbook$;Location=Page005_18" command="SELECT * FROM [Page005_18]"/>
  </connection>
  <connection id="116" xr16:uid="{B3B75372-C929-415A-8D35-6ECB88DD53DE}" keepAlive="1" name="Connection201" type="5" refreshedVersion="8" saveData="1">
    <dbPr connection="Provider=Microsoft.Mashup.OleDb.1;Data Source=$Workbook$;Location=Page006_18" command="SELECT * FROM [Page006_18]"/>
  </connection>
  <connection id="117" xr16:uid="{706CD722-A7BC-47EA-AD6C-37796E3838B1}" keepAlive="1" name="Connection202" type="5" refreshedVersion="8" saveData="1">
    <dbPr connection="Provider=Microsoft.Mashup.OleDb.1;Data Source=$Workbook$;Location=Table001_19" command="SELECT * FROM [Table001_19]"/>
  </connection>
  <connection id="118" xr16:uid="{21D56681-149D-4B67-A53C-89B72147A969}" keepAlive="1" name="Connection203" type="5" refreshedVersion="8" saveData="1">
    <dbPr connection="Provider=Microsoft.Mashup.OleDb.1;Data Source=$Workbook$;Location=Table002_19" command="SELECT * FROM [Table002_19]"/>
  </connection>
  <connection id="119" xr16:uid="{242A4ABD-8AAE-46B6-9D35-F0436E9890E3}" keepAlive="1" name="Connection204" type="5" refreshedVersion="8" saveData="1">
    <dbPr connection="Provider=Microsoft.Mashup.OleDb.1;Data Source=$Workbook$;Location=Table003_19" command="SELECT * FROM [Table003_19]"/>
  </connection>
  <connection id="120" xr16:uid="{B3BE4B62-F451-4242-BCC3-BD056AE13DBD}" keepAlive="1" name="Connection205" type="5" refreshedVersion="8" saveData="1">
    <dbPr connection="Provider=Microsoft.Mashup.OleDb.1;Data Source=$Workbook$;Location=Table004_19" command="SELECT * FROM [Table004_19]"/>
  </connection>
  <connection id="121" xr16:uid="{B10D3D55-F590-45EA-A1CE-EAA432ADB248}" keepAlive="1" name="Connection206" type="5" refreshedVersion="8" saveData="1">
    <dbPr connection="Provider=Microsoft.Mashup.OleDb.1;Data Source=$Workbook$;Location=Table008_19" command="SELECT * FROM [Table008_19]"/>
  </connection>
  <connection id="122" xr16:uid="{27DE85CD-0A5B-420F-9A50-0415B02C28DE}" keepAlive="1" name="Connection207" type="5" refreshedVersion="8" saveData="1">
    <dbPr connection="Provider=Microsoft.Mashup.OleDb.1;Data Source=$Workbook$;Location=Table009_19" command="SELECT * FROM [Table009_19]"/>
  </connection>
  <connection id="123" xr16:uid="{82443136-8EF0-4B8C-9B5A-BC2A90E742B5}" keepAlive="1" name="Connection208" type="5" refreshedVersion="8" saveData="1">
    <dbPr connection="Provider=Microsoft.Mashup.OleDb.1;Data Source=$Workbook$;Location=Page005_19" command="SELECT * FROM [Page005_19]"/>
  </connection>
  <connection id="124" xr16:uid="{33C88A18-E061-4356-A07B-B76B6BDF9421}" keepAlive="1" name="Connection209" type="5" refreshedVersion="8" saveData="1">
    <dbPr connection="Provider=Microsoft.Mashup.OleDb.1;Data Source=$Workbook$;Location=Page006_19" command="SELECT * FROM [Page006_19]"/>
  </connection>
  <connection id="125" xr16:uid="{0A5CDD9D-65DE-4760-B3C2-3C82FE8C06EE}" keepAlive="1" name="Connection21" type="5" refreshedVersion="0" background="1">
    <dbPr connection="Provider=Microsoft.Mashup.OleDb.1;Data Source=$Workbook$;Location=Page3_Table008_10" commandType="0"/>
  </connection>
  <connection id="126" xr16:uid="{94C5811C-C6BF-47E4-A443-DDB1ABEB7C1A}" keepAlive="1" name="Connection210" type="5" refreshedVersion="8" saveData="1">
    <dbPr connection="Provider=Microsoft.Mashup.OleDb.1;Data Source=$Workbook$;Location=Table001_20" command="SELECT * FROM [Table001_20]"/>
  </connection>
  <connection id="127" xr16:uid="{C6A3E4AF-BB22-49A1-BB13-94D1EDF6AC27}" keepAlive="1" name="Connection211" type="5" refreshedVersion="8" saveData="1">
    <dbPr connection="Provider=Microsoft.Mashup.OleDb.1;Data Source=$Workbook$;Location=Table002_20" command="SELECT * FROM [Table002_20]"/>
  </connection>
  <connection id="128" xr16:uid="{972F698D-FCA5-49F4-8C1B-65C93D33EADB}" keepAlive="1" name="Connection212" type="5" refreshedVersion="8" saveData="1">
    <dbPr connection="Provider=Microsoft.Mashup.OleDb.1;Data Source=$Workbook$;Location=Table003_20" command="SELECT * FROM [Table003_20]"/>
  </connection>
  <connection id="129" xr16:uid="{291CF856-CD95-478D-90DC-23AB33219FD2}" keepAlive="1" name="Connection213" type="5" refreshedVersion="8" saveData="1">
    <dbPr connection="Provider=Microsoft.Mashup.OleDb.1;Data Source=$Workbook$;Location=Table004_20" command="SELECT * FROM [Table004_20]"/>
  </connection>
  <connection id="130" xr16:uid="{5E307F3C-833F-4861-A40B-0EFC1C269065}" keepAlive="1" name="Connection214" type="5" refreshedVersion="8" saveData="1">
    <dbPr connection="Provider=Microsoft.Mashup.OleDb.1;Data Source=$Workbook$;Location=Table008_20" command="SELECT * FROM [Table008_20]"/>
  </connection>
  <connection id="131" xr16:uid="{20C88623-A04E-4D53-9401-FBC64169FE5A}" keepAlive="1" name="Connection215" type="5" refreshedVersion="8" saveData="1">
    <dbPr connection="Provider=Microsoft.Mashup.OleDb.1;Data Source=$Workbook$;Location=Table009_20" command="SELECT * FROM [Table009_20]"/>
  </connection>
  <connection id="132" xr16:uid="{61630A6A-EB25-47EC-B5D1-C05C7580F72F}" keepAlive="1" name="Connection216" type="5" refreshedVersion="8" saveData="1">
    <dbPr connection="Provider=Microsoft.Mashup.OleDb.1;Data Source=$Workbook$;Location=Page005_20" command="SELECT * FROM [Page005_20]"/>
  </connection>
  <connection id="133" xr16:uid="{61E945CE-3F97-4EC8-9DF6-30179C5C49E8}" keepAlive="1" name="Connection217" type="5" refreshedVersion="8" saveData="1">
    <dbPr connection="Provider=Microsoft.Mashup.OleDb.1;Data Source=$Workbook$;Location=Page006_20" command="SELECT * FROM [Page006_20]"/>
  </connection>
  <connection id="134" xr16:uid="{219FC809-C2A7-4647-A22B-F2D9281DBB81}" keepAlive="1" name="Connection218" type="5" refreshedVersion="0" background="1">
    <dbPr connection="Provider=Microsoft.Mashup.OleDb.1;Data Source=$Workbook$;Location=Table001_21" commandType="0"/>
  </connection>
  <connection id="135" xr16:uid="{729CA5BC-09B8-4C68-BC42-C1036AB2CF28}" keepAlive="1" name="Connection219" type="5" refreshedVersion="0" background="1">
    <dbPr connection="Provider=Microsoft.Mashup.OleDb.1;Data Source=$Workbook$;Location=Table002_21" commandType="0"/>
  </connection>
  <connection id="136" xr16:uid="{8D8D1BF0-00BA-4487-94EC-69F286958BE8}" keepAlive="1" name="Connection22" type="5" refreshedVersion="0" background="1">
    <dbPr connection="Provider=Microsoft.Mashup.OleDb.1;Data Source=$Workbook$;Location=Page001_Table_13" commandType="0"/>
  </connection>
  <connection id="137" xr16:uid="{03EFC13E-619B-4F2E-8CDE-0D6D93C02E81}" keepAlive="1" name="Connection220" type="5" refreshedVersion="0" background="1">
    <dbPr connection="Provider=Microsoft.Mashup.OleDb.1;Data Source=$Workbook$;Location=Table003_21" commandType="0"/>
  </connection>
  <connection id="138" xr16:uid="{3C53AB79-2D24-4014-8DF0-6CD0856931EB}" keepAlive="1" name="Connection221" type="5" refreshedVersion="0" background="1">
    <dbPr connection="Provider=Microsoft.Mashup.OleDb.1;Data Source=$Workbook$;Location=Table004_21" commandType="0"/>
  </connection>
  <connection id="139" xr16:uid="{842426AF-CFB4-4C76-B513-E5F1BF954D71}" keepAlive="1" name="Connection222" type="5" refreshedVersion="0" background="1">
    <dbPr connection="Provider=Microsoft.Mashup.OleDb.1;Data Source=$Workbook$;Location=Table008_21" commandType="0"/>
  </connection>
  <connection id="140" xr16:uid="{9F7343FE-42F5-4BFB-A9FA-3F6DC8CBE154}" keepAlive="1" name="Connection223" type="5" refreshedVersion="0" background="1">
    <dbPr connection="Provider=Microsoft.Mashup.OleDb.1;Data Source=$Workbook$;Location=Table009_21" commandType="0"/>
  </connection>
  <connection id="141" xr16:uid="{11AD2BCD-FE57-4A79-BF0F-4936B8D6ED5E}" keepAlive="1" name="Connection224" type="5" refreshedVersion="0" background="1">
    <dbPr connection="Provider=Microsoft.Mashup.OleDb.1;Data Source=$Workbook$;Location=Table010" commandType="0"/>
  </connection>
  <connection id="142" xr16:uid="{7F363104-C9B7-472E-BB48-DE11EEA5B918}" keepAlive="1" name="Connection225" type="5" refreshedVersion="0" background="1">
    <dbPr connection="Provider=Microsoft.Mashup.OleDb.1;Data Source=$Workbook$;Location=Page005_21" commandType="0"/>
  </connection>
  <connection id="143" xr16:uid="{B98D1197-9242-4368-B0F5-0860CBC03E0B}" keepAlive="1" name="Connection226" type="5" refreshedVersion="0" background="1">
    <dbPr connection="Provider=Microsoft.Mashup.OleDb.1;Data Source=$Workbook$;Location=Page006_21" commandType="0"/>
  </connection>
  <connection id="144" xr16:uid="{E9CE9D92-53DB-4B1E-9D5A-8DB62E6F82E0}" keepAlive="1" name="Connection227" type="5" refreshedVersion="0" background="1">
    <dbPr connection="Provider=Microsoft.Mashup.OleDb.1;Data Source=$Workbook$;Location=Table001_22" commandType="0"/>
  </connection>
  <connection id="145" xr16:uid="{DABE4C9C-A451-4866-A105-9119E5066806}" keepAlive="1" name="Connection228" type="5" refreshedVersion="0" background="1">
    <dbPr connection="Provider=Microsoft.Mashup.OleDb.1;Data Source=$Workbook$;Location=Table002_22" commandType="0"/>
  </connection>
  <connection id="146" xr16:uid="{61B41D62-2CA9-4A87-9F33-B209EB91E9D3}" keepAlive="1" name="Connection229" type="5" refreshedVersion="0" background="1">
    <dbPr connection="Provider=Microsoft.Mashup.OleDb.1;Data Source=$Workbook$;Location=Table003_22" commandType="0"/>
  </connection>
  <connection id="147" xr16:uid="{3228B157-737E-4F8B-B792-82840402C8B0}" keepAlive="1" name="Connection23" type="5" refreshedVersion="0" background="1">
    <dbPr connection="Provider=Microsoft.Mashup.OleDb.1;Data Source=$Workbook$;Location=Table008_Page3" commandType="0"/>
  </connection>
  <connection id="148" xr16:uid="{663FCB0B-01B4-4C2D-94DA-FADFDA9444FB}" keepAlive="1" name="Connection230" type="5" refreshedVersion="0" background="1">
    <dbPr connection="Provider=Microsoft.Mashup.OleDb.1;Data Source=$Workbook$;Location=Table004_22" commandType="0"/>
  </connection>
  <connection id="149" xr16:uid="{CCE77E18-597D-46C0-BD6B-C46AB41ABA14}" keepAlive="1" name="Connection231" type="5" refreshedVersion="0" background="1">
    <dbPr connection="Provider=Microsoft.Mashup.OleDb.1;Data Source=$Workbook$;Location=Table008_22" commandType="0"/>
  </connection>
  <connection id="150" xr16:uid="{03C5CB3B-32D7-4F78-91D0-114F1A66E311}" keepAlive="1" name="Connection232" type="5" refreshedVersion="0" background="1">
    <dbPr connection="Provider=Microsoft.Mashup.OleDb.1;Data Source=$Workbook$;Location=Table009_22" commandType="0"/>
  </connection>
  <connection id="151" xr16:uid="{B05BCB30-FF33-4315-81BF-55D643631287}" keepAlive="1" name="Connection233" type="5" refreshedVersion="0" background="1">
    <dbPr connection="Provider=Microsoft.Mashup.OleDb.1;Data Source=$Workbook$;Location=Table010_01" commandType="0"/>
  </connection>
  <connection id="152" xr16:uid="{301980DC-8F86-464E-B79C-4793B8C155F0}" keepAlive="1" name="Connection234" type="5" refreshedVersion="0" background="1">
    <dbPr connection="Provider=Microsoft.Mashup.OleDb.1;Data Source=$Workbook$;Location=Page005_22" commandType="0"/>
  </connection>
  <connection id="153" xr16:uid="{B863C2B5-F87C-4D90-9919-108FB005E657}" keepAlive="1" name="Connection235" type="5" refreshedVersion="0" background="1">
    <dbPr connection="Provider=Microsoft.Mashup.OleDb.1;Data Source=$Workbook$;Location=Page006_22" commandType="0"/>
  </connection>
  <connection id="154" xr16:uid="{D93993A8-DE18-4B4B-A202-46D881E272A3}" keepAlive="1" name="Connection236" type="5" refreshedVersion="0" background="1">
    <dbPr connection="Provider=Microsoft.Mashup.OleDb.1;Data Source=$Workbook$;Location=Table001_23" commandType="0"/>
  </connection>
  <connection id="155" xr16:uid="{AE2F651C-C9FB-4790-AC33-A6772E9003BA}" keepAlive="1" name="Connection237" type="5" refreshedVersion="0" background="1">
    <dbPr connection="Provider=Microsoft.Mashup.OleDb.1;Data Source=$Workbook$;Location=Table002_23" commandType="0"/>
  </connection>
  <connection id="156" xr16:uid="{3A4D2F13-C05E-4D21-8D19-5BC75F931AB5}" keepAlive="1" name="Connection238" type="5" refreshedVersion="0" background="1">
    <dbPr connection="Provider=Microsoft.Mashup.OleDb.1;Data Source=$Workbook$;Location=Table003_23" commandType="0"/>
  </connection>
  <connection id="157" xr16:uid="{8223DE9C-DDCA-4DD0-A939-EF41986AABA5}" keepAlive="1" name="Connection239" type="5" refreshedVersion="0" background="1">
    <dbPr connection="Provider=Microsoft.Mashup.OleDb.1;Data Source=$Workbook$;Location=Table004_23" commandType="0"/>
  </connection>
  <connection id="158" xr16:uid="{94640225-CB62-4743-92B1-7A69BEA8363C}" keepAlive="1" name="Connection24" type="5" refreshedVersion="8" saveData="1">
    <dbPr connection="Provider=Microsoft.Mashup.OleDb.1;Data Source=$Workbook$;Location=Page001_Table_14" command="SELECT * FROM [Page001_Table_14]"/>
  </connection>
  <connection id="159" xr16:uid="{52754EAF-7C1E-43BA-8287-A1BF0497085A}" keepAlive="1" name="Connection240" type="5" refreshedVersion="0" background="1">
    <dbPr connection="Provider=Microsoft.Mashup.OleDb.1;Data Source=$Workbook$;Location=Table008_23" commandType="0"/>
  </connection>
  <connection id="160" xr16:uid="{6BF76DD1-384B-4441-B866-6DE7C48159B0}" keepAlive="1" name="Connection241" type="5" refreshedVersion="0" background="1">
    <dbPr connection="Provider=Microsoft.Mashup.OleDb.1;Data Source=$Workbook$;Location=Table009_23" commandType="0"/>
  </connection>
  <connection id="161" xr16:uid="{BCC83ABE-8F45-4D10-9F25-7D0526917E31}" keepAlive="1" name="Connection242" type="5" refreshedVersion="0" background="1">
    <dbPr connection="Provider=Microsoft.Mashup.OleDb.1;Data Source=$Workbook$;Location=Table010_02" commandType="0"/>
  </connection>
  <connection id="162" xr16:uid="{C32E8C7A-07AE-4230-9546-232C2B0B9E60}" keepAlive="1" name="Connection243" type="5" refreshedVersion="0" background="1">
    <dbPr connection="Provider=Microsoft.Mashup.OleDb.1;Data Source=$Workbook$;Location=Page005_23" commandType="0"/>
  </connection>
  <connection id="163" xr16:uid="{0B062B04-CAE6-4C6F-83DD-C9B7D125EF2F}" keepAlive="1" name="Connection244" type="5" refreshedVersion="0" background="1">
    <dbPr connection="Provider=Microsoft.Mashup.OleDb.1;Data Source=$Workbook$;Location=Page006_23" commandType="0"/>
  </connection>
  <connection id="164" xr16:uid="{22A493DE-BA91-45D3-ADAA-7CE4DEFAB4CE}" keepAlive="1" name="Connection245" type="5" refreshedVersion="0" background="1">
    <dbPr connection="Provider=Microsoft.Mashup.OleDb.1;Data Source=$Workbook$;Location=Table001_24" commandType="0"/>
  </connection>
  <connection id="165" xr16:uid="{5BDC9920-AD7F-4011-A631-1BCB7E738713}" keepAlive="1" name="Connection246" type="5" refreshedVersion="0" background="1">
    <dbPr connection="Provider=Microsoft.Mashup.OleDb.1;Data Source=$Workbook$;Location=Table002_24" commandType="0"/>
  </connection>
  <connection id="166" xr16:uid="{44B4127C-65EB-4B79-A1C5-050D505F785C}" keepAlive="1" name="Connection247" type="5" refreshedVersion="0" background="1">
    <dbPr connection="Provider=Microsoft.Mashup.OleDb.1;Data Source=$Workbook$;Location=Table003_24" commandType="0"/>
  </connection>
  <connection id="167" xr16:uid="{8256AB14-5082-4F25-986D-F31701D593FD}" keepAlive="1" name="Connection248" type="5" refreshedVersion="0" background="1">
    <dbPr connection="Provider=Microsoft.Mashup.OleDb.1;Data Source=$Workbook$;Location=Table004_24" commandType="0"/>
  </connection>
  <connection id="168" xr16:uid="{6D4E23F4-ACE2-46ED-906A-70A45551706B}" keepAlive="1" name="Connection249" type="5" refreshedVersion="0" background="1">
    <dbPr connection="Provider=Microsoft.Mashup.OleDb.1;Data Source=$Workbook$;Location=Table008_24" commandType="0"/>
  </connection>
  <connection id="169" xr16:uid="{F75D6255-B034-4390-B149-C4FF30B2F4DC}" keepAlive="1" name="Connection25" type="5" refreshedVersion="8" saveData="1">
    <dbPr connection="Provider=Microsoft.Mashup.OleDb.1;Data Source=$Workbook$;Location=Table008_Page3_01" command="SELECT * FROM [Table008_Page3_01]"/>
  </connection>
  <connection id="170" xr16:uid="{D287CBFD-18D9-4C37-856B-5FF3609E537A}" keepAlive="1" name="Connection250" type="5" refreshedVersion="0" background="1">
    <dbPr connection="Provider=Microsoft.Mashup.OleDb.1;Data Source=$Workbook$;Location=Table009_24" commandType="0"/>
  </connection>
  <connection id="171" xr16:uid="{AD6603BE-5276-4E29-901E-7B8004E8D18E}" keepAlive="1" name="Connection251" type="5" refreshedVersion="0" background="1">
    <dbPr connection="Provider=Microsoft.Mashup.OleDb.1;Data Source=$Workbook$;Location=Table010_03" commandType="0"/>
  </connection>
  <connection id="172" xr16:uid="{ED47FD1B-F50E-4AEF-9D75-239E2BC473FF}" keepAlive="1" name="Connection252" type="5" refreshedVersion="0" background="1">
    <dbPr connection="Provider=Microsoft.Mashup.OleDb.1;Data Source=$Workbook$;Location=Page005_24" commandType="0"/>
  </connection>
  <connection id="173" xr16:uid="{F3C1272E-D06F-4C1A-922F-079940B38D98}" keepAlive="1" name="Connection253" type="5" refreshedVersion="0" background="1">
    <dbPr connection="Provider=Microsoft.Mashup.OleDb.1;Data Source=$Workbook$;Location=Page006_24" commandType="0"/>
  </connection>
  <connection id="174" xr16:uid="{CC12592B-7A58-42EB-A284-D8261B319F9D}" keepAlive="1" name="Connection254" type="5" refreshedVersion="0" background="1">
    <dbPr connection="Provider=Microsoft.Mashup.OleDb.1;Data Source=$Workbook$;Location=Table001_25" commandType="0"/>
  </connection>
  <connection id="175" xr16:uid="{9F583D31-18A7-4985-B739-C41E09AE519B}" keepAlive="1" name="Connection255" type="5" refreshedVersion="0" background="1">
    <dbPr connection="Provider=Microsoft.Mashup.OleDb.1;Data Source=$Workbook$;Location=Table002_25" commandType="0"/>
  </connection>
  <connection id="176" xr16:uid="{639C7B8C-57DC-4E0B-AA87-5DBAA978CEE5}" keepAlive="1" name="Connection256" type="5" refreshedVersion="0" background="1">
    <dbPr connection="Provider=Microsoft.Mashup.OleDb.1;Data Source=$Workbook$;Location=Table003_25" commandType="0"/>
  </connection>
  <connection id="177" xr16:uid="{C0CD4DCC-7616-4618-A7BD-A3E42AE49111}" keepAlive="1" name="Connection257" type="5" refreshedVersion="0" background="1">
    <dbPr connection="Provider=Microsoft.Mashup.OleDb.1;Data Source=$Workbook$;Location=Table004_25" commandType="0"/>
  </connection>
  <connection id="178" xr16:uid="{9CD34112-64AA-406D-9477-5AF61859D09F}" keepAlive="1" name="Connection258" type="5" refreshedVersion="0" background="1">
    <dbPr connection="Provider=Microsoft.Mashup.OleDb.1;Data Source=$Workbook$;Location=Table008_25" commandType="0"/>
  </connection>
  <connection id="179" xr16:uid="{76BD4E0A-BDFC-4DF6-A71D-5AD1ADC54085}" keepAlive="1" name="Connection259" type="5" refreshedVersion="0" background="1">
    <dbPr connection="Provider=Microsoft.Mashup.OleDb.1;Data Source=$Workbook$;Location=Table009_25" commandType="0"/>
  </connection>
  <connection id="180" xr16:uid="{E8C31AD0-C319-4000-9FE9-5F2B937685B8}" keepAlive="1" name="Connection26" type="5" refreshedVersion="0" background="1">
    <dbPr connection="Provider=Microsoft.Mashup.OleDb.1;Data Source=$Workbook$;Location=Page001_Table_15" commandType="0"/>
  </connection>
  <connection id="181" xr16:uid="{BDB81A19-DE2F-4C1F-B796-C8B69D163A52}" keepAlive="1" name="Connection260" type="5" refreshedVersion="0" background="1">
    <dbPr connection="Provider=Microsoft.Mashup.OleDb.1;Data Source=$Workbook$;Location=Table010_04" commandType="0"/>
  </connection>
  <connection id="182" xr16:uid="{7AC9F6E1-C863-4824-9D84-E728C25681F9}" keepAlive="1" name="Connection261" type="5" refreshedVersion="0" background="1">
    <dbPr connection="Provider=Microsoft.Mashup.OleDb.1;Data Source=$Workbook$;Location=Page005_25" commandType="0"/>
  </connection>
  <connection id="183" xr16:uid="{48877D3D-5707-4D9B-8144-F7CC575550FD}" keepAlive="1" name="Connection262" type="5" refreshedVersion="0" background="1">
    <dbPr connection="Provider=Microsoft.Mashup.OleDb.1;Data Source=$Workbook$;Location=Page006_25" commandType="0"/>
  </connection>
  <connection id="184" xr16:uid="{82A4FCB3-6EE2-421C-95F6-080DE5581B89}" keepAlive="1" name="Connection263" type="5" refreshedVersion="0" background="1">
    <dbPr connection="Provider=Microsoft.Mashup.OleDb.1;Data Source=$Workbook$;Location=Table001_26" commandType="0"/>
  </connection>
  <connection id="185" xr16:uid="{317586F0-1ECF-4743-9EF4-03CB0567BB88}" keepAlive="1" name="Connection264" type="5" refreshedVersion="0" background="1">
    <dbPr connection="Provider=Microsoft.Mashup.OleDb.1;Data Source=$Workbook$;Location=Table002_26" commandType="0"/>
  </connection>
  <connection id="186" xr16:uid="{0510C0F5-E1F3-4F42-BDC6-874E265D49E6}" keepAlive="1" name="Connection265" type="5" refreshedVersion="0" background="1">
    <dbPr connection="Provider=Microsoft.Mashup.OleDb.1;Data Source=$Workbook$;Location=Table003_26" commandType="0"/>
  </connection>
  <connection id="187" xr16:uid="{7543C165-969E-4AF5-9D68-26756937BF2F}" keepAlive="1" name="Connection266" type="5" refreshedVersion="0" background="1">
    <dbPr connection="Provider=Microsoft.Mashup.OleDb.1;Data Source=$Workbook$;Location=Table004_26" commandType="0"/>
  </connection>
  <connection id="188" xr16:uid="{E5CFD020-FAB8-4DAC-95A2-E36440C5619F}" keepAlive="1" name="Connection267" type="5" refreshedVersion="0" background="1">
    <dbPr connection="Provider=Microsoft.Mashup.OleDb.1;Data Source=$Workbook$;Location=Table008_26" commandType="0"/>
  </connection>
  <connection id="189" xr16:uid="{AEFB2419-A9F5-4CC0-87E1-19B322B24523}" keepAlive="1" name="Connection268" type="5" refreshedVersion="0" background="1">
    <dbPr connection="Provider=Microsoft.Mashup.OleDb.1;Data Source=$Workbook$;Location=Table009_26" commandType="0"/>
  </connection>
  <connection id="190" xr16:uid="{2A932313-0F53-4DE2-8AF0-DDF89D3057EA}" keepAlive="1" name="Connection269" type="5" refreshedVersion="0" background="1">
    <dbPr connection="Provider=Microsoft.Mashup.OleDb.1;Data Source=$Workbook$;Location=Table010_05" commandType="0"/>
  </connection>
  <connection id="191" xr16:uid="{A289BE34-345D-4D56-A9F4-E50501BF1FC3}" keepAlive="1" name="Connection27" type="5" refreshedVersion="0" background="1">
    <dbPr connection="Provider=Microsoft.Mashup.OleDb.1;Data Source=$Workbook$;Location=Table008_Page3_02" commandType="0"/>
  </connection>
  <connection id="192" xr16:uid="{0F144998-42F2-4255-9576-8D6612BA259B}" keepAlive="1" name="Connection270" type="5" refreshedVersion="0" background="1">
    <dbPr connection="Provider=Microsoft.Mashup.OleDb.1;Data Source=$Workbook$;Location=Page005_26" commandType="0"/>
  </connection>
  <connection id="193" xr16:uid="{80125376-9E72-4AF9-93E8-32D8AB916242}" keepAlive="1" name="Connection271" type="5" refreshedVersion="0" background="1">
    <dbPr connection="Provider=Microsoft.Mashup.OleDb.1;Data Source=$Workbook$;Location=Page006_26" commandType="0"/>
  </connection>
  <connection id="194" xr16:uid="{F62E3C1A-0B38-4AEF-B516-ABC3D03A9CC3}" keepAlive="1" name="Connection272" type="5" refreshedVersion="0" background="1">
    <dbPr connection="Provider=Microsoft.Mashup.OleDb.1;Data Source=$Workbook$;Location=Table001_27" commandType="0"/>
  </connection>
  <connection id="195" xr16:uid="{B623384C-6A4F-45DC-A7E0-DEC0FDE6A27A}" keepAlive="1" name="Connection273" type="5" refreshedVersion="0" background="1">
    <dbPr connection="Provider=Microsoft.Mashup.OleDb.1;Data Source=$Workbook$;Location=Table002_27" commandType="0"/>
  </connection>
  <connection id="196" xr16:uid="{9643AFF9-3DB4-4BA1-8BF6-A899BD0A9217}" keepAlive="1" name="Connection274" type="5" refreshedVersion="0" background="1">
    <dbPr connection="Provider=Microsoft.Mashup.OleDb.1;Data Source=$Workbook$;Location=Table003_27" commandType="0"/>
  </connection>
  <connection id="197" xr16:uid="{5608CFD1-3753-43E8-A074-7000200AB0BC}" keepAlive="1" name="Connection275" type="5" refreshedVersion="0" background="1">
    <dbPr connection="Provider=Microsoft.Mashup.OleDb.1;Data Source=$Workbook$;Location=Table004_27" commandType="0"/>
  </connection>
  <connection id="198" xr16:uid="{689DE81A-D142-4E45-BACA-C0A0C7B7BF03}" keepAlive="1" name="Connection276" type="5" refreshedVersion="0" background="1">
    <dbPr connection="Provider=Microsoft.Mashup.OleDb.1;Data Source=$Workbook$;Location=Table008_27" commandType="0"/>
  </connection>
  <connection id="199" xr16:uid="{552231C5-AA37-44E4-BCFB-8DC7B0C55BA9}" keepAlive="1" name="Connection277" type="5" refreshedVersion="0" background="1">
    <dbPr connection="Provider=Microsoft.Mashup.OleDb.1;Data Source=$Workbook$;Location=Table009_27" commandType="0"/>
  </connection>
  <connection id="200" xr16:uid="{7BFCD077-25A8-4BE6-9E95-A8275B52B5EC}" keepAlive="1" name="Connection278" type="5" refreshedVersion="0" background="1">
    <dbPr connection="Provider=Microsoft.Mashup.OleDb.1;Data Source=$Workbook$;Location=Table010_06" commandType="0"/>
  </connection>
  <connection id="201" xr16:uid="{8F853FC6-70E6-45D6-A227-069D0C344E18}" keepAlive="1" name="Connection279" type="5" refreshedVersion="0" background="1">
    <dbPr connection="Provider=Microsoft.Mashup.OleDb.1;Data Source=$Workbook$;Location=Page005_27" commandType="0"/>
  </connection>
  <connection id="202" xr16:uid="{4D561289-AA2D-4602-9543-21F75B9BE268}" keepAlive="1" name="Connection28" type="5" refreshedVersion="0" background="1">
    <dbPr connection="Provider=Microsoft.Mashup.OleDb.1;Data Source=$Workbook$;Location=Page001_Table_16" commandType="0"/>
  </connection>
  <connection id="203" xr16:uid="{DD746C9A-BAB8-431D-932E-3FD69D4CC738}" keepAlive="1" name="Connection280" type="5" refreshedVersion="0" background="1">
    <dbPr connection="Provider=Microsoft.Mashup.OleDb.1;Data Source=$Workbook$;Location=Page006_27" commandType="0"/>
  </connection>
  <connection id="204" xr16:uid="{4F9092A0-06A7-4BD2-AAEB-F671436E9D82}" keepAlive="1" name="Connection281" type="5" refreshedVersion="0" background="1">
    <dbPr connection="Provider=Microsoft.Mashup.OleDb.1;Data Source=$Workbook$;Location=Table001_28" commandType="0"/>
  </connection>
  <connection id="205" xr16:uid="{AB9922A3-35C2-4520-8C04-A11FCCF6A901}" keepAlive="1" name="Connection282" type="5" refreshedVersion="0" background="1">
    <dbPr connection="Provider=Microsoft.Mashup.OleDb.1;Data Source=$Workbook$;Location=Table002_28" commandType="0"/>
  </connection>
  <connection id="206" xr16:uid="{DCE9DEA4-AF42-4275-B4EB-758CF739EA1E}" keepAlive="1" name="Connection283" type="5" refreshedVersion="0" background="1">
    <dbPr connection="Provider=Microsoft.Mashup.OleDb.1;Data Source=$Workbook$;Location=Table003_28" commandType="0"/>
  </connection>
  <connection id="207" xr16:uid="{674E2ABF-790F-4C33-BDC6-4E13F659C78F}" keepAlive="1" name="Connection284" type="5" refreshedVersion="0" background="1">
    <dbPr connection="Provider=Microsoft.Mashup.OleDb.1;Data Source=$Workbook$;Location=Table004_28" commandType="0"/>
  </connection>
  <connection id="208" xr16:uid="{914A1106-5849-4DD1-8BB5-E0BADB228E85}" keepAlive="1" name="Connection285" type="5" refreshedVersion="0" background="1">
    <dbPr connection="Provider=Microsoft.Mashup.OleDb.1;Data Source=$Workbook$;Location=Table008_28" commandType="0"/>
  </connection>
  <connection id="209" xr16:uid="{C006419B-9E12-4AA1-9333-EA21B34409C7}" keepAlive="1" name="Connection286" type="5" refreshedVersion="0" background="1">
    <dbPr connection="Provider=Microsoft.Mashup.OleDb.1;Data Source=$Workbook$;Location=Table009_28" commandType="0"/>
  </connection>
  <connection id="210" xr16:uid="{DA3EAD3E-6D34-4E14-830D-9475E0968B1B}" keepAlive="1" name="Connection287" type="5" refreshedVersion="0" background="1">
    <dbPr connection="Provider=Microsoft.Mashup.OleDb.1;Data Source=$Workbook$;Location=Table010_07" commandType="0"/>
  </connection>
  <connection id="211" xr16:uid="{CA4AE3A3-6BDA-4328-887E-CB178E55106E}" keepAlive="1" name="Connection288" type="5" refreshedVersion="0" background="1">
    <dbPr connection="Provider=Microsoft.Mashup.OleDb.1;Data Source=$Workbook$;Location=Page005_28" commandType="0"/>
  </connection>
  <connection id="212" xr16:uid="{142C6822-CE15-451B-8333-E8F57510DAE2}" keepAlive="1" name="Connection289" type="5" refreshedVersion="0" background="1">
    <dbPr connection="Provider=Microsoft.Mashup.OleDb.1;Data Source=$Workbook$;Location=Page006_28" commandType="0"/>
  </connection>
  <connection id="213" xr16:uid="{421A851B-7B93-4323-9671-D6C2158FBFC2}" keepAlive="1" name="Connection29" type="5" refreshedVersion="0" background="1">
    <dbPr connection="Provider=Microsoft.Mashup.OleDb.1;Data Source=$Workbook$;Location=Table008_Page3_03" commandType="0"/>
  </connection>
  <connection id="214" xr16:uid="{7686E263-0296-4AC6-A42D-3D76092BFC78}" keepAlive="1" name="Connection290" type="5" refreshedVersion="0" background="1">
    <dbPr connection="Provider=Microsoft.Mashup.OleDb.1;Data Source=$Workbook$;Location=Table001_29" commandType="0"/>
  </connection>
  <connection id="215" xr16:uid="{3A4D1988-BABA-4ED2-98B2-3D2CD9D303A1}" keepAlive="1" name="Connection291" type="5" refreshedVersion="0" background="1">
    <dbPr connection="Provider=Microsoft.Mashup.OleDb.1;Data Source=$Workbook$;Location=Table002_29" commandType="0"/>
  </connection>
  <connection id="216" xr16:uid="{609B97AF-31E7-4CA2-A3A1-FE3815CF9AAF}" keepAlive="1" name="Connection292" type="5" refreshedVersion="0" background="1">
    <dbPr connection="Provider=Microsoft.Mashup.OleDb.1;Data Source=$Workbook$;Location=Table003_29" commandType="0"/>
  </connection>
  <connection id="217" xr16:uid="{34AC2600-DAD8-4E2A-8D98-5B31D11C069A}" keepAlive="1" name="Connection293" type="5" refreshedVersion="0" background="1">
    <dbPr connection="Provider=Microsoft.Mashup.OleDb.1;Data Source=$Workbook$;Location=Table004_29" commandType="0"/>
  </connection>
  <connection id="218" xr16:uid="{BEF542E8-E298-4057-9E08-E14E74393538}" keepAlive="1" name="Connection294" type="5" refreshedVersion="0" background="1">
    <dbPr connection="Provider=Microsoft.Mashup.OleDb.1;Data Source=$Workbook$;Location=Table008_29" commandType="0"/>
  </connection>
  <connection id="219" xr16:uid="{67634276-DADB-4396-87F8-BDC6BF9F1531}" keepAlive="1" name="Connection295" type="5" refreshedVersion="0" background="1">
    <dbPr connection="Provider=Microsoft.Mashup.OleDb.1;Data Source=$Workbook$;Location=Table009_29" commandType="0"/>
  </connection>
  <connection id="220" xr16:uid="{5E05D7FF-55AD-4CC0-82E8-868460B362ED}" keepAlive="1" name="Connection296" type="5" refreshedVersion="0" background="1">
    <dbPr connection="Provider=Microsoft.Mashup.OleDb.1;Data Source=$Workbook$;Location=Table010_08" commandType="0"/>
  </connection>
  <connection id="221" xr16:uid="{58857A0E-0A42-430E-B8C6-6A4561E19DEE}" keepAlive="1" name="Connection297" type="5" refreshedVersion="0" background="1">
    <dbPr connection="Provider=Microsoft.Mashup.OleDb.1;Data Source=$Workbook$;Location=Page005_29" commandType="0"/>
  </connection>
  <connection id="222" xr16:uid="{6F5F699F-FCFF-4C5E-A4B6-F284ECF39F78}" keepAlive="1" name="Connection298" type="5" refreshedVersion="0" background="1">
    <dbPr connection="Provider=Microsoft.Mashup.OleDb.1;Data Source=$Workbook$;Location=Page006_29" commandType="0"/>
  </connection>
  <connection id="223" xr16:uid="{254B704F-380B-4369-9F8F-1336E67B3BEB}" keepAlive="1" name="Connection299" type="5" refreshedVersion="0" background="1">
    <dbPr connection="Provider=Microsoft.Mashup.OleDb.1;Data Source=$Workbook$;Location=Table001_30" commandType="0"/>
  </connection>
  <connection id="224" xr16:uid="{D3F700CE-09CC-4052-B08B-BEBEEF6A41E0}" keepAlive="1" name="Connection3" type="5" refreshedVersion="0" background="1">
    <dbPr connection="Provider=Microsoft.Mashup.OleDb.1;Data Source=$Workbook$;Location=Page3_Table008_01" commandType="0"/>
  </connection>
  <connection id="225" xr16:uid="{203C33F7-2B61-4A53-819C-3E41477F4C1D}" keepAlive="1" name="Connection30" type="5" refreshedVersion="0" background="1">
    <dbPr connection="Provider=Microsoft.Mashup.OleDb.1;Data Source=$Workbook$;Location=Page001_Table_17" commandType="0"/>
  </connection>
  <connection id="226" xr16:uid="{839FEEF7-93C1-410F-B62B-53D601E06BCF}" keepAlive="1" name="Connection300" type="5" refreshedVersion="0" background="1">
    <dbPr connection="Provider=Microsoft.Mashup.OleDb.1;Data Source=$Workbook$;Location=Table002_30" commandType="0"/>
  </connection>
  <connection id="227" xr16:uid="{09A351D4-E66F-4143-BF6B-6C081629E7E1}" keepAlive="1" name="Connection301" type="5" refreshedVersion="0" background="1">
    <dbPr connection="Provider=Microsoft.Mashup.OleDb.1;Data Source=$Workbook$;Location=Table003_30" commandType="0"/>
  </connection>
  <connection id="228" xr16:uid="{1C1ABD7B-4F55-4578-A05F-6FC838C74151}" keepAlive="1" name="Connection302" type="5" refreshedVersion="0" background="1">
    <dbPr connection="Provider=Microsoft.Mashup.OleDb.1;Data Source=$Workbook$;Location=Table004_30" commandType="0"/>
  </connection>
  <connection id="229" xr16:uid="{AB633B9F-8086-437C-AC56-9E797F1C6678}" keepAlive="1" name="Connection303" type="5" refreshedVersion="0" background="1">
    <dbPr connection="Provider=Microsoft.Mashup.OleDb.1;Data Source=$Workbook$;Location=Table008_30" commandType="0"/>
  </connection>
  <connection id="230" xr16:uid="{FF7E5303-7ABF-4F19-BB04-88C7B4C1E2D6}" keepAlive="1" name="Connection304" type="5" refreshedVersion="0" background="1">
    <dbPr connection="Provider=Microsoft.Mashup.OleDb.1;Data Source=$Workbook$;Location=Table009_30" commandType="0"/>
  </connection>
  <connection id="231" xr16:uid="{B30F1690-8DA6-48AE-A570-0CFE4813CEDA}" keepAlive="1" name="Connection305" type="5" refreshedVersion="0" background="1">
    <dbPr connection="Provider=Microsoft.Mashup.OleDb.1;Data Source=$Workbook$;Location=Table010_09" commandType="0"/>
  </connection>
  <connection id="232" xr16:uid="{0AD1D408-E5AC-4989-9D24-04A002144E81}" keepAlive="1" name="Connection306" type="5" refreshedVersion="0" background="1">
    <dbPr connection="Provider=Microsoft.Mashup.OleDb.1;Data Source=$Workbook$;Location=Table001_31" commandType="0"/>
  </connection>
  <connection id="233" xr16:uid="{47CF5B7D-19FD-4F0B-BB5E-95A1B692EE53}" keepAlive="1" name="Connection307" type="5" refreshedVersion="0" background="1">
    <dbPr connection="Provider=Microsoft.Mashup.OleDb.1;Data Source=$Workbook$;Location=Table002_31" commandType="0"/>
  </connection>
  <connection id="234" xr16:uid="{2B3CDC7F-A22E-407C-8DAF-4C4870F4E88B}" keepAlive="1" name="Connection308" type="5" refreshedVersion="0" background="1">
    <dbPr connection="Provider=Microsoft.Mashup.OleDb.1;Data Source=$Workbook$;Location=Table003_31" commandType="0"/>
  </connection>
  <connection id="235" xr16:uid="{93C7D4B5-AA60-45A7-B2C0-6E6F73CD0BB6}" keepAlive="1" name="Connection309" type="5" refreshedVersion="0" background="1">
    <dbPr connection="Provider=Microsoft.Mashup.OleDb.1;Data Source=$Workbook$;Location=Table004_31" commandType="0"/>
  </connection>
  <connection id="236" xr16:uid="{B19108C6-7238-4A86-A102-410CEAEFA756}" keepAlive="1" name="Connection31" type="5" refreshedVersion="0" background="1">
    <dbPr connection="Provider=Microsoft.Mashup.OleDb.1;Data Source=$Workbook$;Location=Table008_Page3_04" commandType="0"/>
  </connection>
  <connection id="237" xr16:uid="{92D4443F-EAF1-43A2-BF7B-C4D0442EFBD4}" keepAlive="1" name="Connection310" type="5" refreshedVersion="0" background="1">
    <dbPr connection="Provider=Microsoft.Mashup.OleDb.1;Data Source=$Workbook$;Location=Table008_31" commandType="0"/>
  </connection>
  <connection id="238" xr16:uid="{FA997988-20AF-4C38-B845-77A1B8635D0E}" keepAlive="1" name="Connection311" type="5" refreshedVersion="0" background="1">
    <dbPr connection="Provider=Microsoft.Mashup.OleDb.1;Data Source=$Workbook$;Location=Table009_31" commandType="0"/>
  </connection>
  <connection id="239" xr16:uid="{E6C02235-674D-48CF-BDC4-D7546869C332}" keepAlive="1" name="Connection312" type="5" refreshedVersion="0" background="1">
    <dbPr connection="Provider=Microsoft.Mashup.OleDb.1;Data Source=$Workbook$;Location=Table010_10" commandType="0"/>
  </connection>
  <connection id="240" xr16:uid="{AC9E8646-6038-415B-9F74-DD4BF4FEC222}" keepAlive="1" name="Connection313" type="5" refreshedVersion="0" background="1">
    <dbPr connection="Provider=Microsoft.Mashup.OleDb.1;Data Source=$Workbook$;Location=Table001_32" commandType="0"/>
  </connection>
  <connection id="241" xr16:uid="{6A0FC058-7389-468D-A0BA-6C81F9F5FD95}" keepAlive="1" name="Connection314" type="5" refreshedVersion="0" background="1">
    <dbPr connection="Provider=Microsoft.Mashup.OleDb.1;Data Source=$Workbook$;Location=Table002_32" commandType="0"/>
  </connection>
  <connection id="242" xr16:uid="{8805AABD-50C1-4DC9-9C72-9B698F797973}" keepAlive="1" name="Connection315" type="5" refreshedVersion="0" background="1">
    <dbPr connection="Provider=Microsoft.Mashup.OleDb.1;Data Source=$Workbook$;Location=Table003_32" commandType="0"/>
  </connection>
  <connection id="243" xr16:uid="{1FBB6B8E-21E6-4190-9A86-6A7BA0D834A5}" keepAlive="1" name="Connection316" type="5" refreshedVersion="0" background="1">
    <dbPr connection="Provider=Microsoft.Mashup.OleDb.1;Data Source=$Workbook$;Location=Table004_32" commandType="0"/>
  </connection>
  <connection id="244" xr16:uid="{A591882A-D154-4416-B2F3-B584220B3F8E}" keepAlive="1" name="Connection317" type="5" refreshedVersion="0" background="1">
    <dbPr connection="Provider=Microsoft.Mashup.OleDb.1;Data Source=$Workbook$;Location=Table008_32" commandType="0"/>
  </connection>
  <connection id="245" xr16:uid="{57FA9C1D-32F2-4E6F-B785-2E4004DF215B}" keepAlive="1" name="Connection318" type="5" refreshedVersion="0" background="1">
    <dbPr connection="Provider=Microsoft.Mashup.OleDb.1;Data Source=$Workbook$;Location=Table009_32" commandType="0"/>
  </connection>
  <connection id="246" xr16:uid="{2A046DC4-9191-41EA-ABB9-0877A9C1D337}" keepAlive="1" name="Connection319" type="5" refreshedVersion="0" background="1">
    <dbPr connection="Provider=Microsoft.Mashup.OleDb.1;Data Source=$Workbook$;Location=Page005_30" commandType="0"/>
  </connection>
  <connection id="247" xr16:uid="{A56631BC-2C77-4601-82F5-B46BDB4FB44C}" keepAlive="1" name="Connection32" type="5" refreshedVersion="0" background="1">
    <dbPr connection="Provider=Microsoft.Mashup.OleDb.1;Data Source=$Workbook$;Location=Page001_Table_18" commandType="0"/>
  </connection>
  <connection id="248" xr16:uid="{5D099356-ACBD-4E08-8811-0351C28D4BF2}" keepAlive="1" name="Connection320" type="5" refreshedVersion="0" background="1">
    <dbPr connection="Provider=Microsoft.Mashup.OleDb.1;Data Source=$Workbook$;Location=Page006_30" commandType="0"/>
  </connection>
  <connection id="249" xr16:uid="{809D5D54-7278-4A48-8ABA-FC74D6DE316B}" keepAlive="1" name="Connection321" type="5" refreshedVersion="0" background="1">
    <dbPr connection="Provider=Microsoft.Mashup.OleDb.1;Data Source=$Workbook$;Location=Table001_33" commandType="0"/>
  </connection>
  <connection id="250" xr16:uid="{E9AF72B6-5A77-4EEB-A324-99DD51A30F53}" keepAlive="1" name="Connection322" type="5" refreshedVersion="0" background="1">
    <dbPr connection="Provider=Microsoft.Mashup.OleDb.1;Data Source=$Workbook$;Location=Table002_33" commandType="0"/>
  </connection>
  <connection id="251" xr16:uid="{608F9401-6DF0-4E49-B585-94A0F1AB9481}" keepAlive="1" name="Connection323" type="5" refreshedVersion="0" background="1">
    <dbPr connection="Provider=Microsoft.Mashup.OleDb.1;Data Source=$Workbook$;Location=Table003_33" commandType="0"/>
  </connection>
  <connection id="252" xr16:uid="{26707C67-3B99-4F0F-82E5-6F63DC8382D4}" keepAlive="1" name="Connection324" type="5" refreshedVersion="0" background="1">
    <dbPr connection="Provider=Microsoft.Mashup.OleDb.1;Data Source=$Workbook$;Location=Table004_33" commandType="0"/>
  </connection>
  <connection id="253" xr16:uid="{86E7BAD0-83A1-4085-8126-42AC2CA1F2CF}" keepAlive="1" name="Connection325" type="5" refreshedVersion="0" background="1">
    <dbPr connection="Provider=Microsoft.Mashup.OleDb.1;Data Source=$Workbook$;Location=Table008_33" commandType="0"/>
  </connection>
  <connection id="254" xr16:uid="{E7A04066-58B4-4E9B-A43C-87EC442C5A6D}" keepAlive="1" name="Connection326" type="5" refreshedVersion="0" background="1">
    <dbPr connection="Provider=Microsoft.Mashup.OleDb.1;Data Source=$Workbook$;Location=Table009_33" commandType="0"/>
  </connection>
  <connection id="255" xr16:uid="{AEFF205D-3EB7-4E10-84A8-0067E633E7FB}" keepAlive="1" name="Connection327" type="5" refreshedVersion="0" background="1">
    <dbPr connection="Provider=Microsoft.Mashup.OleDb.1;Data Source=$Workbook$;Location=Table005" commandType="0"/>
  </connection>
  <connection id="256" xr16:uid="{A306D987-C9AB-4B49-8017-ADCC3C8D7681}" keepAlive="1" name="Connection328" type="5" refreshedVersion="0" background="1">
    <dbPr connection="Provider=Microsoft.Mashup.OleDb.1;Data Source=$Workbook$;Location=Page005_31" commandType="0"/>
  </connection>
  <connection id="257" xr16:uid="{07BDAC00-08C6-48AD-B37D-48D3F92A6C8C}" keepAlive="1" name="Connection329" type="5" refreshedVersion="0" background="1">
    <dbPr connection="Provider=Microsoft.Mashup.OleDb.1;Data Source=$Workbook$;Location=Page006_31" commandType="0"/>
  </connection>
  <connection id="258" xr16:uid="{F15FC1EC-611E-4A7C-8BB5-B1894546F133}" keepAlive="1" name="Connection33" type="5" refreshedVersion="0" background="1">
    <dbPr connection="Provider=Microsoft.Mashup.OleDb.1;Data Source=$Workbook$;Location=Table008_Page3_05" commandType="0"/>
  </connection>
  <connection id="259" xr16:uid="{ABBCAF9C-CBDA-4865-BB5D-436482EEEBA3}" keepAlive="1" name="Connection330" type="5" refreshedVersion="0" background="1">
    <dbPr connection="Provider=Microsoft.Mashup.OleDb.1;Data Source=$Workbook$;Location=Table001_34" commandType="0"/>
  </connection>
  <connection id="260" xr16:uid="{C232094E-099E-401D-9FED-55DE8A2B0504}" keepAlive="1" name="Connection331" type="5" refreshedVersion="0" background="1">
    <dbPr connection="Provider=Microsoft.Mashup.OleDb.1;Data Source=$Workbook$;Location=Table002_34" commandType="0"/>
  </connection>
  <connection id="261" xr16:uid="{501AAB0D-9E4C-45A9-9F50-77BCCB96CB99}" keepAlive="1" name="Connection332" type="5" refreshedVersion="0" background="1">
    <dbPr connection="Provider=Microsoft.Mashup.OleDb.1;Data Source=$Workbook$;Location=Table003_34" commandType="0"/>
  </connection>
  <connection id="262" xr16:uid="{D60556F4-A692-4505-AF09-79A50B925563}" keepAlive="1" name="Connection333" type="5" refreshedVersion="0" background="1">
    <dbPr connection="Provider=Microsoft.Mashup.OleDb.1;Data Source=$Workbook$;Location=Table004_34" commandType="0"/>
  </connection>
  <connection id="263" xr16:uid="{98D3282E-7340-49B9-8C12-2316979BE7ED}" keepAlive="1" name="Connection334" type="5" refreshedVersion="0" background="1">
    <dbPr connection="Provider=Microsoft.Mashup.OleDb.1;Data Source=$Workbook$;Location=Table008_34" commandType="0"/>
  </connection>
  <connection id="264" xr16:uid="{BB512A04-823D-46DD-86A3-900DCE739D3F}" keepAlive="1" name="Connection335" type="5" refreshedVersion="0" background="1">
    <dbPr connection="Provider=Microsoft.Mashup.OleDb.1;Data Source=$Workbook$;Location=Table009_34" commandType="0"/>
  </connection>
  <connection id="265" xr16:uid="{2F8F2CBC-374F-43F6-8B79-B906418F0FCB}" keepAlive="1" name="Connection336" type="5" refreshedVersion="0" background="1">
    <dbPr connection="Provider=Microsoft.Mashup.OleDb.1;Data Source=$Workbook$;Location=Table005_01" commandType="0"/>
  </connection>
  <connection id="266" xr16:uid="{E249CF6D-C7A8-4A3D-8B37-4E0705B8A0A8}" keepAlive="1" name="Connection337" type="5" refreshedVersion="0" background="1">
    <dbPr connection="Provider=Microsoft.Mashup.OleDb.1;Data Source=$Workbook$;Location=Page005_32" commandType="0"/>
  </connection>
  <connection id="267" xr16:uid="{954EBC55-F79B-4D0C-99AB-77D6FC6CDFB5}" keepAlive="1" name="Connection338" type="5" refreshedVersion="0" background="1">
    <dbPr connection="Provider=Microsoft.Mashup.OleDb.1;Data Source=$Workbook$;Location=Page006_32" commandType="0"/>
  </connection>
  <connection id="268" xr16:uid="{82F3B72F-E90B-4957-AE9C-F83690964F7D}" keepAlive="1" name="Connection339" type="5" refreshedVersion="8" saveData="1">
    <dbPr connection="Provider=Microsoft.Mashup.OleDb.1;Data Source=$Workbook$;Location=Table001_35" command="SELECT * FROM [Table001_35]"/>
  </connection>
  <connection id="269" xr16:uid="{F083A889-2A84-468E-A048-7D6D73692907}" keepAlive="1" name="Connection34" type="5" refreshedVersion="0" background="1">
    <dbPr connection="Provider=Microsoft.Mashup.OleDb.1;Data Source=$Workbook$;Location=Page001_Table_19" commandType="0"/>
  </connection>
  <connection id="270" xr16:uid="{A834C390-8DF0-4E99-82D3-658F81500050}" keepAlive="1" name="Connection340" type="5" refreshedVersion="8" saveData="1">
    <dbPr connection="Provider=Microsoft.Mashup.OleDb.1;Data Source=$Workbook$;Location=Table002_35" command="SELECT * FROM [Table002_35]"/>
  </connection>
  <connection id="271" xr16:uid="{064AC89C-5089-4E2E-81D1-63BC6BCB5971}" keepAlive="1" name="Connection341" type="5" refreshedVersion="8" saveData="1">
    <dbPr connection="Provider=Microsoft.Mashup.OleDb.1;Data Source=$Workbook$;Location=Table003_35" command="SELECT * FROM [Table003_35]"/>
  </connection>
  <connection id="272" xr16:uid="{115C0B31-7723-4527-9162-2F270394AB17}" keepAlive="1" name="Connection342" type="5" refreshedVersion="8" saveData="1">
    <dbPr connection="Provider=Microsoft.Mashup.OleDb.1;Data Source=$Workbook$;Location=Table004_35" command="SELECT * FROM [Table004_35]"/>
  </connection>
  <connection id="273" xr16:uid="{8C6B8A5F-54E2-4853-B28F-4B578675CB78}" keepAlive="1" name="Connection343" type="5" refreshedVersion="8" saveData="1">
    <dbPr connection="Provider=Microsoft.Mashup.OleDb.1;Data Source=$Workbook$;Location=Table008_35" command="SELECT * FROM [Table008_35]"/>
  </connection>
  <connection id="274" xr16:uid="{1BA727E4-A542-4069-BF10-97E9A8FA3280}" keepAlive="1" name="Connection344" type="5" refreshedVersion="8" saveData="1">
    <dbPr connection="Provider=Microsoft.Mashup.OleDb.1;Data Source=$Workbook$;Location=Table009_35" command="SELECT * FROM [Table009_35]"/>
  </connection>
  <connection id="275" xr16:uid="{5D9A6239-973D-4E9A-A451-A76D670CA697}" keepAlive="1" name="Connection345" type="5" refreshedVersion="8" saveData="1">
    <dbPr connection="Provider=Microsoft.Mashup.OleDb.1;Data Source=$Workbook$;Location=Table010_11" command="SELECT * FROM [Table010_11]"/>
  </connection>
  <connection id="276" xr16:uid="{5830F883-4797-4E3B-BCEC-89BE5C9CE4A1}" keepAlive="1" name="Connection346" type="5" refreshedVersion="8" saveData="1">
    <dbPr connection="Provider=Microsoft.Mashup.OleDb.1;Data Source=$Workbook$;Location=Page005_33" command="SELECT * FROM [Page005_33]"/>
  </connection>
  <connection id="277" xr16:uid="{BE12835F-F4B2-4A60-9A0E-E48B9AF01BF5}" keepAlive="1" name="Connection347" type="5" refreshedVersion="8" saveData="1">
    <dbPr connection="Provider=Microsoft.Mashup.OleDb.1;Data Source=$Workbook$;Location=Page006_33" command="SELECT * FROM [Page006_33]"/>
  </connection>
  <connection id="278" xr16:uid="{9320F36C-8DA6-49C5-9CAF-D98173BCD06A}" keepAlive="1" name="Connection348" type="5" refreshedVersion="0" background="1">
    <dbPr connection="Provider=Microsoft.Mashup.OleDb.1;Data Source=$Workbook$;Location=Table001_36" commandType="0"/>
  </connection>
  <connection id="279" xr16:uid="{C9595EDE-0DD6-4492-8987-D53F1A6AA888}" keepAlive="1" name="Connection349" type="5" refreshedVersion="0" background="1">
    <dbPr connection="Provider=Microsoft.Mashup.OleDb.1;Data Source=$Workbook$;Location=Table002_36" commandType="0"/>
  </connection>
  <connection id="280" xr16:uid="{CF96D5E0-AE1C-4DE7-B622-778365FC12AA}" keepAlive="1" name="Connection35" type="5" refreshedVersion="0" background="1">
    <dbPr connection="Provider=Microsoft.Mashup.OleDb.1;Data Source=$Workbook$;Location=Table008_Page3_06" commandType="0"/>
  </connection>
  <connection id="281" xr16:uid="{61A0B9A9-3C5F-47EF-9D1C-CF9A6C47B84B}" keepAlive="1" name="Connection350" type="5" refreshedVersion="0" background="1">
    <dbPr connection="Provider=Microsoft.Mashup.OleDb.1;Data Source=$Workbook$;Location=Table003_36" commandType="0"/>
  </connection>
  <connection id="282" xr16:uid="{C6E97A29-8D2D-4D3C-984E-F96FEBC0AD77}" keepAlive="1" name="Connection351" type="5" refreshedVersion="0" background="1">
    <dbPr connection="Provider=Microsoft.Mashup.OleDb.1;Data Source=$Workbook$;Location=Table004_36" commandType="0"/>
  </connection>
  <connection id="283" xr16:uid="{C2AA3B98-036D-496D-8461-58A75EB5248A}" keepAlive="1" name="Connection352" type="5" refreshedVersion="0" background="1">
    <dbPr connection="Provider=Microsoft.Mashup.OleDb.1;Data Source=$Workbook$;Location=Table008_36" commandType="0"/>
  </connection>
  <connection id="284" xr16:uid="{354F9E65-5524-4A3D-A941-5AFBFC708196}" keepAlive="1" name="Connection353" type="5" refreshedVersion="0" background="1">
    <dbPr connection="Provider=Microsoft.Mashup.OleDb.1;Data Source=$Workbook$;Location=Table009_36" commandType="0"/>
  </connection>
  <connection id="285" xr16:uid="{9741182B-56E5-4191-A0B8-B5A46DC3745F}" keepAlive="1" name="Connection354" type="5" refreshedVersion="0" background="1">
    <dbPr connection="Provider=Microsoft.Mashup.OleDb.1;Data Source=$Workbook$;Location=Table010_12" commandType="0"/>
  </connection>
  <connection id="286" xr16:uid="{6C1F201B-FCEC-4BE6-969F-6DEA385EF001}" keepAlive="1" name="Connection355" type="5" refreshedVersion="0" background="1">
    <dbPr connection="Provider=Microsoft.Mashup.OleDb.1;Data Source=$Workbook$;Location=Page005_34" commandType="0"/>
  </connection>
  <connection id="287" xr16:uid="{444E9C9B-FF19-44F8-BDDC-F8D5D0A9B6AC}" keepAlive="1" name="Connection356" type="5" refreshedVersion="0" background="1">
    <dbPr connection="Provider=Microsoft.Mashup.OleDb.1;Data Source=$Workbook$;Location=Page006_34" commandType="0"/>
  </connection>
  <connection id="288" xr16:uid="{4403B06D-86C6-4F8F-98D2-BC1B54D5AC41}" keepAlive="1" name="Connection357" type="5" refreshedVersion="8" saveData="1">
    <dbPr connection="Provider=Microsoft.Mashup.OleDb.1;Data Source=$Workbook$;Location=Table001_37" command="SELECT * FROM [Table001_37]"/>
  </connection>
  <connection id="289" xr16:uid="{4ECA17DC-722B-420C-990A-E0ED87B10226}" keepAlive="1" name="Connection358" type="5" refreshedVersion="8" saveData="1">
    <dbPr connection="Provider=Microsoft.Mashup.OleDb.1;Data Source=$Workbook$;Location=Table002_37" command="SELECT * FROM [Table002_37]"/>
  </connection>
  <connection id="290" xr16:uid="{D4FE3733-A2B2-49B8-9CB1-589E4901E830}" keepAlive="1" name="Connection359" type="5" refreshedVersion="8" saveData="1">
    <dbPr connection="Provider=Microsoft.Mashup.OleDb.1;Data Source=$Workbook$;Location=Table003_37" command="SELECT * FROM [Table003_37]"/>
  </connection>
  <connection id="291" xr16:uid="{A1ECA510-860A-48B3-B5DE-7E7AD2545A6C}" keepAlive="1" name="Connection36" type="5" refreshedVersion="0" background="1">
    <dbPr connection="Provider=Microsoft.Mashup.OleDb.1;Data Source=$Workbook$;Location=Page001_Table_20" commandType="0"/>
  </connection>
  <connection id="292" xr16:uid="{2C37C138-7425-45C0-B11A-BA61433953A2}" keepAlive="1" name="Connection360" type="5" refreshedVersion="8" saveData="1">
    <dbPr connection="Provider=Microsoft.Mashup.OleDb.1;Data Source=$Workbook$;Location=Table004_37" command="SELECT * FROM [Table004_37]"/>
  </connection>
  <connection id="293" xr16:uid="{B8EB3AD1-EE61-4725-A265-C071F929A788}" keepAlive="1" name="Connection361" type="5" refreshedVersion="8" saveData="1">
    <dbPr connection="Provider=Microsoft.Mashup.OleDb.1;Data Source=$Workbook$;Location=Table008_37" command="SELECT * FROM [Table008_37]"/>
  </connection>
  <connection id="294" xr16:uid="{3A62E934-3AC6-4F3B-93D4-5A64013C3648}" keepAlive="1" name="Connection362" type="5" refreshedVersion="8" saveData="1">
    <dbPr connection="Provider=Microsoft.Mashup.OleDb.1;Data Source=$Workbook$;Location=Table009_37" command="SELECT * FROM [Table009_37]"/>
  </connection>
  <connection id="295" xr16:uid="{C5D65919-E68D-41FD-B0D8-684E2385CF3F}" keepAlive="1" name="Connection363" type="5" refreshedVersion="8" saveData="1">
    <dbPr connection="Provider=Microsoft.Mashup.OleDb.1;Data Source=$Workbook$;Location=Table010_13" command="SELECT * FROM [Table010_13]"/>
  </connection>
  <connection id="296" xr16:uid="{8C17F760-B197-4385-9BC7-653CD44EC474}" keepAlive="1" name="Connection364" type="5" refreshedVersion="8" saveData="1">
    <dbPr connection="Provider=Microsoft.Mashup.OleDb.1;Data Source=$Workbook$;Location=Page005_35" command="SELECT * FROM [Page005_35]"/>
  </connection>
  <connection id="297" xr16:uid="{35061BDC-3C24-44FD-9248-1299DEBD6441}" keepAlive="1" name="Connection365" type="5" refreshedVersion="8" saveData="1">
    <dbPr connection="Provider=Microsoft.Mashup.OleDb.1;Data Source=$Workbook$;Location=Page006_35" command="SELECT * FROM [Page006_35]"/>
  </connection>
  <connection id="298" xr16:uid="{279F5BAF-C8D7-429E-BF18-A1D709D72CD9}" keepAlive="1" name="Connection366" type="5" refreshedVersion="0" background="1">
    <dbPr connection="Provider=Microsoft.Mashup.OleDb.1;Data Source=$Workbook$;Location=Table001_38" commandType="0"/>
  </connection>
  <connection id="299" xr16:uid="{200D5BF4-B7BB-4056-839B-293370075032}" keepAlive="1" name="Connection367" type="5" refreshedVersion="0" background="1">
    <dbPr connection="Provider=Microsoft.Mashup.OleDb.1;Data Source=$Workbook$;Location=Table002_38" commandType="0"/>
  </connection>
  <connection id="300" xr16:uid="{93CBD58C-D006-4317-8B21-41CE7ACD6C36}" keepAlive="1" name="Connection368" type="5" refreshedVersion="0" background="1">
    <dbPr connection="Provider=Microsoft.Mashup.OleDb.1;Data Source=$Workbook$;Location=Table003_38" commandType="0"/>
  </connection>
  <connection id="301" xr16:uid="{D1A21FA4-B121-4869-95AF-B030DB900EA7}" keepAlive="1" name="Connection369" type="5" refreshedVersion="0" background="1">
    <dbPr connection="Provider=Microsoft.Mashup.OleDb.1;Data Source=$Workbook$;Location=Table004_38" commandType="0"/>
  </connection>
  <connection id="302" xr16:uid="{53BF9543-8DB3-4C6F-81E6-817C0F5E9450}" keepAlive="1" name="Connection37" type="5" refreshedVersion="0" background="1">
    <dbPr connection="Provider=Microsoft.Mashup.OleDb.1;Data Source=$Workbook$;Location=Table008_Page3_07" commandType="0"/>
  </connection>
  <connection id="303" xr16:uid="{6B6B6FB9-AACA-40B2-B3C4-4FD59CE232A7}" keepAlive="1" name="Connection370" type="5" refreshedVersion="0" background="1">
    <dbPr connection="Provider=Microsoft.Mashup.OleDb.1;Data Source=$Workbook$;Location=Table008_38" commandType="0"/>
  </connection>
  <connection id="304" xr16:uid="{086BA7DA-B44D-42FD-85AE-4BE9D67AE76B}" keepAlive="1" name="Connection371" type="5" refreshedVersion="0" background="1">
    <dbPr connection="Provider=Microsoft.Mashup.OleDb.1;Data Source=$Workbook$;Location=Table009_38" commandType="0"/>
  </connection>
  <connection id="305" xr16:uid="{ED477288-8574-4B75-B5C7-06700ADCA02A}" keepAlive="1" name="Connection372" type="5" refreshedVersion="0" background="1">
    <dbPr connection="Provider=Microsoft.Mashup.OleDb.1;Data Source=$Workbook$;Location=Table010_14" commandType="0"/>
  </connection>
  <connection id="306" xr16:uid="{2B1E009E-E623-48F7-A721-BA8674FACA32}" keepAlive="1" name="Connection373" type="5" refreshedVersion="0" background="1">
    <dbPr connection="Provider=Microsoft.Mashup.OleDb.1;Data Source=$Workbook$;Location=Page005_36" commandType="0"/>
  </connection>
  <connection id="307" xr16:uid="{CE8CD94E-2733-4282-9CC8-07C92F268264}" keepAlive="1" name="Connection374" type="5" refreshedVersion="0" background="1">
    <dbPr connection="Provider=Microsoft.Mashup.OleDb.1;Data Source=$Workbook$;Location=Page006_36" commandType="0"/>
  </connection>
  <connection id="308" xr16:uid="{6CF91021-32CD-40AF-A99E-153DDD867288}" keepAlive="1" name="Connection375" type="5" refreshedVersion="0" background="1">
    <dbPr connection="Provider=Microsoft.Mashup.OleDb.1;Data Source=$Workbook$;Location=Table001_39" commandType="0"/>
  </connection>
  <connection id="309" xr16:uid="{D77EA4D3-8244-4F48-B836-39D196346980}" keepAlive="1" name="Connection376" type="5" refreshedVersion="0" background="1">
    <dbPr connection="Provider=Microsoft.Mashup.OleDb.1;Data Source=$Workbook$;Location=Table002_39" commandType="0"/>
  </connection>
  <connection id="310" xr16:uid="{68AA68AB-547B-4AD0-8E36-93A2408C34CF}" keepAlive="1" name="Connection377" type="5" refreshedVersion="0" background="1">
    <dbPr connection="Provider=Microsoft.Mashup.OleDb.1;Data Source=$Workbook$;Location=Table003_39" commandType="0"/>
  </connection>
  <connection id="311" xr16:uid="{571776F3-A7AF-4294-A851-ED2BCCFDCD67}" keepAlive="1" name="Connection378" type="5" refreshedVersion="0" background="1">
    <dbPr connection="Provider=Microsoft.Mashup.OleDb.1;Data Source=$Workbook$;Location=Table004_39" commandType="0"/>
  </connection>
  <connection id="312" xr16:uid="{5C26F6E6-5026-4F10-B24A-5DED1511E8DC}" keepAlive="1" name="Connection379" type="5" refreshedVersion="0" background="1">
    <dbPr connection="Provider=Microsoft.Mashup.OleDb.1;Data Source=$Workbook$;Location=Table008_39" commandType="0"/>
  </connection>
  <connection id="313" xr16:uid="{909A5685-8230-4FF3-AC22-B1F10736B781}" keepAlive="1" name="Connection38" type="5" refreshedVersion="8" saveData="1">
    <dbPr connection="Provider=Microsoft.Mashup.OleDb.1;Data Source=$Workbook$;Location=Page001_Table_21" command="SELECT * FROM [Page001_Table_21]"/>
  </connection>
  <connection id="314" xr16:uid="{B06CFC3B-60B9-4103-B3FF-8703AD383F89}" keepAlive="1" name="Connection380" type="5" refreshedVersion="0" background="1">
    <dbPr connection="Provider=Microsoft.Mashup.OleDb.1;Data Source=$Workbook$;Location=Table009_39" commandType="0"/>
  </connection>
  <connection id="315" xr16:uid="{1B7E5DFA-5D81-4620-809E-82D18F39E1C7}" keepAlive="1" name="Connection381" type="5" refreshedVersion="0" background="1">
    <dbPr connection="Provider=Microsoft.Mashup.OleDb.1;Data Source=$Workbook$;Location=Table010_15" commandType="0"/>
  </connection>
  <connection id="316" xr16:uid="{B5BD3330-071A-4BF0-83D8-56BCD437CB80}" keepAlive="1" name="Connection382" type="5" refreshedVersion="0" background="1">
    <dbPr connection="Provider=Microsoft.Mashup.OleDb.1;Data Source=$Workbook$;Location=Page005_37" commandType="0"/>
  </connection>
  <connection id="317" xr16:uid="{DDC4D4F8-F387-4371-9C23-044A537CDBFF}" keepAlive="1" name="Connection383" type="5" refreshedVersion="0" background="1">
    <dbPr connection="Provider=Microsoft.Mashup.OleDb.1;Data Source=$Workbook$;Location=Page006_37" commandType="0"/>
  </connection>
  <connection id="318" xr16:uid="{DA673AD8-F644-45BB-877A-69191BFFE808}" keepAlive="1" name="Connection384" type="5" refreshedVersion="0" background="1">
    <dbPr connection="Provider=Microsoft.Mashup.OleDb.1;Data Source=$Workbook$;Location=Table001_40" commandType="0"/>
  </connection>
  <connection id="319" xr16:uid="{F913DF9F-737C-415A-B722-3E8F373108E6}" keepAlive="1" name="Connection385" type="5" refreshedVersion="0" background="1">
    <dbPr connection="Provider=Microsoft.Mashup.OleDb.1;Data Source=$Workbook$;Location=Table002_40" commandType="0"/>
  </connection>
  <connection id="320" xr16:uid="{894F8C1B-E2B6-421A-B98D-31A8BE4E33E1}" keepAlive="1" name="Connection386" type="5" refreshedVersion="0" background="1">
    <dbPr connection="Provider=Microsoft.Mashup.OleDb.1;Data Source=$Workbook$;Location=Table003_40" commandType="0"/>
  </connection>
  <connection id="321" xr16:uid="{19F86537-3DD7-4534-8347-7B9E2093A5C9}" keepAlive="1" name="Connection387" type="5" refreshedVersion="0" background="1">
    <dbPr connection="Provider=Microsoft.Mashup.OleDb.1;Data Source=$Workbook$;Location=Table004_40" commandType="0"/>
  </connection>
  <connection id="322" xr16:uid="{BC9EFA06-7366-44D6-813F-81CF18D69CA4}" keepAlive="1" name="Connection388" type="5" refreshedVersion="0" background="1">
    <dbPr connection="Provider=Microsoft.Mashup.OleDb.1;Data Source=$Workbook$;Location=Table008_40" commandType="0"/>
  </connection>
  <connection id="323" xr16:uid="{E21974FB-6814-41C7-AAF8-F4B31F411F33}" keepAlive="1" name="Connection389" type="5" refreshedVersion="0" background="1">
    <dbPr connection="Provider=Microsoft.Mashup.OleDb.1;Data Source=$Workbook$;Location=Table009_40" commandType="0"/>
  </connection>
  <connection id="324" xr16:uid="{2560033B-9022-4243-A3F5-DB4A7B6F1502}" keepAlive="1" name="Connection39" type="5" refreshedVersion="8" saveData="1">
    <dbPr connection="Provider=Microsoft.Mashup.OleDb.1;Data Source=$Workbook$;Location=Table008_Page3_08" command="SELECT * FROM [Table008_Page3_08]"/>
  </connection>
  <connection id="325" xr16:uid="{34CDD65B-161A-4EEB-93E9-9F98FA17C6F6}" keepAlive="1" name="Connection390" type="5" refreshedVersion="0" background="1">
    <dbPr connection="Provider=Microsoft.Mashup.OleDb.1;Data Source=$Workbook$;Location=Table010_16" commandType="0"/>
  </connection>
  <connection id="326" xr16:uid="{BA092616-3CB4-43C7-B179-B0ADCFAEDD69}" keepAlive="1" name="Connection391" type="5" refreshedVersion="0" background="1">
    <dbPr connection="Provider=Microsoft.Mashup.OleDb.1;Data Source=$Workbook$;Location=Page005_38" commandType="0"/>
  </connection>
  <connection id="327" xr16:uid="{4D32260E-33CB-4ECD-9A51-4BFC61E97553}" keepAlive="1" name="Connection392" type="5" refreshedVersion="0" background="1">
    <dbPr connection="Provider=Microsoft.Mashup.OleDb.1;Data Source=$Workbook$;Location=Page006_38" commandType="0"/>
  </connection>
  <connection id="328" xr16:uid="{C618E27A-F2E2-4332-B8C2-64C9EA3DB5E4}" keepAlive="1" name="Connection393" type="5" refreshedVersion="0" background="1">
    <dbPr connection="Provider=Microsoft.Mashup.OleDb.1;Data Source=$Workbook$;Location=Table001_41" commandType="0"/>
  </connection>
  <connection id="329" xr16:uid="{81F355CF-1FC6-4007-BDA3-B7BC16ED3A07}" keepAlive="1" name="Connection394" type="5" refreshedVersion="0" background="1">
    <dbPr connection="Provider=Microsoft.Mashup.OleDb.1;Data Source=$Workbook$;Location=Table002_41" commandType="0"/>
  </connection>
  <connection id="330" xr16:uid="{C41E1F15-DFCB-4848-AE2C-773A15FFFD50}" keepAlive="1" name="Connection395" type="5" refreshedVersion="0" background="1">
    <dbPr connection="Provider=Microsoft.Mashup.OleDb.1;Data Source=$Workbook$;Location=Table003_41" commandType="0"/>
  </connection>
  <connection id="331" xr16:uid="{672BD23B-9319-4C65-A353-0330A398D344}" keepAlive="1" name="Connection396" type="5" refreshedVersion="0" background="1">
    <dbPr connection="Provider=Microsoft.Mashup.OleDb.1;Data Source=$Workbook$;Location=Table004_41" commandType="0"/>
  </connection>
  <connection id="332" xr16:uid="{A82FED1A-9CFD-4B95-8FDB-B4B0C42F5C36}" keepAlive="1" name="Connection397" type="5" refreshedVersion="0" background="1">
    <dbPr connection="Provider=Microsoft.Mashup.OleDb.1;Data Source=$Workbook$;Location=Table008_41" commandType="0"/>
  </connection>
  <connection id="333" xr16:uid="{37340E8D-B317-4484-ABA2-0F0FED6D1415}" keepAlive="1" name="Connection398" type="5" refreshedVersion="0" background="1">
    <dbPr connection="Provider=Microsoft.Mashup.OleDb.1;Data Source=$Workbook$;Location=Table009_41" commandType="0"/>
  </connection>
  <connection id="334" xr16:uid="{DC62725C-B62A-4598-BC70-8DDB846F0224}" keepAlive="1" name="Connection399" type="5" refreshedVersion="0" background="1">
    <dbPr connection="Provider=Microsoft.Mashup.OleDb.1;Data Source=$Workbook$;Location=Table010_17" commandType="0"/>
  </connection>
  <connection id="335" xr16:uid="{8AE52815-B84C-4886-92A2-34ACCD36E39D}" keepAlive="1" name="Connection4" type="5" refreshedVersion="0" background="1">
    <dbPr connection="Provider=Microsoft.Mashup.OleDb.1;Data Source=$Workbook$;Location=Page001_Table_04" commandType="0"/>
  </connection>
  <connection id="336" xr16:uid="{ECBDE7CB-4C57-479D-B734-FD29CF574F36}" keepAlive="1" name="Connection40" type="5" refreshedVersion="0" background="1">
    <dbPr connection="Provider=Microsoft.Mashup.OleDb.1;Data Source=$Workbook$;Location=Page001_Table_22" commandType="0"/>
  </connection>
  <connection id="337" xr16:uid="{5899E41E-4084-4952-9D6B-EFC088E0FEE7}" keepAlive="1" name="Connection400" type="5" refreshedVersion="0" background="1">
    <dbPr connection="Provider=Microsoft.Mashup.OleDb.1;Data Source=$Workbook$;Location=Page005_39" commandType="0"/>
  </connection>
  <connection id="338" xr16:uid="{6584EA16-C1DE-4806-8953-3859DC50604A}" keepAlive="1" name="Connection401" type="5" refreshedVersion="0" background="1">
    <dbPr connection="Provider=Microsoft.Mashup.OleDb.1;Data Source=$Workbook$;Location=Page006_39" commandType="0"/>
  </connection>
  <connection id="339" xr16:uid="{687AFA31-0396-43BC-932A-58DBCFB67E34}" keepAlive="1" name="Connection402" type="5" refreshedVersion="0" background="1">
    <dbPr connection="Provider=Microsoft.Mashup.OleDb.1;Data Source=$Workbook$;Location=Table001_42" commandType="0"/>
  </connection>
  <connection id="340" xr16:uid="{91610329-41AD-4763-B6F9-07AC417E605A}" keepAlive="1" name="Connection403" type="5" refreshedVersion="0" background="1">
    <dbPr connection="Provider=Microsoft.Mashup.OleDb.1;Data Source=$Workbook$;Location=Table002_42" commandType="0"/>
  </connection>
  <connection id="341" xr16:uid="{D3E9A8BE-F428-4E17-AD13-C99214F3B2A8}" keepAlive="1" name="Connection404" type="5" refreshedVersion="0" background="1">
    <dbPr connection="Provider=Microsoft.Mashup.OleDb.1;Data Source=$Workbook$;Location=Table003_42" commandType="0"/>
  </connection>
  <connection id="342" xr16:uid="{B295F989-BF90-41AC-A5D2-39BCE50DFB75}" keepAlive="1" name="Connection405" type="5" refreshedVersion="0" background="1">
    <dbPr connection="Provider=Microsoft.Mashup.OleDb.1;Data Source=$Workbook$;Location=Table004_42" commandType="0"/>
  </connection>
  <connection id="343" xr16:uid="{56266FBA-30D5-44D0-9C4A-F064C1C10A68}" keepAlive="1" name="Connection406" type="5" refreshedVersion="0" background="1">
    <dbPr connection="Provider=Microsoft.Mashup.OleDb.1;Data Source=$Workbook$;Location=Table008_42" commandType="0"/>
  </connection>
  <connection id="344" xr16:uid="{6C4B446D-C454-4474-8FD3-545751214346}" keepAlive="1" name="Connection407" type="5" refreshedVersion="0" background="1">
    <dbPr connection="Provider=Microsoft.Mashup.OleDb.1;Data Source=$Workbook$;Location=Table009_42" commandType="0"/>
  </connection>
  <connection id="345" xr16:uid="{1E2D6C7C-6FA4-4D70-88A5-7C407614AB5E}" keepAlive="1" name="Connection408" type="5" refreshedVersion="0" background="1">
    <dbPr connection="Provider=Microsoft.Mashup.OleDb.1;Data Source=$Workbook$;Location=Table010_18" commandType="0"/>
  </connection>
  <connection id="346" xr16:uid="{53A6D004-9F48-48C3-BFF0-71C481289E63}" keepAlive="1" name="Connection409" type="5" refreshedVersion="0" background="1">
    <dbPr connection="Provider=Microsoft.Mashup.OleDb.1;Data Source=$Workbook$;Location=Page005_40" commandType="0"/>
  </connection>
  <connection id="347" xr16:uid="{4A29D9B5-AA90-4954-9308-E3EA6865D049}" keepAlive="1" name="Connection41" type="5" refreshedVersion="0" background="1">
    <dbPr connection="Provider=Microsoft.Mashup.OleDb.1;Data Source=$Workbook$;Location=Table008_Page3_09" commandType="0"/>
  </connection>
  <connection id="348" xr16:uid="{F03DA651-7D72-46F9-9724-48337ABBCD61}" keepAlive="1" name="Connection410" type="5" refreshedVersion="0" background="1">
    <dbPr connection="Provider=Microsoft.Mashup.OleDb.1;Data Source=$Workbook$;Location=Page006_40" commandType="0"/>
  </connection>
  <connection id="349" xr16:uid="{0DDF8574-F98B-4419-9DA5-02339E2CCD5C}" keepAlive="1" name="Connection411" type="5" refreshedVersion="8" saveData="1">
    <dbPr connection="Provider=Microsoft.Mashup.OleDb.1;Data Source=$Workbook$;Location=Table001_43" command="SELECT * FROM [Table001_43]"/>
  </connection>
  <connection id="350" xr16:uid="{5D75F860-8D47-4924-A649-EEB018941CF5}" keepAlive="1" name="Connection412" type="5" refreshedVersion="8" saveData="1">
    <dbPr connection="Provider=Microsoft.Mashup.OleDb.1;Data Source=$Workbook$;Location=Table002_43" command="SELECT * FROM [Table002_43]"/>
  </connection>
  <connection id="351" xr16:uid="{D326E1FF-FC98-498F-808E-6C96A60B44EB}" keepAlive="1" name="Connection413" type="5" refreshedVersion="8" saveData="1">
    <dbPr connection="Provider=Microsoft.Mashup.OleDb.1;Data Source=$Workbook$;Location=Table003_43" command="SELECT * FROM [Table003_43]"/>
  </connection>
  <connection id="352" xr16:uid="{9C4FADF0-44E6-4027-93DC-9EB229B673CA}" keepAlive="1" name="Connection414" type="5" refreshedVersion="8" saveData="1">
    <dbPr connection="Provider=Microsoft.Mashup.OleDb.1;Data Source=$Workbook$;Location=Table004_43" command="SELECT * FROM [Table004_43]"/>
  </connection>
  <connection id="353" xr16:uid="{F444A74C-43F8-4FD6-901C-0A964F7E416D}" keepAlive="1" name="Connection415" type="5" refreshedVersion="8" saveData="1">
    <dbPr connection="Provider=Microsoft.Mashup.OleDb.1;Data Source=$Workbook$;Location=Table008_43" command="SELECT * FROM [Table008_43]"/>
  </connection>
  <connection id="354" xr16:uid="{FA237C18-F677-4BD9-A14D-424CCEF74B3A}" keepAlive="1" name="Connection416" type="5" refreshedVersion="8" saveData="1">
    <dbPr connection="Provider=Microsoft.Mashup.OleDb.1;Data Source=$Workbook$;Location=Table009_43" command="SELECT * FROM [Table009_43]"/>
  </connection>
  <connection id="355" xr16:uid="{80A73461-856A-4FCC-AC65-00A884F48AF7}" keepAlive="1" name="Connection417" type="5" refreshedVersion="8" saveData="1">
    <dbPr connection="Provider=Microsoft.Mashup.OleDb.1;Data Source=$Workbook$;Location=Table010_19" command="SELECT * FROM [Table010_19]"/>
  </connection>
  <connection id="356" xr16:uid="{EF49B159-D108-449B-945B-E66663690521}" keepAlive="1" name="Connection418" type="5" refreshedVersion="8" saveData="1">
    <dbPr connection="Provider=Microsoft.Mashup.OleDb.1;Data Source=$Workbook$;Location=Page005_41" command="SELECT * FROM [Page005_41]"/>
  </connection>
  <connection id="357" xr16:uid="{EBEA395C-9B57-4B7E-A246-41A49493CB64}" keepAlive="1" name="Connection419" type="5" refreshedVersion="8" saveData="1">
    <dbPr connection="Provider=Microsoft.Mashup.OleDb.1;Data Source=$Workbook$;Location=Page006_41" command="SELECT * FROM [Page006_41]"/>
  </connection>
  <connection id="358" xr16:uid="{319C3CA7-DB7C-4459-8A73-5CD701538C73}" keepAlive="1" name="Connection42" type="5" refreshedVersion="0" background="1">
    <dbPr connection="Provider=Microsoft.Mashup.OleDb.1;Data Source=$Workbook$;Location=Page001_Table_23" commandType="0"/>
  </connection>
  <connection id="359" xr16:uid="{62848D23-F67C-4790-A177-79616B681E49}" keepAlive="1" name="Connection420" type="5" refreshedVersion="0" background="1">
    <dbPr connection="Provider=Microsoft.Mashup.OleDb.1;Data Source=$Workbook$;Location=Table001_44" commandType="0"/>
  </connection>
  <connection id="360" xr16:uid="{60E1222C-3805-42EC-8D26-6F8E129E755F}" keepAlive="1" name="Connection421" type="5" refreshedVersion="0" background="1">
    <dbPr connection="Provider=Microsoft.Mashup.OleDb.1;Data Source=$Workbook$;Location=Table002_44" commandType="0"/>
  </connection>
  <connection id="361" xr16:uid="{5C44BEB7-2483-4ECC-B586-E964C1F3FEFD}" keepAlive="1" name="Connection422" type="5" refreshedVersion="0" background="1">
    <dbPr connection="Provider=Microsoft.Mashup.OleDb.1;Data Source=$Workbook$;Location=Table003_44" commandType="0"/>
  </connection>
  <connection id="362" xr16:uid="{7D384B45-A5B7-46DB-B593-B303DC41E7EC}" keepAlive="1" name="Connection423" type="5" refreshedVersion="0" background="1">
    <dbPr connection="Provider=Microsoft.Mashup.OleDb.1;Data Source=$Workbook$;Location=Table004_44" commandType="0"/>
  </connection>
  <connection id="363" xr16:uid="{34CB4071-1A42-4C85-92F1-159ECACD9676}" keepAlive="1" name="Connection424" type="5" refreshedVersion="0" background="1">
    <dbPr connection="Provider=Microsoft.Mashup.OleDb.1;Data Source=$Workbook$;Location=Table008_44" commandType="0"/>
  </connection>
  <connection id="364" xr16:uid="{6F1F6CF6-E22A-484D-AC0D-B35DE32F6EAD}" keepAlive="1" name="Connection425" type="5" refreshedVersion="0" background="1">
    <dbPr connection="Provider=Microsoft.Mashup.OleDb.1;Data Source=$Workbook$;Location=Table009_44" commandType="0"/>
  </connection>
  <connection id="365" xr16:uid="{A8795C9A-447F-45CA-8C1A-474482659B87}" keepAlive="1" name="Connection426" type="5" refreshedVersion="0" background="1">
    <dbPr connection="Provider=Microsoft.Mashup.OleDb.1;Data Source=$Workbook$;Location=Table010_20" commandType="0"/>
  </connection>
  <connection id="366" xr16:uid="{B4F80ADA-802E-4DAE-880C-433EC7E49210}" keepAlive="1" name="Connection427" type="5" refreshedVersion="0" background="1">
    <dbPr connection="Provider=Microsoft.Mashup.OleDb.1;Data Source=$Workbook$;Location=Page005_42" commandType="0"/>
  </connection>
  <connection id="367" xr16:uid="{E3150264-B703-4A09-B0B8-5AFEAB81FCEF}" keepAlive="1" name="Connection428" type="5" refreshedVersion="0" background="1">
    <dbPr connection="Provider=Microsoft.Mashup.OleDb.1;Data Source=$Workbook$;Location=Page006_42" commandType="0"/>
  </connection>
  <connection id="368" xr16:uid="{FEF96CF2-1C89-43EF-8CDD-3B4096355D33}" keepAlive="1" name="Connection429" type="5" refreshedVersion="0" background="1">
    <dbPr connection="Provider=Microsoft.Mashup.OleDb.1;Data Source=$Workbook$;Location=Table001_45" commandType="0"/>
  </connection>
  <connection id="369" xr16:uid="{2A72895B-1F10-45C9-9031-0B4A8770A44D}" keepAlive="1" name="Connection43" type="5" refreshedVersion="0" background="1">
    <dbPr connection="Provider=Microsoft.Mashup.OleDb.1;Data Source=$Workbook$;Location=Table008_Page3_10" commandType="0"/>
  </connection>
  <connection id="370" xr16:uid="{EBFA2B23-895F-4EC9-84D9-638FF6CE103B}" keepAlive="1" name="Connection430" type="5" refreshedVersion="0" background="1">
    <dbPr connection="Provider=Microsoft.Mashup.OleDb.1;Data Source=$Workbook$;Location=Table002_45" commandType="0"/>
  </connection>
  <connection id="371" xr16:uid="{C5B0AEBB-B701-4465-9062-77805123A4F4}" keepAlive="1" name="Connection431" type="5" refreshedVersion="0" background="1">
    <dbPr connection="Provider=Microsoft.Mashup.OleDb.1;Data Source=$Workbook$;Location=Table003_45" commandType="0"/>
  </connection>
  <connection id="372" xr16:uid="{AB0F8A2D-3E73-4422-A0C6-A0BDC225891C}" keepAlive="1" name="Connection432" type="5" refreshedVersion="0" background="1">
    <dbPr connection="Provider=Microsoft.Mashup.OleDb.1;Data Source=$Workbook$;Location=Table004_45" commandType="0"/>
  </connection>
  <connection id="373" xr16:uid="{69A55531-2CFB-431A-A2DA-4343F8121620}" keepAlive="1" name="Connection433" type="5" refreshedVersion="0" background="1">
    <dbPr connection="Provider=Microsoft.Mashup.OleDb.1;Data Source=$Workbook$;Location=Table008_45" commandType="0"/>
  </connection>
  <connection id="374" xr16:uid="{97DC4EED-DDAF-4330-9B73-E0DF161614EC}" keepAlive="1" name="Connection434" type="5" refreshedVersion="0" background="1">
    <dbPr connection="Provider=Microsoft.Mashup.OleDb.1;Data Source=$Workbook$;Location=Table009_45" commandType="0"/>
  </connection>
  <connection id="375" xr16:uid="{A9E47537-9506-4313-A1C1-A8F60B0F9E28}" keepAlive="1" name="Connection435" type="5" refreshedVersion="0" background="1">
    <dbPr connection="Provider=Microsoft.Mashup.OleDb.1;Data Source=$Workbook$;Location=Table010_21" commandType="0"/>
  </connection>
  <connection id="376" xr16:uid="{EF93798F-F902-4440-8D2C-64C1E75791B8}" keepAlive="1" name="Connection436" type="5" refreshedVersion="0" background="1">
    <dbPr connection="Provider=Microsoft.Mashup.OleDb.1;Data Source=$Workbook$;Location=Page005_43" commandType="0"/>
  </connection>
  <connection id="377" xr16:uid="{4C5A4078-CD7B-4AD7-9858-1C204F5C3ADC}" keepAlive="1" name="Connection437" type="5" refreshedVersion="0" background="1">
    <dbPr connection="Provider=Microsoft.Mashup.OleDb.1;Data Source=$Workbook$;Location=Page006_43" commandType="0"/>
  </connection>
  <connection id="378" xr16:uid="{183FE50F-C3EF-423B-970C-AA828246FEFC}" keepAlive="1" name="Connection438" type="5" refreshedVersion="8" saveData="1">
    <dbPr connection="Provider=Microsoft.Mashup.OleDb.1;Data Source=$Workbook$;Location=Table001_46" command="SELECT * FROM [Table001_46]"/>
  </connection>
  <connection id="379" xr16:uid="{313DBFF7-0BCB-4D45-AF89-D3C8151F4027}" keepAlive="1" name="Connection439" type="5" refreshedVersion="8" saveData="1">
    <dbPr connection="Provider=Microsoft.Mashup.OleDb.1;Data Source=$Workbook$;Location=Table002_46" command="SELECT * FROM [Table002_46]"/>
  </connection>
  <connection id="380" xr16:uid="{64797620-01C3-49DD-BF3E-40FC2B76C080}" keepAlive="1" name="Connection44" type="5" refreshedVersion="0" background="1">
    <dbPr connection="Provider=Microsoft.Mashup.OleDb.1;Data Source=$Workbook$;Location=Page001_Table_24" commandType="0"/>
  </connection>
  <connection id="381" xr16:uid="{AE287D23-69F1-44FF-B43D-2785121BBB7C}" keepAlive="1" name="Connection440" type="5" refreshedVersion="8" saveData="1">
    <dbPr connection="Provider=Microsoft.Mashup.OleDb.1;Data Source=$Workbook$;Location=Table003_46" command="SELECT * FROM [Table003_46]"/>
  </connection>
  <connection id="382" xr16:uid="{B05122A4-EF10-49D4-ACF7-9598BB38CDDF}" keepAlive="1" name="Connection441" type="5" refreshedVersion="8" saveData="1">
    <dbPr connection="Provider=Microsoft.Mashup.OleDb.1;Data Source=$Workbook$;Location=Table004_46" command="SELECT * FROM [Table004_46]"/>
  </connection>
  <connection id="383" xr16:uid="{462F3A02-32E5-434D-966E-6722CD877C45}" keepAlive="1" name="Connection442" type="5" refreshedVersion="8" saveData="1">
    <dbPr connection="Provider=Microsoft.Mashup.OleDb.1;Data Source=$Workbook$;Location=Table008_46" command="SELECT * FROM [Table008_46]"/>
  </connection>
  <connection id="384" xr16:uid="{C54089A4-C68E-45BA-9705-028CA1488F31}" keepAlive="1" name="Connection443" type="5" refreshedVersion="8" saveData="1">
    <dbPr connection="Provider=Microsoft.Mashup.OleDb.1;Data Source=$Workbook$;Location=Table009_46" command="SELECT * FROM [Table009_46]"/>
  </connection>
  <connection id="385" xr16:uid="{9055DE9E-C33E-4B70-82D9-97E8F83B16A6}" keepAlive="1" name="Connection444" type="5" refreshedVersion="8" saveData="1">
    <dbPr connection="Provider=Microsoft.Mashup.OleDb.1;Data Source=$Workbook$;Location=Table010_22" command="SELECT * FROM [Table010_22]"/>
  </connection>
  <connection id="386" xr16:uid="{92F964CE-A0F7-442A-B178-50DEB65CE8B2}" keepAlive="1" name="Connection445" type="5" refreshedVersion="8" saveData="1">
    <dbPr connection="Provider=Microsoft.Mashup.OleDb.1;Data Source=$Workbook$;Location=Page005_44" command="SELECT * FROM [Page005_44]"/>
  </connection>
  <connection id="387" xr16:uid="{8FE3CDC8-9EBE-4350-A6CD-29A377532F6B}" keepAlive="1" name="Connection446" type="5" refreshedVersion="8" saveData="1">
    <dbPr connection="Provider=Microsoft.Mashup.OleDb.1;Data Source=$Workbook$;Location=Page006_44" command="SELECT * FROM [Page006_44]"/>
  </connection>
  <connection id="388" xr16:uid="{A03483FF-3AE0-447E-8E10-7DABF4D20D47}" keepAlive="1" name="Connection447" type="5" refreshedVersion="0" background="1">
    <dbPr connection="Provider=Microsoft.Mashup.OleDb.1;Data Source=$Workbook$;Location=Table001_47" commandType="0"/>
  </connection>
  <connection id="389" xr16:uid="{7CA0ABB0-0C39-42C6-814D-AAD661E085B0}" keepAlive="1" name="Connection448" type="5" refreshedVersion="0" background="1">
    <dbPr connection="Provider=Microsoft.Mashup.OleDb.1;Data Source=$Workbook$;Location=Table002_47" commandType="0"/>
  </connection>
  <connection id="390" xr16:uid="{4F36651D-2D49-4132-9369-C953563D57AC}" keepAlive="1" name="Connection449" type="5" refreshedVersion="0" background="1">
    <dbPr connection="Provider=Microsoft.Mashup.OleDb.1;Data Source=$Workbook$;Location=Table003_47" commandType="0"/>
  </connection>
  <connection id="391" xr16:uid="{FA8F3469-09A3-49B1-ABFD-E27430823EFF}" keepAlive="1" name="Connection45" type="5" refreshedVersion="0" background="1">
    <dbPr connection="Provider=Microsoft.Mashup.OleDb.1;Data Source=$Workbook$;Location=Table008_Page3_11" commandType="0"/>
  </connection>
  <connection id="392" xr16:uid="{B18D7CD3-FBC9-4AB7-8300-A4A2FDBE9C8D}" keepAlive="1" name="Connection450" type="5" refreshedVersion="0" background="1">
    <dbPr connection="Provider=Microsoft.Mashup.OleDb.1;Data Source=$Workbook$;Location=Table004_47" commandType="0"/>
  </connection>
  <connection id="393" xr16:uid="{C73D36F1-63C4-495D-B4D2-2E464CA8A568}" keepAlive="1" name="Connection451" type="5" refreshedVersion="0" background="1">
    <dbPr connection="Provider=Microsoft.Mashup.OleDb.1;Data Source=$Workbook$;Location=Table008_47" commandType="0"/>
  </connection>
  <connection id="394" xr16:uid="{54D5F07D-23F0-420E-9E0F-5E59E3345E35}" keepAlive="1" name="Connection452" type="5" refreshedVersion="0" background="1">
    <dbPr connection="Provider=Microsoft.Mashup.OleDb.1;Data Source=$Workbook$;Location=Table009_47" commandType="0"/>
  </connection>
  <connection id="395" xr16:uid="{43D38A0A-1839-477F-B284-086D88697B8C}" keepAlive="1" name="Connection453" type="5" refreshedVersion="0" background="1">
    <dbPr connection="Provider=Microsoft.Mashup.OleDb.1;Data Source=$Workbook$;Location=Table010_23" commandType="0"/>
  </connection>
  <connection id="396" xr16:uid="{A68BA64A-36B7-43A5-95E0-85872FF65B9A}" keepAlive="1" name="Connection454" type="5" refreshedVersion="0" background="1">
    <dbPr connection="Provider=Microsoft.Mashup.OleDb.1;Data Source=$Workbook$;Location=Page005_45" commandType="0"/>
  </connection>
  <connection id="397" xr16:uid="{98696DF1-5A8D-4B69-9803-4ACAD0795DB5}" keepAlive="1" name="Connection455" type="5" refreshedVersion="0" background="1">
    <dbPr connection="Provider=Microsoft.Mashup.OleDb.1;Data Source=$Workbook$;Location=Page006_45" commandType="0"/>
  </connection>
  <connection id="398" xr16:uid="{1D7CBE15-22ED-4F96-BAC1-1861833CBEB0}" keepAlive="1" name="Connection456" type="5" refreshedVersion="0" background="1">
    <dbPr connection="Provider=Microsoft.Mashup.OleDb.1;Data Source=$Workbook$;Location=Table001_48" commandType="0"/>
  </connection>
  <connection id="399" xr16:uid="{9EA3787C-464C-43CB-9870-200374DAC48F}" keepAlive="1" name="Connection457" type="5" refreshedVersion="0" background="1">
    <dbPr connection="Provider=Microsoft.Mashup.OleDb.1;Data Source=$Workbook$;Location=Table002_48" commandType="0"/>
  </connection>
  <connection id="400" xr16:uid="{84661774-D438-4DDF-967C-8E898D9F8D88}" keepAlive="1" name="Connection458" type="5" refreshedVersion="0" background="1">
    <dbPr connection="Provider=Microsoft.Mashup.OleDb.1;Data Source=$Workbook$;Location=Table003_48" commandType="0"/>
  </connection>
  <connection id="401" xr16:uid="{743951D7-D2E0-4D9F-9D17-241704361226}" keepAlive="1" name="Connection459" type="5" refreshedVersion="0" background="1">
    <dbPr connection="Provider=Microsoft.Mashup.OleDb.1;Data Source=$Workbook$;Location=Table004_48" commandType="0"/>
  </connection>
  <connection id="402" xr16:uid="{424012B7-D5EB-431C-8E49-A435C7FAA54D}" keepAlive="1" name="Connection46" type="5" refreshedVersion="0" background="1">
    <dbPr connection="Provider=Microsoft.Mashup.OleDb.1;Data Source=$Workbook$;Location=Page001_Table_25" commandType="0"/>
  </connection>
  <connection id="403" xr16:uid="{20E1E49D-A138-46C8-ABF8-28780904C0D9}" keepAlive="1" name="Connection460" type="5" refreshedVersion="0" background="1">
    <dbPr connection="Provider=Microsoft.Mashup.OleDb.1;Data Source=$Workbook$;Location=Table008_48" commandType="0"/>
  </connection>
  <connection id="404" xr16:uid="{E3D35BDC-FF56-49D9-AC52-95AEF2D67C9D}" keepAlive="1" name="Connection461" type="5" refreshedVersion="0" background="1">
    <dbPr connection="Provider=Microsoft.Mashup.OleDb.1;Data Source=$Workbook$;Location=Table009_48" commandType="0"/>
  </connection>
  <connection id="405" xr16:uid="{1E18A87C-77BF-462A-8DC9-8F18DB9968BB}" keepAlive="1" name="Connection462" type="5" refreshedVersion="0" background="1">
    <dbPr connection="Provider=Microsoft.Mashup.OleDb.1;Data Source=$Workbook$;Location=Table010_24" commandType="0"/>
  </connection>
  <connection id="406" xr16:uid="{EB0E3F10-46CE-4C53-9909-AD81D19EB2B4}" keepAlive="1" name="Connection463" type="5" refreshedVersion="0" background="1">
    <dbPr connection="Provider=Microsoft.Mashup.OleDb.1;Data Source=$Workbook$;Location=Page005_46" commandType="0"/>
  </connection>
  <connection id="407" xr16:uid="{8D92774F-D6C0-4AB7-B3D2-59EA9C85AA85}" keepAlive="1" name="Connection464" type="5" refreshedVersion="0" background="1">
    <dbPr connection="Provider=Microsoft.Mashup.OleDb.1;Data Source=$Workbook$;Location=Page006_46" commandType="0"/>
  </connection>
  <connection id="408" xr16:uid="{5964D091-1BCE-4499-A2A4-2C51649046C6}" keepAlive="1" name="Connection465" type="5" refreshedVersion="0" background="1">
    <dbPr connection="Provider=Microsoft.Mashup.OleDb.1;Data Source=$Workbook$;Location=Table001_49" commandType="0"/>
  </connection>
  <connection id="409" xr16:uid="{9A6FB234-A99D-4FE0-8F25-A3227F1919BD}" keepAlive="1" name="Connection466" type="5" refreshedVersion="0" background="1">
    <dbPr connection="Provider=Microsoft.Mashup.OleDb.1;Data Source=$Workbook$;Location=Table002_49" commandType="0"/>
  </connection>
  <connection id="410" xr16:uid="{F7FA7980-6204-4005-90A5-9825C29522B2}" keepAlive="1" name="Connection467" type="5" refreshedVersion="0" background="1">
    <dbPr connection="Provider=Microsoft.Mashup.OleDb.1;Data Source=$Workbook$;Location=Table003_49" commandType="0"/>
  </connection>
  <connection id="411" xr16:uid="{4F300F23-D919-47BE-8BA5-6D9BF11F59BE}" keepAlive="1" name="Connection468" type="5" refreshedVersion="0" background="1">
    <dbPr connection="Provider=Microsoft.Mashup.OleDb.1;Data Source=$Workbook$;Location=Table004_49" commandType="0"/>
  </connection>
  <connection id="412" xr16:uid="{E472D2ED-0EB5-4FD9-B14B-F65D70CB6FFD}" keepAlive="1" name="Connection469" type="5" refreshedVersion="0" background="1">
    <dbPr connection="Provider=Microsoft.Mashup.OleDb.1;Data Source=$Workbook$;Location=Table008_49" commandType="0"/>
  </connection>
  <connection id="413" xr16:uid="{207AA0F8-53F1-4B01-87BC-21B171824457}" keepAlive="1" name="Connection47" type="5" refreshedVersion="0" background="1">
    <dbPr connection="Provider=Microsoft.Mashup.OleDb.1;Data Source=$Workbook$;Location=Table008_Page3_12" commandType="0"/>
  </connection>
  <connection id="414" xr16:uid="{AC4990A4-73B2-475C-B6CB-19CEFB643965}" keepAlive="1" name="Connection470" type="5" refreshedVersion="0" background="1">
    <dbPr connection="Provider=Microsoft.Mashup.OleDb.1;Data Source=$Workbook$;Location=Table009_49" commandType="0"/>
  </connection>
  <connection id="415" xr16:uid="{7C741695-61B5-432A-973E-F0D497D79E01}" keepAlive="1" name="Connection471" type="5" refreshedVersion="0" background="1">
    <dbPr connection="Provider=Microsoft.Mashup.OleDb.1;Data Source=$Workbook$;Location=Table010_25" commandType="0"/>
  </connection>
  <connection id="416" xr16:uid="{6549EC38-B54F-4C3C-8844-80B745BD00EA}" keepAlive="1" name="Connection472" type="5" refreshedVersion="0" background="1">
    <dbPr connection="Provider=Microsoft.Mashup.OleDb.1;Data Source=$Workbook$;Location=Page005_47" commandType="0"/>
  </connection>
  <connection id="417" xr16:uid="{AC23B2AF-8A4C-45DF-8BAB-9C482D2CB791}" keepAlive="1" name="Connection473" type="5" refreshedVersion="0" background="1">
    <dbPr connection="Provider=Microsoft.Mashup.OleDb.1;Data Source=$Workbook$;Location=Page006_47" commandType="0"/>
  </connection>
  <connection id="418" xr16:uid="{47E5BAA1-304B-4760-8AEB-FDFAA59811AC}" keepAlive="1" name="Connection474" type="5" refreshedVersion="0" background="1">
    <dbPr connection="Provider=Microsoft.Mashup.OleDb.1;Data Source=$Workbook$;Location=Table001_50" commandType="0"/>
  </connection>
  <connection id="419" xr16:uid="{C89532AB-0BD5-44A5-BFBC-CF96523CD163}" keepAlive="1" name="Connection475" type="5" refreshedVersion="0" background="1">
    <dbPr connection="Provider=Microsoft.Mashup.OleDb.1;Data Source=$Workbook$;Location=Table002_50" commandType="0"/>
  </connection>
  <connection id="420" xr16:uid="{87C00B88-41A5-4471-AF52-C27634426BD4}" keepAlive="1" name="Connection476" type="5" refreshedVersion="0" background="1">
    <dbPr connection="Provider=Microsoft.Mashup.OleDb.1;Data Source=$Workbook$;Location=Table003_50" commandType="0"/>
  </connection>
  <connection id="421" xr16:uid="{B3696666-19B7-42F1-9E1C-810184237532}" keepAlive="1" name="Connection477" type="5" refreshedVersion="0" background="1">
    <dbPr connection="Provider=Microsoft.Mashup.OleDb.1;Data Source=$Workbook$;Location=Table004_50" commandType="0"/>
  </connection>
  <connection id="422" xr16:uid="{BFEC3FC8-2E3C-490F-9D95-79728F226075}" keepAlive="1" name="Connection478" type="5" refreshedVersion="0" background="1">
    <dbPr connection="Provider=Microsoft.Mashup.OleDb.1;Data Source=$Workbook$;Location=Table008_50" commandType="0"/>
  </connection>
  <connection id="423" xr16:uid="{3F9D4061-50B6-4E7F-ABCE-0EB9DA5FECB5}" keepAlive="1" name="Connection479" type="5" refreshedVersion="0" background="1">
    <dbPr connection="Provider=Microsoft.Mashup.OleDb.1;Data Source=$Workbook$;Location=Table009_50" commandType="0"/>
  </connection>
  <connection id="424" xr16:uid="{F9E8A812-C872-4548-8D95-BD0DF52A58E6}" keepAlive="1" name="Connection48" type="5" refreshedVersion="0" background="1">
    <dbPr connection="Provider=Microsoft.Mashup.OleDb.1;Data Source=$Workbook$;Location=Page001_Table_26" commandType="0"/>
  </connection>
  <connection id="425" xr16:uid="{BCCF9CC5-896D-44DA-8E63-5464F49B329D}" keepAlive="1" name="Connection480" type="5" refreshedVersion="0" background="1">
    <dbPr connection="Provider=Microsoft.Mashup.OleDb.1;Data Source=$Workbook$;Location=Table010_26" commandType="0"/>
  </connection>
  <connection id="426" xr16:uid="{89E013DC-848B-48C9-A49C-8F94D45DD1E2}" keepAlive="1" name="Connection481" type="5" refreshedVersion="0" background="1">
    <dbPr connection="Provider=Microsoft.Mashup.OleDb.1;Data Source=$Workbook$;Location=Page005_48" commandType="0"/>
  </connection>
  <connection id="427" xr16:uid="{F5181411-AB48-4E48-98AB-9D46E1583058}" keepAlive="1" name="Connection482" type="5" refreshedVersion="0" background="1">
    <dbPr connection="Provider=Microsoft.Mashup.OleDb.1;Data Source=$Workbook$;Location=Page006_48" commandType="0"/>
  </connection>
  <connection id="428" xr16:uid="{05E4B0AD-9E10-46B6-B315-4C315EEAC688}" keepAlive="1" name="Connection483" type="5" refreshedVersion="0" background="1">
    <dbPr connection="Provider=Microsoft.Mashup.OleDb.1;Data Source=$Workbook$;Location=Table001_51" commandType="0"/>
  </connection>
  <connection id="429" xr16:uid="{6365ED9F-7120-4526-B97D-B092DCCAF32C}" keepAlive="1" name="Connection484" type="5" refreshedVersion="0" background="1">
    <dbPr connection="Provider=Microsoft.Mashup.OleDb.1;Data Source=$Workbook$;Location=Table002_51" commandType="0"/>
  </connection>
  <connection id="430" xr16:uid="{92D63D9B-226A-4833-ADCE-F3F53E5932C8}" keepAlive="1" name="Connection485" type="5" refreshedVersion="0" background="1">
    <dbPr connection="Provider=Microsoft.Mashup.OleDb.1;Data Source=$Workbook$;Location=Table003_51" commandType="0"/>
  </connection>
  <connection id="431" xr16:uid="{8C7A2D7D-3A71-43E6-B2F6-FD9834BDC811}" keepAlive="1" name="Connection486" type="5" refreshedVersion="0" background="1">
    <dbPr connection="Provider=Microsoft.Mashup.OleDb.1;Data Source=$Workbook$;Location=Table004_51" commandType="0"/>
  </connection>
  <connection id="432" xr16:uid="{31F828DD-83DD-4140-94A1-2220CDFABF33}" keepAlive="1" name="Connection487" type="5" refreshedVersion="0" background="1">
    <dbPr connection="Provider=Microsoft.Mashup.OleDb.1;Data Source=$Workbook$;Location=Table008_51" commandType="0"/>
  </connection>
  <connection id="433" xr16:uid="{191E4C2A-FF2C-453E-925E-7EF46B9AA75A}" keepAlive="1" name="Connection488" type="5" refreshedVersion="0" background="1">
    <dbPr connection="Provider=Microsoft.Mashup.OleDb.1;Data Source=$Workbook$;Location=Table009_51" commandType="0"/>
  </connection>
  <connection id="434" xr16:uid="{78E79C06-2FDF-4285-B8F2-3E9ABD13D8C5}" keepAlive="1" name="Connection489" type="5" refreshedVersion="0" background="1">
    <dbPr connection="Provider=Microsoft.Mashup.OleDb.1;Data Source=$Workbook$;Location=Table010_27" commandType="0"/>
  </connection>
  <connection id="435" xr16:uid="{B16097A0-6E8D-4C88-8F56-C2613B0BC1BB}" keepAlive="1" name="Connection49" type="5" refreshedVersion="0" background="1">
    <dbPr connection="Provider=Microsoft.Mashup.OleDb.1;Data Source=$Workbook$;Location=Table008_Page3_13" commandType="0"/>
  </connection>
  <connection id="436" xr16:uid="{38AAEB13-6915-4CF3-AA56-1DEEA76D8A8E}" keepAlive="1" name="Connection490" type="5" refreshedVersion="0" background="1">
    <dbPr connection="Provider=Microsoft.Mashup.OleDb.1;Data Source=$Workbook$;Location=Page005_49" commandType="0"/>
  </connection>
  <connection id="437" xr16:uid="{AFA5CC0C-E568-4E6A-82E6-C8717BE13183}" keepAlive="1" name="Connection491" type="5" refreshedVersion="0" background="1">
    <dbPr connection="Provider=Microsoft.Mashup.OleDb.1;Data Source=$Workbook$;Location=Page006_49" commandType="0"/>
  </connection>
  <connection id="438" xr16:uid="{C85B3CB3-EF64-4EB3-A80A-1429BF3EC8BC}" keepAlive="1" name="Connection492" type="5" refreshedVersion="0" background="1">
    <dbPr connection="Provider=Microsoft.Mashup.OleDb.1;Data Source=$Workbook$;Location=Table001_52" commandType="0"/>
  </connection>
  <connection id="439" xr16:uid="{1D8890AB-744C-4667-AAB7-013B7E139C0D}" keepAlive="1" name="Connection493" type="5" refreshedVersion="0" background="1">
    <dbPr connection="Provider=Microsoft.Mashup.OleDb.1;Data Source=$Workbook$;Location=Table002_52" commandType="0"/>
  </connection>
  <connection id="440" xr16:uid="{8218EC39-2AF3-4373-9901-D30C93925E65}" keepAlive="1" name="Connection494" type="5" refreshedVersion="0" background="1">
    <dbPr connection="Provider=Microsoft.Mashup.OleDb.1;Data Source=$Workbook$;Location=Table003_52" commandType="0"/>
  </connection>
  <connection id="441" xr16:uid="{A878F15C-D545-4E60-B1E7-9A607C3D9524}" keepAlive="1" name="Connection495" type="5" refreshedVersion="0" background="1">
    <dbPr connection="Provider=Microsoft.Mashup.OleDb.1;Data Source=$Workbook$;Location=Table004_52" commandType="0"/>
  </connection>
  <connection id="442" xr16:uid="{AC4D3431-A76D-42C4-9311-FEA226F28148}" keepAlive="1" name="Connection496" type="5" refreshedVersion="0" background="1">
    <dbPr connection="Provider=Microsoft.Mashup.OleDb.1;Data Source=$Workbook$;Location=Table008_52" commandType="0"/>
  </connection>
  <connection id="443" xr16:uid="{9FA313B4-038F-4B84-A1DC-1897DF418696}" keepAlive="1" name="Connection497" type="5" refreshedVersion="0" background="1">
    <dbPr connection="Provider=Microsoft.Mashup.OleDb.1;Data Source=$Workbook$;Location=Table009_52" commandType="0"/>
  </connection>
  <connection id="444" xr16:uid="{8EF832DB-0104-4A7F-A59A-CFD54238E1E2}" keepAlive="1" name="Connection498" type="5" refreshedVersion="0" background="1">
    <dbPr connection="Provider=Microsoft.Mashup.OleDb.1;Data Source=$Workbook$;Location=Table010_28" commandType="0"/>
  </connection>
  <connection id="445" xr16:uid="{224E9A6C-2877-4016-8B1A-809B03FD310E}" keepAlive="1" name="Connection499" type="5" refreshedVersion="0" background="1">
    <dbPr connection="Provider=Microsoft.Mashup.OleDb.1;Data Source=$Workbook$;Location=Page005_50" commandType="0"/>
  </connection>
  <connection id="446" xr16:uid="{AE35B97B-8E1B-4488-A175-7E139263FF2D}" keepAlive="1" name="Connection5" type="5" refreshedVersion="0" background="1">
    <dbPr connection="Provider=Microsoft.Mashup.OleDb.1;Data Source=$Workbook$;Location=Page3_Table008_02" commandType="0"/>
  </connection>
  <connection id="447" xr16:uid="{042DB601-440C-4A2C-A6C3-90B7E09F4520}" keepAlive="1" name="Connection50" type="5" refreshedVersion="0" background="1">
    <dbPr connection="Provider=Microsoft.Mashup.OleDb.1;Data Source=$Workbook$;Location=Table001" commandType="0"/>
  </connection>
  <connection id="448" xr16:uid="{5886FB3D-2807-45A2-BB63-DAB2518F9154}" keepAlive="1" name="Connection500" type="5" refreshedVersion="0" background="1">
    <dbPr connection="Provider=Microsoft.Mashup.OleDb.1;Data Source=$Workbook$;Location=Page006_50" commandType="0"/>
  </connection>
  <connection id="449" xr16:uid="{BAFF6238-B3AA-490A-AFED-A067DEBD9B80}" keepAlive="1" name="Connection501" type="5" refreshedVersion="0" background="1">
    <dbPr connection="Provider=Microsoft.Mashup.OleDb.1;Data Source=$Workbook$;Location=Table001_53" commandType="0"/>
  </connection>
  <connection id="450" xr16:uid="{90129648-9DBE-4523-BF21-26719B2F4517}" keepAlive="1" name="Connection502" type="5" refreshedVersion="0" background="1">
    <dbPr connection="Provider=Microsoft.Mashup.OleDb.1;Data Source=$Workbook$;Location=Table002_53" commandType="0"/>
  </connection>
  <connection id="451" xr16:uid="{2CE8012F-7CC3-4469-A1F9-C73C5C24BCE2}" keepAlive="1" name="Connection503" type="5" refreshedVersion="0" background="1">
    <dbPr connection="Provider=Microsoft.Mashup.OleDb.1;Data Source=$Workbook$;Location=Table003_53" commandType="0"/>
  </connection>
  <connection id="452" xr16:uid="{794508D3-3461-4B8B-85D5-66EA9415E6B9}" keepAlive="1" name="Connection504" type="5" refreshedVersion="0" background="1">
    <dbPr connection="Provider=Microsoft.Mashup.OleDb.1;Data Source=$Workbook$;Location=Table004_53" commandType="0"/>
  </connection>
  <connection id="453" xr16:uid="{96D9D9F3-B0FC-4B1E-9AFD-A03F4F3E049E}" keepAlive="1" name="Connection505" type="5" refreshedVersion="0" background="1">
    <dbPr connection="Provider=Microsoft.Mashup.OleDb.1;Data Source=$Workbook$;Location=Table008_53" commandType="0"/>
  </connection>
  <connection id="454" xr16:uid="{87035DEF-309F-473D-9B96-685E8534ADE5}" keepAlive="1" name="Connection506" type="5" refreshedVersion="0" background="1">
    <dbPr connection="Provider=Microsoft.Mashup.OleDb.1;Data Source=$Workbook$;Location=Table009_53" commandType="0"/>
  </connection>
  <connection id="455" xr16:uid="{A460A3D1-6E67-4F08-BD0D-21AEABD755D1}" keepAlive="1" name="Connection507" type="5" refreshedVersion="0" background="1">
    <dbPr connection="Provider=Microsoft.Mashup.OleDb.1;Data Source=$Workbook$;Location=Table010_29" commandType="0"/>
  </connection>
  <connection id="456" xr16:uid="{6848F0DC-C630-4F28-A049-3D6A022074DE}" keepAlive="1" name="Connection508" type="5" refreshedVersion="0" background="1">
    <dbPr connection="Provider=Microsoft.Mashup.OleDb.1;Data Source=$Workbook$;Location=Page005_51" commandType="0"/>
  </connection>
  <connection id="457" xr16:uid="{57358D5D-6D69-4F29-B118-92D93408038B}" keepAlive="1" name="Connection509" type="5" refreshedVersion="0" background="1">
    <dbPr connection="Provider=Microsoft.Mashup.OleDb.1;Data Source=$Workbook$;Location=Page006_51" commandType="0"/>
  </connection>
  <connection id="458" xr16:uid="{C7653212-EECD-4943-92A3-935602F1729F}" keepAlive="1" name="Connection51" type="5" refreshedVersion="0" background="1">
    <dbPr connection="Provider=Microsoft.Mashup.OleDb.1;Data Source=$Workbook$;Location=Table002" commandType="0"/>
  </connection>
  <connection id="459" xr16:uid="{FCC8F12A-05BE-4AA3-8E05-D6D7821F9638}" keepAlive="1" name="Connection510" type="5" refreshedVersion="0" background="1">
    <dbPr connection="Provider=Microsoft.Mashup.OleDb.1;Data Source=$Workbook$;Location=Table001_54" commandType="0"/>
  </connection>
  <connection id="460" xr16:uid="{AF3D7EB7-D73B-496A-AB45-9D09560A0026}" keepAlive="1" name="Connection511" type="5" refreshedVersion="0" background="1">
    <dbPr connection="Provider=Microsoft.Mashup.OleDb.1;Data Source=$Workbook$;Location=Table002_54" commandType="0"/>
  </connection>
  <connection id="461" xr16:uid="{41CE29BE-CB16-41D2-9E11-E2722845CF06}" keepAlive="1" name="Connection512" type="5" refreshedVersion="0" background="1">
    <dbPr connection="Provider=Microsoft.Mashup.OleDb.1;Data Source=$Workbook$;Location=Table003_54" commandType="0"/>
  </connection>
  <connection id="462" xr16:uid="{2A120F95-BEC5-4201-96AA-07BDB00613AC}" keepAlive="1" name="Connection513" type="5" refreshedVersion="0" background="1">
    <dbPr connection="Provider=Microsoft.Mashup.OleDb.1;Data Source=$Workbook$;Location=Table004_54" commandType="0"/>
  </connection>
  <connection id="463" xr16:uid="{E2982C57-A41F-43E4-BEAC-52088617E978}" keepAlive="1" name="Connection514" type="5" refreshedVersion="0" background="1">
    <dbPr connection="Provider=Microsoft.Mashup.OleDb.1;Data Source=$Workbook$;Location=Table008_54" commandType="0"/>
  </connection>
  <connection id="464" xr16:uid="{2E477AC1-623F-4AE0-90E3-FF18F8E9189D}" keepAlive="1" name="Connection515" type="5" refreshedVersion="0" background="1">
    <dbPr connection="Provider=Microsoft.Mashup.OleDb.1;Data Source=$Workbook$;Location=Table009_54" commandType="0"/>
  </connection>
  <connection id="465" xr16:uid="{246B816F-9850-449A-8DF4-7A4EDAB8EF9F}" keepAlive="1" name="Connection516" type="5" refreshedVersion="0" background="1">
    <dbPr connection="Provider=Microsoft.Mashup.OleDb.1;Data Source=$Workbook$;Location=Table010_30" commandType="0"/>
  </connection>
  <connection id="466" xr16:uid="{DE61AA4F-C1C3-4EC2-8BCF-C6866F4C2B96}" keepAlive="1" name="Connection517" type="5" refreshedVersion="0" background="1">
    <dbPr connection="Provider=Microsoft.Mashup.OleDb.1;Data Source=$Workbook$;Location=Page005_52" commandType="0"/>
  </connection>
  <connection id="467" xr16:uid="{9DC2BE46-1CC9-4B71-9C7A-ACD0453FB738}" keepAlive="1" name="Connection518" type="5" refreshedVersion="0" background="1">
    <dbPr connection="Provider=Microsoft.Mashup.OleDb.1;Data Source=$Workbook$;Location=Page006_52" commandType="0"/>
  </connection>
  <connection id="468" xr16:uid="{DD6D4C35-F516-4E39-A9C5-57EAA7F83C7B}" keepAlive="1" name="Connection519" type="5" refreshedVersion="0" background="1">
    <dbPr connection="Provider=Microsoft.Mashup.OleDb.1;Data Source=$Workbook$;Location=Table001_55" commandType="0"/>
  </connection>
  <connection id="469" xr16:uid="{7AC29F7A-C6E7-40F9-9EBC-4B734C4E24DA}" keepAlive="1" name="Connection52" type="5" refreshedVersion="0" background="1">
    <dbPr connection="Provider=Microsoft.Mashup.OleDb.1;Data Source=$Workbook$;Location=Table003" commandType="0"/>
  </connection>
  <connection id="470" xr16:uid="{003BB350-0913-422F-AC78-E243C8729783}" keepAlive="1" name="Connection520" type="5" refreshedVersion="0" background="1">
    <dbPr connection="Provider=Microsoft.Mashup.OleDb.1;Data Source=$Workbook$;Location=Table002_55" commandType="0"/>
  </connection>
  <connection id="471" xr16:uid="{D21720D3-2E0F-465C-B834-DBCB9486A627}" keepAlive="1" name="Connection521" type="5" refreshedVersion="0" background="1">
    <dbPr connection="Provider=Microsoft.Mashup.OleDb.1;Data Source=$Workbook$;Location=Table003_55" commandType="0"/>
  </connection>
  <connection id="472" xr16:uid="{C33416D8-0E9A-4BD7-9AD8-514F13659815}" keepAlive="1" name="Connection522" type="5" refreshedVersion="0" background="1">
    <dbPr connection="Provider=Microsoft.Mashup.OleDb.1;Data Source=$Workbook$;Location=Table004_55" commandType="0"/>
  </connection>
  <connection id="473" xr16:uid="{D2C3624E-AF2B-4126-84AB-334948148264}" keepAlive="1" name="Connection523" type="5" refreshedVersion="0" background="1">
    <dbPr connection="Provider=Microsoft.Mashup.OleDb.1;Data Source=$Workbook$;Location=Table008_55" commandType="0"/>
  </connection>
  <connection id="474" xr16:uid="{1F668A69-356F-412B-BFD1-DF17F31C6C38}" keepAlive="1" name="Connection524" type="5" refreshedVersion="0" background="1">
    <dbPr connection="Provider=Microsoft.Mashup.OleDb.1;Data Source=$Workbook$;Location=Table009_55" commandType="0"/>
  </connection>
  <connection id="475" xr16:uid="{E5C03DE6-CC87-4357-B4CA-638A4A19394D}" keepAlive="1" name="Connection525" type="5" refreshedVersion="0" background="1">
    <dbPr connection="Provider=Microsoft.Mashup.OleDb.1;Data Source=$Workbook$;Location=Table010_31" commandType="0"/>
  </connection>
  <connection id="476" xr16:uid="{871DDF0A-F0D4-4902-BA9F-8C7851917F2E}" keepAlive="1" name="Connection526" type="5" refreshedVersion="0" background="1">
    <dbPr connection="Provider=Microsoft.Mashup.OleDb.1;Data Source=$Workbook$;Location=Page005_53" commandType="0"/>
  </connection>
  <connection id="477" xr16:uid="{E4857E09-1BBB-4234-A0DF-2FC2DA14CAF5}" keepAlive="1" name="Connection527" type="5" refreshedVersion="0" background="1">
    <dbPr connection="Provider=Microsoft.Mashup.OleDb.1;Data Source=$Workbook$;Location=Page006_53" commandType="0"/>
  </connection>
  <connection id="478" xr16:uid="{E5C59D06-D3F5-4A83-A531-CB36A4F88DC6}" keepAlive="1" name="Connection528" type="5" refreshedVersion="0" background="1">
    <dbPr connection="Provider=Microsoft.Mashup.OleDb.1;Data Source=$Workbook$;Location=Table001_56" commandType="0"/>
  </connection>
  <connection id="479" xr16:uid="{9FE046C0-2975-4655-9B4C-9B22583C25F1}" keepAlive="1" name="Connection529" type="5" refreshedVersion="0" background="1">
    <dbPr connection="Provider=Microsoft.Mashup.OleDb.1;Data Source=$Workbook$;Location=Table002_56" commandType="0"/>
  </connection>
  <connection id="480" xr16:uid="{6ECBEF5F-564C-46CB-BF09-985FC1B3B4F8}" keepAlive="1" name="Connection53" type="5" refreshedVersion="0" background="1">
    <dbPr connection="Provider=Microsoft.Mashup.OleDb.1;Data Source=$Workbook$;Location=Table004" commandType="0"/>
  </connection>
  <connection id="481" xr16:uid="{AED88325-8BE3-4348-970D-4A08D7EA7605}" keepAlive="1" name="Connection530" type="5" refreshedVersion="0" background="1">
    <dbPr connection="Provider=Microsoft.Mashup.OleDb.1;Data Source=$Workbook$;Location=Table003_56" commandType="0"/>
  </connection>
  <connection id="482" xr16:uid="{154679A1-C68C-4C39-9402-A85FDEC384D4}" keepAlive="1" name="Connection531" type="5" refreshedVersion="0" background="1">
    <dbPr connection="Provider=Microsoft.Mashup.OleDb.1;Data Source=$Workbook$;Location=Table004_56" commandType="0"/>
  </connection>
  <connection id="483" xr16:uid="{2E6565B5-E205-4EE0-8333-2AB2F918E8BE}" keepAlive="1" name="Connection532" type="5" refreshedVersion="0" background="1">
    <dbPr connection="Provider=Microsoft.Mashup.OleDb.1;Data Source=$Workbook$;Location=Table008_56" commandType="0"/>
  </connection>
  <connection id="484" xr16:uid="{6E66EBAF-3A49-48CF-AE92-E6BC3410CF77}" keepAlive="1" name="Connection533" type="5" refreshedVersion="0" background="1">
    <dbPr connection="Provider=Microsoft.Mashup.OleDb.1;Data Source=$Workbook$;Location=Table009_56" commandType="0"/>
  </connection>
  <connection id="485" xr16:uid="{2674E3FF-E253-4DCF-B85C-5EAD194498C8}" keepAlive="1" name="Connection534" type="5" refreshedVersion="0" background="1">
    <dbPr connection="Provider=Microsoft.Mashup.OleDb.1;Data Source=$Workbook$;Location=Table010_32" commandType="0"/>
  </connection>
  <connection id="486" xr16:uid="{B3424996-DED5-4A23-B367-9E6099B0527E}" keepAlive="1" name="Connection535" type="5" refreshedVersion="0" background="1">
    <dbPr connection="Provider=Microsoft.Mashup.OleDb.1;Data Source=$Workbook$;Location=Page005_54" commandType="0"/>
  </connection>
  <connection id="487" xr16:uid="{583454B8-6BD5-497D-BE60-76B2780E76ED}" keepAlive="1" name="Connection536" type="5" refreshedVersion="0" background="1">
    <dbPr connection="Provider=Microsoft.Mashup.OleDb.1;Data Source=$Workbook$;Location=Page006_54" commandType="0"/>
  </connection>
  <connection id="488" xr16:uid="{C9E4F902-6593-4C63-BABC-A758BA80E299}" keepAlive="1" name="Connection537" type="5" refreshedVersion="0" background="1">
    <dbPr connection="Provider=Microsoft.Mashup.OleDb.1;Data Source=$Workbook$;Location=Table001_57" commandType="0"/>
  </connection>
  <connection id="489" xr16:uid="{B4935E8E-03CD-4868-A2BC-206E83413FC2}" keepAlive="1" name="Connection538" type="5" refreshedVersion="0" background="1">
    <dbPr connection="Provider=Microsoft.Mashup.OleDb.1;Data Source=$Workbook$;Location=Table002_57" commandType="0"/>
  </connection>
  <connection id="490" xr16:uid="{BD6CC62A-8DB7-441E-BFFC-993AEBF55680}" keepAlive="1" name="Connection539" type="5" refreshedVersion="0" background="1">
    <dbPr connection="Provider=Microsoft.Mashup.OleDb.1;Data Source=$Workbook$;Location=Table003_57" commandType="0"/>
  </connection>
  <connection id="491" xr16:uid="{8764CC1D-D84E-4650-9EC2-92576DCC039D}" keepAlive="1" name="Connection54" type="5" refreshedVersion="0" background="1">
    <dbPr connection="Provider=Microsoft.Mashup.OleDb.1;Data Source=$Workbook$;Location=Table008" commandType="0"/>
  </connection>
  <connection id="492" xr16:uid="{31296924-0BB4-435F-8192-8D1E7D111EEB}" keepAlive="1" name="Connection540" type="5" refreshedVersion="0" background="1">
    <dbPr connection="Provider=Microsoft.Mashup.OleDb.1;Data Source=$Workbook$;Location=Table004_57" commandType="0"/>
  </connection>
  <connection id="493" xr16:uid="{A3616D7C-1974-4FC9-9B8D-031613E23FBD}" keepAlive="1" name="Connection541" type="5" refreshedVersion="0" background="1">
    <dbPr connection="Provider=Microsoft.Mashup.OleDb.1;Data Source=$Workbook$;Location=Table008_57" commandType="0"/>
  </connection>
  <connection id="494" xr16:uid="{4627C970-4C0A-4BB0-A82D-268B2BE2E784}" keepAlive="1" name="Connection542" type="5" refreshedVersion="0" background="1">
    <dbPr connection="Provider=Microsoft.Mashup.OleDb.1;Data Source=$Workbook$;Location=Table009_57" commandType="0"/>
  </connection>
  <connection id="495" xr16:uid="{DBBC9377-7827-4994-8164-008F6F37EA6C}" keepAlive="1" name="Connection543" type="5" refreshedVersion="0" background="1">
    <dbPr connection="Provider=Microsoft.Mashup.OleDb.1;Data Source=$Workbook$;Location=Table010_33" commandType="0"/>
  </connection>
  <connection id="496" xr16:uid="{40F08930-FF07-4EC0-8F99-F62CD0C277E5}" keepAlive="1" name="Connection544" type="5" refreshedVersion="0" background="1">
    <dbPr connection="Provider=Microsoft.Mashup.OleDb.1;Data Source=$Workbook$;Location=Page005_55" commandType="0"/>
  </connection>
  <connection id="497" xr16:uid="{6804FC9B-401D-4A81-8FDF-E0E333434C57}" keepAlive="1" name="Connection545" type="5" refreshedVersion="0" background="1">
    <dbPr connection="Provider=Microsoft.Mashup.OleDb.1;Data Source=$Workbook$;Location=Page006_55" commandType="0"/>
  </connection>
  <connection id="498" xr16:uid="{CD70EF40-D881-49EC-989F-89BCD0796078}" keepAlive="1" name="Connection546" type="5" refreshedVersion="0" background="1">
    <dbPr connection="Provider=Microsoft.Mashup.OleDb.1;Data Source=$Workbook$;Location=Table001_58" commandType="0"/>
  </connection>
  <connection id="499" xr16:uid="{17B81BE0-6747-4D88-94B6-2C9618FBA5EA}" keepAlive="1" name="Connection547" type="5" refreshedVersion="0" background="1">
    <dbPr connection="Provider=Microsoft.Mashup.OleDb.1;Data Source=$Workbook$;Location=Table002_58" commandType="0"/>
  </connection>
  <connection id="500" xr16:uid="{7FA3BDA2-A16D-4350-A5DC-6E4D9B6EC559}" keepAlive="1" name="Connection548" type="5" refreshedVersion="0" background="1">
    <dbPr connection="Provider=Microsoft.Mashup.OleDb.1;Data Source=$Workbook$;Location=Table003_58" commandType="0"/>
  </connection>
  <connection id="501" xr16:uid="{743B3E14-6610-4569-B277-49AE527EFEA8}" keepAlive="1" name="Connection549" type="5" refreshedVersion="0" background="1">
    <dbPr connection="Provider=Microsoft.Mashup.OleDb.1;Data Source=$Workbook$;Location=Table004_58" commandType="0"/>
  </connection>
  <connection id="502" xr16:uid="{6721DE92-B654-4B40-8A4C-4CBDFFF19535}" keepAlive="1" name="Connection55" type="5" refreshedVersion="0" background="1">
    <dbPr connection="Provider=Microsoft.Mashup.OleDb.1;Data Source=$Workbook$;Location=Table009" commandType="0"/>
  </connection>
  <connection id="503" xr16:uid="{2A603068-3093-4C5D-839A-6AA3FEF9DABC}" keepAlive="1" name="Connection550" type="5" refreshedVersion="0" background="1">
    <dbPr connection="Provider=Microsoft.Mashup.OleDb.1;Data Source=$Workbook$;Location=Table008_58" commandType="0"/>
  </connection>
  <connection id="504" xr16:uid="{D72EB9B0-1D51-4EFC-8A7D-39395991C174}" keepAlive="1" name="Connection551" type="5" refreshedVersion="0" background="1">
    <dbPr connection="Provider=Microsoft.Mashup.OleDb.1;Data Source=$Workbook$;Location=Table009_58" commandType="0"/>
  </connection>
  <connection id="505" xr16:uid="{DB992E43-FA17-4D4A-A6EB-9C55A4CA2905}" keepAlive="1" name="Connection552" type="5" refreshedVersion="0" background="1">
    <dbPr connection="Provider=Microsoft.Mashup.OleDb.1;Data Source=$Workbook$;Location=Table010_34" commandType="0"/>
  </connection>
  <connection id="506" xr16:uid="{E8E316A6-69EB-45D5-9D17-A23043DDDEE9}" keepAlive="1" name="Connection553" type="5" refreshedVersion="0" background="1">
    <dbPr connection="Provider=Microsoft.Mashup.OleDb.1;Data Source=$Workbook$;Location=Page005_56" commandType="0"/>
  </connection>
  <connection id="507" xr16:uid="{9B7856B5-8A76-415F-984F-48864EE30C05}" keepAlive="1" name="Connection554" type="5" refreshedVersion="0" background="1">
    <dbPr connection="Provider=Microsoft.Mashup.OleDb.1;Data Source=$Workbook$;Location=Page006_56" commandType="0"/>
  </connection>
  <connection id="508" xr16:uid="{891BD374-A60C-445F-80A6-AF564A30EB19}" keepAlive="1" name="Connection555" type="5" refreshedVersion="0" background="1">
    <dbPr connection="Provider=Microsoft.Mashup.OleDb.1;Data Source=$Workbook$;Location=Table001_59" commandType="0"/>
  </connection>
  <connection id="509" xr16:uid="{68FE776C-8CEA-4CAE-9E22-ADAF30B056A9}" keepAlive="1" name="Connection556" type="5" refreshedVersion="0" background="1">
    <dbPr connection="Provider=Microsoft.Mashup.OleDb.1;Data Source=$Workbook$;Location=Table002_59" commandType="0"/>
  </connection>
  <connection id="510" xr16:uid="{592D8CC2-BB56-4819-9ADA-04663E0D30A8}" keepAlive="1" name="Connection557" type="5" refreshedVersion="0" background="1">
    <dbPr connection="Provider=Microsoft.Mashup.OleDb.1;Data Source=$Workbook$;Location=Table003_59" commandType="0"/>
  </connection>
  <connection id="511" xr16:uid="{05217F2C-4E77-43A0-8A0D-E3F04463683F}" keepAlive="1" name="Connection558" type="5" refreshedVersion="0" background="1">
    <dbPr connection="Provider=Microsoft.Mashup.OleDb.1;Data Source=$Workbook$;Location=Table004_59" commandType="0"/>
  </connection>
  <connection id="512" xr16:uid="{E839FA4C-EBE3-4024-A38E-3BD766FAE9E2}" keepAlive="1" name="Connection559" type="5" refreshedVersion="0" background="1">
    <dbPr connection="Provider=Microsoft.Mashup.OleDb.1;Data Source=$Workbook$;Location=Table008_59" commandType="0"/>
  </connection>
  <connection id="513" xr16:uid="{F71F237B-B77B-4628-9D10-D43969BA25CA}" keepAlive="1" name="Connection56" type="5" refreshedVersion="0" background="1">
    <dbPr connection="Provider=Microsoft.Mashup.OleDb.1;Data Source=$Workbook$;Location=Page005" commandType="0"/>
  </connection>
  <connection id="514" xr16:uid="{CED9EE67-02E2-4E16-983D-A3236317739C}" keepAlive="1" name="Connection560" type="5" refreshedVersion="0" background="1">
    <dbPr connection="Provider=Microsoft.Mashup.OleDb.1;Data Source=$Workbook$;Location=Table009_59" commandType="0"/>
  </connection>
  <connection id="515" xr16:uid="{29917836-D7CD-434D-A348-EDAE8E91DFEB}" keepAlive="1" name="Connection561" type="5" refreshedVersion="0" background="1">
    <dbPr connection="Provider=Microsoft.Mashup.OleDb.1;Data Source=$Workbook$;Location=Table010_35" commandType="0"/>
  </connection>
  <connection id="516" xr16:uid="{48D9EF84-E116-4CB1-95B5-58A3D968900A}" keepAlive="1" name="Connection562" type="5" refreshedVersion="0" background="1">
    <dbPr connection="Provider=Microsoft.Mashup.OleDb.1;Data Source=$Workbook$;Location=Page005_57" commandType="0"/>
  </connection>
  <connection id="517" xr16:uid="{207EF537-A2D9-4C32-8EDE-B4B0A62203B3}" keepAlive="1" name="Connection563" type="5" refreshedVersion="0" background="1">
    <dbPr connection="Provider=Microsoft.Mashup.OleDb.1;Data Source=$Workbook$;Location=Page006_57" commandType="0"/>
  </connection>
  <connection id="518" xr16:uid="{10B2AFE8-0B31-4006-AE7B-571304DFEC1E}" keepAlive="1" name="Connection564" type="5" refreshedVersion="0" background="1">
    <dbPr connection="Provider=Microsoft.Mashup.OleDb.1;Data Source=$Workbook$;Location=Table001_60" commandType="0"/>
  </connection>
  <connection id="519" xr16:uid="{A89ADDC6-EC82-4F8C-9452-E0E2654132E3}" keepAlive="1" name="Connection565" type="5" refreshedVersion="0" background="1">
    <dbPr connection="Provider=Microsoft.Mashup.OleDb.1;Data Source=$Workbook$;Location=Table002_60" commandType="0"/>
  </connection>
  <connection id="520" xr16:uid="{AAC32D10-D0AA-4421-A453-D4ACBA7BD226}" keepAlive="1" name="Connection566" type="5" refreshedVersion="0" background="1">
    <dbPr connection="Provider=Microsoft.Mashup.OleDb.1;Data Source=$Workbook$;Location=Table003_60" commandType="0"/>
  </connection>
  <connection id="521" xr16:uid="{30E19042-8845-44D3-9999-EE280D724629}" keepAlive="1" name="Connection567" type="5" refreshedVersion="0" background="1">
    <dbPr connection="Provider=Microsoft.Mashup.OleDb.1;Data Source=$Workbook$;Location=Table004_60" commandType="0"/>
  </connection>
  <connection id="522" xr16:uid="{A750470E-17EC-4103-A610-390FF72A9368}" keepAlive="1" name="Connection568" type="5" refreshedVersion="0" background="1">
    <dbPr connection="Provider=Microsoft.Mashup.OleDb.1;Data Source=$Workbook$;Location=Table008_60" commandType="0"/>
  </connection>
  <connection id="523" xr16:uid="{814A6BC7-F094-42E3-B007-616079BCA884}" keepAlive="1" name="Connection569" type="5" refreshedVersion="0" background="1">
    <dbPr connection="Provider=Microsoft.Mashup.OleDb.1;Data Source=$Workbook$;Location=Table009_60" commandType="0"/>
  </connection>
  <connection id="524" xr16:uid="{C2739ACC-7790-42C4-98A8-3348FCD8C76A}" keepAlive="1" name="Connection57" type="5" refreshedVersion="0" background="1">
    <dbPr connection="Provider=Microsoft.Mashup.OleDb.1;Data Source=$Workbook$;Location=Page006" commandType="0"/>
  </connection>
  <connection id="525" xr16:uid="{4A843CDB-6C14-4B72-89D8-D6654AED7EEC}" keepAlive="1" name="Connection570" type="5" refreshedVersion="0" background="1">
    <dbPr connection="Provider=Microsoft.Mashup.OleDb.1;Data Source=$Workbook$;Location=Table010_36" commandType="0"/>
  </connection>
  <connection id="526" xr16:uid="{7FDE43AD-D5BF-442C-B613-F87216F360E0}" keepAlive="1" name="Connection571" type="5" refreshedVersion="0" background="1">
    <dbPr connection="Provider=Microsoft.Mashup.OleDb.1;Data Source=$Workbook$;Location=Page005_58" commandType="0"/>
  </connection>
  <connection id="527" xr16:uid="{2122AEEA-E58C-4D0B-B897-8DD5F5841D32}" keepAlive="1" name="Connection572" type="5" refreshedVersion="0" background="1">
    <dbPr connection="Provider=Microsoft.Mashup.OleDb.1;Data Source=$Workbook$;Location=Page006_58" commandType="0"/>
  </connection>
  <connection id="528" xr16:uid="{F7F36180-4B50-4FFD-9B76-8F17E25917A7}" keepAlive="1" name="Connection573" type="5" refreshedVersion="0" background="1">
    <dbPr connection="Provider=Microsoft.Mashup.OleDb.1;Data Source=$Workbook$;Location=Table001_61" commandType="0"/>
  </connection>
  <connection id="529" xr16:uid="{D59554E2-881A-423B-BAAF-46C86929B3C5}" keepAlive="1" name="Connection574" type="5" refreshedVersion="0" background="1">
    <dbPr connection="Provider=Microsoft.Mashup.OleDb.1;Data Source=$Workbook$;Location=Table002_61" commandType="0"/>
  </connection>
  <connection id="530" xr16:uid="{2B8A9D06-1A8B-4E25-80A0-122E00849A24}" keepAlive="1" name="Connection575" type="5" refreshedVersion="0" background="1">
    <dbPr connection="Provider=Microsoft.Mashup.OleDb.1;Data Source=$Workbook$;Location=Table003_61" commandType="0"/>
  </connection>
  <connection id="531" xr16:uid="{B909E860-A258-40AC-9EA3-38383C715536}" keepAlive="1" name="Connection576" type="5" refreshedVersion="0" background="1">
    <dbPr connection="Provider=Microsoft.Mashup.OleDb.1;Data Source=$Workbook$;Location=Table004_61" commandType="0"/>
  </connection>
  <connection id="532" xr16:uid="{0C3CA08C-FAED-4638-A225-559027A1CF42}" keepAlive="1" name="Connection577" type="5" refreshedVersion="0" background="1">
    <dbPr connection="Provider=Microsoft.Mashup.OleDb.1;Data Source=$Workbook$;Location=Table008_61" commandType="0"/>
  </connection>
  <connection id="533" xr16:uid="{64FD56DD-DF80-48B4-8BE7-674D1434F169}" keepAlive="1" name="Connection578" type="5" refreshedVersion="0" background="1">
    <dbPr connection="Provider=Microsoft.Mashup.OleDb.1;Data Source=$Workbook$;Location=Table009_61" commandType="0"/>
  </connection>
  <connection id="534" xr16:uid="{9C71A1D8-834F-4B4C-A58C-C40A9CE068BE}" keepAlive="1" name="Connection579" type="5" refreshedVersion="0" background="1">
    <dbPr connection="Provider=Microsoft.Mashup.OleDb.1;Data Source=$Workbook$;Location=Table010_37" commandType="0"/>
  </connection>
  <connection id="535" xr16:uid="{C169645A-2F71-41F5-8AE1-81CA68EE1A35}" keepAlive="1" name="Connection58" type="5" refreshedVersion="0" background="1">
    <dbPr connection="Provider=Microsoft.Mashup.OleDb.1;Data Source=$Workbook$;Location=Table001_01" commandType="0"/>
  </connection>
  <connection id="536" xr16:uid="{B41EEED2-F4B5-48BD-B6E4-67717AB443C3}" keepAlive="1" name="Connection580" type="5" refreshedVersion="0" background="1">
    <dbPr connection="Provider=Microsoft.Mashup.OleDb.1;Data Source=$Workbook$;Location=Page005_59" commandType="0"/>
  </connection>
  <connection id="537" xr16:uid="{4A4579BB-0F24-4A62-A647-E13D9B77A051}" keepAlive="1" name="Connection581" type="5" refreshedVersion="0" background="1">
    <dbPr connection="Provider=Microsoft.Mashup.OleDb.1;Data Source=$Workbook$;Location=Page006_59" commandType="0"/>
  </connection>
  <connection id="538" xr16:uid="{FBD86048-B528-4BCE-B93D-3A82F6C1DA48}" keepAlive="1" name="Connection582" type="5" refreshedVersion="0" background="1">
    <dbPr connection="Provider=Microsoft.Mashup.OleDb.1;Data Source=$Workbook$;Location=Table001_62" commandType="0"/>
  </connection>
  <connection id="539" xr16:uid="{AAB78F39-4AA0-4269-8F49-C4D394DB1E8F}" keepAlive="1" name="Connection583" type="5" refreshedVersion="0" background="1">
    <dbPr connection="Provider=Microsoft.Mashup.OleDb.1;Data Source=$Workbook$;Location=Table002_62" commandType="0"/>
  </connection>
  <connection id="540" xr16:uid="{37BA3662-CD39-44F1-8D16-1F33179AC45D}" keepAlive="1" name="Connection584" type="5" refreshedVersion="0" background="1">
    <dbPr connection="Provider=Microsoft.Mashup.OleDb.1;Data Source=$Workbook$;Location=Table003_62" commandType="0"/>
  </connection>
  <connection id="541" xr16:uid="{40C27833-3117-42F1-8F71-DE4E8649D6CA}" keepAlive="1" name="Connection585" type="5" refreshedVersion="0" background="1">
    <dbPr connection="Provider=Microsoft.Mashup.OleDb.1;Data Source=$Workbook$;Location=Table004_62" commandType="0"/>
  </connection>
  <connection id="542" xr16:uid="{DAE696CC-5969-4F2E-96C8-C8C0509AE55C}" keepAlive="1" name="Connection586" type="5" refreshedVersion="0" background="1">
    <dbPr connection="Provider=Microsoft.Mashup.OleDb.1;Data Source=$Workbook$;Location=Table008_62" commandType="0"/>
  </connection>
  <connection id="543" xr16:uid="{664CB5CA-D410-430C-AD62-CA4FD7A6915A}" keepAlive="1" name="Connection587" type="5" refreshedVersion="0" background="1">
    <dbPr connection="Provider=Microsoft.Mashup.OleDb.1;Data Source=$Workbook$;Location=Table009_62" commandType="0"/>
  </connection>
  <connection id="544" xr16:uid="{0B63217E-CC89-4616-85C7-5B805FABB106}" keepAlive="1" name="Connection588" type="5" refreshedVersion="0" background="1">
    <dbPr connection="Provider=Microsoft.Mashup.OleDb.1;Data Source=$Workbook$;Location=Table010_38" commandType="0"/>
  </connection>
  <connection id="545" xr16:uid="{35186B42-7821-4092-B82B-C01416789A2E}" keepAlive="1" name="Connection589" type="5" refreshedVersion="0" background="1">
    <dbPr connection="Provider=Microsoft.Mashup.OleDb.1;Data Source=$Workbook$;Location=Page005_60" commandType="0"/>
  </connection>
  <connection id="546" xr16:uid="{B15C9B7B-5868-4398-9F79-74D8E685E47C}" keepAlive="1" name="Connection59" type="5" refreshedVersion="0" background="1">
    <dbPr connection="Provider=Microsoft.Mashup.OleDb.1;Data Source=$Workbook$;Location=Table002_01" commandType="0"/>
  </connection>
  <connection id="547" xr16:uid="{081F2FFC-6DAB-4550-A3A6-1868689AE007}" keepAlive="1" name="Connection590" type="5" refreshedVersion="0" background="1">
    <dbPr connection="Provider=Microsoft.Mashup.OleDb.1;Data Source=$Workbook$;Location=Page006_60" commandType="0"/>
  </connection>
  <connection id="548" xr16:uid="{0A7D1E48-7027-4D55-AAB0-B2AF0A6A03B0}" keepAlive="1" name="Connection591" type="5" refreshedVersion="8" saveData="1">
    <dbPr connection="Provider=Microsoft.Mashup.OleDb.1;Data Source=$Workbook$;Location=Table001_63" command="SELECT * FROM [Table001_63]"/>
  </connection>
  <connection id="549" xr16:uid="{75640567-F7E8-4201-934D-34795CA946BE}" keepAlive="1" name="Connection592" type="5" refreshedVersion="8" saveData="1">
    <dbPr connection="Provider=Microsoft.Mashup.OleDb.1;Data Source=$Workbook$;Location=Table002_63" command="SELECT * FROM [Table002_63]"/>
  </connection>
  <connection id="550" xr16:uid="{71A84231-31DE-4E47-AEB8-89B7D1904485}" keepAlive="1" name="Connection593" type="5" refreshedVersion="8" saveData="1">
    <dbPr connection="Provider=Microsoft.Mashup.OleDb.1;Data Source=$Workbook$;Location=Table003_63" command="SELECT * FROM [Table003_63]"/>
  </connection>
  <connection id="551" xr16:uid="{2C09D61D-E7E5-491B-949F-49C19E0C30ED}" keepAlive="1" name="Connection594" type="5" refreshedVersion="8" saveData="1">
    <dbPr connection="Provider=Microsoft.Mashup.OleDb.1;Data Source=$Workbook$;Location=Table004_63" command="SELECT * FROM [Table004_63]"/>
  </connection>
  <connection id="552" xr16:uid="{2DF0933D-0BF6-48D7-AC65-75541CFB320D}" keepAlive="1" name="Connection595" type="5" refreshedVersion="8" saveData="1">
    <dbPr connection="Provider=Microsoft.Mashup.OleDb.1;Data Source=$Workbook$;Location=Table008_63" command="SELECT * FROM [Table008_63]"/>
  </connection>
  <connection id="553" xr16:uid="{EF41ED80-418A-43CF-9578-A93A82FE0D17}" keepAlive="1" name="Connection596" type="5" refreshedVersion="8" saveData="1">
    <dbPr connection="Provider=Microsoft.Mashup.OleDb.1;Data Source=$Workbook$;Location=Table009_63" command="SELECT * FROM [Table009_63]"/>
  </connection>
  <connection id="554" xr16:uid="{A0E02451-BDE5-4CC9-A8B7-DD0BE3E65162}" keepAlive="1" name="Connection597" type="5" refreshedVersion="8" saveData="1">
    <dbPr connection="Provider=Microsoft.Mashup.OleDb.1;Data Source=$Workbook$;Location=Table010_39" command="SELECT * FROM [Table010_39]"/>
  </connection>
  <connection id="555" xr16:uid="{9D8812B0-9D8B-40E3-ADCE-E8D6B5CE867E}" keepAlive="1" name="Connection598" type="5" refreshedVersion="8" saveData="1">
    <dbPr connection="Provider=Microsoft.Mashup.OleDb.1;Data Source=$Workbook$;Location=Page005_61" command="SELECT * FROM [Page005_61]"/>
  </connection>
  <connection id="556" xr16:uid="{641E66EB-FCBE-47D1-9F59-411666F6BECB}" keepAlive="1" name="Connection599" type="5" refreshedVersion="8" saveData="1">
    <dbPr connection="Provider=Microsoft.Mashup.OleDb.1;Data Source=$Workbook$;Location=Page006_61" command="SELECT * FROM [Page006_61]"/>
  </connection>
  <connection id="557" xr16:uid="{E32D819A-877D-49CB-AC85-6F150F34BE34}" keepAlive="1" name="Connection6" type="5" refreshedVersion="0" background="1">
    <dbPr connection="Provider=Microsoft.Mashup.OleDb.1;Data Source=$Workbook$;Location=Page001_Table_05" commandType="0"/>
  </connection>
  <connection id="558" xr16:uid="{6FBE3C3D-47CE-49F9-A45C-F3A3CC377487}" keepAlive="1" name="Connection60" type="5" refreshedVersion="0" background="1">
    <dbPr connection="Provider=Microsoft.Mashup.OleDb.1;Data Source=$Workbook$;Location=Table003_01" commandType="0"/>
  </connection>
  <connection id="559" xr16:uid="{7A807FF4-690A-4A86-82E0-BB9700BF2509}" keepAlive="1" name="Connection61" type="5" refreshedVersion="0" background="1">
    <dbPr connection="Provider=Microsoft.Mashup.OleDb.1;Data Source=$Workbook$;Location=Table004_01" commandType="0"/>
  </connection>
  <connection id="560" xr16:uid="{43361BBB-83AC-4AEC-BD9E-336773CA83BF}" keepAlive="1" name="Connection62" type="5" refreshedVersion="0" background="1">
    <dbPr connection="Provider=Microsoft.Mashup.OleDb.1;Data Source=$Workbook$;Location=Table008_01" commandType="0"/>
  </connection>
  <connection id="561" xr16:uid="{369F234D-C29A-4E76-A8E9-E5C099612B0A}" keepAlive="1" name="Connection63" type="5" refreshedVersion="0" background="1">
    <dbPr connection="Provider=Microsoft.Mashup.OleDb.1;Data Source=$Workbook$;Location=Table009_01" commandType="0"/>
  </connection>
  <connection id="562" xr16:uid="{29698E6E-7DCB-4F93-A23F-BC6B218E0AA2}" keepAlive="1" name="Connection64" type="5" refreshedVersion="0" background="1">
    <dbPr connection="Provider=Microsoft.Mashup.OleDb.1;Data Source=$Workbook$;Location=Page005_01" commandType="0"/>
  </connection>
  <connection id="563" xr16:uid="{AFC4926A-5271-4A39-AC41-008FABFC52F7}" keepAlive="1" name="Connection65" type="5" refreshedVersion="0" background="1">
    <dbPr connection="Provider=Microsoft.Mashup.OleDb.1;Data Source=$Workbook$;Location=Page006_01" commandType="0"/>
  </connection>
  <connection id="564" xr16:uid="{8AC745F2-E695-4EC2-8A8B-6A921641D742}" keepAlive="1" name="Connection66" type="5" refreshedVersion="0" background="1">
    <dbPr connection="Provider=Microsoft.Mashup.OleDb.1;Data Source=$Workbook$;Location=Table001_02" commandType="0"/>
  </connection>
  <connection id="565" xr16:uid="{682E909B-95C5-49C8-9853-21F341D2E69E}" keepAlive="1" name="Connection67" type="5" refreshedVersion="0" background="1">
    <dbPr connection="Provider=Microsoft.Mashup.OleDb.1;Data Source=$Workbook$;Location=Table002_02" commandType="0"/>
  </connection>
  <connection id="566" xr16:uid="{B7332B46-323D-49D3-86B0-8BABE4D5CEA7}" keepAlive="1" name="Connection68" type="5" refreshedVersion="0" background="1">
    <dbPr connection="Provider=Microsoft.Mashup.OleDb.1;Data Source=$Workbook$;Location=Table003_02" commandType="0"/>
  </connection>
  <connection id="567" xr16:uid="{37230249-EB81-4006-B807-29D4CA2E19B8}" keepAlive="1" name="Connection69" type="5" refreshedVersion="0" background="1">
    <dbPr connection="Provider=Microsoft.Mashup.OleDb.1;Data Source=$Workbook$;Location=Table004_02" commandType="0"/>
  </connection>
  <connection id="568" xr16:uid="{75DB0980-DC9A-4B06-9DE0-623F3C766A0D}" keepAlive="1" name="Connection7" type="5" refreshedVersion="0" background="1">
    <dbPr connection="Provider=Microsoft.Mashup.OleDb.1;Data Source=$Workbook$;Location=Page3_Table008_03" commandType="0"/>
  </connection>
  <connection id="569" xr16:uid="{05947CB2-52B5-4CCA-99ED-9DE90028A6C0}" keepAlive="1" name="Connection70" type="5" refreshedVersion="0" background="1">
    <dbPr connection="Provider=Microsoft.Mashup.OleDb.1;Data Source=$Workbook$;Location=Table008_02" commandType="0"/>
  </connection>
  <connection id="570" xr16:uid="{DE8B4893-7E43-4476-8A5C-2545242C5CAE}" keepAlive="1" name="Connection71" type="5" refreshedVersion="0" background="1">
    <dbPr connection="Provider=Microsoft.Mashup.OleDb.1;Data Source=$Workbook$;Location=Table009_02" commandType="0"/>
  </connection>
  <connection id="571" xr16:uid="{1BDE6839-0B48-40CA-A413-27ADD7FA6EC5}" keepAlive="1" name="Connection72" type="5" refreshedVersion="0" background="1">
    <dbPr connection="Provider=Microsoft.Mashup.OleDb.1;Data Source=$Workbook$;Location=Page005_02" commandType="0"/>
  </connection>
  <connection id="572" xr16:uid="{CF56C1F0-7D32-4B2B-A75E-721C8D5C6AEA}" keepAlive="1" name="Connection73" type="5" refreshedVersion="0" background="1">
    <dbPr connection="Provider=Microsoft.Mashup.OleDb.1;Data Source=$Workbook$;Location=Page006_02" commandType="0"/>
  </connection>
  <connection id="573" xr16:uid="{64FEABFC-929F-4044-B023-4C57ECEC56BC}" keepAlive="1" name="Connection74" type="5" refreshedVersion="0" background="1">
    <dbPr connection="Provider=Microsoft.Mashup.OleDb.1;Data Source=$Workbook$;Location=Table001_03" commandType="0"/>
  </connection>
  <connection id="574" xr16:uid="{A0034897-AE11-4E0D-94D0-271DAF09667B}" keepAlive="1" name="Connection75" type="5" refreshedVersion="0" background="1">
    <dbPr connection="Provider=Microsoft.Mashup.OleDb.1;Data Source=$Workbook$;Location=Table002_03" commandType="0"/>
  </connection>
  <connection id="575" xr16:uid="{95E725B9-8DE5-4DC7-B227-B6ED00B25F87}" keepAlive="1" name="Connection76" type="5" refreshedVersion="0" background="1">
    <dbPr connection="Provider=Microsoft.Mashup.OleDb.1;Data Source=$Workbook$;Location=Table003_03" commandType="0"/>
  </connection>
  <connection id="576" xr16:uid="{7FCF5C96-87DE-4E3D-A7F8-079ED477F1D6}" keepAlive="1" name="Connection77" type="5" refreshedVersion="0" background="1">
    <dbPr connection="Provider=Microsoft.Mashup.OleDb.1;Data Source=$Workbook$;Location=Table004_03" commandType="0"/>
  </connection>
  <connection id="577" xr16:uid="{03F7F9CF-91FE-438F-B77E-D891EE71483F}" keepAlive="1" name="Connection78" type="5" refreshedVersion="0" background="1">
    <dbPr connection="Provider=Microsoft.Mashup.OleDb.1;Data Source=$Workbook$;Location=Table008_03" commandType="0"/>
  </connection>
  <connection id="578" xr16:uid="{B1F9B060-E91D-43A6-85BF-49DBED48FE8C}" keepAlive="1" name="Connection79" type="5" refreshedVersion="0" background="1">
    <dbPr connection="Provider=Microsoft.Mashup.OleDb.1;Data Source=$Workbook$;Location=Table009_03" commandType="0"/>
  </connection>
  <connection id="579" xr16:uid="{D1925F3C-83C6-4AE2-96D8-51C575682EAC}" keepAlive="1" name="Connection8" type="5" refreshedVersion="0" background="1">
    <dbPr connection="Provider=Microsoft.Mashup.OleDb.1;Data Source=$Workbook$;Location=Page001_Table_06" commandType="0"/>
  </connection>
  <connection id="580" xr16:uid="{93D23515-49E0-437D-824C-AED3F4D7E34A}" keepAlive="1" name="Connection80" type="5" refreshedVersion="0" background="1">
    <dbPr connection="Provider=Microsoft.Mashup.OleDb.1;Data Source=$Workbook$;Location=Page005_03" commandType="0"/>
  </connection>
  <connection id="581" xr16:uid="{637A6649-1184-4A22-AC55-A3FE1E4D3168}" keepAlive="1" name="Connection81" type="5" refreshedVersion="0" background="1">
    <dbPr connection="Provider=Microsoft.Mashup.OleDb.1;Data Source=$Workbook$;Location=Page006_03" commandType="0"/>
  </connection>
  <connection id="582" xr16:uid="{3CCC24E3-6A10-4BB3-B5EE-495B3372F69A}" keepAlive="1" name="Connection82" type="5" refreshedVersion="0" background="1">
    <dbPr connection="Provider=Microsoft.Mashup.OleDb.1;Data Source=$Workbook$;Location=Table001_04" commandType="0"/>
  </connection>
  <connection id="583" xr16:uid="{4328A87F-B36E-480F-BF1A-C34D11FD6664}" keepAlive="1" name="Connection83" type="5" refreshedVersion="0" background="1">
    <dbPr connection="Provider=Microsoft.Mashup.OleDb.1;Data Source=$Workbook$;Location=Table002_04" commandType="0"/>
  </connection>
  <connection id="584" xr16:uid="{B00CF566-CF54-4E5D-B7EE-2E7B0A7EEAE8}" keepAlive="1" name="Connection84" type="5" refreshedVersion="0" background="1">
    <dbPr connection="Provider=Microsoft.Mashup.OleDb.1;Data Source=$Workbook$;Location=Table003_04" commandType="0"/>
  </connection>
  <connection id="585" xr16:uid="{DF319244-88B2-4720-8F0F-1B544F7D359A}" keepAlive="1" name="Connection85" type="5" refreshedVersion="0" background="1">
    <dbPr connection="Provider=Microsoft.Mashup.OleDb.1;Data Source=$Workbook$;Location=Table004_04" commandType="0"/>
  </connection>
  <connection id="586" xr16:uid="{D513A46D-F03E-4772-8829-D113DD712213}" keepAlive="1" name="Connection86" type="5" refreshedVersion="0" background="1">
    <dbPr connection="Provider=Microsoft.Mashup.OleDb.1;Data Source=$Workbook$;Location=Table008_04" commandType="0"/>
  </connection>
  <connection id="587" xr16:uid="{D9E47918-D90C-4428-B24A-0DA24EEB1ED5}" keepAlive="1" name="Connection87" type="5" refreshedVersion="0" background="1">
    <dbPr connection="Provider=Microsoft.Mashup.OleDb.1;Data Source=$Workbook$;Location=Table009_04" commandType="0"/>
  </connection>
  <connection id="588" xr16:uid="{A2D13EE3-F993-4039-80C5-12E923F2C979}" keepAlive="1" name="Connection88" type="5" refreshedVersion="0" background="1">
    <dbPr connection="Provider=Microsoft.Mashup.OleDb.1;Data Source=$Workbook$;Location=Page005_04" commandType="0"/>
  </connection>
  <connection id="589" xr16:uid="{D812170F-3F06-4DF9-9CE2-B2D663E39D4E}" keepAlive="1" name="Connection89" type="5" refreshedVersion="0" background="1">
    <dbPr connection="Provider=Microsoft.Mashup.OleDb.1;Data Source=$Workbook$;Location=Page006_04" commandType="0"/>
  </connection>
  <connection id="590" xr16:uid="{61B37AC1-5D16-402B-87D0-EAFBBCE45B97}" keepAlive="1" name="Connection9" type="5" refreshedVersion="0" background="1">
    <dbPr connection="Provider=Microsoft.Mashup.OleDb.1;Data Source=$Workbook$;Location=Page3_Table008_04" commandType="0"/>
  </connection>
  <connection id="591" xr16:uid="{0E9186F1-646D-48A8-890C-905935CA01F6}" keepAlive="1" name="Connection90" type="5" refreshedVersion="0" background="1">
    <dbPr connection="Provider=Microsoft.Mashup.OleDb.1;Data Source=$Workbook$;Location=Table001_05" commandType="0"/>
  </connection>
  <connection id="592" xr16:uid="{4C57A1A8-9349-4056-9A14-A10A35B99CAE}" keepAlive="1" name="Connection91" type="5" refreshedVersion="0" background="1">
    <dbPr connection="Provider=Microsoft.Mashup.OleDb.1;Data Source=$Workbook$;Location=Table002_05" commandType="0"/>
  </connection>
  <connection id="593" xr16:uid="{FD21F207-4C5F-4FA0-BE77-454073010AC0}" keepAlive="1" name="Connection92" type="5" refreshedVersion="0" background="1">
    <dbPr connection="Provider=Microsoft.Mashup.OleDb.1;Data Source=$Workbook$;Location=Table003_05" commandType="0"/>
  </connection>
  <connection id="594" xr16:uid="{6634EF55-CFC6-4363-AB1C-A6C963292B83}" keepAlive="1" name="Connection93" type="5" refreshedVersion="0" background="1">
    <dbPr connection="Provider=Microsoft.Mashup.OleDb.1;Data Source=$Workbook$;Location=Table004_05" commandType="0"/>
  </connection>
  <connection id="595" xr16:uid="{69929BD8-DF1B-4422-B732-3624DE07CF5C}" keepAlive="1" name="Connection94" type="5" refreshedVersion="0" background="1">
    <dbPr connection="Provider=Microsoft.Mashup.OleDb.1;Data Source=$Workbook$;Location=Table008_05" commandType="0"/>
  </connection>
  <connection id="596" xr16:uid="{40942CC2-161B-4E94-BADC-1D61A5A2DEB6}" keepAlive="1" name="Connection95" type="5" refreshedVersion="0" background="1">
    <dbPr connection="Provider=Microsoft.Mashup.OleDb.1;Data Source=$Workbook$;Location=Table009_05" commandType="0"/>
  </connection>
  <connection id="597" xr16:uid="{AF3E2DE1-8C9E-4C93-909C-2BF7936FB780}" keepAlive="1" name="Connection96" type="5" refreshedVersion="0" background="1">
    <dbPr connection="Provider=Microsoft.Mashup.OleDb.1;Data Source=$Workbook$;Location=Page005_05" commandType="0"/>
  </connection>
  <connection id="598" xr16:uid="{B6928AFD-47C3-4A4F-96B2-431D51D0B4A3}" keepAlive="1" name="Connection97" type="5" refreshedVersion="0" background="1">
    <dbPr connection="Provider=Microsoft.Mashup.OleDb.1;Data Source=$Workbook$;Location=Page006_05" commandType="0"/>
  </connection>
  <connection id="599" xr16:uid="{3F824BA6-8979-4949-8008-A51A37175944}" keepAlive="1" name="Connection98" type="5" refreshedVersion="0" background="1">
    <dbPr connection="Provider=Microsoft.Mashup.OleDb.1;Data Source=$Workbook$;Location=Table001_06" commandType="0"/>
  </connection>
  <connection id="600" xr16:uid="{72D0049F-FE82-49A1-B27C-595584E57E40}" keepAlive="1" name="Connection99" type="5" refreshedVersion="0" background="1">
    <dbPr connection="Provider=Microsoft.Mashup.OleDb.1;Data Source=$Workbook$;Location=Table002_06" commandType="0"/>
  </connection>
  <connection id="601" xr16:uid="{03BBB4A1-EB37-4678-8473-50CD5AF2F66C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aa597ce7-2c93-44f1-b856-266673c299f3"/>
      </ext>
    </extLst>
  </connection>
  <connection id="602" xr16:uid="{10F47B6E-9172-425A-8E85-B16C9DE9005A}" name="Query - Page001 (2)" description="Connection to the 'Page001 (2)' query in the workbook." type="100" refreshedVersion="8" minRefreshableVersion="5">
    <extLst>
      <ext xmlns:x15="http://schemas.microsoft.com/office/spreadsheetml/2010/11/main" uri="{DE250136-89BD-433C-8126-D09CA5730AF9}">
        <x15:connection id="7a9cc1f4-5c2d-4192-841b-d3e18ea57497"/>
      </ext>
    </extLst>
  </connection>
  <connection id="603" xr16:uid="{E87BF5C2-BB50-4CEB-9F66-887FA5E4E18E}" keepAlive="1" name="Query - Page006_20 (2)" description="Connection to the 'Page006_20 (2)' query in the workbook." type="5" refreshedVersion="8" saveData="1">
    <dbPr connection="Provider=Microsoft.Mashup.OleDb.1;Data Source=$Workbook$;Location=&quot;Page006_20 (2)&quot;;Extended Properties=&quot;&quot;" command="SELECT * FROM [Page006_20 (2)]"/>
  </connection>
  <connection id="604" xr16:uid="{FB00DD62-40C0-4024-94A3-28BBCC1B7A51}" name="Query - Table008 (Page 3)" description="Connection to the 'Table008 (Page 3)' query in the workbook." type="100" refreshedVersion="8" minRefreshableVersion="5">
    <extLst>
      <ext xmlns:x15="http://schemas.microsoft.com/office/spreadsheetml/2010/11/main" uri="{DE250136-89BD-433C-8126-D09CA5730AF9}">
        <x15:connection id="cdf21546-016d-40d0-abb4-32d365fd7878"/>
      </ext>
    </extLst>
  </connection>
  <connection id="605" xr16:uid="{277D7B96-F78E-4F30-BA53-CF7B27E34F4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<sst xmlns="http://schemas.openxmlformats.org/spreadsheetml/2006/main" count="22587" uniqueCount="18255">
  <si>
    <t>Column1</t>
  </si>
  <si>
    <t>Column2</t>
  </si>
  <si>
    <t>Column3</t>
  </si>
  <si>
    <t>Column4</t>
  </si>
  <si>
    <t>PURCHASE ORDER SUPPLIER</t>
  </si>
  <si>
    <t>[image]</t>
  </si>
  <si>
    <t>PEPCO Poland</t>
  </si>
  <si>
    <t>ul. Strzeszyńska 73A, 60-479 Poznań</t>
  </si>
  <si>
    <t>Order - ID</t>
  </si>
  <si>
    <t>Pre Order -ID</t>
  </si>
  <si>
    <t>Item No</t>
  </si>
  <si>
    <t>Item classification</t>
  </si>
  <si>
    <t>Item name</t>
  </si>
  <si>
    <t>Item name English</t>
  </si>
  <si>
    <t>Promotional product</t>
  </si>
  <si>
    <t>Supplier product code</t>
  </si>
  <si>
    <t>Season</t>
  </si>
  <si>
    <t>Merch code</t>
  </si>
  <si>
    <t>B/S</t>
  </si>
  <si>
    <t>Collection</t>
  </si>
  <si>
    <t>Pictogram no</t>
  </si>
  <si>
    <t>Style type</t>
  </si>
  <si>
    <t>Supplier name</t>
  </si>
  <si>
    <t>Supplier ID</t>
  </si>
  <si>
    <t>Terms of payments</t>
  </si>
  <si>
    <t>SCF 120 days</t>
  </si>
  <si>
    <t>Date of order creation ..</t>
  </si>
  <si>
    <t>Booking date</t>
  </si>
  <si>
    <t>Handover date</t>
  </si>
  <si>
    <t>Port of shipment</t>
  </si>
  <si>
    <t>Chittagong</t>
  </si>
  <si>
    <t>Destination port</t>
  </si>
  <si>
    <t>Destination DC</t>
  </si>
  <si>
    <t>Delivery terms</t>
  </si>
  <si>
    <t>FOB</t>
  </si>
  <si>
    <t>Transport mode</t>
  </si>
  <si>
    <t>Ocean/Sea</t>
  </si>
  <si>
    <t>Time of delivery</t>
  </si>
  <si>
    <t>12:00:00 am</t>
  </si>
  <si>
    <t>Our actual purchasing conditions are valid. The supplier has been informed of these as well as of other annexes from PEPCO Sp. z o. o. and has them in written form. These conditions are acknowledged by</t>
  </si>
  <si>
    <t>the supplier when he fulfils an order. (Purchasing conditions, shipping instructions and annexes can be found in Pepco Supplier Manual).</t>
  </si>
  <si>
    <t>Colour</t>
  </si>
  <si>
    <t>SKU No</t>
  </si>
  <si>
    <t>Bar Code</t>
  </si>
  <si>
    <t>ORDER_ID</t>
  </si>
  <si>
    <t>ITEM_NO</t>
  </si>
  <si>
    <t>DEPERTMENT</t>
  </si>
  <si>
    <t>SUPLER_NAME</t>
  </si>
  <si>
    <t>STYLE</t>
  </si>
  <si>
    <t>Column5</t>
  </si>
  <si>
    <t>Column6</t>
  </si>
  <si>
    <t>Column7</t>
  </si>
  <si>
    <t>Pantone No</t>
  </si>
  <si>
    <t>Purchase price</t>
  </si>
  <si>
    <t>Country</t>
  </si>
  <si>
    <t>Sales price</t>
  </si>
  <si>
    <t>Sales price per piece</t>
  </si>
  <si>
    <t>BA</t>
  </si>
  <si>
    <t>BG</t>
  </si>
  <si>
    <t>CA</t>
  </si>
  <si>
    <t>0.00</t>
  </si>
  <si>
    <t>CZ</t>
  </si>
  <si>
    <t>DE</t>
  </si>
  <si>
    <t>AT</t>
  </si>
  <si>
    <t>GR</t>
  </si>
  <si>
    <t>EN-G</t>
  </si>
  <si>
    <t>ES</t>
  </si>
  <si>
    <t>EE</t>
  </si>
  <si>
    <t>FR</t>
  </si>
  <si>
    <t>HR</t>
  </si>
  <si>
    <t>HU</t>
  </si>
  <si>
    <t>IT</t>
  </si>
  <si>
    <t>Label for Inner</t>
  </si>
  <si>
    <t>Inner</t>
  </si>
  <si>
    <t>Label for Outer</t>
  </si>
  <si>
    <t>OUTER :</t>
  </si>
  <si>
    <t>COLOR</t>
  </si>
  <si>
    <t>FILE_NAME</t>
  </si>
  <si>
    <t>PEPCO_SS26_</t>
  </si>
  <si>
    <t>DATE</t>
  </si>
  <si>
    <t>SKU_A</t>
  </si>
  <si>
    <t>SKU_B</t>
  </si>
  <si>
    <t>SKU_C</t>
  </si>
  <si>
    <t>SKU_D</t>
  </si>
  <si>
    <t>SKU_E</t>
  </si>
  <si>
    <t>EAN_A</t>
  </si>
  <si>
    <t>EAN_B</t>
  </si>
  <si>
    <t>EAN_C</t>
  </si>
  <si>
    <t>EAN_D</t>
  </si>
  <si>
    <t>EAN_E</t>
  </si>
  <si>
    <t>EA_E</t>
  </si>
  <si>
    <t>EA_D</t>
  </si>
  <si>
    <t>EA_C</t>
  </si>
  <si>
    <t>EA_B</t>
  </si>
  <si>
    <t>EA_A</t>
  </si>
  <si>
    <t>SK_E</t>
  </si>
  <si>
    <t>SK_D</t>
  </si>
  <si>
    <t>SK_C</t>
  </si>
  <si>
    <t>SK_B</t>
  </si>
  <si>
    <t>SK_A</t>
  </si>
  <si>
    <t>CARE_A</t>
  </si>
  <si>
    <t>CARE_B</t>
  </si>
  <si>
    <t>CARE_C</t>
  </si>
  <si>
    <t>CARE_D</t>
  </si>
  <si>
    <t>CARE_E</t>
  </si>
  <si>
    <t>Column8</t>
  </si>
  <si>
    <t>SS26</t>
  </si>
  <si>
    <t>6/9</t>
  </si>
  <si>
    <t>9/12</t>
  </si>
  <si>
    <t>12/18</t>
  </si>
  <si>
    <t>18/24</t>
  </si>
  <si>
    <t>Care Label</t>
  </si>
  <si>
    <t>Tag</t>
  </si>
  <si>
    <t>CARE LABEL_</t>
  </si>
  <si>
    <t>MAIN LABEL _</t>
  </si>
  <si>
    <t>STICKERS_</t>
  </si>
  <si>
    <t>BENEFIT STICKERS_</t>
  </si>
  <si>
    <t>BENEFIT TAG_</t>
  </si>
  <si>
    <t>SWING TAG_</t>
  </si>
  <si>
    <t>CODE_S</t>
  </si>
  <si>
    <t>COL_SKU_A</t>
  </si>
  <si>
    <t>COL_SKU_B</t>
  </si>
  <si>
    <t>COL_SKU_C</t>
  </si>
  <si>
    <t>COL_SKU_D</t>
  </si>
  <si>
    <t>COL_SKU_E</t>
  </si>
  <si>
    <t>TAG</t>
  </si>
  <si>
    <t>STYLE_MARCH_A</t>
  </si>
  <si>
    <t>STYLE_MARCH_B</t>
  </si>
  <si>
    <t>STYLE_MARCH_C</t>
  </si>
  <si>
    <t>STYLE_MARCH_D</t>
  </si>
  <si>
    <t>STYLE_MARCH_E</t>
  </si>
  <si>
    <t>HOD</t>
  </si>
  <si>
    <t>BATCH_A</t>
  </si>
  <si>
    <t>BATCH_B</t>
  </si>
  <si>
    <t>BATCH_C</t>
  </si>
  <si>
    <t>BATCH_D</t>
  </si>
  <si>
    <t>BATCH_E</t>
  </si>
  <si>
    <t>COLLECTNO</t>
  </si>
  <si>
    <t>SK_F</t>
  </si>
  <si>
    <t>SKU_F</t>
  </si>
  <si>
    <t>EA_F</t>
  </si>
  <si>
    <t>EAN_F</t>
  </si>
  <si>
    <t>HODB</t>
  </si>
  <si>
    <t>HODC</t>
  </si>
  <si>
    <t>Baby boy leggings</t>
  </si>
  <si>
    <t>Helanke za bebe dječake</t>
  </si>
  <si>
    <t>Malles per a bebè nena</t>
  </si>
  <si>
    <t>Chlapecké kojenecké legíny</t>
  </si>
  <si>
    <t>Κολάν για μωρό αγόρι</t>
  </si>
  <si>
    <t>Polainas de bebé para niño</t>
  </si>
  <si>
    <t>Beebi retuusid poistele</t>
  </si>
  <si>
    <t>Fiú baba leggings</t>
  </si>
  <si>
    <t>Pantacollant per bambini</t>
  </si>
  <si>
    <t>LT</t>
  </si>
  <si>
    <t>Kūdikių tamprės berniukui</t>
  </si>
  <si>
    <t>LV</t>
  </si>
  <si>
    <t>Bērnu legingi zēniem</t>
  </si>
  <si>
    <t>CARE_F</t>
  </si>
  <si>
    <t>CARE_G</t>
  </si>
  <si>
    <t>BATCH_F</t>
  </si>
  <si>
    <t>STYLE_MARCH_F</t>
  </si>
  <si>
    <t>COL_SKU_F</t>
  </si>
  <si>
    <t>SK_G</t>
  </si>
  <si>
    <t>SKU_G</t>
  </si>
  <si>
    <t>EA_G</t>
  </si>
  <si>
    <t>EAN_G</t>
  </si>
  <si>
    <t>COL_SKU_G</t>
  </si>
  <si>
    <t>STYLE_MARCH_G</t>
  </si>
  <si>
    <t>BATCH_G</t>
  </si>
  <si>
    <t>DESIGNER_NAME</t>
  </si>
  <si>
    <t>Your Name Here</t>
  </si>
  <si>
    <t>CARE_LABEL_V_SIZE</t>
  </si>
  <si>
    <t>MAIN_LABEL_V_SIZE</t>
  </si>
  <si>
    <t>SWING_TAG_V_SIZE</t>
  </si>
  <si>
    <t>STICKER_V_SIZE</t>
  </si>
  <si>
    <t>BENEFIT_TAG_V_SIZE</t>
  </si>
  <si>
    <t>BENEFIT_STICKER_V_SIZE</t>
  </si>
  <si>
    <t>HEATSEAL LABEL _</t>
  </si>
  <si>
    <t>HEATSEAL LABEL_V_SIZE</t>
  </si>
  <si>
    <t>PRODUCT_NAME</t>
  </si>
  <si>
    <t>ITEM_NAME</t>
  </si>
  <si>
    <t>En</t>
  </si>
  <si>
    <t>Al.</t>
  </si>
  <si>
    <t>Bg</t>
  </si>
  <si>
    <t>Bih</t>
  </si>
  <si>
    <t>Cz</t>
  </si>
  <si>
    <t>De</t>
  </si>
  <si>
    <t>Ee</t>
  </si>
  <si>
    <t>Es</t>
  </si>
  <si>
    <t>Es_ca</t>
  </si>
  <si>
    <t>Gr</t>
  </si>
  <si>
    <t>Hr</t>
  </si>
  <si>
    <t>Hu</t>
  </si>
  <si>
    <t>It</t>
  </si>
  <si>
    <t>Lt</t>
  </si>
  <si>
    <t>Lv</t>
  </si>
  <si>
    <t>Mk</t>
  </si>
  <si>
    <t>Pl</t>
  </si>
  <si>
    <t>Pt</t>
  </si>
  <si>
    <t>Ro</t>
  </si>
  <si>
    <t>Rs</t>
  </si>
  <si>
    <t>Si</t>
  </si>
  <si>
    <t>Sk</t>
  </si>
  <si>
    <t>All_Language</t>
  </si>
  <si>
    <t>Input All</t>
  </si>
  <si>
    <t>Show</t>
  </si>
  <si>
    <t>Attached</t>
  </si>
  <si>
    <t>Men's shorts</t>
  </si>
  <si>
    <t>Pantallona të shkurtra meshkujsh</t>
  </si>
  <si>
    <t>Мъжки къси панталони</t>
  </si>
  <si>
    <t>Muški šorts</t>
  </si>
  <si>
    <t>Pánské šortky</t>
  </si>
  <si>
    <t>Herren-shorts</t>
  </si>
  <si>
    <t>Meeste lühikesed püksid</t>
  </si>
  <si>
    <t>Pantalones cortos de hombre</t>
  </si>
  <si>
    <t>Pantalons curts home</t>
  </si>
  <si>
    <t>Ανδρικά σορτσάκια</t>
  </si>
  <si>
    <t>Muške kratke hlače</t>
  </si>
  <si>
    <t>Férfi rövidnadrág</t>
  </si>
  <si>
    <t>Pantaloncini per uomo</t>
  </si>
  <si>
    <t>Vyriški šortai</t>
  </si>
  <si>
    <t>Vīriešu šorti</t>
  </si>
  <si>
    <t>Машки шорцеви</t>
  </si>
  <si>
    <t>Szorty męskie</t>
  </si>
  <si>
    <t>Calções para homem</t>
  </si>
  <si>
    <t>Pantaloni scurți bărbați</t>
  </si>
  <si>
    <t>Moške kratke hlače</t>
  </si>
  <si>
    <t>Pánske šortky</t>
  </si>
  <si>
    <t>No show socks for men</t>
  </si>
  <si>
    <t>Çorape të shkurtra meshkujsh</t>
  </si>
  <si>
    <t>Мъжки чорапи тип терлици</t>
  </si>
  <si>
    <t>Muške stopalice</t>
  </si>
  <si>
    <t>Neviditelné pánské ponožky</t>
  </si>
  <si>
    <t>Herrenfüßlinge</t>
  </si>
  <si>
    <t>Meeste lühikese säärega sokid</t>
  </si>
  <si>
    <t>Calcetines tobilleros de hombre</t>
  </si>
  <si>
    <t>Mitjons turmell home</t>
  </si>
  <si>
    <t>Κοντές ανδρικές κάλτσες</t>
  </si>
  <si>
    <t>Férfi titokzokni</t>
  </si>
  <si>
    <t>Pedulini per uomo</t>
  </si>
  <si>
    <t>Vyriškos pėdutės</t>
  </si>
  <si>
    <t>Vīriešu pēdiņas</t>
  </si>
  <si>
    <t>Машки кратки чорапи</t>
  </si>
  <si>
    <t>Stopki męskie</t>
  </si>
  <si>
    <t>Soquetes para homem</t>
  </si>
  <si>
    <t>Șosete invizibile pentru bărbați</t>
  </si>
  <si>
    <t>Muški nazuvci</t>
  </si>
  <si>
    <t>Moške stopalke</t>
  </si>
  <si>
    <t>Pánske neviditeľné ponožky</t>
  </si>
  <si>
    <t>Men's socks</t>
  </si>
  <si>
    <t>Çorape meshkujsh</t>
  </si>
  <si>
    <t>Мъжки чорапи</t>
  </si>
  <si>
    <t>Muške čarape</t>
  </si>
  <si>
    <t>Pánské ponožky</t>
  </si>
  <si>
    <t>Herrensocken</t>
  </si>
  <si>
    <t>Meeste pika säärega sokid</t>
  </si>
  <si>
    <t>Calcetines de hombre</t>
  </si>
  <si>
    <t>Mitjons home</t>
  </si>
  <si>
    <t>Ανδρικές κάλτσες</t>
  </si>
  <si>
    <t>Férfi zokni</t>
  </si>
  <si>
    <t>Calzini per uomo</t>
  </si>
  <si>
    <t>Vyriškos kojinės</t>
  </si>
  <si>
    <t>Vīriešu zeķes</t>
  </si>
  <si>
    <t>Машки чорапи</t>
  </si>
  <si>
    <t>Skarpety męskie</t>
  </si>
  <si>
    <t>Meias para homem</t>
  </si>
  <si>
    <t>Sosete pentru bărbați</t>
  </si>
  <si>
    <t>Moške nogavice</t>
  </si>
  <si>
    <t>Pánske ponožky</t>
  </si>
  <si>
    <t>Socks</t>
  </si>
  <si>
    <t>Çorape</t>
  </si>
  <si>
    <t>Чорапи</t>
  </si>
  <si>
    <t>Čarape</t>
  </si>
  <si>
    <t>Ponožky</t>
  </si>
  <si>
    <t>Socken</t>
  </si>
  <si>
    <t>Sokid</t>
  </si>
  <si>
    <t>Calcetines</t>
  </si>
  <si>
    <t>Mitjons</t>
  </si>
  <si>
    <t>Κάλτσες</t>
  </si>
  <si>
    <t>Zokni</t>
  </si>
  <si>
    <t>Calzini</t>
  </si>
  <si>
    <t>Kojinaitės</t>
  </si>
  <si>
    <t>Īsās zeķes</t>
  </si>
  <si>
    <t>Skarpety</t>
  </si>
  <si>
    <t>Meias</t>
  </si>
  <si>
    <t>Șosete</t>
  </si>
  <si>
    <t>Nogavice</t>
  </si>
  <si>
    <t>Footie socks</t>
  </si>
  <si>
    <t>Çorape të shkurtra</t>
  </si>
  <si>
    <t>Чорапи тип терлик</t>
  </si>
  <si>
    <t>Stopalice</t>
  </si>
  <si>
    <t>Šlapky</t>
  </si>
  <si>
    <t>Füßlinge</t>
  </si>
  <si>
    <t>Pöiasokid</t>
  </si>
  <si>
    <t>Calcetines tobilleros</t>
  </si>
  <si>
    <t>Mitjons turmell</t>
  </si>
  <si>
    <t>Κοντές κάλτσες</t>
  </si>
  <si>
    <t>Bokazokni</t>
  </si>
  <si>
    <t>Pedulini</t>
  </si>
  <si>
    <t>Pėdutės</t>
  </si>
  <si>
    <t>Pēdiņas</t>
  </si>
  <si>
    <t>Кратки чорапи</t>
  </si>
  <si>
    <t>Stopki</t>
  </si>
  <si>
    <t>Soquetes</t>
  </si>
  <si>
    <t>Șosete scurte sub gleznă</t>
  </si>
  <si>
    <t>Nazuvci</t>
  </si>
  <si>
    <t>Stopalke</t>
  </si>
  <si>
    <t>Šľapky</t>
  </si>
  <si>
    <t>Pajama pants</t>
  </si>
  <si>
    <t>Pantallona pizhamesh</t>
  </si>
  <si>
    <t>Панталони от пижама</t>
  </si>
  <si>
    <t>Donji dio pidžame</t>
  </si>
  <si>
    <t>Kalhoty od pyžama</t>
  </si>
  <si>
    <t>Schlafhose</t>
  </si>
  <si>
    <t>Pidžaamapüksid</t>
  </si>
  <si>
    <t>Pantalones de pijama</t>
  </si>
  <si>
    <t>Pantaló del pijama</t>
  </si>
  <si>
    <t>Παντελόνι πυτζάμας</t>
  </si>
  <si>
    <t>Hlače pidžama</t>
  </si>
  <si>
    <t>Pizsamanadrág</t>
  </si>
  <si>
    <t>Pantaloni del pigiama</t>
  </si>
  <si>
    <t>Pižamos kelnės</t>
  </si>
  <si>
    <t>Pidžamas bikses</t>
  </si>
  <si>
    <t>Панталони од пижама</t>
  </si>
  <si>
    <t>Spodnie od piżamy</t>
  </si>
  <si>
    <t>Calças de pijama</t>
  </si>
  <si>
    <t>Pantaloni pijama</t>
  </si>
  <si>
    <t>Donji deo pidžame</t>
  </si>
  <si>
    <t>Hlače pižame</t>
  </si>
  <si>
    <t>Nohavice od pyžama</t>
  </si>
  <si>
    <t>Underpants</t>
  </si>
  <si>
    <t>Mbathje</t>
  </si>
  <si>
    <t>Слипове</t>
  </si>
  <si>
    <t>Gaće slip</t>
  </si>
  <si>
    <t>Slipy</t>
  </si>
  <si>
    <t>Slip</t>
  </si>
  <si>
    <t>Meeste aluspüksid</t>
  </si>
  <si>
    <t>Calzoncillos</t>
  </si>
  <si>
    <t>Eslips</t>
  </si>
  <si>
    <t>Σλιπ</t>
  </si>
  <si>
    <t>Gaćice</t>
  </si>
  <si>
    <t>Alsónadrág</t>
  </si>
  <si>
    <t>Glaudės</t>
  </si>
  <si>
    <t>Biksītes</t>
  </si>
  <si>
    <t>Слип</t>
  </si>
  <si>
    <t>Cuecas slip</t>
  </si>
  <si>
    <t>Chiloți bărbătești</t>
  </si>
  <si>
    <t>Gaće</t>
  </si>
  <si>
    <t>Moške spodnje hlače, slip</t>
  </si>
  <si>
    <t>3-set underpants</t>
  </si>
  <si>
    <t>Mbathje 3-palë</t>
  </si>
  <si>
    <t>Слипове 3-pack</t>
  </si>
  <si>
    <t>Gaće slip 3-pak</t>
  </si>
  <si>
    <t>Slipy balení 3 kusy</t>
  </si>
  <si>
    <t>3er pack slip</t>
  </si>
  <si>
    <t>Meeste aluspükste kolmikpakk</t>
  </si>
  <si>
    <t>Pack de 3 calzoncillos</t>
  </si>
  <si>
    <t>Eslips -joc de 3 unitats</t>
  </si>
  <si>
    <t>Σλιπ - πακέτο των 3</t>
  </si>
  <si>
    <t>Gaćice 3-pack</t>
  </si>
  <si>
    <t>Alsónadrág, 3 darabos csomag</t>
  </si>
  <si>
    <t>Slip 3-pack</t>
  </si>
  <si>
    <t>Glaudės 3vnt.</t>
  </si>
  <si>
    <t>Спил 3-парч.</t>
  </si>
  <si>
    <t>Slipy 3-pack</t>
  </si>
  <si>
    <t>Cuecas pacote de 3</t>
  </si>
  <si>
    <t>Chiloți bărbătești 3-pack</t>
  </si>
  <si>
    <t>Gaće 3 kom.</t>
  </si>
  <si>
    <t>Moške spodnje hlače, slip, 3  kosi</t>
  </si>
  <si>
    <t>Slipy balenie 3 kusy</t>
  </si>
  <si>
    <t>Shirt</t>
  </si>
  <si>
    <t>Kanotiere</t>
  </si>
  <si>
    <t>Потник</t>
  </si>
  <si>
    <t>Potkošulja</t>
  </si>
  <si>
    <t>Nátělník</t>
  </si>
  <si>
    <t>T-shirt</t>
  </si>
  <si>
    <t>Alussärk / särgik</t>
  </si>
  <si>
    <t>Camiseta</t>
  </si>
  <si>
    <t>Samarreta interior</t>
  </si>
  <si>
    <t>Κοντομάνικη μπλούζα</t>
  </si>
  <si>
    <t>Ing</t>
  </si>
  <si>
    <t>Canottiera</t>
  </si>
  <si>
    <t>Berankovė</t>
  </si>
  <si>
    <t>T-krekls</t>
  </si>
  <si>
    <t>Поткошула</t>
  </si>
  <si>
    <t>Podkoszulka</t>
  </si>
  <si>
    <t>Camisola de alças</t>
  </si>
  <si>
    <t>Maieu</t>
  </si>
  <si>
    <t>Spodnja majica</t>
  </si>
  <si>
    <t>Náteľník</t>
  </si>
  <si>
    <t>Boxer shorts</t>
  </si>
  <si>
    <t>Boksera</t>
  </si>
  <si>
    <t>Боксерки</t>
  </si>
  <si>
    <t>Bokserice</t>
  </si>
  <si>
    <t>Boxerky</t>
  </si>
  <si>
    <t>Boxershorts</t>
  </si>
  <si>
    <t>Bokserid</t>
  </si>
  <si>
    <t>Boxers</t>
  </si>
  <si>
    <t>Calçotets bòxer</t>
  </si>
  <si>
    <t>Μποξεράκια</t>
  </si>
  <si>
    <t>Boxer alsó</t>
  </si>
  <si>
    <t>Boxer</t>
  </si>
  <si>
    <t>Boksinukės</t>
  </si>
  <si>
    <t>Bokseršorti</t>
  </si>
  <si>
    <t>Боксерски</t>
  </si>
  <si>
    <t>Bokserki</t>
  </si>
  <si>
    <t>Cuecas boxer</t>
  </si>
  <si>
    <t>Boxeri</t>
  </si>
  <si>
    <t>Boksarice</t>
  </si>
  <si>
    <t>Slips</t>
  </si>
  <si>
    <t>Mbathje plazhi</t>
  </si>
  <si>
    <t>Бански слип за плуване</t>
  </si>
  <si>
    <t>Kupaće gaće</t>
  </si>
  <si>
    <t>Plavky - slipy</t>
  </si>
  <si>
    <t>Badeslip</t>
  </si>
  <si>
    <t>Ujumispüksid</t>
  </si>
  <si>
    <t>Slips para baño</t>
  </si>
  <si>
    <t>Banyador eslip</t>
  </si>
  <si>
    <t>Σορτσάκι κολύμβησης</t>
  </si>
  <si>
    <t>Kupaće gaćice</t>
  </si>
  <si>
    <t>Fürdőnadrág</t>
  </si>
  <si>
    <t>Slip da bagno</t>
  </si>
  <si>
    <t>Maudymosi glaudės</t>
  </si>
  <si>
    <t>Peldbiksītes</t>
  </si>
  <si>
    <t>Слип купаќи за капење</t>
  </si>
  <si>
    <t>Slipy kąpielowe</t>
  </si>
  <si>
    <t>Cuecas de natação</t>
  </si>
  <si>
    <t>Slipi de baie</t>
  </si>
  <si>
    <t>Moške kopalke, slip</t>
  </si>
  <si>
    <t>Swim trunks</t>
  </si>
  <si>
    <t>Pantallona të shurtra plazhi</t>
  </si>
  <si>
    <t>Плувни шорти</t>
  </si>
  <si>
    <t>Kupaći šorts</t>
  </si>
  <si>
    <t>Plavky - šortky</t>
  </si>
  <si>
    <t>Badeshorts</t>
  </si>
  <si>
    <t>Lühikesed ujumispüksid</t>
  </si>
  <si>
    <t>Pantalones cortos de baño</t>
  </si>
  <si>
    <t>Banyador</t>
  </si>
  <si>
    <t>Σορτσάκια κολύμβησης</t>
  </si>
  <si>
    <t>Kupaće hlačice</t>
  </si>
  <si>
    <t>Hosszú fürdőnadrág</t>
  </si>
  <si>
    <t>Calzoncini da bagno</t>
  </si>
  <si>
    <t>Maudymosi šortai</t>
  </si>
  <si>
    <t>Peldēšanas šorti</t>
  </si>
  <si>
    <t>Шорцеви за капење</t>
  </si>
  <si>
    <t>Szorty kąpielowe</t>
  </si>
  <si>
    <t>Calções de natação</t>
  </si>
  <si>
    <t>Boxeri pentru plajă</t>
  </si>
  <si>
    <t>Moške kopalne hlače</t>
  </si>
  <si>
    <t>Bathrobe</t>
  </si>
  <si>
    <t>Rrobëdeshambër</t>
  </si>
  <si>
    <t>Халат</t>
  </si>
  <si>
    <t>Bade mantil</t>
  </si>
  <si>
    <t>Župan</t>
  </si>
  <si>
    <t>Bademantel</t>
  </si>
  <si>
    <t>Hommikumantel</t>
  </si>
  <si>
    <t>Albornoz</t>
  </si>
  <si>
    <t>Bata</t>
  </si>
  <si>
    <t>Ρόμπα</t>
  </si>
  <si>
    <t>Šlafrok</t>
  </si>
  <si>
    <t>Fürdőköpeny</t>
  </si>
  <si>
    <t>Accappatoio</t>
  </si>
  <si>
    <t>Chalatas</t>
  </si>
  <si>
    <t>Peldmētelis</t>
  </si>
  <si>
    <t>Пењоар</t>
  </si>
  <si>
    <t>Szlafrok</t>
  </si>
  <si>
    <t>Roupão</t>
  </si>
  <si>
    <t>Halat</t>
  </si>
  <si>
    <t>Bademantil</t>
  </si>
  <si>
    <t>Domača halja</t>
  </si>
  <si>
    <t>Pattern</t>
  </si>
  <si>
    <t>Modeli</t>
  </si>
  <si>
    <t>Модел</t>
  </si>
  <si>
    <t>Uzorak</t>
  </si>
  <si>
    <t>Vzor</t>
  </si>
  <si>
    <t>Muster</t>
  </si>
  <si>
    <t>Modelo</t>
  </si>
  <si>
    <t>Disseny</t>
  </si>
  <si>
    <t>Σχέδιο</t>
  </si>
  <si>
    <t>Minta</t>
  </si>
  <si>
    <t>Disegno</t>
  </si>
  <si>
    <t>Raštuotas</t>
  </si>
  <si>
    <t>Paraugs</t>
  </si>
  <si>
    <t>Дезен</t>
  </si>
  <si>
    <t>Wzór</t>
  </si>
  <si>
    <t>Estampado</t>
  </si>
  <si>
    <t>Model</t>
  </si>
  <si>
    <t>Aplikacija</t>
  </si>
  <si>
    <t>Vzorec</t>
  </si>
  <si>
    <t>Plain</t>
  </si>
  <si>
    <t>I lëmuar</t>
  </si>
  <si>
    <t>Гладък</t>
  </si>
  <si>
    <t>Glatki</t>
  </si>
  <si>
    <t>Hladký</t>
  </si>
  <si>
    <t>Glatt</t>
  </si>
  <si>
    <t>Ühevärviline</t>
  </si>
  <si>
    <t>Liso</t>
  </si>
  <si>
    <t>Llis</t>
  </si>
  <si>
    <t>Σκέτο</t>
  </si>
  <si>
    <t>Gladak</t>
  </si>
  <si>
    <t>Sima</t>
  </si>
  <si>
    <t>Liscio</t>
  </si>
  <si>
    <t>Vienspalvis</t>
  </si>
  <si>
    <t>Gluds</t>
  </si>
  <si>
    <t>Рамен</t>
  </si>
  <si>
    <t>Gładki</t>
  </si>
  <si>
    <t>Neted</t>
  </si>
  <si>
    <t>Glat</t>
  </si>
  <si>
    <t>Enobarven</t>
  </si>
  <si>
    <t>2-pack</t>
  </si>
  <si>
    <t>2 palë</t>
  </si>
  <si>
    <t>2 опаковки</t>
  </si>
  <si>
    <t>2-pak</t>
  </si>
  <si>
    <t>2 pack</t>
  </si>
  <si>
    <t>2er pack</t>
  </si>
  <si>
    <t>Kaksikpakk</t>
  </si>
  <si>
    <t>Paquete de 2</t>
  </si>
  <si>
    <t>Joc de 2 unitats</t>
  </si>
  <si>
    <t>Πακέτο των 2</t>
  </si>
  <si>
    <t>2 darabos</t>
  </si>
  <si>
    <t>2 vnt/</t>
  </si>
  <si>
    <t>2 iepakojumā</t>
  </si>
  <si>
    <t>2 парч.</t>
  </si>
  <si>
    <t>Pacote de 2</t>
  </si>
  <si>
    <t>Pakovanje od 2 komada</t>
  </si>
  <si>
    <t>2  kosa</t>
  </si>
  <si>
    <t>Balenie 2 ks</t>
  </si>
  <si>
    <t>Men's thermal underwear</t>
  </si>
  <si>
    <t>Veshëmbathje termike meshkujsh</t>
  </si>
  <si>
    <t>Мъжко термо бельо</t>
  </si>
  <si>
    <t>Muški termo veš</t>
  </si>
  <si>
    <t>Pánské termoprádlo</t>
  </si>
  <si>
    <t>Thermounterwäsche für herren</t>
  </si>
  <si>
    <t>Meeste termopesu</t>
  </si>
  <si>
    <t>Ropa interior térmica de hombre</t>
  </si>
  <si>
    <t>Roba interior tèrmica home</t>
  </si>
  <si>
    <t>Ανδρικά θερμικά εσώρουχα</t>
  </si>
  <si>
    <t>Toplo donje rublje za muškarce</t>
  </si>
  <si>
    <t>Férfi thermo fehérnemű</t>
  </si>
  <si>
    <t>Biancheria intima termica per uomo</t>
  </si>
  <si>
    <t>Vyriški terminiai apatiniai</t>
  </si>
  <si>
    <t>Vīriešu termālā veļa</t>
  </si>
  <si>
    <t>Машка термална долна облека</t>
  </si>
  <si>
    <t>Bielizna termalna męska</t>
  </si>
  <si>
    <t>Roupa interior térmica para homem</t>
  </si>
  <si>
    <t>Lenjerie termală bărbați</t>
  </si>
  <si>
    <t>Muški termo donji veš</t>
  </si>
  <si>
    <t>Moško termo spodnje perilo</t>
  </si>
  <si>
    <t>Pánska termo bielizeň</t>
  </si>
  <si>
    <t>Men's briefs</t>
  </si>
  <si>
    <t>Mbathje meshkujsh</t>
  </si>
  <si>
    <t>Мъжки слипове</t>
  </si>
  <si>
    <t>Muške gaće</t>
  </si>
  <si>
    <t>Pánské slipy</t>
  </si>
  <si>
    <t>Herren slips</t>
  </si>
  <si>
    <t>Calzoncillos de hombre</t>
  </si>
  <si>
    <t>Eslip home</t>
  </si>
  <si>
    <t>Ανδρικά σλιπ</t>
  </si>
  <si>
    <t>Muške gaćice</t>
  </si>
  <si>
    <t>Férfi alsónadrág</t>
  </si>
  <si>
    <t>Slip per uomo</t>
  </si>
  <si>
    <t>Vyriški glaudės</t>
  </si>
  <si>
    <t>Vīriešu biksītes</t>
  </si>
  <si>
    <t>Машки слип</t>
  </si>
  <si>
    <t>Slipy męskie</t>
  </si>
  <si>
    <t>Slips para homem</t>
  </si>
  <si>
    <t>Slip bărbați</t>
  </si>
  <si>
    <t>Moške spodnje hlače</t>
  </si>
  <si>
    <t>Pánske slipy</t>
  </si>
  <si>
    <t>Men's undershirt</t>
  </si>
  <si>
    <t>Kanotiere meshkujsh</t>
  </si>
  <si>
    <t>Мъжки потник</t>
  </si>
  <si>
    <t>Muška potkošulja</t>
  </si>
  <si>
    <t>Pánské tílko</t>
  </si>
  <si>
    <t>Herren-unterhemd</t>
  </si>
  <si>
    <t>Meeste alussärk / särgik</t>
  </si>
  <si>
    <t>Camiseta de hombre</t>
  </si>
  <si>
    <t>Samarreta interior home</t>
  </si>
  <si>
    <t>Ανδρικό φανελάκι</t>
  </si>
  <si>
    <t>Férfi trikó</t>
  </si>
  <si>
    <t>Canottiera per uomo</t>
  </si>
  <si>
    <t>Vyriška berankovė</t>
  </si>
  <si>
    <t>Vīriešu t-krekls</t>
  </si>
  <si>
    <t>Машка поткошула</t>
  </si>
  <si>
    <t>Podkoszulka męska</t>
  </si>
  <si>
    <t>Camisola de alças para homem</t>
  </si>
  <si>
    <t>Maiou bărbați</t>
  </si>
  <si>
    <t>Moška spodnja majica</t>
  </si>
  <si>
    <t>Pánske tielko</t>
  </si>
  <si>
    <t>Men's swimming trunks</t>
  </si>
  <si>
    <t>Mbathje plazhi meshkujsh</t>
  </si>
  <si>
    <t>Мъжки бански</t>
  </si>
  <si>
    <t>Muške kupaće gaće</t>
  </si>
  <si>
    <t>Pánské plavky</t>
  </si>
  <si>
    <t>Badehose für herren</t>
  </si>
  <si>
    <t>Meeste ujumispüksid</t>
  </si>
  <si>
    <t>Bañador de hombre</t>
  </si>
  <si>
    <t>Banyador home</t>
  </si>
  <si>
    <t>Ανδρικό μαγιό</t>
  </si>
  <si>
    <t>Kupaće gaćice za muškarce</t>
  </si>
  <si>
    <t>Férfi fürdőnadrág</t>
  </si>
  <si>
    <t>Costume da bagno per uomo</t>
  </si>
  <si>
    <t>Vyriškos glaudės</t>
  </si>
  <si>
    <t>Vīriešu peldbikses</t>
  </si>
  <si>
    <t>Машки купаќи</t>
  </si>
  <si>
    <t>Kąpielówki męskie</t>
  </si>
  <si>
    <t>Fato de banho para homem</t>
  </si>
  <si>
    <t>Slip de baie bărbați</t>
  </si>
  <si>
    <t>Moške kopalke</t>
  </si>
  <si>
    <t>Pánske plavky</t>
  </si>
  <si>
    <t>Men's bathrobe</t>
  </si>
  <si>
    <t>Rrobëdeshambër meshkujsh</t>
  </si>
  <si>
    <t>Мъжки халат</t>
  </si>
  <si>
    <t>Muški bade mantil</t>
  </si>
  <si>
    <t>Pánský župan</t>
  </si>
  <si>
    <t>Herren-bademantel</t>
  </si>
  <si>
    <t>Meeste hommikumantel</t>
  </si>
  <si>
    <t>Albornoz de hombre</t>
  </si>
  <si>
    <t>Bata home</t>
  </si>
  <si>
    <t>Ανδρικό μπουρνούζι</t>
  </si>
  <si>
    <t>Muški šlafrok</t>
  </si>
  <si>
    <t>Férfi fürdőköpeny</t>
  </si>
  <si>
    <t>Accappatoio per uomo</t>
  </si>
  <si>
    <t>Vyriškas chalatas</t>
  </si>
  <si>
    <t>Vīriešu peldmētelis</t>
  </si>
  <si>
    <t>Машки пењоар</t>
  </si>
  <si>
    <t>Szlafrok męski</t>
  </si>
  <si>
    <t>Roupão para homem</t>
  </si>
  <si>
    <t>Halat bărbați</t>
  </si>
  <si>
    <t>Muški bademantil</t>
  </si>
  <si>
    <t>Moška domača halja</t>
  </si>
  <si>
    <t>Pánsky župan</t>
  </si>
  <si>
    <t>Men's pyjamas</t>
  </si>
  <si>
    <t>Pizhame meshkujsh</t>
  </si>
  <si>
    <t>Мъжка пижама</t>
  </si>
  <si>
    <t>Muška pidžama</t>
  </si>
  <si>
    <t>Pánské pyžamo</t>
  </si>
  <si>
    <t>Herren-pyjama</t>
  </si>
  <si>
    <t>Meeste pidžaama</t>
  </si>
  <si>
    <t>Pijama caballero</t>
  </si>
  <si>
    <t>Pijama home</t>
  </si>
  <si>
    <t>Ανδρική πυτζάμα</t>
  </si>
  <si>
    <t>Férfi pizsama</t>
  </si>
  <si>
    <t>Pigiama per uomo</t>
  </si>
  <si>
    <t>Vyriška pižama</t>
  </si>
  <si>
    <t>Vīriešu pidžama</t>
  </si>
  <si>
    <t>Машки пижами</t>
  </si>
  <si>
    <t>Piżama męska</t>
  </si>
  <si>
    <t>Pijama para homem</t>
  </si>
  <si>
    <t>Pijama bărbați</t>
  </si>
  <si>
    <t>Moška pižama</t>
  </si>
  <si>
    <t>Pánske pyžamo</t>
  </si>
  <si>
    <t>Мъжки шорти</t>
  </si>
  <si>
    <t>Herrenshorts</t>
  </si>
  <si>
    <t>Boy's boxer shorts</t>
  </si>
  <si>
    <t>Boksera djemsh</t>
  </si>
  <si>
    <t>Момчешки боксерки шорти</t>
  </si>
  <si>
    <t>Chlapecké boxerky</t>
  </si>
  <si>
    <t>Jungen-boxershorts</t>
  </si>
  <si>
    <t>Poiste bokserid</t>
  </si>
  <si>
    <t>Bóxers para niño</t>
  </si>
  <si>
    <t>Calçotets bòxer noi</t>
  </si>
  <si>
    <t>Μποξεράκια για αγόρια</t>
  </si>
  <si>
    <t>Bokserice za dječake</t>
  </si>
  <si>
    <t>Fiú boxeralsó</t>
  </si>
  <si>
    <t>Boxer bambino</t>
  </si>
  <si>
    <t>Berniukų boksinukės</t>
  </si>
  <si>
    <t>Zēnu bokseršorti</t>
  </si>
  <si>
    <t>Детски боксерки</t>
  </si>
  <si>
    <t>Bokserki chłopięce</t>
  </si>
  <si>
    <t>Boxers para rapaz</t>
  </si>
  <si>
    <t>Chiloți boxer pentru băieți</t>
  </si>
  <si>
    <t>Bokserice za dečake</t>
  </si>
  <si>
    <t>Fantovske boksarice</t>
  </si>
  <si>
    <t>Chlapčenské boxerky</t>
  </si>
  <si>
    <t>Men's boxer shorts</t>
  </si>
  <si>
    <t>Boksera meshkujsh</t>
  </si>
  <si>
    <t>Мъжки боксерки шорти</t>
  </si>
  <si>
    <t>Muške bokserice</t>
  </si>
  <si>
    <t>Pánské boxerky</t>
  </si>
  <si>
    <t>Herren-boxershorts</t>
  </si>
  <si>
    <t>Meeste bokserid</t>
  </si>
  <si>
    <t>Bóxers para hombre</t>
  </si>
  <si>
    <t>Calçotets bòxer home</t>
  </si>
  <si>
    <t>Ανδρικά μποξεράκια</t>
  </si>
  <si>
    <t>Férfi boxeralsó</t>
  </si>
  <si>
    <t>Boxer uomo</t>
  </si>
  <si>
    <t>Vyriška boksinukės</t>
  </si>
  <si>
    <t>Vīriešu bokseršorti</t>
  </si>
  <si>
    <t>Машки боксерски</t>
  </si>
  <si>
    <t>Bokserki męskie</t>
  </si>
  <si>
    <t>Boxers para homem</t>
  </si>
  <si>
    <t>Chiloți boxer pentru bărbați</t>
  </si>
  <si>
    <t>Moške boksarice</t>
  </si>
  <si>
    <t>Pánske boxerky</t>
  </si>
  <si>
    <t>Push-up bra</t>
  </si>
  <si>
    <t>Sytjena push up</t>
  </si>
  <si>
    <t>Push up сутиен</t>
  </si>
  <si>
    <t>Grudnjak push up</t>
  </si>
  <si>
    <t>Push up podprsenka</t>
  </si>
  <si>
    <t>Push-up-bh</t>
  </si>
  <si>
    <t>Push up-rinnahoidja</t>
  </si>
  <si>
    <t>Sujetador push up</t>
  </si>
  <si>
    <t>Sostenidors d’augment</t>
  </si>
  <si>
    <t>Σουτιέν push up</t>
  </si>
  <si>
    <t>Push-up grudnjak</t>
  </si>
  <si>
    <t>Push up melltartó</t>
  </si>
  <si>
    <t>Reggiseno push-up</t>
  </si>
  <si>
    <t>Liemenėlė su krūtinė pakeliančiais kaušeliais "push up"</t>
  </si>
  <si>
    <t>Krūšturis push up</t>
  </si>
  <si>
    <t>Push up градник</t>
  </si>
  <si>
    <t>Biustonosz push up</t>
  </si>
  <si>
    <t>Sutiã push up</t>
  </si>
  <si>
    <t>Sutien push up</t>
  </si>
  <si>
    <t>Grudnjak puš-ap</t>
  </si>
  <si>
    <t>Push-up modrček</t>
  </si>
  <si>
    <t>Bardot bra</t>
  </si>
  <si>
    <t>Sytjena ballkon</t>
  </si>
  <si>
    <t>Balconette сутиен</t>
  </si>
  <si>
    <t>Grudnjak bez naramenica</t>
  </si>
  <si>
    <t>Podprsenka bardotka</t>
  </si>
  <si>
    <t>Balconette-bh</t>
  </si>
  <si>
    <t>Balconette-rinnahoidja</t>
  </si>
  <si>
    <t>Sujetador bardot</t>
  </si>
  <si>
    <t>Sostenidors tipus cosset</t>
  </si>
  <si>
    <t>Σουτιέν μπαλκονέ</t>
  </si>
  <si>
    <t>Balconette grudnjak</t>
  </si>
  <si>
    <t>Bardot merevítős melltartó</t>
  </si>
  <si>
    <t>Reggiseno a balconcino</t>
  </si>
  <si>
    <t>Liemenėlė be petnešėlių</t>
  </si>
  <si>
    <t>Krūšturis bardotka</t>
  </si>
  <si>
    <t>Бардо градник</t>
  </si>
  <si>
    <t>Biustonosz bardotka</t>
  </si>
  <si>
    <t>Sutiã porta-seios</t>
  </si>
  <si>
    <t>Sutien bardot</t>
  </si>
  <si>
    <t>Grudnjak balkonet</t>
  </si>
  <si>
    <t>Modrček balkonet</t>
  </si>
  <si>
    <t>T-shirt bra</t>
  </si>
  <si>
    <t>Sytjena t-shirt</t>
  </si>
  <si>
    <t>Сутиен тениска</t>
  </si>
  <si>
    <t>Sportska majica</t>
  </si>
  <si>
    <t>Podprsenka t-shirt</t>
  </si>
  <si>
    <t>T-shirt-bh</t>
  </si>
  <si>
    <t>T-särgi rinnahoidja</t>
  </si>
  <si>
    <t>Sujetador camiseta</t>
  </si>
  <si>
    <t>Sostenidors tipus samarreta</t>
  </si>
  <si>
    <t>Σουτιέν μπλουζάκι</t>
  </si>
  <si>
    <t>Grudnjak t-shirt</t>
  </si>
  <si>
    <t>Melltartó póló alá</t>
  </si>
  <si>
    <t>Reggiseno maglietta</t>
  </si>
  <si>
    <t>Besiūlė liemenėlė</t>
  </si>
  <si>
    <t>Krūšturis t-shirt</t>
  </si>
  <si>
    <t>T-shirt градник</t>
  </si>
  <si>
    <t>Biustonosz t-shirt</t>
  </si>
  <si>
    <t>Sutiã t-shirt</t>
  </si>
  <si>
    <t>Sutien t-shirt</t>
  </si>
  <si>
    <t>Modrček t-shirt</t>
  </si>
  <si>
    <t>Soft bra</t>
  </si>
  <si>
    <t>Sytjena të buta</t>
  </si>
  <si>
    <t>Сутиен с мека чашка</t>
  </si>
  <si>
    <t>Mekani grudnjak</t>
  </si>
  <si>
    <t>Měkká podprsenka</t>
  </si>
  <si>
    <t>Weicher bh</t>
  </si>
  <si>
    <t>Pehme rinnahoidja</t>
  </si>
  <si>
    <t>Sujetador suave</t>
  </si>
  <si>
    <t>Sostenidor suau</t>
  </si>
  <si>
    <t>Μαλακό σουτιέν</t>
  </si>
  <si>
    <t>Puha melltartó</t>
  </si>
  <si>
    <t>Reggiseno morbido</t>
  </si>
  <si>
    <t>Minkšta liemenėlė</t>
  </si>
  <si>
    <t>Mīksts krūšturis</t>
  </si>
  <si>
    <t>Мек градник</t>
  </si>
  <si>
    <t>Miękki biustonosz</t>
  </si>
  <si>
    <t>Sutiã suave</t>
  </si>
  <si>
    <t>Sutien moale</t>
  </si>
  <si>
    <t>Meki grudnjak</t>
  </si>
  <si>
    <t>Mehki modrc</t>
  </si>
  <si>
    <t>Mäkká podprsenka</t>
  </si>
  <si>
    <t>Sport bra</t>
  </si>
  <si>
    <t>Sytjena sportive</t>
  </si>
  <si>
    <t>Спортен сутиен</t>
  </si>
  <si>
    <t>Sportski grudnjak</t>
  </si>
  <si>
    <t>Sportovní podprsenka</t>
  </si>
  <si>
    <t>Sport-bh</t>
  </si>
  <si>
    <t>Spordirinnahoidja</t>
  </si>
  <si>
    <t>Sujetador deportivo</t>
  </si>
  <si>
    <t>Sostenidors esportius</t>
  </si>
  <si>
    <t>Αθλητικο σουτιεν</t>
  </si>
  <si>
    <t>Sportmelltartó</t>
  </si>
  <si>
    <t>Reggiseno sportivo</t>
  </si>
  <si>
    <t>Sportinė liemenėlė</t>
  </si>
  <si>
    <t>Sporta krūšturis</t>
  </si>
  <si>
    <t>Спортски градник</t>
  </si>
  <si>
    <t>Biustonosz sportowy</t>
  </si>
  <si>
    <t>Sutiã de desporto</t>
  </si>
  <si>
    <t>Sutien sport</t>
  </si>
  <si>
    <t>Športni nedrček</t>
  </si>
  <si>
    <t>Športová podprsenka</t>
  </si>
  <si>
    <t>Panties</t>
  </si>
  <si>
    <t>Figi</t>
  </si>
  <si>
    <t>Бикини</t>
  </si>
  <si>
    <t>Kalhotky</t>
  </si>
  <si>
    <t>Unterhose</t>
  </si>
  <si>
    <t>Naiste aluspüksid</t>
  </si>
  <si>
    <t>Bragas</t>
  </si>
  <si>
    <t>Calces</t>
  </si>
  <si>
    <t>Σλιπάκια</t>
  </si>
  <si>
    <t>Női alsó</t>
  </si>
  <si>
    <t>Mutandine</t>
  </si>
  <si>
    <t>Trumpikės</t>
  </si>
  <si>
    <t>Килоти</t>
  </si>
  <si>
    <t>Calcinhas de malha</t>
  </si>
  <si>
    <t>Chiloți femei</t>
  </si>
  <si>
    <t>Ženske spodnje hlače</t>
  </si>
  <si>
    <t>Nohavičky</t>
  </si>
  <si>
    <t>Midi briefs</t>
  </si>
  <si>
    <t>Figi midi</t>
  </si>
  <si>
    <t>Дълбоки бикини</t>
  </si>
  <si>
    <t>Midi gaćice</t>
  </si>
  <si>
    <t>Kalhotky midi</t>
  </si>
  <si>
    <t>Midislips</t>
  </si>
  <si>
    <t>Midi püksikud</t>
  </si>
  <si>
    <t>Bragas midi</t>
  </si>
  <si>
    <t>Roba interior tipus biquini</t>
  </si>
  <si>
    <t>Σλιπ μίντι</t>
  </si>
  <si>
    <t>Midi bugyi</t>
  </si>
  <si>
    <t>Slip midi</t>
  </si>
  <si>
    <t>Midi kelnaitės</t>
  </si>
  <si>
    <t>Midi apakšbikses</t>
  </si>
  <si>
    <t>Високи килоти</t>
  </si>
  <si>
    <t>Calcinhas de malha midi</t>
  </si>
  <si>
    <t>Chiloți midi</t>
  </si>
  <si>
    <t>Midi spodnjice</t>
  </si>
  <si>
    <t>Midi nohavičky</t>
  </si>
  <si>
    <t>3-set panties</t>
  </si>
  <si>
    <t>Figi 3-palë</t>
  </si>
  <si>
    <t>Бикини 3-pack</t>
  </si>
  <si>
    <t>Gaćice 3-pak</t>
  </si>
  <si>
    <t>Kalhotky balení 3 kusy</t>
  </si>
  <si>
    <t>Unterhose 3-pack</t>
  </si>
  <si>
    <t>Naiste aluspükste kolmikpakk</t>
  </si>
  <si>
    <t>Bragas pack de 3</t>
  </si>
  <si>
    <t>Calces - joc de 3 unitats</t>
  </si>
  <si>
    <t>Σλιπάκια - σετ των 3</t>
  </si>
  <si>
    <t>Női alsó, 3 darabos csomag</t>
  </si>
  <si>
    <t>Mutandine – confezione da 3</t>
  </si>
  <si>
    <t>Trumpikės 3vnt.</t>
  </si>
  <si>
    <t>Biksītes 3 iepakojumā</t>
  </si>
  <si>
    <t>Килоти 3-парч.</t>
  </si>
  <si>
    <t>Figi 3-pack</t>
  </si>
  <si>
    <t>Calcinhas de malha pacote de 3 pçs.</t>
  </si>
  <si>
    <t>Chiloți femei 3-pack</t>
  </si>
  <si>
    <t>Gaćice komplet 3 komada</t>
  </si>
  <si>
    <t>Ženske spodnje hlače, 3  kosi</t>
  </si>
  <si>
    <t>Nohavičky balenie 3 kusy</t>
  </si>
  <si>
    <t>Ladies vest</t>
  </si>
  <si>
    <t>Kanotiere femrash</t>
  </si>
  <si>
    <t>Дамска блуза</t>
  </si>
  <si>
    <t>Ženska potkošulja</t>
  </si>
  <si>
    <t>Dámská košilka</t>
  </si>
  <si>
    <t>Damen-unterhemd</t>
  </si>
  <si>
    <t>Naiste alussärk / särgik</t>
  </si>
  <si>
    <t>Camiseta de mujer</t>
  </si>
  <si>
    <t>Samarreta interior dona</t>
  </si>
  <si>
    <t>Γυναικεία φανελάκια</t>
  </si>
  <si>
    <t>Női trikó</t>
  </si>
  <si>
    <t>Maglia intima da donna</t>
  </si>
  <si>
    <t>Moteriški marškinėliai</t>
  </si>
  <si>
    <t>Sieviešu t-krekls</t>
  </si>
  <si>
    <t>Женска поткошула</t>
  </si>
  <si>
    <t>Podkoszulka damska</t>
  </si>
  <si>
    <t>Camisola interior de senhora</t>
  </si>
  <si>
    <t>Maiou damă</t>
  </si>
  <si>
    <t>Ženska spodnja majica</t>
  </si>
  <si>
    <t>Dámske tielko</t>
  </si>
  <si>
    <t>Swimwear top</t>
  </si>
  <si>
    <t>Sytjena kostumi</t>
  </si>
  <si>
    <t>Горнище на костюм</t>
  </si>
  <si>
    <t>Gornji dio kompleta</t>
  </si>
  <si>
    <t>Horní díl plavek</t>
  </si>
  <si>
    <t>Badeanzug-oberteil</t>
  </si>
  <si>
    <t>Kostüümi ülaosa</t>
  </si>
  <si>
    <t>Sujetador de fantasia</t>
  </si>
  <si>
    <t>Part superior del banyador</t>
  </si>
  <si>
    <t>Πάνω μέρος κοστουμιού</t>
  </si>
  <si>
    <t>Gornji dio kostima</t>
  </si>
  <si>
    <t>Fürdőruha felső része</t>
  </si>
  <si>
    <t>Parte superiore del costume</t>
  </si>
  <si>
    <t>Kostiumo viršut. dalis</t>
  </si>
  <si>
    <t>Kostīma augša</t>
  </si>
  <si>
    <t>Горен дел од костим</t>
  </si>
  <si>
    <t>Góra od kostiumu</t>
  </si>
  <si>
    <t>Parte superior de fato</t>
  </si>
  <si>
    <t>Partea de sus a costumului</t>
  </si>
  <si>
    <t>Kupaći gornji deo</t>
  </si>
  <si>
    <t>Zgornji del kopalk</t>
  </si>
  <si>
    <t>Horný diel plaviek</t>
  </si>
  <si>
    <t>Swimwear bottom</t>
  </si>
  <si>
    <t>Mbathje kostumi</t>
  </si>
  <si>
    <t>Долнище на костюм</t>
  </si>
  <si>
    <t>Donji dio kompleta</t>
  </si>
  <si>
    <t>Spodní díl plavek</t>
  </si>
  <si>
    <t>Badeanzug-unterteil</t>
  </si>
  <si>
    <t>Kostüümi alaosa</t>
  </si>
  <si>
    <t>Bragas de fantasía</t>
  </si>
  <si>
    <t>Part inferior del banyador</t>
  </si>
  <si>
    <t>Κάτω μέρος κοστουμιού</t>
  </si>
  <si>
    <t>Donji dio kostima</t>
  </si>
  <si>
    <t>Fürdőruha alsó része</t>
  </si>
  <si>
    <t>Parte inferiore del costume</t>
  </si>
  <si>
    <t>Kostiumo apat. dalis</t>
  </si>
  <si>
    <t>Долен дел од костим</t>
  </si>
  <si>
    <t>Dół od kostiumu</t>
  </si>
  <si>
    <t>Parte inferior de fato</t>
  </si>
  <si>
    <t>Partea de jos a costumului</t>
  </si>
  <si>
    <t>Kupaći donji deo</t>
  </si>
  <si>
    <t>Spodnji del kopalk</t>
  </si>
  <si>
    <t>Dolný diel plaviek</t>
  </si>
  <si>
    <t>Ladies briefs</t>
  </si>
  <si>
    <t>Figi femrash</t>
  </si>
  <si>
    <t>Дамски бикини</t>
  </si>
  <si>
    <t>Ženske gaćice</t>
  </si>
  <si>
    <t>Dámské kalhotky</t>
  </si>
  <si>
    <t>Damenhöschen</t>
  </si>
  <si>
    <t>Bragas de mujer</t>
  </si>
  <si>
    <t>Calces dona</t>
  </si>
  <si>
    <t>Γυναικεία σλιπάκια</t>
  </si>
  <si>
    <t>Női francia bugyi</t>
  </si>
  <si>
    <t>Mutandine da donna</t>
  </si>
  <si>
    <t>Moteriški kelnaitės</t>
  </si>
  <si>
    <t>Sieviešu biksītes</t>
  </si>
  <si>
    <t>Женски килоти</t>
  </si>
  <si>
    <t>Figi damskie</t>
  </si>
  <si>
    <t>Calcinhas de malha de senhora</t>
  </si>
  <si>
    <t>Chiloți damă</t>
  </si>
  <si>
    <t>Dámske nohavičky</t>
  </si>
  <si>
    <t>Ladies thongs</t>
  </si>
  <si>
    <t>Tanga femrash</t>
  </si>
  <si>
    <t>Дамски прашки</t>
  </si>
  <si>
    <t>Ženske tange</t>
  </si>
  <si>
    <t>Dámská tanga</t>
  </si>
  <si>
    <t>Frauenstrings</t>
  </si>
  <si>
    <t>Naiste stringid</t>
  </si>
  <si>
    <t>Tanga de mujer</t>
  </si>
  <si>
    <t>Tangues dona</t>
  </si>
  <si>
    <t>Γυναικείο στρινγκ</t>
  </si>
  <si>
    <t>Ženske string gaćice</t>
  </si>
  <si>
    <t>Női tangabugyi</t>
  </si>
  <si>
    <t>Perizoma da donna</t>
  </si>
  <si>
    <t>Moteriški stringai</t>
  </si>
  <si>
    <t>Sievieši stringi</t>
  </si>
  <si>
    <t>Женска танга</t>
  </si>
  <si>
    <t>Stringi damskie</t>
  </si>
  <si>
    <t>Tangas femininas</t>
  </si>
  <si>
    <t>Bikini damă</t>
  </si>
  <si>
    <t>Ženske tanga gaćice</t>
  </si>
  <si>
    <t>Ženske tangice</t>
  </si>
  <si>
    <t>Dámske tango nohavičky</t>
  </si>
  <si>
    <t>Bikini briefs</t>
  </si>
  <si>
    <t>Mbathje bikini</t>
  </si>
  <si>
    <t>Bikini gaćice</t>
  </si>
  <si>
    <t>Bikinové kalhotky</t>
  </si>
  <si>
    <t>Bikinihöschen</t>
  </si>
  <si>
    <t>Bikiinilõikega püksikud</t>
  </si>
  <si>
    <t>Braga biquini</t>
  </si>
  <si>
    <t>Calces de biquini</t>
  </si>
  <si>
    <t>Βρακί μπικίνι</t>
  </si>
  <si>
    <t>Bikinialsó</t>
  </si>
  <si>
    <t>Mutande bikini</t>
  </si>
  <si>
    <t>Bikini kelnaitės</t>
  </si>
  <si>
    <t>Bikini biksītes</t>
  </si>
  <si>
    <t>Бикини гаќи</t>
  </si>
  <si>
    <t>Majtki bikini</t>
  </si>
  <si>
    <t>Calcinha de biquíni</t>
  </si>
  <si>
    <t>Chiloți bikini</t>
  </si>
  <si>
    <t>Gaćice bikini</t>
  </si>
  <si>
    <t>Bikini spodnji del</t>
  </si>
  <si>
    <t>Nohavičky bikiny</t>
  </si>
  <si>
    <t>High waist briefs</t>
  </si>
  <si>
    <t>Mbathje me bel të lartë</t>
  </si>
  <si>
    <t>Бикини с висока талия</t>
  </si>
  <si>
    <t>Gaćice s visokim strukom</t>
  </si>
  <si>
    <t>Kalhotky s vysokým pasem</t>
  </si>
  <si>
    <t>Hoher taillenslip</t>
  </si>
  <si>
    <t>Kõrge vöökohaga püksikud</t>
  </si>
  <si>
    <t>Braguitas de cintura alta</t>
  </si>
  <si>
    <t>Roba interior de cintura alta</t>
  </si>
  <si>
    <t>Ψηλόμεσα σλιπ</t>
  </si>
  <si>
    <t>Magasított derekú bugyik</t>
  </si>
  <si>
    <t>Slip a vita alta</t>
  </si>
  <si>
    <t>Trumpikės aukštu liemeniu</t>
  </si>
  <si>
    <t>Īsās apakšbikses ar augstu vidukli</t>
  </si>
  <si>
    <t>Гаќи со висок струк</t>
  </si>
  <si>
    <t>Majtki z wysoką talią</t>
  </si>
  <si>
    <t>Calcinha com cintura alta</t>
  </si>
  <si>
    <t>Slipuri cu talie înaltă</t>
  </si>
  <si>
    <t>Gaćice sa visokim strukom</t>
  </si>
  <si>
    <t>Hlačke z visokim pasom</t>
  </si>
  <si>
    <t>Nohavičky s vysokým pásom</t>
  </si>
  <si>
    <t>High leg briefs</t>
  </si>
  <si>
    <t>Mbathje me prerje të lartë</t>
  </si>
  <si>
    <t>Гащи на високи крака</t>
  </si>
  <si>
    <t>Gaćice brazilke</t>
  </si>
  <si>
    <t>Kalhotky s vysokou nohavičkou</t>
  </si>
  <si>
    <t>Hoher beinslip</t>
  </si>
  <si>
    <t>Kõrge säärega püksikud</t>
  </si>
  <si>
    <t>Braguitas de pierna alta</t>
  </si>
  <si>
    <t>Roba interior de cama alta</t>
  </si>
  <si>
    <t>Σλιπ με ψηλό κόψιμο</t>
  </si>
  <si>
    <t>Hosszúszárú bugyik</t>
  </si>
  <si>
    <t>Slip sgambati</t>
  </si>
  <si>
    <t>Ilgos trumpikės</t>
  </si>
  <si>
    <t>Apakšbikses līdz augšstilbiem</t>
  </si>
  <si>
    <t>Гаќи со висок пресек</t>
  </si>
  <si>
    <t>Majtki wysoko wycięte</t>
  </si>
  <si>
    <t>Calcinha de corte alto</t>
  </si>
  <si>
    <t>Slipuri înalte pe picior</t>
  </si>
  <si>
    <t>Hlačke z visokim nogam</t>
  </si>
  <si>
    <t>Driekové nohavičky</t>
  </si>
  <si>
    <t>Ladies shorts</t>
  </si>
  <si>
    <t>Pantallona të shkurtra femrash</t>
  </si>
  <si>
    <t>Дамски шорти</t>
  </si>
  <si>
    <t>Ženski šorts</t>
  </si>
  <si>
    <t>Dámské šortky</t>
  </si>
  <si>
    <t>Damenshorts</t>
  </si>
  <si>
    <t>Lühikesed püksid naistele</t>
  </si>
  <si>
    <t>Pantalones cortos de mujer</t>
  </si>
  <si>
    <t>Pantalons curts dona</t>
  </si>
  <si>
    <t>Γυναικείο σορτσάκι</t>
  </si>
  <si>
    <t>Ženske kratke hlače</t>
  </si>
  <si>
    <t>Női rövidnadrág</t>
  </si>
  <si>
    <t>Pantaloncini da donna</t>
  </si>
  <si>
    <t>Moteriški šortai</t>
  </si>
  <si>
    <t>Sieviešu šorti</t>
  </si>
  <si>
    <t>Женски шорцеви</t>
  </si>
  <si>
    <t>Szorty damskie</t>
  </si>
  <si>
    <t>Calções de senhora</t>
  </si>
  <si>
    <t>Pantaloni scurți damă</t>
  </si>
  <si>
    <t>Ženske bokserice</t>
  </si>
  <si>
    <t>Dámske šortky</t>
  </si>
  <si>
    <t>Body</t>
  </si>
  <si>
    <t>Body femrash</t>
  </si>
  <si>
    <t>Дамско боди</t>
  </si>
  <si>
    <t>Ženski bodi</t>
  </si>
  <si>
    <t>Dámské body</t>
  </si>
  <si>
    <t>Damenbody</t>
  </si>
  <si>
    <t>Bodi naistele</t>
  </si>
  <si>
    <t>Body de mujer</t>
  </si>
  <si>
    <t>Bodi dona</t>
  </si>
  <si>
    <t>Γυναικείο σώμα</t>
  </si>
  <si>
    <t>Női body</t>
  </si>
  <si>
    <t>Body da donna</t>
  </si>
  <si>
    <t>Glaustinukė moterims</t>
  </si>
  <si>
    <t>Sieviešu bodijs</t>
  </si>
  <si>
    <t>Женско боди</t>
  </si>
  <si>
    <t>Body damskie</t>
  </si>
  <si>
    <t>Bodies completos de senhora</t>
  </si>
  <si>
    <t>Body damă</t>
  </si>
  <si>
    <t>Dámske body</t>
  </si>
  <si>
    <t>2-set thongs</t>
  </si>
  <si>
    <t>Tanga femrash 2 palë</t>
  </si>
  <si>
    <t>Дамски прашки 2 pack</t>
  </si>
  <si>
    <t>Ženske tange 2-pak</t>
  </si>
  <si>
    <t>Dámská tanga 2 pack</t>
  </si>
  <si>
    <t>Frauenstrings 2-pack</t>
  </si>
  <si>
    <t>Stringid naistele 2 pack</t>
  </si>
  <si>
    <t>Tanga de mujer pack de 2</t>
  </si>
  <si>
    <t>Tangues dona joc de 2 unitats</t>
  </si>
  <si>
    <t>Γυναικείο στρινγκ σετ των 2</t>
  </si>
  <si>
    <t>Ženske string gaćice 2-pack</t>
  </si>
  <si>
    <t>Női tangabugyi 2 darabos</t>
  </si>
  <si>
    <t>Perizoma da donna – confezione da 2</t>
  </si>
  <si>
    <t>Moteriški stringai, 2 vnt.</t>
  </si>
  <si>
    <t>Sieviešu stringa biksītes 2 iepakojumā</t>
  </si>
  <si>
    <t>Женска танга 2 парч.</t>
  </si>
  <si>
    <t>Stringi damskie 2 pack</t>
  </si>
  <si>
    <t>Tangas de senhora pacote 2 pçs.</t>
  </si>
  <si>
    <t>Bikini damă 2 pack</t>
  </si>
  <si>
    <t>Ženske tanga gaćice komplet 2 komada</t>
  </si>
  <si>
    <t>Ženske tangice, 2 kosa</t>
  </si>
  <si>
    <t>Dámske tango nohavičky balenie 2 ks</t>
  </si>
  <si>
    <t>2-set panties</t>
  </si>
  <si>
    <t>Figi 2-palë</t>
  </si>
  <si>
    <t>Бикини 2-pack</t>
  </si>
  <si>
    <t>Gaćice 2-pak</t>
  </si>
  <si>
    <t>Kalhotky 2 pack</t>
  </si>
  <si>
    <t>Frauenhöschen 2-pack</t>
  </si>
  <si>
    <t>Fiji 2 pack</t>
  </si>
  <si>
    <t>Bragas pack de 2</t>
  </si>
  <si>
    <t>Calces - joc de 2 unitats</t>
  </si>
  <si>
    <t>Σλιπάκια σετ των 2</t>
  </si>
  <si>
    <t>Gaćice 2-pack</t>
  </si>
  <si>
    <t>Női alsó 2 darabos</t>
  </si>
  <si>
    <t>Mutandine – confezione da 2</t>
  </si>
  <si>
    <t>Trumpikės, 2 vnt.</t>
  </si>
  <si>
    <t>Biksītes 2 iepakojumā</t>
  </si>
  <si>
    <t>Килоти 2-парч.</t>
  </si>
  <si>
    <t>Figi 2 pack</t>
  </si>
  <si>
    <t>Calcinhas de malha pacote de 2 pçs.</t>
  </si>
  <si>
    <t>Chiloți femei 2 pack</t>
  </si>
  <si>
    <t>Ženske gaćice komplet 2 komada</t>
  </si>
  <si>
    <t>Ženske spodnje hlače, 2 kosa</t>
  </si>
  <si>
    <t>Nohavičky balenie 2 ks</t>
  </si>
  <si>
    <t>2-set shorts</t>
  </si>
  <si>
    <t>Pantallona të shkurtra femrash 2 palë</t>
  </si>
  <si>
    <t>Дамски шорти 2 pack</t>
  </si>
  <si>
    <t>Ženski šorts 2-pak</t>
  </si>
  <si>
    <t>Dámské šortky 2 pack</t>
  </si>
  <si>
    <t>Frauenshorts 2-pack</t>
  </si>
  <si>
    <t>Lühikesed püksid naistele 2-pack</t>
  </si>
  <si>
    <t>Pantalones cortos de mujer pack de 2</t>
  </si>
  <si>
    <t>Pantalons curts dona joc de 2 unitats</t>
  </si>
  <si>
    <t>Γυναικείο σορτσάκι, σετ των 2</t>
  </si>
  <si>
    <t>Kratke hlače ženske 2-pack</t>
  </si>
  <si>
    <t>Női rövidnadrág 2 darabos</t>
  </si>
  <si>
    <t>Pantaloncini da donna – confezione da 2</t>
  </si>
  <si>
    <t>Moteriški šortukai, 2 vnt.</t>
  </si>
  <si>
    <t>Sieviešu šorti 2 -iepakojumā</t>
  </si>
  <si>
    <t>Женски шорцеви 2 парч.</t>
  </si>
  <si>
    <t>Szorty damskie 2 pack</t>
  </si>
  <si>
    <t>Calções de senhora pacote 2 pçs.</t>
  </si>
  <si>
    <t>Pantaloni scurți damă 2 pack</t>
  </si>
  <si>
    <t>Ženske bokserice komplet 2 komada</t>
  </si>
  <si>
    <t>Ženske kratke hlače, 2 kosa</t>
  </si>
  <si>
    <t>Dámske šortky balenie 2 ks</t>
  </si>
  <si>
    <t>Bra</t>
  </si>
  <si>
    <t>Sytjena femrash</t>
  </si>
  <si>
    <t>Дамски сутиен</t>
  </si>
  <si>
    <t>Ženski grudnjak</t>
  </si>
  <si>
    <t>Dámská podprsenka</t>
  </si>
  <si>
    <t>Damen-bh</t>
  </si>
  <si>
    <t>Naiste rinnahoidja</t>
  </si>
  <si>
    <t>Sujetador de mujer</t>
  </si>
  <si>
    <t>Sostenidors dona</t>
  </si>
  <si>
    <t>Σουτιέν γυναικείο</t>
  </si>
  <si>
    <t>Ženski nedrček</t>
  </si>
  <si>
    <t>Női melltartó</t>
  </si>
  <si>
    <t>Reggiseno femminile</t>
  </si>
  <si>
    <t>Moteriška liemenėle</t>
  </si>
  <si>
    <t>Sieviešu krūšturis</t>
  </si>
  <si>
    <t>Женски градник</t>
  </si>
  <si>
    <t>Biustonosz damski</t>
  </si>
  <si>
    <t>Sutiã de senhora</t>
  </si>
  <si>
    <t>Sutien damă</t>
  </si>
  <si>
    <t>Nedrček</t>
  </si>
  <si>
    <t>Dámska podprsenka</t>
  </si>
  <si>
    <t>Plunge bra</t>
  </si>
  <si>
    <t>Syjtena plunge</t>
  </si>
  <si>
    <t>Сутиен plunge</t>
  </si>
  <si>
    <t>Grudnjak plunge</t>
  </si>
  <si>
    <t>Podprsenka plunge</t>
  </si>
  <si>
    <t>Plunge-bh</t>
  </si>
  <si>
    <t>Rinnahoidja plunge</t>
  </si>
  <si>
    <t>Sujetador de inmersion</t>
  </si>
  <si>
    <t>Sostenidors escotats</t>
  </si>
  <si>
    <t>Σουτιεν plunge</t>
  </si>
  <si>
    <t>Plunge melltartó</t>
  </si>
  <si>
    <t>Reggiseno plunge</t>
  </si>
  <si>
    <t>Plunge liemenėlė</t>
  </si>
  <si>
    <t>Krūšturis plunge</t>
  </si>
  <si>
    <t>Универзален градник</t>
  </si>
  <si>
    <t>Biustonosz plunge</t>
  </si>
  <si>
    <t>Sutiã plunge</t>
  </si>
  <si>
    <t>Sutien plunge</t>
  </si>
  <si>
    <t>Nedrček plunge</t>
  </si>
  <si>
    <t>Super pus-up bra</t>
  </si>
  <si>
    <t>Sytjena super push-up</t>
  </si>
  <si>
    <t>Сутиен super push-up</t>
  </si>
  <si>
    <t>Grudnjak super push up</t>
  </si>
  <si>
    <t>Podprsenka super push-up</t>
  </si>
  <si>
    <t>Super-push-up-bh</t>
  </si>
  <si>
    <t>Rinnahoidja super push-up</t>
  </si>
  <si>
    <t>Sujetador super push-up</t>
  </si>
  <si>
    <t>Sostenidors d’augment súper</t>
  </si>
  <si>
    <t>Σουτιεν super push-up</t>
  </si>
  <si>
    <t>Grudnjak super push-up</t>
  </si>
  <si>
    <t>Super push-up melltartó</t>
  </si>
  <si>
    <t>Reggiseno super push-up</t>
  </si>
  <si>
    <t>Super push-up liemenėlė</t>
  </si>
  <si>
    <t>Krūšturis super push-up</t>
  </si>
  <si>
    <t>Супер push-up градник</t>
  </si>
  <si>
    <t>Biustonosz super push-up</t>
  </si>
  <si>
    <t>Sutiã super push-up</t>
  </si>
  <si>
    <t>Sutien super push-up</t>
  </si>
  <si>
    <t>Nedrček super push-up</t>
  </si>
  <si>
    <t>Shorts 2-pack</t>
  </si>
  <si>
    <t>Pantallona të shkutra 2 palë</t>
  </si>
  <si>
    <t>Šorts 2-pak</t>
  </si>
  <si>
    <t>Pantaloncini – confezione da 2</t>
  </si>
  <si>
    <t>Шорцеви 2 парч.</t>
  </si>
  <si>
    <t>Szorty 2 pack</t>
  </si>
  <si>
    <t>Calções pacote 2 pçs.</t>
  </si>
  <si>
    <t>Tights</t>
  </si>
  <si>
    <t>Geta</t>
  </si>
  <si>
    <t>Чорапогащник</t>
  </si>
  <si>
    <t>Štrample</t>
  </si>
  <si>
    <t>Punčocháče</t>
  </si>
  <si>
    <t>Strumpfhose</t>
  </si>
  <si>
    <t>Sukkpüksid</t>
  </si>
  <si>
    <t>Medias</t>
  </si>
  <si>
    <t>Pantis</t>
  </si>
  <si>
    <t>Καλσόν</t>
  </si>
  <si>
    <t>Hulahopke</t>
  </si>
  <si>
    <t>Harisnyanadrág</t>
  </si>
  <si>
    <t>Calze</t>
  </si>
  <si>
    <t>Pėdkelnės</t>
  </si>
  <si>
    <t>Zeķbikses</t>
  </si>
  <si>
    <t>Хулахопки</t>
  </si>
  <si>
    <t>Rajstopy</t>
  </si>
  <si>
    <t>Meias-calças</t>
  </si>
  <si>
    <t>Ciorapi pantalon</t>
  </si>
  <si>
    <t>Hulahop čarape</t>
  </si>
  <si>
    <t>Hlačne nogavice</t>
  </si>
  <si>
    <t>Pančucháče</t>
  </si>
  <si>
    <t>Knee socks</t>
  </si>
  <si>
    <t>Çorape nën gju</t>
  </si>
  <si>
    <t>3/4 чорапи</t>
  </si>
  <si>
    <t>Dokoljenice</t>
  </si>
  <si>
    <t>Podkolenky</t>
  </si>
  <si>
    <t>Kniesocken</t>
  </si>
  <si>
    <t>Põlvikud</t>
  </si>
  <si>
    <t>Medias por debajo de la rodilla</t>
  </si>
  <si>
    <t>Mitjons llargs</t>
  </si>
  <si>
    <t>Μέχρι το γόνατο</t>
  </si>
  <si>
    <t>Dokoljenke</t>
  </si>
  <si>
    <t>Térdzokni</t>
  </si>
  <si>
    <t>Calze al ginocchio</t>
  </si>
  <si>
    <t>Puskojinės</t>
  </si>
  <si>
    <t>Pusgarās zeķes</t>
  </si>
  <si>
    <t>Доколенки</t>
  </si>
  <si>
    <t>Podkolanówki</t>
  </si>
  <si>
    <t>Meias até ao joelho de senhora</t>
  </si>
  <si>
    <t>Șosete trei sferturi</t>
  </si>
  <si>
    <t>Dokolenice</t>
  </si>
  <si>
    <t>Dokolenke</t>
  </si>
  <si>
    <t>Podkolienky</t>
  </si>
  <si>
    <t>Ballet flats</t>
  </si>
  <si>
    <t>Çorape balerinë</t>
  </si>
  <si>
    <t>Балеринки</t>
  </si>
  <si>
    <t>Baletanke</t>
  </si>
  <si>
    <t>Baleríny</t>
  </si>
  <si>
    <t>Ballerinas</t>
  </si>
  <si>
    <t>Baleriinad</t>
  </si>
  <si>
    <t>Bailarinas</t>
  </si>
  <si>
    <t>Ballarines</t>
  </si>
  <si>
    <t>Μπαλαρίνες</t>
  </si>
  <si>
    <t>Balerinke</t>
  </si>
  <si>
    <t>Balerinacipő</t>
  </si>
  <si>
    <t>Ballerine</t>
  </si>
  <si>
    <t>Balerinos</t>
  </si>
  <si>
    <t>Balerīnas</t>
  </si>
  <si>
    <t>Balerinki</t>
  </si>
  <si>
    <t>Escarpins</t>
  </si>
  <si>
    <t>Balerini</t>
  </si>
  <si>
    <t>Stockings</t>
  </si>
  <si>
    <t>Çorape mishi</t>
  </si>
  <si>
    <t>Тънки чорапи</t>
  </si>
  <si>
    <t>Čarape samostojeće/na pojasu</t>
  </si>
  <si>
    <t>Punčochy</t>
  </si>
  <si>
    <t>Halterlose strümpfe</t>
  </si>
  <si>
    <t>Sukad</t>
  </si>
  <si>
    <t>Mitges</t>
  </si>
  <si>
    <t>Μακριές κάλτσες</t>
  </si>
  <si>
    <t>Visoke čarape</t>
  </si>
  <si>
    <t>Harisnya</t>
  </si>
  <si>
    <t>Collant</t>
  </si>
  <si>
    <t>Kojinės</t>
  </si>
  <si>
    <t>Garās zeķes</t>
  </si>
  <si>
    <t>Високи чорапи</t>
  </si>
  <si>
    <t>Pończochy</t>
  </si>
  <si>
    <t>Collants</t>
  </si>
  <si>
    <t>Ciorapi</t>
  </si>
  <si>
    <t>Samoodržive čarape</t>
  </si>
  <si>
    <t>Pančuchy</t>
  </si>
  <si>
    <t>3-pack</t>
  </si>
  <si>
    <t>3 palë</t>
  </si>
  <si>
    <t>3 опаковки</t>
  </si>
  <si>
    <t>3 pak</t>
  </si>
  <si>
    <t>3 pack</t>
  </si>
  <si>
    <t>3 paari</t>
  </si>
  <si>
    <t>Paquete de 3</t>
  </si>
  <si>
    <t>Joc de 3 unitats</t>
  </si>
  <si>
    <t>Πακέτο των 3</t>
  </si>
  <si>
    <t>3 darabos</t>
  </si>
  <si>
    <t>3 vnt/</t>
  </si>
  <si>
    <t>3 iepakojumā</t>
  </si>
  <si>
    <t>3 парч.</t>
  </si>
  <si>
    <t>Pacote de 3 pçs.</t>
  </si>
  <si>
    <t>Komplet 3 komada</t>
  </si>
  <si>
    <t>3  kosa</t>
  </si>
  <si>
    <t>Balenie 3 ks</t>
  </si>
  <si>
    <t>Women’s socks</t>
  </si>
  <si>
    <t>Çorape femrash</t>
  </si>
  <si>
    <t>Дамски чорапи</t>
  </si>
  <si>
    <t>Ženske čarape</t>
  </si>
  <si>
    <t>Dámské ponožky</t>
  </si>
  <si>
    <t>Damensocken</t>
  </si>
  <si>
    <t>Naiste sokid</t>
  </si>
  <si>
    <t>Calcetines de mujer</t>
  </si>
  <si>
    <t>Mitjons dona</t>
  </si>
  <si>
    <t>Γυναικείες κάλτσες</t>
  </si>
  <si>
    <t>Női zokni</t>
  </si>
  <si>
    <t>Calzini per donna</t>
  </si>
  <si>
    <t>Moteriškos kojinaitės</t>
  </si>
  <si>
    <t>Sieviešu kapzeķes</t>
  </si>
  <si>
    <t>Женски чорапи</t>
  </si>
  <si>
    <t>Skarpetki damskie</t>
  </si>
  <si>
    <t>Meias de senhora</t>
  </si>
  <si>
    <t>Șosete damă</t>
  </si>
  <si>
    <t>Ženske nogavice</t>
  </si>
  <si>
    <t>Dámske ponožky</t>
  </si>
  <si>
    <t>Women's knee socks</t>
  </si>
  <si>
    <t>Çorape nën gju femrash</t>
  </si>
  <si>
    <t>Дамски 3/4 чорапи</t>
  </si>
  <si>
    <t>Ženske dokoljenice</t>
  </si>
  <si>
    <t>Dámská podkolenka</t>
  </si>
  <si>
    <t>Damen-kniesocken</t>
  </si>
  <si>
    <t>Naiste põlvikud</t>
  </si>
  <si>
    <t>Calcetines hasta las rodillas de mujer</t>
  </si>
  <si>
    <t>Mitjons llargs dona</t>
  </si>
  <si>
    <t>Γυναικείες κάλτσες μέχρι το γόνατο</t>
  </si>
  <si>
    <t>Ženske dokoljenke</t>
  </si>
  <si>
    <t>Női térdzokni</t>
  </si>
  <si>
    <t>Calze al ginocchio per donna</t>
  </si>
  <si>
    <t>Moteriškos puskojinės</t>
  </si>
  <si>
    <t>Sieviešu pusgarās zeķes</t>
  </si>
  <si>
    <t>Женски доколенки</t>
  </si>
  <si>
    <t>Podkolanówki damskie</t>
  </si>
  <si>
    <t>Șosete lungi damă</t>
  </si>
  <si>
    <t>Ženske dokolenice</t>
  </si>
  <si>
    <t>Ženske dokolenke</t>
  </si>
  <si>
    <t>Dámske podkolienky</t>
  </si>
  <si>
    <t>Women's tights</t>
  </si>
  <si>
    <t>Geta femrash</t>
  </si>
  <si>
    <t>Дамски чорапогащници</t>
  </si>
  <si>
    <t>Ženske štrample</t>
  </si>
  <si>
    <t>Dámské punčocháče</t>
  </si>
  <si>
    <t>Damen-strumpfhose</t>
  </si>
  <si>
    <t>Naiste sukkpüksid</t>
  </si>
  <si>
    <t>Medias de mujer</t>
  </si>
  <si>
    <t>Pantis dona</t>
  </si>
  <si>
    <t>Γυναικείο καλσόν</t>
  </si>
  <si>
    <t>Ženske hulahopke</t>
  </si>
  <si>
    <t>Női harisnyanadrág</t>
  </si>
  <si>
    <t>Calze per donna</t>
  </si>
  <si>
    <t>Moteriškos pėdkelnės</t>
  </si>
  <si>
    <t>Sieviešu zeķbikses</t>
  </si>
  <si>
    <t>Женски хулахопки</t>
  </si>
  <si>
    <t>Rajstopy damskie</t>
  </si>
  <si>
    <t>Meias-calças de senhora</t>
  </si>
  <si>
    <t>Dres damă</t>
  </si>
  <si>
    <t>Ženske hlačne nogavice</t>
  </si>
  <si>
    <t>Dámske pančuchy</t>
  </si>
  <si>
    <t>Women’s footie socks</t>
  </si>
  <si>
    <t>Çorape të shkurtra femrash</t>
  </si>
  <si>
    <t>Ženske stopalice</t>
  </si>
  <si>
    <t>Dámské šlapky</t>
  </si>
  <si>
    <t>Frauenfüßlinge</t>
  </si>
  <si>
    <t>Naiste pöiasokid</t>
  </si>
  <si>
    <t>Calcetines tobilleros de mujer</t>
  </si>
  <si>
    <t>Mitjons turmell dona</t>
  </si>
  <si>
    <t>Κοντές γυναικείες κάλτσες</t>
  </si>
  <si>
    <t>Női bokazokni</t>
  </si>
  <si>
    <t>Pedulini per donna</t>
  </si>
  <si>
    <t>Moteriškos pėdutės</t>
  </si>
  <si>
    <t>Sieviešu pēdiņas</t>
  </si>
  <si>
    <t>Женски кратки чорапи</t>
  </si>
  <si>
    <t>Stopki damskie</t>
  </si>
  <si>
    <t>Mini-meias de senhora</t>
  </si>
  <si>
    <t>Șosete scurte sub gleznă damă</t>
  </si>
  <si>
    <t>Ženske nazuvice</t>
  </si>
  <si>
    <t>Ženske stopalke</t>
  </si>
  <si>
    <t>Dámske  šľapky</t>
  </si>
  <si>
    <t>Women's ballet flats</t>
  </si>
  <si>
    <t>Çorape balerinë femrash</t>
  </si>
  <si>
    <t>Ženske baletanke</t>
  </si>
  <si>
    <t>Dámské baleríny</t>
  </si>
  <si>
    <t>Damen-ballerinas</t>
  </si>
  <si>
    <t>Naiste baleriinad</t>
  </si>
  <si>
    <t>Bailarinas de mujer</t>
  </si>
  <si>
    <t>Ballarines dona</t>
  </si>
  <si>
    <t>Γυναικείες μπαλαρίνες</t>
  </si>
  <si>
    <t>Ženske balerinke</t>
  </si>
  <si>
    <t>Női balerinacipő</t>
  </si>
  <si>
    <t>Ballerine per donna</t>
  </si>
  <si>
    <t>Moteriškos  balerinos</t>
  </si>
  <si>
    <t>Sieviešu balerīnas</t>
  </si>
  <si>
    <t>Женски балеринки</t>
  </si>
  <si>
    <t>Balerinki damskie</t>
  </si>
  <si>
    <t>Escarpins de senhora</t>
  </si>
  <si>
    <t>Balerini damă</t>
  </si>
  <si>
    <t>Dámske baleríny</t>
  </si>
  <si>
    <t>Women’s socks 3 pairs</t>
  </si>
  <si>
    <t>Çorape femrash 3 palë</t>
  </si>
  <si>
    <t>Дамски чорапи 3 pack</t>
  </si>
  <si>
    <t>Ženske čarape 3 para</t>
  </si>
  <si>
    <t>Dámské ponožky 3 pack</t>
  </si>
  <si>
    <t>Damensocken - 3 paar</t>
  </si>
  <si>
    <t>Naiste sokid 3 paari</t>
  </si>
  <si>
    <t>Calcetines de mujer paquete de 3</t>
  </si>
  <si>
    <t>Mitjons dona 3 parells</t>
  </si>
  <si>
    <t>3 ζευγάρια γυναικείες κάλτσες</t>
  </si>
  <si>
    <t>Ženske čarape 3-pack</t>
  </si>
  <si>
    <t>Női zokni 3 darabos</t>
  </si>
  <si>
    <t>Calzini per donna 3 pezzi</t>
  </si>
  <si>
    <t>Moteriškos kojinaitės 3vnt/</t>
  </si>
  <si>
    <t>Sieviešu kapzeķes 3 iepakojumā</t>
  </si>
  <si>
    <t>Женски чорапи 3 пара</t>
  </si>
  <si>
    <t>Skarpetki damskie 3 pary</t>
  </si>
  <si>
    <t>Meias de senhora 3 pares</t>
  </si>
  <si>
    <t>Șosete damă 3 pack</t>
  </si>
  <si>
    <t>Ženske nogavice 3  kosa</t>
  </si>
  <si>
    <t>Dámske ponožky balenie 3 ks</t>
  </si>
  <si>
    <t>Çorape mishi femrash</t>
  </si>
  <si>
    <t>Дълги дамски чорапи</t>
  </si>
  <si>
    <t>Dámské punčochy</t>
  </si>
  <si>
    <t>Damen-strümpfe</t>
  </si>
  <si>
    <t>Naiste sukad</t>
  </si>
  <si>
    <t>Medias para mujer</t>
  </si>
  <si>
    <t>Ženske samostojeće čarape</t>
  </si>
  <si>
    <t>Női harisnya</t>
  </si>
  <si>
    <t>Collant da donna</t>
  </si>
  <si>
    <t>Moteriškos kojinės</t>
  </si>
  <si>
    <t>Женски високи чорапи</t>
  </si>
  <si>
    <t>Pończochy damskie</t>
  </si>
  <si>
    <t>Collants de senhora</t>
  </si>
  <si>
    <t>Ciorapi cu chilot pentru femei</t>
  </si>
  <si>
    <t>Ženske visoke nogavice</t>
  </si>
  <si>
    <t>Thermoactive women's socks</t>
  </si>
  <si>
    <t>Çorape femrash termoaktive</t>
  </si>
  <si>
    <t>Дамски къси термоактивни чорапи</t>
  </si>
  <si>
    <t>Ženske termoaktivne čarape</t>
  </si>
  <si>
    <t>Dámské termoaktivní ponožky</t>
  </si>
  <si>
    <t>Thermosocken für damen</t>
  </si>
  <si>
    <t>Naiste termosokid</t>
  </si>
  <si>
    <t>Calcetines termoactivos mujer</t>
  </si>
  <si>
    <t>Mitjons termoactius per a dona</t>
  </si>
  <si>
    <t>Θερμοενεργές γυναικείες κάλτσες</t>
  </si>
  <si>
    <t>Termo čarape ženske</t>
  </si>
  <si>
    <t>Női aláöltözet zokni</t>
  </si>
  <si>
    <t>Calzini termoattivi donna</t>
  </si>
  <si>
    <t>Termoaktyvios moteriškos kojinės</t>
  </si>
  <si>
    <t>Sieviešu termoaktīvās zeķes</t>
  </si>
  <si>
    <t>Женски термоактивни чорапи</t>
  </si>
  <si>
    <t>Skarpetki damskie termoaktywne</t>
  </si>
  <si>
    <t>Meias térmicas transpiráveis para mulher</t>
  </si>
  <si>
    <t>Șosete termoactive pentru femei</t>
  </si>
  <si>
    <t>Termoaktivne ženske nogavice</t>
  </si>
  <si>
    <t>Termoaktívne dámske ponožky</t>
  </si>
  <si>
    <t>Thermoactive men's underwear</t>
  </si>
  <si>
    <t>Bluzë meshkujsh termoaktive</t>
  </si>
  <si>
    <t>Мъжка термоактивна блуза</t>
  </si>
  <si>
    <t>Muška termoaktivna majica</t>
  </si>
  <si>
    <t>Pánské termoaktivní tričko</t>
  </si>
  <si>
    <t>Thermohemd für männer</t>
  </si>
  <si>
    <t>Meeste termopluus</t>
  </si>
  <si>
    <t>Camiseta termoactiva hombre</t>
  </si>
  <si>
    <t>Dessuadora termoactiva per a home</t>
  </si>
  <si>
    <t>Θερμοενεργή ανδρική μπλούζα</t>
  </si>
  <si>
    <t>Termo majica muška</t>
  </si>
  <si>
    <t>Férfi aláöltözet felső</t>
  </si>
  <si>
    <t>Maglia termoattiva uomo</t>
  </si>
  <si>
    <t>Termoaktyvūs vyriški marškinėliai</t>
  </si>
  <si>
    <t>Vīriešu termoaktīvais krekls</t>
  </si>
  <si>
    <t>Машка термоактивна блуза</t>
  </si>
  <si>
    <t>Męska bluzka termoaktywna</t>
  </si>
  <si>
    <t>Camisola térmica transpirável para homem</t>
  </si>
  <si>
    <t>Bluză termoactivă pentru bărbați</t>
  </si>
  <si>
    <t>Moška termoaktivna majica</t>
  </si>
  <si>
    <t>Termoaktívna pánska blúzka</t>
  </si>
  <si>
    <t>Thermoactive men's leggings</t>
  </si>
  <si>
    <t>Streçe meshkujsh termoaktive</t>
  </si>
  <si>
    <t>Мъжки термоактивен клин</t>
  </si>
  <si>
    <t>Muške termoaktivne helanke</t>
  </si>
  <si>
    <t>Pánské termoaktivní legíny</t>
  </si>
  <si>
    <t>Thermoleggins für männer</t>
  </si>
  <si>
    <t>Meeste termoretuusid</t>
  </si>
  <si>
    <t>Legging termoactivo hombre</t>
  </si>
  <si>
    <t>Malles termoactives per a home</t>
  </si>
  <si>
    <t>Θερμοενεργά ανδρικά κολάν</t>
  </si>
  <si>
    <t>Termo tajice muške</t>
  </si>
  <si>
    <t>Férfi aláöltözet alsó</t>
  </si>
  <si>
    <t>Leggings termoattivi uomo</t>
  </si>
  <si>
    <t>Termoaktyvios vyriškos tamprės</t>
  </si>
  <si>
    <t>Vīriešu termoaktīvie legingi</t>
  </si>
  <si>
    <t>Машки термоактивни хеланки</t>
  </si>
  <si>
    <t>Męskie leginsy termoaktywne</t>
  </si>
  <si>
    <t>Leggings térmicas transpiráveis para homem</t>
  </si>
  <si>
    <t>Leggings termoactivi pentru bărbați</t>
  </si>
  <si>
    <t>Termo helanke muške</t>
  </si>
  <si>
    <t>Moške termoaktivne dolge spodnjice</t>
  </si>
  <si>
    <t>Termoaktívne pánske legíny</t>
  </si>
  <si>
    <t>Thermoactive boys' t-shirt</t>
  </si>
  <si>
    <t>Bluzë djemsh termoaktive</t>
  </si>
  <si>
    <t>Термоактивна блуза за момче</t>
  </si>
  <si>
    <t>Termoaktivna majica za dječake</t>
  </si>
  <si>
    <t>Chlapecké termoaktivní tričko</t>
  </si>
  <si>
    <t>Thermohemd für jungen</t>
  </si>
  <si>
    <t>Poiste termopluus</t>
  </si>
  <si>
    <t>Camiseta termoactiva niño</t>
  </si>
  <si>
    <t>Dessuadora termoactiva per a nen</t>
  </si>
  <si>
    <t>Θερμοενεργή μπλούζα για αγόρια</t>
  </si>
  <si>
    <t>Termo majica za dječake</t>
  </si>
  <si>
    <t>Fiú aláöltözet felső</t>
  </si>
  <si>
    <t>Maglia termoattiva bambino</t>
  </si>
  <si>
    <t>Termoaktyvūs marškinėliai berniukams</t>
  </si>
  <si>
    <t>Zēnu termoaktīvais krekls</t>
  </si>
  <si>
    <t>Детска термоактивна блуза</t>
  </si>
  <si>
    <t>Chłopięca bluzka termoaktywna</t>
  </si>
  <si>
    <t>Camisola térmica transpirável para rapaz</t>
  </si>
  <si>
    <t>Bluză termoactivă pentru băieți</t>
  </si>
  <si>
    <t>Termo majica za dečake</t>
  </si>
  <si>
    <t>Fantovska termoaktivna majica</t>
  </si>
  <si>
    <t>Termoaktívna chlapčenská blúzka</t>
  </si>
  <si>
    <t>Thermoactive boys' leggings</t>
  </si>
  <si>
    <t>Streçe djemsh termoaktive</t>
  </si>
  <si>
    <t>Термоактивен клин за момче</t>
  </si>
  <si>
    <t>Termoaktivne helanke za dječake</t>
  </si>
  <si>
    <t>Chlapecké termoaktivní legíny</t>
  </si>
  <si>
    <t>Thermoleggings für jungen</t>
  </si>
  <si>
    <t>Poiste termoretuusid</t>
  </si>
  <si>
    <t>Legging termoactivo niño</t>
  </si>
  <si>
    <t>Malles termoactives per a nen</t>
  </si>
  <si>
    <t>Θερμοενεργά κολάν για αγόρια</t>
  </si>
  <si>
    <t>Termo tajice za dječake</t>
  </si>
  <si>
    <t>Fiú aláöltözet alsó</t>
  </si>
  <si>
    <t>Leggings termoattivi bambino</t>
  </si>
  <si>
    <t>Termoaktyvios tamprės berniukams</t>
  </si>
  <si>
    <t>Zēnu termoaktīvie legingi</t>
  </si>
  <si>
    <t>Детски термоактивни хеланки</t>
  </si>
  <si>
    <t>Chłopięce leginsy termoaktywne</t>
  </si>
  <si>
    <t>Leggings térmicas transpiráveis para rapaz</t>
  </si>
  <si>
    <t>Leggings termoactivi pentru băieți</t>
  </si>
  <si>
    <t>Termo helanke za dečake</t>
  </si>
  <si>
    <t>Fantovske termoaktivne dolge spodnjice</t>
  </si>
  <si>
    <t>Termoaktívne chlapčenské legíny</t>
  </si>
  <si>
    <t>Thermoactive boys' socks</t>
  </si>
  <si>
    <t>Çorape djemsh termoaktive</t>
  </si>
  <si>
    <t>Къси термоактивни чорапи за момче</t>
  </si>
  <si>
    <t>Termoaktivne čarape za dječake</t>
  </si>
  <si>
    <t>Chlapecké termoaktivní ponožky</t>
  </si>
  <si>
    <t>Thermosocken für jungen</t>
  </si>
  <si>
    <t>Poiste termosokid</t>
  </si>
  <si>
    <t>Calcetines termoactivos niño</t>
  </si>
  <si>
    <t>Mitjons termoactius per a nen</t>
  </si>
  <si>
    <t>Θερμοενεργές κάλτσες για αγόρια</t>
  </si>
  <si>
    <t>Termo čarape za dječake</t>
  </si>
  <si>
    <t>Fiú aláöltözet zokni</t>
  </si>
  <si>
    <t>Calzini termoattivi bambino</t>
  </si>
  <si>
    <t>Termoaktyvios kojinės berniukams</t>
  </si>
  <si>
    <t>Zēnu termoaktīvās zeķes</t>
  </si>
  <si>
    <t>Детски термоактивни чорапи</t>
  </si>
  <si>
    <t>Skarpetki chłopięce termoaktywne</t>
  </si>
  <si>
    <t>Meias térmicas transpiráveis para rapaz</t>
  </si>
  <si>
    <t>Șosete termoactive pentru băieți</t>
  </si>
  <si>
    <t>Termo čarape za dečake</t>
  </si>
  <si>
    <t>Fantovske termoaktivne nogavice</t>
  </si>
  <si>
    <t>Termoaktívne chlapčenské ponožky</t>
  </si>
  <si>
    <t>Thermoactive men's socks</t>
  </si>
  <si>
    <t>Çorape meshkujsh termoaktive</t>
  </si>
  <si>
    <t>Мъжки къси термоактивни чорапи</t>
  </si>
  <si>
    <t>Termoaktivne muške čarape</t>
  </si>
  <si>
    <t>Pánské termoaktivní ponožky</t>
  </si>
  <si>
    <t>Thermosocken für männer</t>
  </si>
  <si>
    <t>Meeste termosokid</t>
  </si>
  <si>
    <t>Calcetines termoactivos hombre</t>
  </si>
  <si>
    <t>Mitjons termoactius per a home</t>
  </si>
  <si>
    <t>Θερμοενεργές ανδρικές κάλτσες</t>
  </si>
  <si>
    <t>Termo čarape muške</t>
  </si>
  <si>
    <t>Férfi aláöltözet zokni</t>
  </si>
  <si>
    <t>Calzini termoattivi uomo</t>
  </si>
  <si>
    <t>Termoaktyvios vyriškos kojinės</t>
  </si>
  <si>
    <t>Vīriešu termoaktīvās zeķes</t>
  </si>
  <si>
    <t>Машки термоактивни чорапи</t>
  </si>
  <si>
    <t>Skarpetki męskie termoaktywne</t>
  </si>
  <si>
    <t>Meias térmicas transpiráveis para homem</t>
  </si>
  <si>
    <t>Șosete termoactive pentru bărbați</t>
  </si>
  <si>
    <t>Moške termoaktivne nogavice</t>
  </si>
  <si>
    <t>Termoaktívne pánske ponožky</t>
  </si>
  <si>
    <t>Sock-slippers</t>
  </si>
  <si>
    <t>Çorape-papuçe</t>
  </si>
  <si>
    <t>Чорапи-пантофи</t>
  </si>
  <si>
    <t>Pokućnice-čarape</t>
  </si>
  <si>
    <t>Ponožkobačkory</t>
  </si>
  <si>
    <t>Sockenschuhe</t>
  </si>
  <si>
    <t>Sokksussid</t>
  </si>
  <si>
    <t>Calcetines pantuflas</t>
  </si>
  <si>
    <t>Mitjó-sabatilla</t>
  </si>
  <si>
    <t>Καλτσο-παντοφλεσ</t>
  </si>
  <si>
    <t>Čarape-papuče</t>
  </si>
  <si>
    <t>Zokni-papucs</t>
  </si>
  <si>
    <t>Calze a pantofola</t>
  </si>
  <si>
    <t>Šlepetės-kojinės</t>
  </si>
  <si>
    <t>Zeķes čības</t>
  </si>
  <si>
    <t>Чорапо-влечки</t>
  </si>
  <si>
    <t>Skarpeto-kapcie</t>
  </si>
  <si>
    <t>Meias-pantufas</t>
  </si>
  <si>
    <t>Șosete - papuci</t>
  </si>
  <si>
    <t>Nogavice-copati</t>
  </si>
  <si>
    <t>Ponožkové papuče</t>
  </si>
  <si>
    <t>Girls trainers socks</t>
  </si>
  <si>
    <t>Çorape sportive vajzash</t>
  </si>
  <si>
    <t>Момичешки спортни чорапи</t>
  </si>
  <si>
    <t>Sportske čarape za djevojčice</t>
  </si>
  <si>
    <t>Dívčí nízké ponožky</t>
  </si>
  <si>
    <t>Sportsocken für mädchen</t>
  </si>
  <si>
    <t>Tüdrukute treeningsokid</t>
  </si>
  <si>
    <t>Calcetines deportivos de niña</t>
  </si>
  <si>
    <t>Mitjons esportius nena</t>
  </si>
  <si>
    <t>Αθλητικές κάλτσες για κορίτσια</t>
  </si>
  <si>
    <t>Lány edző zokni</t>
  </si>
  <si>
    <t>Calzini sportivi per ragazze</t>
  </si>
  <si>
    <t>Sportinės kojinaitės mergaitei</t>
  </si>
  <si>
    <t>Sporta zeķes meitenēm</t>
  </si>
  <si>
    <t>Спортски женски чорапчиња</t>
  </si>
  <si>
    <t>Skarpetki sportowe dziewczęce</t>
  </si>
  <si>
    <t>Meias desportivas para rapariga</t>
  </si>
  <si>
    <t>Şosete sport fete</t>
  </si>
  <si>
    <t>Sportske čarape za devojčice</t>
  </si>
  <si>
    <t>Športne nogavice za deklice</t>
  </si>
  <si>
    <t>Dievčenské nízke ponožky</t>
  </si>
  <si>
    <t>Girls socks</t>
  </si>
  <si>
    <t>Çorape vajzash</t>
  </si>
  <si>
    <t>Чорапи за момичета</t>
  </si>
  <si>
    <t>Čarape za djevojčice</t>
  </si>
  <si>
    <t>Dívčí ponožky</t>
  </si>
  <si>
    <t>Socken für mädchen</t>
  </si>
  <si>
    <t>Tüdrukute sokid</t>
  </si>
  <si>
    <t>Calcetines de niña</t>
  </si>
  <si>
    <t>Mitjons nena</t>
  </si>
  <si>
    <t>Κάλτσες για κορίτσια</t>
  </si>
  <si>
    <t>Lányka zokni</t>
  </si>
  <si>
    <t>Calzini per ragazze</t>
  </si>
  <si>
    <t>Kojinaitės mergaitėms</t>
  </si>
  <si>
    <t>Meiteņu īsās zeķes</t>
  </si>
  <si>
    <t>Детски женски чорапчиња</t>
  </si>
  <si>
    <t>Skarpetki dziewczęce</t>
  </si>
  <si>
    <t>Meias para rapariga</t>
  </si>
  <si>
    <t>Șosete fetițe</t>
  </si>
  <si>
    <t>Čarape za devojlčice</t>
  </si>
  <si>
    <t>Dekliške nogavice</t>
  </si>
  <si>
    <t>Dievčenské ponožky</t>
  </si>
  <si>
    <t>Girl tights</t>
  </si>
  <si>
    <t>Geta vajzash</t>
  </si>
  <si>
    <t>Чорапогащници за момичета</t>
  </si>
  <si>
    <t>Štrample za djevojčice</t>
  </si>
  <si>
    <t>Dívčí punčocháče</t>
  </si>
  <si>
    <t>Strumpfhose für mädchen</t>
  </si>
  <si>
    <t>Tüdrukute sukkpüksid</t>
  </si>
  <si>
    <t>Mallas para niña</t>
  </si>
  <si>
    <t>Leotards nena</t>
  </si>
  <si>
    <t>Καλσόν για κορίτσια</t>
  </si>
  <si>
    <t>Hulahopke za djevojčice</t>
  </si>
  <si>
    <t>Lányka harisnya</t>
  </si>
  <si>
    <t>Collant per ragazze</t>
  </si>
  <si>
    <t>Pėdkelnės mergaitei</t>
  </si>
  <si>
    <t>Meiteņu zeķbikses</t>
  </si>
  <si>
    <t>Детски женски хулахопки</t>
  </si>
  <si>
    <t>Rajstopy dziewczęce</t>
  </si>
  <si>
    <t>Meias-calças para rapariga</t>
  </si>
  <si>
    <t>Dres fetițe</t>
  </si>
  <si>
    <t>Hulahopke za devojčice</t>
  </si>
  <si>
    <t>Dekliške hlačne nogavice</t>
  </si>
  <si>
    <t>Pančuchy dievčenské</t>
  </si>
  <si>
    <t>Girls briefs</t>
  </si>
  <si>
    <t>Figi vajzash</t>
  </si>
  <si>
    <t>Бикини за момичета</t>
  </si>
  <si>
    <t>Gaćice za djevojčice</t>
  </si>
  <si>
    <t>Dívčí kalhotky</t>
  </si>
  <si>
    <t>Höschen für mädchen</t>
  </si>
  <si>
    <t>Tüdrukute aluspüksid</t>
  </si>
  <si>
    <t>Bragas de niña</t>
  </si>
  <si>
    <t>Calces nena</t>
  </si>
  <si>
    <t>Σλιπ για κορίτσια</t>
  </si>
  <si>
    <t>Lányka francia bugyi</t>
  </si>
  <si>
    <t>Mutandine per ragazze</t>
  </si>
  <si>
    <t>Trumpikės mergaitėms</t>
  </si>
  <si>
    <t>Meiteņu biksītes</t>
  </si>
  <si>
    <t>Детски женски килоти</t>
  </si>
  <si>
    <t>Figi dziewczęce</t>
  </si>
  <si>
    <t>Cuecas clássicas para rapariga</t>
  </si>
  <si>
    <t>Chiloței fetițe</t>
  </si>
  <si>
    <t>Gaćice za devojčice</t>
  </si>
  <si>
    <t>Dekliške spodnje hlače</t>
  </si>
  <si>
    <t>Dievčenské nohavičky</t>
  </si>
  <si>
    <t>Girls bra</t>
  </si>
  <si>
    <t>Sytjena vajzash</t>
  </si>
  <si>
    <t>Сутиен за момичета</t>
  </si>
  <si>
    <t>Grudnjak za djevojčice</t>
  </si>
  <si>
    <t>Dívčí podprsenka</t>
  </si>
  <si>
    <t>Bh für mädchen</t>
  </si>
  <si>
    <t>Tüdrukute rinnahoidja</t>
  </si>
  <si>
    <t>Sujetador de niña</t>
  </si>
  <si>
    <t>Sostenidors nena</t>
  </si>
  <si>
    <t>Σουτιέν για κορίτσια</t>
  </si>
  <si>
    <t>Lányka melltartó</t>
  </si>
  <si>
    <t>Reggiseno per ragazze</t>
  </si>
  <si>
    <t>Liemenėlė mergaitėms</t>
  </si>
  <si>
    <t>Meiteņu krūšturis</t>
  </si>
  <si>
    <t>Детски женски градник</t>
  </si>
  <si>
    <t>Biustonosz  dziewczęcy</t>
  </si>
  <si>
    <t>Soutien para rapariga</t>
  </si>
  <si>
    <t>Sutien fetițe</t>
  </si>
  <si>
    <t>Grudnjak za devojčice</t>
  </si>
  <si>
    <t>Dekliški modrček</t>
  </si>
  <si>
    <t>Dievčenská podprsenka</t>
  </si>
  <si>
    <t>Girls shorts</t>
  </si>
  <si>
    <t>Pantallona të shkurtra vajzash</t>
  </si>
  <si>
    <t>Шорти за момиченца</t>
  </si>
  <si>
    <t>Šorts za djevojčice</t>
  </si>
  <si>
    <t>Dívčí kraťasy</t>
  </si>
  <si>
    <t>Shorts für mädchen</t>
  </si>
  <si>
    <t>Tüdrukute lühikesed püksid</t>
  </si>
  <si>
    <t>Pantalones cortos de niña</t>
  </si>
  <si>
    <t>Pantalons curts nena</t>
  </si>
  <si>
    <t>Σορτσάκια για κορίτσια</t>
  </si>
  <si>
    <t>Kratke hlače za djevojčice</t>
  </si>
  <si>
    <t>Lányka rövidnadrág</t>
  </si>
  <si>
    <t>Pantaloncini per ragazze</t>
  </si>
  <si>
    <t>Šortai mergaitei</t>
  </si>
  <si>
    <t>Šorti  meitenēm</t>
  </si>
  <si>
    <t>Детски женски шорцеви</t>
  </si>
  <si>
    <t>Szorty dziewczęce</t>
  </si>
  <si>
    <t>Calções para rapariga</t>
  </si>
  <si>
    <t>Pantaloni scurți fetițe</t>
  </si>
  <si>
    <t>Šorts za devojčice</t>
  </si>
  <si>
    <t>Dekliške kratke hlače</t>
  </si>
  <si>
    <t>Dievčenské šortky</t>
  </si>
  <si>
    <t>Bra top</t>
  </si>
  <si>
    <t>Top (në kuptimin e sytjenave)</t>
  </si>
  <si>
    <t>Топ (в смисъл на сутиена)</t>
  </si>
  <si>
    <t>Top grudnjak</t>
  </si>
  <si>
    <t>Top (podprsenka)</t>
  </si>
  <si>
    <t>Oberteil (bh)</t>
  </si>
  <si>
    <t>Topp-rinnahoidja</t>
  </si>
  <si>
    <t>Top (en referencia a un sujetador)</t>
  </si>
  <si>
    <t>Top (en el sentit de sostenidors)</t>
  </si>
  <si>
    <t>Τοπάκια (με την έννοια του σουτιέν)</t>
  </si>
  <si>
    <t>Top (grudnjak)</t>
  </si>
  <si>
    <t>Felső rész (melltartó)</t>
  </si>
  <si>
    <t>Top</t>
  </si>
  <si>
    <t>Biustjė</t>
  </si>
  <si>
    <t>Sporta krūšturi</t>
  </si>
  <si>
    <t>Топ (со значење на градник)</t>
  </si>
  <si>
    <t>Top (w znaczeniu biustonosza)</t>
  </si>
  <si>
    <t>Sutiã top</t>
  </si>
  <si>
    <t>Top (sutien)</t>
  </si>
  <si>
    <t>Športni modrček</t>
  </si>
  <si>
    <t>Girls swimwear</t>
  </si>
  <si>
    <t>Kostum plazhi vajzash</t>
  </si>
  <si>
    <t>Бански костюм за момичета</t>
  </si>
  <si>
    <t>Kupaći kostim za djevojčice</t>
  </si>
  <si>
    <t>Dívčí plavky</t>
  </si>
  <si>
    <t>Badeanzug für mädchen</t>
  </si>
  <si>
    <t>Tüdrukute ujumiskostüüm</t>
  </si>
  <si>
    <t>Traje de baño de niña</t>
  </si>
  <si>
    <t>Vestit de bany nena</t>
  </si>
  <si>
    <t>Μαγιό για κορίτσια</t>
  </si>
  <si>
    <t>Lányka fürdőruha</t>
  </si>
  <si>
    <t>Costume da bagno per ragazze</t>
  </si>
  <si>
    <t>Maudymosi kostiumėlis  mergaitėms</t>
  </si>
  <si>
    <t>Meiteņu peldkostīms</t>
  </si>
  <si>
    <t>Женски детски костим за капење</t>
  </si>
  <si>
    <t>Kostium kąpielowy dziewczęcy</t>
  </si>
  <si>
    <t>Fato de banho para rapariga</t>
  </si>
  <si>
    <t>Costum de baie fetițe</t>
  </si>
  <si>
    <t>Dekliške kopalke</t>
  </si>
  <si>
    <t>Dievčenské plavky</t>
  </si>
  <si>
    <t>Seamless top bra</t>
  </si>
  <si>
    <t>Top vajzash pa qepje</t>
  </si>
  <si>
    <t>Момичешки безшевен топ</t>
  </si>
  <si>
    <t>Top majica za djevojčice bez šavova</t>
  </si>
  <si>
    <t>Top dívčí bezešvý.</t>
  </si>
  <si>
    <t>Nahtloses mädchen-oberteil</t>
  </si>
  <si>
    <t>Õmblusteta tüdrukute topp</t>
  </si>
  <si>
    <t>Top de niña sin costura</t>
  </si>
  <si>
    <t>Top nena sense costures</t>
  </si>
  <si>
    <t>Μπλουζάκια χωρίς ραφές για κορίτσια</t>
  </si>
  <si>
    <t>Top za djevojčice bez šavova</t>
  </si>
  <si>
    <t>Varrás nélküli lányka top</t>
  </si>
  <si>
    <t>Top per ragazze senza cuciture</t>
  </si>
  <si>
    <t>Mergaičių topas, besiūlis</t>
  </si>
  <si>
    <t>Meiteņu topiņš bez šuvēm</t>
  </si>
  <si>
    <t>Женски детски топ без шевови</t>
  </si>
  <si>
    <t>Top dziewczęcy bezszwowy</t>
  </si>
  <si>
    <t>Top sem costuras para rapariga</t>
  </si>
  <si>
    <t>Top fetițe, fără cusături</t>
  </si>
  <si>
    <t>Kupaći kostim za devojčice</t>
  </si>
  <si>
    <t>Brezšiven dekliški top</t>
  </si>
  <si>
    <t>Dievčenský bezšvový top</t>
  </si>
  <si>
    <t>Seamless girls shorts</t>
  </si>
  <si>
    <t>Pantallona të shkurtra vajzash pa qepje</t>
  </si>
  <si>
    <t>Момичешки безшевни шорти</t>
  </si>
  <si>
    <t>Šorts za djevojčice bez šavova</t>
  </si>
  <si>
    <t>Dívčí šortky bezešvé</t>
  </si>
  <si>
    <t>Nahtlose mädchen-shorts</t>
  </si>
  <si>
    <t>Õmblusteta tüdrukute lühikesed püksid</t>
  </si>
  <si>
    <t>Pantalones cortos sin costura de niña</t>
  </si>
  <si>
    <t>Pantalons curts nena sense costures</t>
  </si>
  <si>
    <t>Σορτσάκια χωρίς ραφές για κορίτσια</t>
  </si>
  <si>
    <t>Kratke hlače za djevojčice bez šavova</t>
  </si>
  <si>
    <t>Varrás nélküli lányka rövidnadrág</t>
  </si>
  <si>
    <t>Pantaloncini per ragazze senza cuciture</t>
  </si>
  <si>
    <t>Besiūliai šortai mergaitei</t>
  </si>
  <si>
    <t>Šorti  meitenēm bezšuves</t>
  </si>
  <si>
    <t>Детски женски шорцеви без шевови</t>
  </si>
  <si>
    <t>Szorty dziewczęce bezszwowe</t>
  </si>
  <si>
    <t>Calções sem costura para rapariga</t>
  </si>
  <si>
    <t>Pantaloni scurți fetițe, fără cusături</t>
  </si>
  <si>
    <t>Top bez šavova za devojčice</t>
  </si>
  <si>
    <t>Brezšivne dekliške kratke hlače</t>
  </si>
  <si>
    <t>Bezšvíkové dievčenské šortky</t>
  </si>
  <si>
    <t>Girls vest</t>
  </si>
  <si>
    <t>Kanotiere vajzash</t>
  </si>
  <si>
    <t>Потник за момичета</t>
  </si>
  <si>
    <t>Potkošulja za djevojčice</t>
  </si>
  <si>
    <t>Dívčí košilka</t>
  </si>
  <si>
    <t>Unterhemd für mädchen</t>
  </si>
  <si>
    <t>Tüdrukute alussärk / särgik</t>
  </si>
  <si>
    <t>Camiseta interior de niña</t>
  </si>
  <si>
    <t>Samarreta interior nena</t>
  </si>
  <si>
    <t>Φανελάκι για κορίτσια</t>
  </si>
  <si>
    <t>Lányka trikó</t>
  </si>
  <si>
    <t>Maglia intima per ragazze</t>
  </si>
  <si>
    <t>Marškinėliai mergaitėms</t>
  </si>
  <si>
    <t>Apakškrekls meitenēm</t>
  </si>
  <si>
    <t>Женска детска поткошула</t>
  </si>
  <si>
    <t>Podkoszulek dziewczęcy</t>
  </si>
  <si>
    <t>Camisola de alças para rapariga</t>
  </si>
  <si>
    <t>Maiou fetițe</t>
  </si>
  <si>
    <t>Bokserice bez šavova za devojčice</t>
  </si>
  <si>
    <t>Dekliška spodnja majica</t>
  </si>
  <si>
    <t>Dievčenské tielko</t>
  </si>
  <si>
    <t>Girls t-shirt</t>
  </si>
  <si>
    <t>T-shirt vajzash</t>
  </si>
  <si>
    <t>Момичешка тениска</t>
  </si>
  <si>
    <t>T-shirt za djevojčice</t>
  </si>
  <si>
    <t>Dívčí t-shirt</t>
  </si>
  <si>
    <t>T-shirt für mädchen</t>
  </si>
  <si>
    <t>Tüdrukute t-särk</t>
  </si>
  <si>
    <t>Camiseta de niña</t>
  </si>
  <si>
    <t>Samarreta nena</t>
  </si>
  <si>
    <t>Κοντομάνικα μπλουζάκια για κορίτσια</t>
  </si>
  <si>
    <t>Lány póló</t>
  </si>
  <si>
    <t>Maglietta per ragazze</t>
  </si>
  <si>
    <t>Marškinėliai mergaitei</t>
  </si>
  <si>
    <t>T-krekls meitenēm</t>
  </si>
  <si>
    <t>Детски женски t-shirt</t>
  </si>
  <si>
    <t>T-shirt dziewczęcy</t>
  </si>
  <si>
    <t>T-shirt para rapariga</t>
  </si>
  <si>
    <t>T-shirt fetițe</t>
  </si>
  <si>
    <t>Potkošulja za devojčice</t>
  </si>
  <si>
    <t>Dekliška majica, kratki rokav</t>
  </si>
  <si>
    <t>Dievčenské tričko</t>
  </si>
  <si>
    <t>Boys trainers socks</t>
  </si>
  <si>
    <t>Çorape sportive djemsh</t>
  </si>
  <si>
    <t>Момчешки спортни чорапи</t>
  </si>
  <si>
    <t>Sportske čarape za dječake</t>
  </si>
  <si>
    <t>Chlapecké nízké ponožky</t>
  </si>
  <si>
    <t>Sportsocken für jungen</t>
  </si>
  <si>
    <t>Poiste treeningsokid</t>
  </si>
  <si>
    <t>Calcetines deportivos de niño</t>
  </si>
  <si>
    <t>Mitjons esportius nen</t>
  </si>
  <si>
    <t>Αθλητικές κάλτσες για αγόρια</t>
  </si>
  <si>
    <t>Fiú edző zokni</t>
  </si>
  <si>
    <t>Calzini sportivi per ragazzi</t>
  </si>
  <si>
    <t>Sportinės kojinaitės berniukui</t>
  </si>
  <si>
    <t>Sporta zeķes zēniem</t>
  </si>
  <si>
    <t>Спортски машки чорапчиња</t>
  </si>
  <si>
    <t>Skarpetki sportowe chłopięce</t>
  </si>
  <si>
    <t>Meias desportivas para rapaz</t>
  </si>
  <si>
    <t>Şosete sport băieţi</t>
  </si>
  <si>
    <t>Sportske čarape za dečake</t>
  </si>
  <si>
    <t>Športne nogavice za dečke</t>
  </si>
  <si>
    <t>Chlapčenské nízke ponožky</t>
  </si>
  <si>
    <t>Boys socks</t>
  </si>
  <si>
    <t>Çorape djemsh</t>
  </si>
  <si>
    <t>Чорапи за момчета</t>
  </si>
  <si>
    <t>Čarape za dječake</t>
  </si>
  <si>
    <t>Chlapecké ponožky</t>
  </si>
  <si>
    <t>Socken für jungen</t>
  </si>
  <si>
    <t>Poiste sokid</t>
  </si>
  <si>
    <t>Calcetines de niño</t>
  </si>
  <si>
    <t>Mitjons nen</t>
  </si>
  <si>
    <t>Κάλτσες για αγόρια</t>
  </si>
  <si>
    <t>Fiú zokni</t>
  </si>
  <si>
    <t>Calzini per ragazzi</t>
  </si>
  <si>
    <t>Kojinaitės berniukams</t>
  </si>
  <si>
    <t>Zēnu īsās zeķes</t>
  </si>
  <si>
    <t>Детски машки чорапчиња</t>
  </si>
  <si>
    <t>Skarpetki chłopięce</t>
  </si>
  <si>
    <t>Meias para rapaz</t>
  </si>
  <si>
    <t>Șosete băieți</t>
  </si>
  <si>
    <t>Čarape za dečake</t>
  </si>
  <si>
    <t>Fantovske nogavice</t>
  </si>
  <si>
    <t>Chlapčenské ponožky</t>
  </si>
  <si>
    <t>Boys tights</t>
  </si>
  <si>
    <t>Geta djemsh</t>
  </si>
  <si>
    <t>Чорапогащници за момчета</t>
  </si>
  <si>
    <t>Štrample za dječake</t>
  </si>
  <si>
    <t>Chlapecké punčocháče</t>
  </si>
  <si>
    <t>Strumpfhosen für jungen</t>
  </si>
  <si>
    <t>Poiste sukkpüksid</t>
  </si>
  <si>
    <t>Mallas de niño</t>
  </si>
  <si>
    <t>Leotards nen</t>
  </si>
  <si>
    <t>Καλσόν για αγόρια</t>
  </si>
  <si>
    <t>Hulahopke za dječake</t>
  </si>
  <si>
    <t>Fiú harisnyanadrág</t>
  </si>
  <si>
    <t>Collant per ragazzi</t>
  </si>
  <si>
    <t>Pėdkelnės berniukams</t>
  </si>
  <si>
    <t>Zēnu zeķbikses</t>
  </si>
  <si>
    <t>Детски машки хулахопки</t>
  </si>
  <si>
    <t>Rajstopy chłopięce</t>
  </si>
  <si>
    <t>Meias-calças para rapaz</t>
  </si>
  <si>
    <t>Dres băieți</t>
  </si>
  <si>
    <t>Hulahopke za dečake</t>
  </si>
  <si>
    <t>Fantovske hlačne nogavice</t>
  </si>
  <si>
    <t>Pančuchy chlapčenské</t>
  </si>
  <si>
    <t>Boys thermal underwear</t>
  </si>
  <si>
    <t>Veshëmbathje termike djemsh</t>
  </si>
  <si>
    <t>Термо бельо за момчета</t>
  </si>
  <si>
    <t>Termo veš za dječake</t>
  </si>
  <si>
    <t>Chlapecké termoprádlo</t>
  </si>
  <si>
    <t>Thermo-unterwäsche für jungen</t>
  </si>
  <si>
    <t>Poiste termopesu</t>
  </si>
  <si>
    <t>Ropa interior térmica de niño</t>
  </si>
  <si>
    <t>Roba interior tèrmica nen</t>
  </si>
  <si>
    <t>Θερμικά εσώρουχα  για αγόρια</t>
  </si>
  <si>
    <t>Toplo donje rublje za dječake</t>
  </si>
  <si>
    <t>Fiú thermo fehérnemű</t>
  </si>
  <si>
    <t>Biancheria intima termica per ragazzi</t>
  </si>
  <si>
    <t>Berniukų terminiai apatiniai</t>
  </si>
  <si>
    <t>Zēnu termālā veļa</t>
  </si>
  <si>
    <t>Детска машка термална долна облека</t>
  </si>
  <si>
    <t>Bielizna termalna chłopięca</t>
  </si>
  <si>
    <t>Roupa interior térmica para rapaz</t>
  </si>
  <si>
    <t>Lenjerie termică băieți</t>
  </si>
  <si>
    <t>Termički veš za dečake</t>
  </si>
  <si>
    <t>Fantovsko termo spodnje perilo</t>
  </si>
  <si>
    <t>Chlapčenská termo bielizeň</t>
  </si>
  <si>
    <t>Boys briefs</t>
  </si>
  <si>
    <t>Mbathje djemsh</t>
  </si>
  <si>
    <t>Слипове за момчета</t>
  </si>
  <si>
    <t>Gaće za dječake</t>
  </si>
  <si>
    <t>Chlapecké slipy</t>
  </si>
  <si>
    <t>Unterhose für jungen</t>
  </si>
  <si>
    <t>Poiste aluspüksid</t>
  </si>
  <si>
    <t>Calzoncillos de niño</t>
  </si>
  <si>
    <t>Calçotets nen</t>
  </si>
  <si>
    <t>Σλιπ  για αγόρια</t>
  </si>
  <si>
    <t>Gaćice za dječake</t>
  </si>
  <si>
    <t>Fiú alsónadrág</t>
  </si>
  <si>
    <t>Mutandine per ragazzi</t>
  </si>
  <si>
    <t>Berniukų glaudės</t>
  </si>
  <si>
    <t>Zēnu biksītes</t>
  </si>
  <si>
    <t>Детски машки слип</t>
  </si>
  <si>
    <t>Slipy chłopięce</t>
  </si>
  <si>
    <t>Cuecas slip para rapaz</t>
  </si>
  <si>
    <t>Slip băieți</t>
  </si>
  <si>
    <t>Gaće za dečake</t>
  </si>
  <si>
    <t>Fantovske spodnje hlače</t>
  </si>
  <si>
    <t>Chlapčenské slipy</t>
  </si>
  <si>
    <t>Boys' shorts</t>
  </si>
  <si>
    <t>Pantallona të shkurtra djemsh</t>
  </si>
  <si>
    <t>Шорти за момченца</t>
  </si>
  <si>
    <t>Šorts za dječake</t>
  </si>
  <si>
    <t>Chlapecké šortky</t>
  </si>
  <si>
    <t>Shorts für jungen</t>
  </si>
  <si>
    <t>Poiste lühikesed püksid</t>
  </si>
  <si>
    <t>Pantalones cortos de niño</t>
  </si>
  <si>
    <t>Pantalons curts nen</t>
  </si>
  <si>
    <t>Σορτσάκια για αγόρια</t>
  </si>
  <si>
    <t>Kratke hlače za dječake</t>
  </si>
  <si>
    <t>Fiú rövidnadrág</t>
  </si>
  <si>
    <t>Pantaloncini per ragazzi</t>
  </si>
  <si>
    <t>Šortai berniukui</t>
  </si>
  <si>
    <t>Zēnu šorti</t>
  </si>
  <si>
    <t>Детски машки шорцеви</t>
  </si>
  <si>
    <t>Szorty chłopięce</t>
  </si>
  <si>
    <t>Calções para rapaz</t>
  </si>
  <si>
    <t>Pantaloni scurți băieti</t>
  </si>
  <si>
    <t>Fantovske kratke hlače</t>
  </si>
  <si>
    <t>Chlapčenské šortky</t>
  </si>
  <si>
    <t>Boys vest</t>
  </si>
  <si>
    <t>Kanotiere djemsh</t>
  </si>
  <si>
    <t>Момчешки потник</t>
  </si>
  <si>
    <t>Potkošulja za dječake</t>
  </si>
  <si>
    <t>Chlapecké tílko</t>
  </si>
  <si>
    <t>Unterhemd für jungen</t>
  </si>
  <si>
    <t>Poiste alussärk / särgik</t>
  </si>
  <si>
    <t>Camiseta interior de niño</t>
  </si>
  <si>
    <t>Samarreta interior nen</t>
  </si>
  <si>
    <t>Φανελάκι για αγόρια</t>
  </si>
  <si>
    <t>Fiú trikó</t>
  </si>
  <si>
    <t>Maglia intima per ragazzi</t>
  </si>
  <si>
    <t>Berniukų berankovė</t>
  </si>
  <si>
    <t>Apakškrekls zēniem</t>
  </si>
  <si>
    <t>Детска машка поткошула</t>
  </si>
  <si>
    <t>Podkoszulek chłopięcy</t>
  </si>
  <si>
    <t>Camisola de alças para rapaz</t>
  </si>
  <si>
    <t>Maiou băieți</t>
  </si>
  <si>
    <t>Potkošulja za dečake</t>
  </si>
  <si>
    <t>Fantovska spodnja majica</t>
  </si>
  <si>
    <t>Chlapčenské tielko</t>
  </si>
  <si>
    <t>Boys t-shirt</t>
  </si>
  <si>
    <t>T-shirt djemsh</t>
  </si>
  <si>
    <t>Момчешка тениска</t>
  </si>
  <si>
    <t>T-shirt za dječake</t>
  </si>
  <si>
    <t>Chlapecké tričko</t>
  </si>
  <si>
    <t>T-shirt für jungen</t>
  </si>
  <si>
    <t>Poiste t-särk</t>
  </si>
  <si>
    <t>Camiseta de niño</t>
  </si>
  <si>
    <t>Samarreta nen</t>
  </si>
  <si>
    <t>T-shirt  για αγόρια</t>
  </si>
  <si>
    <t>Fiú póló</t>
  </si>
  <si>
    <t>Maglietta per ragazzi</t>
  </si>
  <si>
    <t>Marškinėliai berniukui</t>
  </si>
  <si>
    <t>T-krekls zēniem</t>
  </si>
  <si>
    <t>Детски машки t-shirt</t>
  </si>
  <si>
    <t>T-shirt chłopięcy</t>
  </si>
  <si>
    <t>T-shirt para rapaz</t>
  </si>
  <si>
    <t>T-shirt băieți</t>
  </si>
  <si>
    <t>Majica za dečake</t>
  </si>
  <si>
    <t>Fantovska majica, kratki rokav</t>
  </si>
  <si>
    <t>Chlapčenské tričko</t>
  </si>
  <si>
    <t>Girls pajamas</t>
  </si>
  <si>
    <t>Pizhame vajzash</t>
  </si>
  <si>
    <t>Пижама за момичета</t>
  </si>
  <si>
    <t>Pidžama za djevojčice</t>
  </si>
  <si>
    <t>Dívčí pyžamo</t>
  </si>
  <si>
    <t>Schlafanzug für mädchen</t>
  </si>
  <si>
    <t>Tüdrukute pidžaama</t>
  </si>
  <si>
    <t>Pijama de niña</t>
  </si>
  <si>
    <t>Pijama nena</t>
  </si>
  <si>
    <t>Πυτζάμες για κορίτσια</t>
  </si>
  <si>
    <t>Lányka pizsama</t>
  </si>
  <si>
    <t>Pigiama per ragazze</t>
  </si>
  <si>
    <t>Pižama mergaitėms</t>
  </si>
  <si>
    <t>Meiteņu pidžama</t>
  </si>
  <si>
    <t>Детска женска пижама</t>
  </si>
  <si>
    <t>Piżama dziewczęca</t>
  </si>
  <si>
    <t>Pijama para rapariga</t>
  </si>
  <si>
    <t>Pijama fetițe</t>
  </si>
  <si>
    <t>Pidžama za devojčicu</t>
  </si>
  <si>
    <t>Dekliška pižama</t>
  </si>
  <si>
    <t>Dievčenské pyžamo</t>
  </si>
  <si>
    <t>Girls nightdress</t>
  </si>
  <si>
    <t>Këmishë nate vajzash</t>
  </si>
  <si>
    <t>Нощница за момичета</t>
  </si>
  <si>
    <t>Spavaćica za djevojčice</t>
  </si>
  <si>
    <t>Dívčí noční košile</t>
  </si>
  <si>
    <t>Nachthemd für mädchen</t>
  </si>
  <si>
    <t>Tüdrukute öösärk</t>
  </si>
  <si>
    <t>Camisón de niña</t>
  </si>
  <si>
    <t>Camisa de dormir nena</t>
  </si>
  <si>
    <t>Νυχτικό για κορίτσια</t>
  </si>
  <si>
    <t>Lányka hálóing</t>
  </si>
  <si>
    <t>Camicia da notte per ragazze</t>
  </si>
  <si>
    <t>Naktiniai marškiniai  mergaitėms</t>
  </si>
  <si>
    <t>Meiteņu naktskrekls</t>
  </si>
  <si>
    <t>Ноќна кошула за девојчиња</t>
  </si>
  <si>
    <t>Koszula nocna dziewczęca</t>
  </si>
  <si>
    <t>Camisa de noite para rapariga</t>
  </si>
  <si>
    <t>Cămașă de noapte fetițe</t>
  </si>
  <si>
    <t>Spavaćica za devojčicu</t>
  </si>
  <si>
    <t>Dekliška spalna srajca</t>
  </si>
  <si>
    <t>Dievčenská nočná košeľa</t>
  </si>
  <si>
    <t>Girls night robe</t>
  </si>
  <si>
    <t>Robëdeshambër vajzash</t>
  </si>
  <si>
    <t>Халат за момичета</t>
  </si>
  <si>
    <t>Bade mantil za djevojčice</t>
  </si>
  <si>
    <t>Dívčí župan</t>
  </si>
  <si>
    <t>Bademantel für mädchen</t>
  </si>
  <si>
    <t>Tüdrukute hommikumantel</t>
  </si>
  <si>
    <t>Bata de niña</t>
  </si>
  <si>
    <t>Bata nena</t>
  </si>
  <si>
    <t>Ρόμπα για κορίτσια</t>
  </si>
  <si>
    <t>Šlafrok za djevojčice</t>
  </si>
  <si>
    <t>Lányka fürdőköpeny</t>
  </si>
  <si>
    <t>Vestaglia per ragazze</t>
  </si>
  <si>
    <t>Chalatas mergaitėms</t>
  </si>
  <si>
    <t>Meiteņu peldmētelis</t>
  </si>
  <si>
    <t>Пењоар за девојчиња</t>
  </si>
  <si>
    <t>Szlafrok dziewczęcy</t>
  </si>
  <si>
    <t>Roupão para rapariga</t>
  </si>
  <si>
    <t>Halat fetițe</t>
  </si>
  <si>
    <t>Bademantil za devojčicu</t>
  </si>
  <si>
    <t>Dekliška domača halja</t>
  </si>
  <si>
    <t>Dievčenský župan</t>
  </si>
  <si>
    <t>Boys pajamas</t>
  </si>
  <si>
    <t>Pizhame djemsh</t>
  </si>
  <si>
    <t>Пижама за момчета</t>
  </si>
  <si>
    <t>Pidžama za dječake</t>
  </si>
  <si>
    <t>Chlapecké pyžamo</t>
  </si>
  <si>
    <t>Schlafanzug für jungen</t>
  </si>
  <si>
    <t>Poiste pidžaama</t>
  </si>
  <si>
    <t>Pijama de niño</t>
  </si>
  <si>
    <t>Pijama nen</t>
  </si>
  <si>
    <t>Πιτζάμα για αγόρια</t>
  </si>
  <si>
    <t>Fiú pizsama</t>
  </si>
  <si>
    <t>Pigiama per ragazzi</t>
  </si>
  <si>
    <t>Pižama berniukams</t>
  </si>
  <si>
    <t>Zēnu pidžama</t>
  </si>
  <si>
    <t>Детска машка пижама</t>
  </si>
  <si>
    <t>Piżama chłopięca</t>
  </si>
  <si>
    <t>Pijama para rapaz</t>
  </si>
  <si>
    <t>Pijama băieți</t>
  </si>
  <si>
    <t>Pidžama za dečaka</t>
  </si>
  <si>
    <t>Fantovska pižama</t>
  </si>
  <si>
    <t>Chlapčenské pyžamo</t>
  </si>
  <si>
    <t>Boys night robe</t>
  </si>
  <si>
    <t>Rrobëdeshambër djemsh</t>
  </si>
  <si>
    <t>Халат за момчета</t>
  </si>
  <si>
    <t>Bade mantil za dječake</t>
  </si>
  <si>
    <t>Chlapecký župan</t>
  </si>
  <si>
    <t>Bademantel für jungen</t>
  </si>
  <si>
    <t>Poiste hommikumantel</t>
  </si>
  <si>
    <t>Bata de niño</t>
  </si>
  <si>
    <t>Bata nen</t>
  </si>
  <si>
    <t>Ρόμπα για αγόρια</t>
  </si>
  <si>
    <t>Šlafrok za dječake</t>
  </si>
  <si>
    <t>Fiú fürdőköpeny</t>
  </si>
  <si>
    <t>Vestaglia per ragazzi</t>
  </si>
  <si>
    <t>Chalatas berniukams</t>
  </si>
  <si>
    <t>Zēnu peldmētelis</t>
  </si>
  <si>
    <t>Пењоар за момчиња</t>
  </si>
  <si>
    <t>Szlafrok chłopięcy</t>
  </si>
  <si>
    <t>Roupão para rapaz</t>
  </si>
  <si>
    <t>Halat băieți</t>
  </si>
  <si>
    <t>Bademantil za dečaka</t>
  </si>
  <si>
    <t>Fantovska domača halja</t>
  </si>
  <si>
    <t>Chlapčenský župan</t>
  </si>
  <si>
    <t>Pajamas top part</t>
  </si>
  <si>
    <t>Bluza pizhamesh</t>
  </si>
  <si>
    <t>Горнище на пижама</t>
  </si>
  <si>
    <t>Gornji dio pidžame</t>
  </si>
  <si>
    <t>Horní díl pyžama</t>
  </si>
  <si>
    <t>Pyjama-oberteil</t>
  </si>
  <si>
    <t>Pidžaama ülaosa</t>
  </si>
  <si>
    <t>Parte de arriba del pijama</t>
  </si>
  <si>
    <t>Part superior del pijama</t>
  </si>
  <si>
    <t>Πάνω μέρος πιτζάμας</t>
  </si>
  <si>
    <t>Pizsamafelső</t>
  </si>
  <si>
    <t>Parte superiore del pigiama</t>
  </si>
  <si>
    <t>Pižamos viršut. dalis</t>
  </si>
  <si>
    <t>Pidžamas augša</t>
  </si>
  <si>
    <t>Горна пижама</t>
  </si>
  <si>
    <t>Góra od piżamy</t>
  </si>
  <si>
    <t>Camisola de pijama</t>
  </si>
  <si>
    <t>Bluză pijamale</t>
  </si>
  <si>
    <t>Gornji deo pidžame</t>
  </si>
  <si>
    <t>Zgornji del pižame</t>
  </si>
  <si>
    <t>Horný diel pyžama</t>
  </si>
  <si>
    <t>Pajamas bottom part</t>
  </si>
  <si>
    <t>Долнище на пижама</t>
  </si>
  <si>
    <t>Spodní díl pyžama</t>
  </si>
  <si>
    <t>Pyjama-unterteil</t>
  </si>
  <si>
    <t>Pidžaama alaosa</t>
  </si>
  <si>
    <t>Parte de abajo del pijama</t>
  </si>
  <si>
    <t>Part inferior del pijama</t>
  </si>
  <si>
    <t>Κάτω μέρος πιτζάμας</t>
  </si>
  <si>
    <t>Pizsamaalsó</t>
  </si>
  <si>
    <t>Parte inferiore del pigiama</t>
  </si>
  <si>
    <t>Pižamos apat. dalis</t>
  </si>
  <si>
    <t>Pidžamas apakša</t>
  </si>
  <si>
    <t>Долна пижама</t>
  </si>
  <si>
    <t>Dół od piżamy</t>
  </si>
  <si>
    <t>Parte de baixo de pijama</t>
  </si>
  <si>
    <t>Pantaloni pijamale</t>
  </si>
  <si>
    <t>Spodnji del pižame</t>
  </si>
  <si>
    <t>Dolný diel pyžama</t>
  </si>
  <si>
    <t>Pjesa e sipërme</t>
  </si>
  <si>
    <t>Горнище</t>
  </si>
  <si>
    <t>Gornji dio</t>
  </si>
  <si>
    <t>Horní část</t>
  </si>
  <si>
    <t>Oberteil</t>
  </si>
  <si>
    <t>Ülaosa</t>
  </si>
  <si>
    <t>Arriba</t>
  </si>
  <si>
    <t>Superior</t>
  </si>
  <si>
    <t>Μπλούζα</t>
  </si>
  <si>
    <t>Gornji</t>
  </si>
  <si>
    <t>Felső</t>
  </si>
  <si>
    <t>Sopra</t>
  </si>
  <si>
    <t>Viršus</t>
  </si>
  <si>
    <t>Augša</t>
  </si>
  <si>
    <t>Горен</t>
  </si>
  <si>
    <t>Góra</t>
  </si>
  <si>
    <t>Parte de cima</t>
  </si>
  <si>
    <t>Sutien</t>
  </si>
  <si>
    <t>Gornji deo</t>
  </si>
  <si>
    <t>Zgornji del</t>
  </si>
  <si>
    <t>Vršok</t>
  </si>
  <si>
    <t>Bottom</t>
  </si>
  <si>
    <t>Pjesa e poshtme</t>
  </si>
  <si>
    <t>Долнище</t>
  </si>
  <si>
    <t>Donji dio</t>
  </si>
  <si>
    <t>Dolní část</t>
  </si>
  <si>
    <t>Unterteil</t>
  </si>
  <si>
    <t>Alaosa</t>
  </si>
  <si>
    <t>Abajo</t>
  </si>
  <si>
    <t>Inferior</t>
  </si>
  <si>
    <t>Παντελόνι</t>
  </si>
  <si>
    <t>Donji</t>
  </si>
  <si>
    <t>Alsó</t>
  </si>
  <si>
    <t>Sotto</t>
  </si>
  <si>
    <t>Apačia</t>
  </si>
  <si>
    <t>Apakša</t>
  </si>
  <si>
    <t>Долен</t>
  </si>
  <si>
    <t>Dół</t>
  </si>
  <si>
    <t>Parte de baixo</t>
  </si>
  <si>
    <t>Donji deo</t>
  </si>
  <si>
    <t>Spodnji del</t>
  </si>
  <si>
    <t>Spodok</t>
  </si>
  <si>
    <t>Long johns</t>
  </si>
  <si>
    <t>Nën-pantallona</t>
  </si>
  <si>
    <t>Мъжки клин (наполеонки)</t>
  </si>
  <si>
    <t>Donje gaće</t>
  </si>
  <si>
    <t>Podvlíkačky</t>
  </si>
  <si>
    <t>Lange unterhose</t>
  </si>
  <si>
    <t>Pikad aluspüksid</t>
  </si>
  <si>
    <t>Pantalones</t>
  </si>
  <si>
    <t>Calçotets llargs</t>
  </si>
  <si>
    <t>Duge gaće</t>
  </si>
  <si>
    <t>Jégeralsó</t>
  </si>
  <si>
    <t>Sottopantaloni</t>
  </si>
  <si>
    <t>Apatinės kelnės</t>
  </si>
  <si>
    <t>Apakšbikses</t>
  </si>
  <si>
    <t>Ѕиври</t>
  </si>
  <si>
    <t>Kalesony</t>
  </si>
  <si>
    <t>Ceroulas</t>
  </si>
  <si>
    <t>Indispensabili</t>
  </si>
  <si>
    <t>Dolge moške spodnjice</t>
  </si>
  <si>
    <t>Spodky</t>
  </si>
  <si>
    <t>2 pairs</t>
  </si>
  <si>
    <t>2 чифта</t>
  </si>
  <si>
    <t>2 para</t>
  </si>
  <si>
    <t>2 páry</t>
  </si>
  <si>
    <t>2 paar</t>
  </si>
  <si>
    <t>2 paari</t>
  </si>
  <si>
    <t>2 pares</t>
  </si>
  <si>
    <t>2 parells</t>
  </si>
  <si>
    <t>2 ζευγάρια</t>
  </si>
  <si>
    <t>2 pár</t>
  </si>
  <si>
    <t>2 paia</t>
  </si>
  <si>
    <t>2 poros</t>
  </si>
  <si>
    <t>2 pāri</t>
  </si>
  <si>
    <t>2 пара</t>
  </si>
  <si>
    <t>2 pary</t>
  </si>
  <si>
    <t>2 perechi</t>
  </si>
  <si>
    <t>3 pairs</t>
  </si>
  <si>
    <t>3 чифта</t>
  </si>
  <si>
    <t>3 para</t>
  </si>
  <si>
    <t>3 páry</t>
  </si>
  <si>
    <t>3 paar</t>
  </si>
  <si>
    <t>3 pares</t>
  </si>
  <si>
    <t>3 parells</t>
  </si>
  <si>
    <t>3 ζευγάρια</t>
  </si>
  <si>
    <t>3 pár</t>
  </si>
  <si>
    <t>3 paia</t>
  </si>
  <si>
    <t>3 poros</t>
  </si>
  <si>
    <t>3 pāri</t>
  </si>
  <si>
    <t>3 пара</t>
  </si>
  <si>
    <t>3 pary</t>
  </si>
  <si>
    <t>3 perechi</t>
  </si>
  <si>
    <t>3 pari</t>
  </si>
  <si>
    <t>Invisible toe reinforcement.</t>
  </si>
  <si>
    <t>Përforcim i padukshëm i gishtave.</t>
  </si>
  <si>
    <t>Невидимо подсилване на пръстите.</t>
  </si>
  <si>
    <t>Ojačanja na prstima koja se ne vide.</t>
  </si>
  <si>
    <t>Neviditelné vyztužení prstů.</t>
  </si>
  <si>
    <t>Unsichtbare zehenverstärkung.</t>
  </si>
  <si>
    <t>Nähtamatu varbatugevdus</t>
  </si>
  <si>
    <t>Refuerzo invisible de los dedos</t>
  </si>
  <si>
    <t>Reforç invisible als dits.</t>
  </si>
  <si>
    <t>Αόρατη ενίσχυση των δακτύλων.</t>
  </si>
  <si>
    <t>Nevidljivo ojačanje prstiju.</t>
  </si>
  <si>
    <t>Az ujjak láthatatlan megerősítése</t>
  </si>
  <si>
    <t>Rinforzo invisibile alle dita.</t>
  </si>
  <si>
    <t>Nepastebimas pirštų dalies sustiprinimas.</t>
  </si>
  <si>
    <t>Neredzami pirkstu nostiprinājumi</t>
  </si>
  <si>
    <t>Невидливо зацврстување на прстите.</t>
  </si>
  <si>
    <t>Niewidoczne wzmocnienie palców.</t>
  </si>
  <si>
    <t>Reforço invisível na parte dos dedos</t>
  </si>
  <si>
    <t>Întărire invizibilă pentru degete.</t>
  </si>
  <si>
    <t>Nevidljivo ojačanje prstiju</t>
  </si>
  <si>
    <t>Nevidna ojačitev prstov.</t>
  </si>
  <si>
    <t>Neviditeľná výstuž na prstoch.</t>
  </si>
  <si>
    <t>Classic tights, perfectly fitting</t>
  </si>
  <si>
    <t>Geta klasike, shkëlqyeshëm të puthitura</t>
  </si>
  <si>
    <t>Класически чорапогащи, перфектно прилягащи</t>
  </si>
  <si>
    <t>Klasične štrample, savršeno se prilagođavaju tijelu</t>
  </si>
  <si>
    <t>Klasické punčocháče, dokonale přiléhají k tělu</t>
  </si>
  <si>
    <t>Klassische strumpfhose, perfekt sitzend</t>
  </si>
  <si>
    <t>Klassikalised, ideaalselt liibuvad sukkpüksid</t>
  </si>
  <si>
    <t>Medias clásicas, con ajuste perfecto</t>
  </si>
  <si>
    <t>Leotards clàssics, ajust perfecte</t>
  </si>
  <si>
    <t>Κλασσικά καλσόν με τέλεια εφαρμογή</t>
  </si>
  <si>
    <t>Klasične hulahopke, savršeno prianjanje</t>
  </si>
  <si>
    <t>Klasszikus, kitűnően testhez simuló harisnya</t>
  </si>
  <si>
    <t>Collant classici, perfettamente aderenti</t>
  </si>
  <si>
    <t>Klasikinės pėdkelnės, puikiai priglundančios</t>
  </si>
  <si>
    <t>Klasiskas zeķbikses, lieliski pieguļošas</t>
  </si>
  <si>
    <t>Класични хулахопки, совршено прилегаат</t>
  </si>
  <si>
    <t>Rajstopy klasyczne, doskonale przylegające</t>
  </si>
  <si>
    <t>Meias-calças clássicas, perfeitamente justas</t>
  </si>
  <si>
    <t>Ciorapi de damă clasici, cu aderență foarte bună</t>
  </si>
  <si>
    <t>Klasične hulahop čarape koje odlično leže</t>
  </si>
  <si>
    <t>Klasične nogavice z odličnim prileganjem</t>
  </si>
  <si>
    <t>Klasické pančuchové nohavice, perfektne priliehajúce k telu</t>
  </si>
  <si>
    <t>Women's knee-high socks pressure-free.</t>
  </si>
  <si>
    <t>Çorape nën gju femrash pa shtrëngim.</t>
  </si>
  <si>
    <t>Женски чорапи до коляното без компресия.</t>
  </si>
  <si>
    <t>Ženske dokoljenice koje ne stežu</t>
  </si>
  <si>
    <t>Dámské podkolenky, při nošení netlačí.</t>
  </si>
  <si>
    <t>Kniestrümpfe für frauen, druckfrei</t>
  </si>
  <si>
    <t>Mittesooniva säärega naiste põlvikud</t>
  </si>
  <si>
    <t>Calcetines hasta las rodillas de mujer sin compresión</t>
  </si>
  <si>
    <t>Mitjons alts dona, no estrenyen.</t>
  </si>
  <si>
    <t>Γυναικείες κάλτσες μέχρι το γόνατο που δεν πιέζουν.</t>
  </si>
  <si>
    <t>Ženske dokoljenke nestezajuće.</t>
  </si>
  <si>
    <t>Szorításmentes női térdzokni</t>
  </si>
  <si>
    <t>Gambaletti da donna senza compressione.</t>
  </si>
  <si>
    <t>Moteriškos puskojinės, nespaudžiančios.</t>
  </si>
  <si>
    <t>Nenospiedošās pusgarās sieviešu zeķes</t>
  </si>
  <si>
    <t>Женски доколенки без притисок.</t>
  </si>
  <si>
    <t>Podkolanówki damskie bezuciskowe.</t>
  </si>
  <si>
    <t>Meias pelo joelho que não apertam.</t>
  </si>
  <si>
    <t>Șosete de damă, fără elastic.</t>
  </si>
  <si>
    <t>Ženske dokolenice bez kompresije</t>
  </si>
  <si>
    <t>Ženske dokolenke brez pritiska.</t>
  </si>
  <si>
    <t>Dámske podkolienky bezútlakové.</t>
  </si>
  <si>
    <t>Pressure-free welt</t>
  </si>
  <si>
    <t>Llastik që nuk shtrëngon</t>
  </si>
  <si>
    <t>Нестягащ ластик</t>
  </si>
  <si>
    <t>Krajnji dio, koji ne steže</t>
  </si>
  <si>
    <t>Netlačící stahovač</t>
  </si>
  <si>
    <t>Bündchen druckfrei</t>
  </si>
  <si>
    <t>Mittesooniv ääris</t>
  </si>
  <si>
    <t>Calcetines sin compresión</t>
  </si>
  <si>
    <t>Elàstic, sense estrènyer</t>
  </si>
  <si>
    <t>Ζώνη που δεν πιέζει</t>
  </si>
  <si>
    <t>Nestezajući rub</t>
  </si>
  <si>
    <t>Szorításmentes bordázott szegély</t>
  </si>
  <si>
    <t>Polsino non compressivo</t>
  </si>
  <si>
    <t>Nespaudžiantis kraštelis</t>
  </si>
  <si>
    <t>Nenospiedošs savilcējs</t>
  </si>
  <si>
    <t>Чорапи манжетни без притисок</t>
  </si>
  <si>
    <t>Bezuciskowy ściągacz</t>
  </si>
  <si>
    <t>Cano que não aperta</t>
  </si>
  <si>
    <t>Strângere fără elastic.</t>
  </si>
  <si>
    <t>Steznik bez kompresije</t>
  </si>
  <si>
    <t>Patent brez pritiska</t>
  </si>
  <si>
    <t>Beztlakový lem</t>
  </si>
  <si>
    <t>Women's durable tights with elastane.</t>
  </si>
  <si>
    <t>Geta femrash me elastan, të qëndrueshëm.</t>
  </si>
  <si>
    <t>Дамски чорапогащи с еластан, издръжливи.</t>
  </si>
  <si>
    <t>Ženske štrample s elastanom, trajne.</t>
  </si>
  <si>
    <t>Dámské punčocháče s elastanem, pevné.</t>
  </si>
  <si>
    <t>Damenstrumpfhose mit elasthan, strapazierfähig.</t>
  </si>
  <si>
    <t>Naiste sukkpüksid elastaaniga, vastupidavad.</t>
  </si>
  <si>
    <t>Medias de mujer duraderas con elastano</t>
  </si>
  <si>
    <t>Leotards dona amb elastà, resistents</t>
  </si>
  <si>
    <t>Γυναικείο καλσόν με ελαστάν, ανθεκτικό.</t>
  </si>
  <si>
    <t>Ženske hulahopke s elastanom, izdržljive.</t>
  </si>
  <si>
    <t>Női harisnya elasztánnal, tartós.</t>
  </si>
  <si>
    <t>Collant da donna con elastan, resistente.</t>
  </si>
  <si>
    <t>Moteriškos pėdkelnės su elastanu, patvarios</t>
  </si>
  <si>
    <t>Sieviešu zeķbikses ar elastānu, izturīgas.</t>
  </si>
  <si>
    <t>Женски хулахопки со еластина, трајни.</t>
  </si>
  <si>
    <t>Rajstopy damskie z elastanem, trwałe.</t>
  </si>
  <si>
    <t>Meias-calças com elastano, resistentes para mulher</t>
  </si>
  <si>
    <t>Ciorapi de damă cu elastan, rezistenți.</t>
  </si>
  <si>
    <t>Ženske hulahop čarape sa elastanom, kvalitetne.</t>
  </si>
  <si>
    <t>Ženske nogavice z elastanom, trajne.</t>
  </si>
  <si>
    <t>Dámske pančuchové nohavice s elastanom, trvanlivé.</t>
  </si>
  <si>
    <t>Femen's pressure-free socks  </t>
  </si>
  <si>
    <t>Çorape femrash pa shtrëngim                                                                                  </t>
  </si>
  <si>
    <t>Ženske čarape koje ne stežu </t>
  </si>
  <si>
    <t>Frauensocken druckfrei</t>
  </si>
  <si>
    <t>Mitjons de dona, no estrenyen</t>
  </si>
  <si>
    <t>Γυναικείες κάλτσες που δεν πιέζουν</t>
  </si>
  <si>
    <t>Женски чорапи без притисок      </t>
  </si>
  <si>
    <t>Skarpetki damskie bezuciskowe      </t>
  </si>
  <si>
    <t>Meias que não apertam para mulher     </t>
  </si>
  <si>
    <t>Ladies pajamas</t>
  </si>
  <si>
    <t>Pizhame femrash</t>
  </si>
  <si>
    <t>Дамска пижама</t>
  </si>
  <si>
    <t>Pidžama za ženska</t>
  </si>
  <si>
    <t>Dámské pyžamo</t>
  </si>
  <si>
    <t>Damen-pyjama</t>
  </si>
  <si>
    <t>Naiste pidžaama</t>
  </si>
  <si>
    <t>Pijama de mujer</t>
  </si>
  <si>
    <t>Pijama dona</t>
  </si>
  <si>
    <t>Γυναικείες πυτζάμες</t>
  </si>
  <si>
    <t>Ženska pidžama</t>
  </si>
  <si>
    <t>Női pizsama</t>
  </si>
  <si>
    <t>Pigiama da donna</t>
  </si>
  <si>
    <t>Moteriška pižama</t>
  </si>
  <si>
    <t>Sieviešu pidžama</t>
  </si>
  <si>
    <t>Женска пижама</t>
  </si>
  <si>
    <t>Piżama damska</t>
  </si>
  <si>
    <t>Pijama para mulher</t>
  </si>
  <si>
    <t>Pijama damă</t>
  </si>
  <si>
    <t>Ženska pižama</t>
  </si>
  <si>
    <t>Dámske pyžamo</t>
  </si>
  <si>
    <t>Ladies nightdress</t>
  </si>
  <si>
    <t>Këmishë nate femrash</t>
  </si>
  <si>
    <t>Дамска нощница</t>
  </si>
  <si>
    <t>Ženska spavaćica</t>
  </si>
  <si>
    <t>Dámská noční košile</t>
  </si>
  <si>
    <t>Damen-schlafhemd</t>
  </si>
  <si>
    <t>Naiste öösärk</t>
  </si>
  <si>
    <t>Camisón de mujer</t>
  </si>
  <si>
    <t>Camisa de dormir dona</t>
  </si>
  <si>
    <t>Γυναικείο νυχτικό</t>
  </si>
  <si>
    <t>Női hálóing</t>
  </si>
  <si>
    <t>Camicia da notte da donna</t>
  </si>
  <si>
    <t>Moteriški naktiniai marškiniai</t>
  </si>
  <si>
    <t>Sieviešu naktskrekls</t>
  </si>
  <si>
    <t>Женска ноќна кошула</t>
  </si>
  <si>
    <t>Koszula nocna damska</t>
  </si>
  <si>
    <t>Cămașă de noapte damă</t>
  </si>
  <si>
    <t>Ženska spalna srajca</t>
  </si>
  <si>
    <t>Dámska nočná košeľa</t>
  </si>
  <si>
    <t>Ladies night robe</t>
  </si>
  <si>
    <t>Rrobëdeshambër femrash</t>
  </si>
  <si>
    <t>Дамски халат</t>
  </si>
  <si>
    <t>Ženski bade mantil</t>
  </si>
  <si>
    <t>Dámský župan</t>
  </si>
  <si>
    <t>Damen-bademantel</t>
  </si>
  <si>
    <t>Naiste hommikumantel</t>
  </si>
  <si>
    <t>Albornoz de mujer</t>
  </si>
  <si>
    <t>Bata dona</t>
  </si>
  <si>
    <t>Γυναικείο μπουρνούζι</t>
  </si>
  <si>
    <t>Ženski šlafrok</t>
  </si>
  <si>
    <t>Női fürdőköpeny</t>
  </si>
  <si>
    <t>Accappatoio da donna</t>
  </si>
  <si>
    <t>Moteriškas chalatas</t>
  </si>
  <si>
    <t>Sieviešu peldmētelis</t>
  </si>
  <si>
    <t>Женски пењоар</t>
  </si>
  <si>
    <t>Szlafrok damski</t>
  </si>
  <si>
    <t>Roupão para mulher</t>
  </si>
  <si>
    <t>Halat damă</t>
  </si>
  <si>
    <t>Ženski bademantil</t>
  </si>
  <si>
    <t>Ženska domača halja</t>
  </si>
  <si>
    <t>Dámsky župan</t>
  </si>
  <si>
    <t>Women's beach tunic</t>
  </si>
  <si>
    <t>Tunikë plazhi femrash</t>
  </si>
  <si>
    <t>Дамска плажна туника</t>
  </si>
  <si>
    <t>Ženski pareo</t>
  </si>
  <si>
    <t>Dámská plážová tunika</t>
  </si>
  <si>
    <t>Strand-tunika für damen</t>
  </si>
  <si>
    <t>Naiste rannatuunika</t>
  </si>
  <si>
    <t>Cubierta/vestido de playa para mujer</t>
  </si>
  <si>
    <t>Túnica de dona per a la platja</t>
  </si>
  <si>
    <t>Γυναικεία τουνίκ παραλίας</t>
  </si>
  <si>
    <t>Ženska tunika za plažu</t>
  </si>
  <si>
    <t>Női strandtunika</t>
  </si>
  <si>
    <t>Tunica da spiaggia donna</t>
  </si>
  <si>
    <t>Moteriška paplūdimio tunika</t>
  </si>
  <si>
    <t>Sieviešu pludmales tunika</t>
  </si>
  <si>
    <t>Женска туника за на плажа</t>
  </si>
  <si>
    <t>Tunika damska plażowa</t>
  </si>
  <si>
    <t>Páreo feminino</t>
  </si>
  <si>
    <t>Tunică de plajă, pentru femei</t>
  </si>
  <si>
    <t>Ženska tunika za plažo</t>
  </si>
  <si>
    <t>Plážová dámska tunika</t>
  </si>
  <si>
    <t>Women's sarong</t>
  </si>
  <si>
    <t>Pareo femrash</t>
  </si>
  <si>
    <t>Дамско парео</t>
  </si>
  <si>
    <t>Dámské pareo</t>
  </si>
  <si>
    <t>Pareo für damen</t>
  </si>
  <si>
    <t>Naiste rannaseelik (pareo)</t>
  </si>
  <si>
    <t>Pareo para mujer</t>
  </si>
  <si>
    <t>Pareo de dona</t>
  </si>
  <si>
    <t>Γυναικείο παρεό</t>
  </si>
  <si>
    <t>Női strandkendő</t>
  </si>
  <si>
    <t>Pareo donna</t>
  </si>
  <si>
    <t>Moteriška paplūdimio skraistė</t>
  </si>
  <si>
    <t>Sieviešu pludmales lakats</t>
  </si>
  <si>
    <t>Женско парео</t>
  </si>
  <si>
    <t>Pareo damskie</t>
  </si>
  <si>
    <t>Pareo damă</t>
  </si>
  <si>
    <t>Dámske pareo</t>
  </si>
  <si>
    <t>Girls' thermoactive t-shirt</t>
  </si>
  <si>
    <t>Bluzë vajzash termoaktive</t>
  </si>
  <si>
    <t>Термоактивна тениска за момиче</t>
  </si>
  <si>
    <t>Termoaktivna majica za djevojčice</t>
  </si>
  <si>
    <t>Dívčí termo tričko</t>
  </si>
  <si>
    <t>Thermounterhemd für mädchen</t>
  </si>
  <si>
    <t>Tüdrukute termoaktiivne särk</t>
  </si>
  <si>
    <t>Camiseta termoactiva niña</t>
  </si>
  <si>
    <t>Samarreta termoactiva per a nena</t>
  </si>
  <si>
    <t>Θερμοενεργό μπλουζάκι για κορίτσια</t>
  </si>
  <si>
    <t>Termalna majica za djevojke</t>
  </si>
  <si>
    <t>Lányka aláöltözet felső</t>
  </si>
  <si>
    <t>T-shirt termoattiva bambina</t>
  </si>
  <si>
    <t>Termoaktyvūs marškinėliai mergaitėms</t>
  </si>
  <si>
    <t>Meiteņu termoaktīvais krekls</t>
  </si>
  <si>
    <t>Термоактивна блуза за девојчиња</t>
  </si>
  <si>
    <t>Koszulka dziewczęca termoaktywna</t>
  </si>
  <si>
    <t>Camisola térmica e transpirável para menina</t>
  </si>
  <si>
    <t>Tricou termoactiv, fete</t>
  </si>
  <si>
    <t>Termo majica za devojke</t>
  </si>
  <si>
    <t>Dekliška termoaktivna majica</t>
  </si>
  <si>
    <t>Dievčenské termoaktívne tielko</t>
  </si>
  <si>
    <t>Girls' thermoactive leggings</t>
  </si>
  <si>
    <t>Streçe vajzash termoaktive</t>
  </si>
  <si>
    <t>Термоактивен клин за момиче</t>
  </si>
  <si>
    <t>Termoaktivne helanke za djevojčice</t>
  </si>
  <si>
    <t>Dívčí termo legíny</t>
  </si>
  <si>
    <t>Thermoleggings für mädchen</t>
  </si>
  <si>
    <t>Tüdrukute termoaktiivsed retuusid</t>
  </si>
  <si>
    <t>Legging termoactivo niña</t>
  </si>
  <si>
    <t>Malles termoactives per a nena</t>
  </si>
  <si>
    <t>Θερμοενεργά κολάν για κορίτσια</t>
  </si>
  <si>
    <t>Termalne tajice za djevojke</t>
  </si>
  <si>
    <t>Lányka aláöltözet alsó</t>
  </si>
  <si>
    <t>Leggings termoattivi bambina</t>
  </si>
  <si>
    <t>Termoaktyvios tamprės mergaitėms</t>
  </si>
  <si>
    <t>Meiteņu termoaktīvie legingi</t>
  </si>
  <si>
    <t>Термоактивни хеланки за девојчиња</t>
  </si>
  <si>
    <t>Leginsy dziewczęce termoaktywne</t>
  </si>
  <si>
    <t>Leggings térmicas e transpiráveis para menina</t>
  </si>
  <si>
    <t>Colanți termoactivi, fete</t>
  </si>
  <si>
    <t>Termo helanke za devojke</t>
  </si>
  <si>
    <t>Dekliške termoaktivne legice</t>
  </si>
  <si>
    <t>Dievčenské termoaktívne legíny</t>
  </si>
  <si>
    <t>Girls' thermoactive socks</t>
  </si>
  <si>
    <t>Çorape vajzash termoaktive</t>
  </si>
  <si>
    <t>Термоактивни къси чорапи за момиче</t>
  </si>
  <si>
    <t>Termoaktivne čarape za djevojčice</t>
  </si>
  <si>
    <t>Dívčí termo ponožky</t>
  </si>
  <si>
    <t>Thermosocken für mädchen</t>
  </si>
  <si>
    <t>Tüdrukute termoaktiivsed sokid</t>
  </si>
  <si>
    <t>Calcetines termoactivos niña</t>
  </si>
  <si>
    <t>Mitjons termoactius per a nena</t>
  </si>
  <si>
    <t>Θερμοενεργές κάλτσες για κορίτσια</t>
  </si>
  <si>
    <t>Termalne čarape za djevojke</t>
  </si>
  <si>
    <t>Lányka aláöltözet zokni</t>
  </si>
  <si>
    <t>Calzini termoattivi bambina</t>
  </si>
  <si>
    <t>Termoaktyvios kojinės mergaitėms</t>
  </si>
  <si>
    <t>Meiteņu termoaktīvās zeķes</t>
  </si>
  <si>
    <t>Термоактивни чорапи за девојчиња</t>
  </si>
  <si>
    <t>Skarpety dziewczęce termoaktywne</t>
  </si>
  <si>
    <t>Meias térmicas e transpiráveis para menina</t>
  </si>
  <si>
    <t>Șosete termoactive, fete</t>
  </si>
  <si>
    <t>Termo čarape za devojke</t>
  </si>
  <si>
    <t>Dekliške termoaktivne nogavice</t>
  </si>
  <si>
    <t>Dievčenské termoaktívne ponožky</t>
  </si>
  <si>
    <t>Men's thermal shirt</t>
  </si>
  <si>
    <t>Мъжка термична блуза</t>
  </si>
  <si>
    <t>Muška termo majica</t>
  </si>
  <si>
    <t>Pánské termo tričko</t>
  </si>
  <si>
    <t>Meeste termojakk</t>
  </si>
  <si>
    <t>Camiseta térmica hombre</t>
  </si>
  <si>
    <t>Ανδρική θερμική μπλούζα</t>
  </si>
  <si>
    <t>Termalna majica muška</t>
  </si>
  <si>
    <t>Maglia termica uomo</t>
  </si>
  <si>
    <t>Termo marškinėliai vyrams</t>
  </si>
  <si>
    <t>Vīriešu termokrekls</t>
  </si>
  <si>
    <t>Męska bluzka termiczna</t>
  </si>
  <si>
    <t>Camisola térmica para homem</t>
  </si>
  <si>
    <t>Bluză termică, bărbați</t>
  </si>
  <si>
    <t>Moška termo majica</t>
  </si>
  <si>
    <t>Pánska termo mikina</t>
  </si>
  <si>
    <t>Men's thermal leggings</t>
  </si>
  <si>
    <t>Мъжки термичен клин</t>
  </si>
  <si>
    <t>Muške termo helanke</t>
  </si>
  <si>
    <t>Pánské termo legíny</t>
  </si>
  <si>
    <t>Thermoleggings für männer</t>
  </si>
  <si>
    <t>Legging térmico hombre</t>
  </si>
  <si>
    <t>Ανδρικό θερμικό κολάν</t>
  </si>
  <si>
    <t>Termalne tajice muške</t>
  </si>
  <si>
    <t>Leggings termici uomo</t>
  </si>
  <si>
    <t>Termo kelnės vyrams</t>
  </si>
  <si>
    <t>Vīriešu termolegingi</t>
  </si>
  <si>
    <t>Męskie leginsy termiczne</t>
  </si>
  <si>
    <t>Leggings térmicas para homem</t>
  </si>
  <si>
    <t>Colanți termici, bărbați</t>
  </si>
  <si>
    <t>Moške termo dolge spodnjice</t>
  </si>
  <si>
    <t>Pánske termo legíny</t>
  </si>
  <si>
    <t>Boys'  thermal  blouse</t>
  </si>
  <si>
    <t>Термична блуза за момче</t>
  </si>
  <si>
    <t>Chlapecké termo tričko</t>
  </si>
  <si>
    <t>Poiste termojakk</t>
  </si>
  <si>
    <t>Camiseta térmica niño</t>
  </si>
  <si>
    <t>Θερμική μπλούζα για αγόρια</t>
  </si>
  <si>
    <t>Termalna majica za dječake</t>
  </si>
  <si>
    <t>Maglia termica bambino</t>
  </si>
  <si>
    <t>Termo marškinėliai berniukams</t>
  </si>
  <si>
    <t>Zēnu termokrekls</t>
  </si>
  <si>
    <t>Детска машка термо блуза</t>
  </si>
  <si>
    <t>Chłopięca bluzka termiczna</t>
  </si>
  <si>
    <t>Camisola térmica para rapaz</t>
  </si>
  <si>
    <t>Bluză termică, băieți</t>
  </si>
  <si>
    <t>Fantovska termo majica</t>
  </si>
  <si>
    <t>Chlapčenská termo mikina</t>
  </si>
  <si>
    <t>Boys'  thermal  leggings</t>
  </si>
  <si>
    <t>Термичен клин за момче</t>
  </si>
  <si>
    <t>Termo helanke za dječake</t>
  </si>
  <si>
    <t>Chlapecké termo legíny</t>
  </si>
  <si>
    <t>Legging térmico niño</t>
  </si>
  <si>
    <t>Θερμικό κολάν για αγόρια</t>
  </si>
  <si>
    <t>Termalne tajice za dječake</t>
  </si>
  <si>
    <t>Leggings termici bambino</t>
  </si>
  <si>
    <t>Termo kelnės berniukams</t>
  </si>
  <si>
    <t>Zēnu termolegingi</t>
  </si>
  <si>
    <t>Детски машки термо хеланки</t>
  </si>
  <si>
    <t>Chłopięce leginsy termiczne</t>
  </si>
  <si>
    <t>Leggings térmicas para rapaz</t>
  </si>
  <si>
    <t>Colanți termici, băieți</t>
  </si>
  <si>
    <t>Fantovske termo dolge spodnjice</t>
  </si>
  <si>
    <t>Chlapčenské termo legíny</t>
  </si>
  <si>
    <t>Boys'  thermal  socks</t>
  </si>
  <si>
    <t>Çorape djemsh termike</t>
  </si>
  <si>
    <t>Къси термични чорапи за момче</t>
  </si>
  <si>
    <t>Termo čarape za bebe dječake</t>
  </si>
  <si>
    <t>Chlapecké termo ponožky</t>
  </si>
  <si>
    <t>Calcetines térmicos niño</t>
  </si>
  <si>
    <t>Θερμικές κάλτσες για αγόρια</t>
  </si>
  <si>
    <t>Termalne čarape za dječake</t>
  </si>
  <si>
    <t>Calzini termici bambino</t>
  </si>
  <si>
    <t>Termo kojinės berniukams</t>
  </si>
  <si>
    <t>Zēnu termozeķes</t>
  </si>
  <si>
    <t>Детски машки термо чорапи</t>
  </si>
  <si>
    <t>Skarpetki chłopięce termiczne</t>
  </si>
  <si>
    <t>Meias térmicas para rapaz</t>
  </si>
  <si>
    <t>Șosete termice, băieți</t>
  </si>
  <si>
    <t>Fantovske termo nogavice</t>
  </si>
  <si>
    <t>Chlapčenské termo ponožky</t>
  </si>
  <si>
    <t>Mens' thermal   socks</t>
  </si>
  <si>
    <t>Çorape meshkujsh termike</t>
  </si>
  <si>
    <t>Мъжки къси термични чорапи</t>
  </si>
  <si>
    <t>Termo muške čarape</t>
  </si>
  <si>
    <t>Pánské termo ponožky</t>
  </si>
  <si>
    <t>Calcetines térmicos hombre</t>
  </si>
  <si>
    <t>Ανδρικές θερμικές κάλτσες</t>
  </si>
  <si>
    <t>Termalne čarape muške</t>
  </si>
  <si>
    <t>Calzini termici uomo</t>
  </si>
  <si>
    <t>Termo kojinės vyrams</t>
  </si>
  <si>
    <t>Vīriešu termozeķes</t>
  </si>
  <si>
    <t>Машки термо чорапи</t>
  </si>
  <si>
    <t>Skarpetki męskie termiczne</t>
  </si>
  <si>
    <t>Meias térmicas para homem</t>
  </si>
  <si>
    <t>Șosete termice, bărbați</t>
  </si>
  <si>
    <t>Moške termo nogavice</t>
  </si>
  <si>
    <t>Pánske termo ponožky</t>
  </si>
  <si>
    <t>Sytjena</t>
  </si>
  <si>
    <t>Сутиен</t>
  </si>
  <si>
    <t>Grudnjak</t>
  </si>
  <si>
    <t>Podprsenka</t>
  </si>
  <si>
    <t>Büstenhalter</t>
  </si>
  <si>
    <t>Rinnahoidja</t>
  </si>
  <si>
    <t>Sujetador</t>
  </si>
  <si>
    <t>Sostenidors</t>
  </si>
  <si>
    <t>Σουτιέν</t>
  </si>
  <si>
    <t>Melltartó</t>
  </si>
  <si>
    <t>Reggiseno</t>
  </si>
  <si>
    <t>Liemenėlė</t>
  </si>
  <si>
    <t>Krūšturis</t>
  </si>
  <si>
    <t>Градник</t>
  </si>
  <si>
    <t>Stanik</t>
  </si>
  <si>
    <t>Soutien</t>
  </si>
  <si>
    <t>Долни гащи</t>
  </si>
  <si>
    <t>Unterhosen</t>
  </si>
  <si>
    <t>Aluspüksid</t>
  </si>
  <si>
    <t>Βρακί</t>
  </si>
  <si>
    <t>Bugyi</t>
  </si>
  <si>
    <t>Kelnaitės</t>
  </si>
  <si>
    <t>Гаќи</t>
  </si>
  <si>
    <t>Majtki</t>
  </si>
  <si>
    <t>Cueca</t>
  </si>
  <si>
    <t>Chiloți</t>
  </si>
  <si>
    <t>Spodnjice</t>
  </si>
  <si>
    <t>Bluzë</t>
  </si>
  <si>
    <t>Риза</t>
  </si>
  <si>
    <t>Košulja</t>
  </si>
  <si>
    <t>Tričko</t>
  </si>
  <si>
    <t>Hemdchen</t>
  </si>
  <si>
    <t>Särk</t>
  </si>
  <si>
    <t>Samarreta</t>
  </si>
  <si>
    <t>Muška majica</t>
  </si>
  <si>
    <t>Póló</t>
  </si>
  <si>
    <t>Maglietta</t>
  </si>
  <si>
    <t>Marškinėliai</t>
  </si>
  <si>
    <t>Krekliņš</t>
  </si>
  <si>
    <t>Блуза</t>
  </si>
  <si>
    <t>Koszulka</t>
  </si>
  <si>
    <t>Camisola</t>
  </si>
  <si>
    <t>Tricou/bluziță</t>
  </si>
  <si>
    <t>Majica</t>
  </si>
  <si>
    <t>Baby bodysuit</t>
  </si>
  <si>
    <t>Body foshnjesh</t>
  </si>
  <si>
    <t>Бебешко боди</t>
  </si>
  <si>
    <t>Bodi za bebe</t>
  </si>
  <si>
    <t>Kojenecké body</t>
  </si>
  <si>
    <t>Babybody</t>
  </si>
  <si>
    <t>Beebi bodi</t>
  </si>
  <si>
    <t>Body de bebé</t>
  </si>
  <si>
    <t>Bodi per a bebè</t>
  </si>
  <si>
    <t>Ολόκληρο εσώρουχο για μωρά</t>
  </si>
  <si>
    <t>Body za bebe</t>
  </si>
  <si>
    <t>Bébi body</t>
  </si>
  <si>
    <t>Body per bambini</t>
  </si>
  <si>
    <t>Kūdikių glaustinukė</t>
  </si>
  <si>
    <t>Zīdaiņu ķermenis</t>
  </si>
  <si>
    <t>Body niemowlęce</t>
  </si>
  <si>
    <t>Body para bebé</t>
  </si>
  <si>
    <t>Body pentru bebeluși</t>
  </si>
  <si>
    <t>Bodić za bebe</t>
  </si>
  <si>
    <t>Otroški bodi</t>
  </si>
  <si>
    <t>Dojčenské body</t>
  </si>
  <si>
    <t>Baby socks</t>
  </si>
  <si>
    <t>Çorape foshnjesh</t>
  </si>
  <si>
    <t>Бебешки чорапи</t>
  </si>
  <si>
    <t>Čarape za bebe</t>
  </si>
  <si>
    <t>Kojenecké ponožky</t>
  </si>
  <si>
    <t>Babysocken</t>
  </si>
  <si>
    <t>Beebi sokid</t>
  </si>
  <si>
    <t>Calcetines de bebé</t>
  </si>
  <si>
    <t>Mitjons per a bebè</t>
  </si>
  <si>
    <t>Κάλτσες για μωρό</t>
  </si>
  <si>
    <t>Bébi zokni</t>
  </si>
  <si>
    <t>Calzini per bambini</t>
  </si>
  <si>
    <t>Kūdikių kojinaitės</t>
  </si>
  <si>
    <t>Zīdaiņu zeķes</t>
  </si>
  <si>
    <t>Skarpetki niemowlęce</t>
  </si>
  <si>
    <t>Meias para bebé</t>
  </si>
  <si>
    <t>Șosete pentru bebeluși</t>
  </si>
  <si>
    <t>Čarapice za bebe</t>
  </si>
  <si>
    <t>Otroške nogavice</t>
  </si>
  <si>
    <t>Dojčenské ponožky</t>
  </si>
  <si>
    <t>Baby tights</t>
  </si>
  <si>
    <t>Geta foshnjesh</t>
  </si>
  <si>
    <t>Бебешки чорапогащници</t>
  </si>
  <si>
    <t>Štrample za bebe</t>
  </si>
  <si>
    <t>Kojenecké punčocháče</t>
  </si>
  <si>
    <t>Babystrumphosen</t>
  </si>
  <si>
    <t>Beebi sukkpüksid</t>
  </si>
  <si>
    <t>Medias de bebé</t>
  </si>
  <si>
    <t>Leotards per a bebè</t>
  </si>
  <si>
    <t>Καλσόν για μωρό</t>
  </si>
  <si>
    <t>Hulahopke za bebe</t>
  </si>
  <si>
    <t>Bébi harisnya</t>
  </si>
  <si>
    <t>Collant per bambini</t>
  </si>
  <si>
    <t>Kūdikių pėdkelnės</t>
  </si>
  <si>
    <t>Zīdaiņu zeķbikses</t>
  </si>
  <si>
    <t>Бебешки хулахопки</t>
  </si>
  <si>
    <t>Rajstopy niemowlęce</t>
  </si>
  <si>
    <t>Meias-calças para bebé</t>
  </si>
  <si>
    <t>Ciorapi pantalon pentru bebeluși</t>
  </si>
  <si>
    <t>Otroške hlačne nogavice</t>
  </si>
  <si>
    <t>Dojčenské pančucháče</t>
  </si>
  <si>
    <t>Baby leggins</t>
  </si>
  <si>
    <t>Streçe foshnjesh</t>
  </si>
  <si>
    <t>Бебешки клинове</t>
  </si>
  <si>
    <t>Helanke za bebe</t>
  </si>
  <si>
    <t>Kojenecké legíny</t>
  </si>
  <si>
    <t>Babyleggings</t>
  </si>
  <si>
    <t>Beebi retuusid</t>
  </si>
  <si>
    <t>Polainas de bebé</t>
  </si>
  <si>
    <t>Malles per a bebè</t>
  </si>
  <si>
    <t>Κολάν για μωρό</t>
  </si>
  <si>
    <t>Tajice za bebe</t>
  </si>
  <si>
    <t>Bébi leggings</t>
  </si>
  <si>
    <t>Kūdikių tamprės</t>
  </si>
  <si>
    <t>Zīdaiņu legingi</t>
  </si>
  <si>
    <t>Бебешки хеланки</t>
  </si>
  <si>
    <t>Legginsy niemowlęce</t>
  </si>
  <si>
    <t>Leggings para bebé</t>
  </si>
  <si>
    <t>Colanți pentru bebeluși</t>
  </si>
  <si>
    <t>Otroške legice</t>
  </si>
  <si>
    <t>Dojčenské legíny</t>
  </si>
  <si>
    <t>Baby rompers</t>
  </si>
  <si>
    <t>Kombinoshe foshnjesh</t>
  </si>
  <si>
    <t>Бебешки гащеризон ританки</t>
  </si>
  <si>
    <t>Gegice za bebe</t>
  </si>
  <si>
    <t>Kojenecké dupačky</t>
  </si>
  <si>
    <t>Babystrampler</t>
  </si>
  <si>
    <t>Beebi sipupüksid</t>
  </si>
  <si>
    <t>Pelele de bebé</t>
  </si>
  <si>
    <t>Vestit d'una peça per a bebè</t>
  </si>
  <si>
    <t>Εσώρουχο για μωρό</t>
  </si>
  <si>
    <t>Odijelce za bebe</t>
  </si>
  <si>
    <t>Bébi kezeslábas</t>
  </si>
  <si>
    <t>Pagliaccetto per bambini</t>
  </si>
  <si>
    <t>Šliaužtinukai</t>
  </si>
  <si>
    <t>Zīdaiņu rāpulīši</t>
  </si>
  <si>
    <t>Бебешко ќебенце</t>
  </si>
  <si>
    <t>Pajac niemowlęcy</t>
  </si>
  <si>
    <t>Macacão de manga comprida para bebé</t>
  </si>
  <si>
    <t>Combinezon bebeluș</t>
  </si>
  <si>
    <t>Zeka za bebu</t>
  </si>
  <si>
    <t>Otroški pajac</t>
  </si>
  <si>
    <t>Dojčenské dupačky</t>
  </si>
  <si>
    <t>Baby romper</t>
  </si>
  <si>
    <t>Romper foshnjesh</t>
  </si>
  <si>
    <t>Бебешки гащеризон с къс ръкав</t>
  </si>
  <si>
    <t>Odjelce za bebe</t>
  </si>
  <si>
    <t>Kojenecký overal</t>
  </si>
  <si>
    <t>Babyspieler</t>
  </si>
  <si>
    <t>Beebi pükskostüüm</t>
  </si>
  <si>
    <t>Ranitas de bebé</t>
  </si>
  <si>
    <t>Vestit d'una peça d’estiu per a bebè</t>
  </si>
  <si>
    <t>Φορμάκι μωρού</t>
  </si>
  <si>
    <t>Odijelce za bebe – kratki rukavi i nogavice</t>
  </si>
  <si>
    <t>Bébi kombidressz</t>
  </si>
  <si>
    <t>Tutina corta per bambini</t>
  </si>
  <si>
    <t>Romperis</t>
  </si>
  <si>
    <t>Zīdaiņu rampers</t>
  </si>
  <si>
    <t>Бебешко боди со кратки ракави</t>
  </si>
  <si>
    <t>Ramper niemowlęcy</t>
  </si>
  <si>
    <t>Macacão de manga curta para bebé</t>
  </si>
  <si>
    <t>Ramper pentru sugari</t>
  </si>
  <si>
    <t>Bodi sa nogavicama za bebu</t>
  </si>
  <si>
    <t>Otroški pajac, kratek</t>
  </si>
  <si>
    <t>Dojčenský overal</t>
  </si>
  <si>
    <t>Veshje gjumi për foshnje</t>
  </si>
  <si>
    <t>Бебешки гащеризон без ръкави</t>
  </si>
  <si>
    <t>Pidžamica za bebe</t>
  </si>
  <si>
    <t>Babyschlafanzug</t>
  </si>
  <si>
    <t>Pantalón de peto de bebé</t>
  </si>
  <si>
    <t>Roba de dormir per a bebè</t>
  </si>
  <si>
    <t>Φασκιές μωρού</t>
  </si>
  <si>
    <t>Odijelce za bebe – bez rukava</t>
  </si>
  <si>
    <t>Bébi pizsama</t>
  </si>
  <si>
    <t>Tutina per bambini</t>
  </si>
  <si>
    <t>Berankoviai šliaužtinukai</t>
  </si>
  <si>
    <t>Zīdaiņu guļamtērps</t>
  </si>
  <si>
    <t>Бебешки пижами</t>
  </si>
  <si>
    <t>Śpioch niemowlęcy</t>
  </si>
  <si>
    <t>Macacão pijama para bebé</t>
  </si>
  <si>
    <t>Combinezon pijama bebeluși</t>
  </si>
  <si>
    <t>Otroški pižama pajac</t>
  </si>
  <si>
    <t>Baby t-shirt</t>
  </si>
  <si>
    <t>Bluzë foshnjesh</t>
  </si>
  <si>
    <t>Бебешка риза</t>
  </si>
  <si>
    <t>Košuljica za bebe</t>
  </si>
  <si>
    <t>Kojenecká košilka</t>
  </si>
  <si>
    <t>Babyhemdchen</t>
  </si>
  <si>
    <t>Beebi särk</t>
  </si>
  <si>
    <t>Camisa de bebé</t>
  </si>
  <si>
    <t>Samarreta per a bebè</t>
  </si>
  <si>
    <t>Μπλουζάκι για μωρό</t>
  </si>
  <si>
    <t>Majica za bebe</t>
  </si>
  <si>
    <t>Bébi ing</t>
  </si>
  <si>
    <t>Maglietta per bambini</t>
  </si>
  <si>
    <t>Kūdikių marškinukai</t>
  </si>
  <si>
    <t>Zīdaiņu krekliņš</t>
  </si>
  <si>
    <t>Бебешка маица</t>
  </si>
  <si>
    <t>Koszulka niemowlęca</t>
  </si>
  <si>
    <t>Camisa para bebé</t>
  </si>
  <si>
    <t>Bluziță pentru bebeluși</t>
  </si>
  <si>
    <t>Majica za bebu</t>
  </si>
  <si>
    <t>Otroška majica</t>
  </si>
  <si>
    <t>Dojčenská košieľka</t>
  </si>
  <si>
    <t>Matinee jacket</t>
  </si>
  <si>
    <t>Kaftan foshjesh</t>
  </si>
  <si>
    <t>Бебешка камизолка</t>
  </si>
  <si>
    <t>Kojenecký kabátek</t>
  </si>
  <si>
    <t>Babyjacke</t>
  </si>
  <si>
    <t>Beebi jakk</t>
  </si>
  <si>
    <t>Chaqueta de bebé</t>
  </si>
  <si>
    <t>Jaqueta creuada per a bebè</t>
  </si>
  <si>
    <t>Ρόμπα για μωρό</t>
  </si>
  <si>
    <t>Bébi felső</t>
  </si>
  <si>
    <t>Siaustinukas</t>
  </si>
  <si>
    <t>Zīdaiņu veste</t>
  </si>
  <si>
    <t>Бебешко бенкиче</t>
  </si>
  <si>
    <t>Kaftanik niemowlęcy</t>
  </si>
  <si>
    <t>Camisola de manga comprida para bebé</t>
  </si>
  <si>
    <t>Bluză bebeluși</t>
  </si>
  <si>
    <t>Benkica za bebu</t>
  </si>
  <si>
    <t>Otroška benkica</t>
  </si>
  <si>
    <t>Dojčenský kabátik</t>
  </si>
  <si>
    <t>Baby hat</t>
  </si>
  <si>
    <t>Kapuç foshnjesh</t>
  </si>
  <si>
    <t>Бебешка шапка</t>
  </si>
  <si>
    <t>Kapica za bebe</t>
  </si>
  <si>
    <t>Kojenecká čepička</t>
  </si>
  <si>
    <t>Babymütze</t>
  </si>
  <si>
    <t>Beebi müts</t>
  </si>
  <si>
    <t>Gorro de bebé</t>
  </si>
  <si>
    <t>Barret petit per a bebè</t>
  </si>
  <si>
    <t>Σκούφος για μωρό</t>
  </si>
  <si>
    <t>Bébi sapka</t>
  </si>
  <si>
    <t>Cappello per bambini</t>
  </si>
  <si>
    <t>Kūdikių kepurėlė</t>
  </si>
  <si>
    <t>Zīdaiņu cepurīte</t>
  </si>
  <si>
    <t>Бебешка капа</t>
  </si>
  <si>
    <t>Czapeczka niemowlęca</t>
  </si>
  <si>
    <t>Chapéu para bebé</t>
  </si>
  <si>
    <t>Fes bebeluși</t>
  </si>
  <si>
    <t>Kapica za bebu</t>
  </si>
  <si>
    <t>Otroška kapa</t>
  </si>
  <si>
    <t>Dojčenská čapička</t>
  </si>
  <si>
    <t>Bathing suit</t>
  </si>
  <si>
    <t>Kostum plazhi</t>
  </si>
  <si>
    <t>Бански костюм</t>
  </si>
  <si>
    <t>Kupaći kostim</t>
  </si>
  <si>
    <t>Plavky</t>
  </si>
  <si>
    <t>Badeanzug</t>
  </si>
  <si>
    <t>Ujumiskostüüm</t>
  </si>
  <si>
    <t>Traje de baño</t>
  </si>
  <si>
    <t>Μαγιό</t>
  </si>
  <si>
    <t>Fürdőruha</t>
  </si>
  <si>
    <t>Costume da bagno</t>
  </si>
  <si>
    <t>Maudymosi kostiumėlis</t>
  </si>
  <si>
    <t>Peldkostīms</t>
  </si>
  <si>
    <t>Костим за капење</t>
  </si>
  <si>
    <t>Kostium kąpielowy</t>
  </si>
  <si>
    <t>Fato de banho</t>
  </si>
  <si>
    <t>Costum de baie</t>
  </si>
  <si>
    <t>Kopalke</t>
  </si>
  <si>
    <t>Baby mittens</t>
  </si>
  <si>
    <t>Doreza antigervishtje</t>
  </si>
  <si>
    <t>Ръкавици за новородени бебета</t>
  </si>
  <si>
    <t>Rukavice za bebe</t>
  </si>
  <si>
    <t>Rukavice bez prstů</t>
  </si>
  <si>
    <t>Babyhandshuhe</t>
  </si>
  <si>
    <t>Beebi kindad</t>
  </si>
  <si>
    <t>Guantes manoplas</t>
  </si>
  <si>
    <t>Manyoples</t>
  </si>
  <si>
    <t>Γάντια χωρίς γρατσουνιά</t>
  </si>
  <si>
    <t>Babakesztyű</t>
  </si>
  <si>
    <t>Guanti antigraffio</t>
  </si>
  <si>
    <t>Pirštinės naujagimiui</t>
  </si>
  <si>
    <t>Cimdi</t>
  </si>
  <si>
    <t>Ракавички против чешање</t>
  </si>
  <si>
    <t>Rękawiczki niedrapki</t>
  </si>
  <si>
    <t>Luvas de proteção</t>
  </si>
  <si>
    <t>Mănuși antizgâriere</t>
  </si>
  <si>
    <t>Rokavičke proti praskanju</t>
  </si>
  <si>
    <t>Rukavice bez prstov</t>
  </si>
  <si>
    <t>Leggins</t>
  </si>
  <si>
    <t>Streçe</t>
  </si>
  <si>
    <t>Клинове</t>
  </si>
  <si>
    <t>Helanke</t>
  </si>
  <si>
    <t>Legíny</t>
  </si>
  <si>
    <t>Leggings</t>
  </si>
  <si>
    <t>Retuusid</t>
  </si>
  <si>
    <t>Polainas</t>
  </si>
  <si>
    <t>Malles</t>
  </si>
  <si>
    <t>Κολάν</t>
  </si>
  <si>
    <t>Tajice</t>
  </si>
  <si>
    <t>Pantacollant</t>
  </si>
  <si>
    <t>Tamprės</t>
  </si>
  <si>
    <t>Legingi</t>
  </si>
  <si>
    <t>Хеланки</t>
  </si>
  <si>
    <t>Legginsy</t>
  </si>
  <si>
    <t>Colanți</t>
  </si>
  <si>
    <t>Legice</t>
  </si>
  <si>
    <t>Leg-warmers</t>
  </si>
  <si>
    <t>Këmbëza- ngrohëse këmbësh</t>
  </si>
  <si>
    <t>Гетри - грейки за краката</t>
  </si>
  <si>
    <t>Čarape - za tople noge</t>
  </si>
  <si>
    <t>Návleky na nohy</t>
  </si>
  <si>
    <t>Wadenstrümpfe</t>
  </si>
  <si>
    <t>Kedrid, säärised</t>
  </si>
  <si>
    <t>Calentadores para las piernas</t>
  </si>
  <si>
    <t>Paraneu (escalfador de cames)</t>
  </si>
  <si>
    <t>Κολάν - θερμαντήρες ποδιών</t>
  </si>
  <si>
    <t>Štucne – grijači za noge</t>
  </si>
  <si>
    <t>Lábszármelegítő</t>
  </si>
  <si>
    <t>Ghette scaldamuscoli</t>
  </si>
  <si>
    <t>Blauzdinės - kojų šildytuvai</t>
  </si>
  <si>
    <t>Getras – kāju sildītāji</t>
  </si>
  <si>
    <t>Ѕиври – топлачи на нозе</t>
  </si>
  <si>
    <t>Getry - ocieplacze n nogi</t>
  </si>
  <si>
    <t>Perneiras</t>
  </si>
  <si>
    <t>Ghetre - încălzitoare pentru picioare</t>
  </si>
  <si>
    <t>Grejači za noge</t>
  </si>
  <si>
    <t>Gamaše</t>
  </si>
  <si>
    <t>Štucne</t>
  </si>
  <si>
    <t>Plus size bra</t>
  </si>
  <si>
    <t>Sytjena në masa të mëdha</t>
  </si>
  <si>
    <t>Сутиен, по-големи размери</t>
  </si>
  <si>
    <t>Grudnjak veći brojevi</t>
  </si>
  <si>
    <t>Podprsenka vetší rozměr</t>
  </si>
  <si>
    <t>Bh große größen</t>
  </si>
  <si>
    <t>Rinnahoidja, suured suurused</t>
  </si>
  <si>
    <t>Sujetador tallas grandes</t>
  </si>
  <si>
    <t>Sostenidors de talles grans</t>
  </si>
  <si>
    <t>Σουτιέν μεγαλύτερα μεγέθη</t>
  </si>
  <si>
    <t>Grudnjak, veće veličine</t>
  </si>
  <si>
    <t>Melltartó, nagyobb méretek</t>
  </si>
  <si>
    <t>Reggiseno misure grandi</t>
  </si>
  <si>
    <t>Liemenėlė didelei krūtinei</t>
  </si>
  <si>
    <t>Krūšturis lielāki izmēri</t>
  </si>
  <si>
    <t>Градник поголеми величини</t>
  </si>
  <si>
    <t>Biustonosz większe rozmiary</t>
  </si>
  <si>
    <t>Soutien tamanhos grandes</t>
  </si>
  <si>
    <t>Sutien mărimi mari</t>
  </si>
  <si>
    <t>Modrček, večje številke</t>
  </si>
  <si>
    <t>Podprsenka väčší rozmer</t>
  </si>
  <si>
    <t>Mini panties</t>
  </si>
  <si>
    <t>Figi mini</t>
  </si>
  <si>
    <t>Мини бикини</t>
  </si>
  <si>
    <t>Mini gaćice</t>
  </si>
  <si>
    <t>Mini kalhotky</t>
  </si>
  <si>
    <t>Mini damenslip</t>
  </si>
  <si>
    <t>Naiste minialuspüksid</t>
  </si>
  <si>
    <t>Mini braguitas</t>
  </si>
  <si>
    <t>Calces mini</t>
  </si>
  <si>
    <t>Κλασσικό βρακί μίνι</t>
  </si>
  <si>
    <t>Gaćice mini</t>
  </si>
  <si>
    <t>Női alsó, mini</t>
  </si>
  <si>
    <t>Mini mutandine</t>
  </si>
  <si>
    <t>Trumpikės mini</t>
  </si>
  <si>
    <t>Biksītes mini</t>
  </si>
  <si>
    <t>Мини килоти</t>
  </si>
  <si>
    <t>Mini cuecas clássicas</t>
  </si>
  <si>
    <t>Chiloți femei mini</t>
  </si>
  <si>
    <t>Ženske spodnje hlače, mini</t>
  </si>
  <si>
    <t>Mini nohavičky</t>
  </si>
  <si>
    <t>Maxi panties</t>
  </si>
  <si>
    <t>Figi maxi</t>
  </si>
  <si>
    <t>Макси бикини</t>
  </si>
  <si>
    <t>Maksi gaćice</t>
  </si>
  <si>
    <t>Maxi kalhotky</t>
  </si>
  <si>
    <t>Maxi damenslip</t>
  </si>
  <si>
    <t>Naiste maksialuspüksid</t>
  </si>
  <si>
    <t>Bragas maxi</t>
  </si>
  <si>
    <t>Calces maxi</t>
  </si>
  <si>
    <t>Βρακί maxi</t>
  </si>
  <si>
    <t>Gaćice maxi</t>
  </si>
  <si>
    <t>Női alsó, maxi</t>
  </si>
  <si>
    <t>Maxi mutandine</t>
  </si>
  <si>
    <t>Trumpikės maksi</t>
  </si>
  <si>
    <t>Biksītes maxi</t>
  </si>
  <si>
    <t>Макси килоти</t>
  </si>
  <si>
    <t>Maxi cuecas clássicas</t>
  </si>
  <si>
    <t>Chiloți femei maxi</t>
  </si>
  <si>
    <t>Ženske spodnje hlače, maxi</t>
  </si>
  <si>
    <t>Maxi nohavičky</t>
  </si>
  <si>
    <t>Shorts</t>
  </si>
  <si>
    <t>Pantallona të shkurtra</t>
  </si>
  <si>
    <t>Шорти</t>
  </si>
  <si>
    <t>Šorts</t>
  </si>
  <si>
    <t>Šortky</t>
  </si>
  <si>
    <t>Lühikesed püksid</t>
  </si>
  <si>
    <t>Pantalones cortos</t>
  </si>
  <si>
    <t>Pantalons curts</t>
  </si>
  <si>
    <t>Σόρτς</t>
  </si>
  <si>
    <t>Kratke hlače</t>
  </si>
  <si>
    <t>Rövidnadrág</t>
  </si>
  <si>
    <t>Pantaloncini</t>
  </si>
  <si>
    <t>Šortukai</t>
  </si>
  <si>
    <t>Šorti</t>
  </si>
  <si>
    <t>Шорцеви</t>
  </si>
  <si>
    <t>Szorty</t>
  </si>
  <si>
    <t>Calções</t>
  </si>
  <si>
    <t>Pantaloni scurți</t>
  </si>
  <si>
    <t>Šorc</t>
  </si>
  <si>
    <t>Pajamas</t>
  </si>
  <si>
    <t>Pizhame</t>
  </si>
  <si>
    <t>Пижама</t>
  </si>
  <si>
    <t>Pidžama</t>
  </si>
  <si>
    <t>Pyžamo</t>
  </si>
  <si>
    <t>Schlafanzug</t>
  </si>
  <si>
    <t>Pidžaama</t>
  </si>
  <si>
    <t>Pijama</t>
  </si>
  <si>
    <t>Πιτζάμα</t>
  </si>
  <si>
    <t>Pizsama</t>
  </si>
  <si>
    <t>Pigiama</t>
  </si>
  <si>
    <t>Pižama</t>
  </si>
  <si>
    <t>Piżama</t>
  </si>
  <si>
    <t>Nightgown</t>
  </si>
  <si>
    <t>Këmishë nate</t>
  </si>
  <si>
    <t>Нощница</t>
  </si>
  <si>
    <t>Spavaćica</t>
  </si>
  <si>
    <t>Noční košile</t>
  </si>
  <si>
    <t>Nachthemd</t>
  </si>
  <si>
    <t>Öösärk</t>
  </si>
  <si>
    <t>Camisón</t>
  </si>
  <si>
    <t>Camisa de dormir</t>
  </si>
  <si>
    <t>Νυχτικό</t>
  </si>
  <si>
    <t>Hálóing</t>
  </si>
  <si>
    <t>Camicia da notte</t>
  </si>
  <si>
    <t>Naktiniai marškiniai</t>
  </si>
  <si>
    <t>Naktskrekls</t>
  </si>
  <si>
    <t>Ноќна кошула</t>
  </si>
  <si>
    <t>Koszula nocna</t>
  </si>
  <si>
    <t>Cămașă de noapte</t>
  </si>
  <si>
    <t>Spalna srajca</t>
  </si>
  <si>
    <t>Nočná košeľa</t>
  </si>
  <si>
    <t>Pajama t-shirt</t>
  </si>
  <si>
    <t>T-shirt pizhamesh</t>
  </si>
  <si>
    <t>Тениска от пижама</t>
  </si>
  <si>
    <t>Tričko od pyžama</t>
  </si>
  <si>
    <t>Schlaf-t-shirt</t>
  </si>
  <si>
    <t>Pidžaamasärk</t>
  </si>
  <si>
    <t>Camiseta de pijama</t>
  </si>
  <si>
    <t>Samarreta del pijama</t>
  </si>
  <si>
    <t>Μπλουζάκι πιτζάμας</t>
  </si>
  <si>
    <t>T-shirt pidžama</t>
  </si>
  <si>
    <t>Pizsamapóló</t>
  </si>
  <si>
    <t>Maglietta del pigiama</t>
  </si>
  <si>
    <t>Pižamos marškinėliai trumpomis rankovėmis</t>
  </si>
  <si>
    <t>Pidžamas t-shirt</t>
  </si>
  <si>
    <t>T-shirt од пижама</t>
  </si>
  <si>
    <t>T-shirt od piżamy</t>
  </si>
  <si>
    <t>T-shirt de pijama</t>
  </si>
  <si>
    <t>Tricou pijama</t>
  </si>
  <si>
    <t>Majica od pidžame</t>
  </si>
  <si>
    <t>Majica pižame, kratki rokav</t>
  </si>
  <si>
    <t>Pajama blouse</t>
  </si>
  <si>
    <t>Блуза от пижама</t>
  </si>
  <si>
    <t>Gornji dio za pidžamu</t>
  </si>
  <si>
    <t>Halena od pyžama</t>
  </si>
  <si>
    <t>Schlafbluse</t>
  </si>
  <si>
    <t>Pidžaamapluus</t>
  </si>
  <si>
    <t>Blusa de pijama</t>
  </si>
  <si>
    <t>Dessuadora del pijama</t>
  </si>
  <si>
    <t>Majica pidžama</t>
  </si>
  <si>
    <t>Camicetta del pigiama</t>
  </si>
  <si>
    <t>Pižamos marškinėliai</t>
  </si>
  <si>
    <t>Pidžamas blūze</t>
  </si>
  <si>
    <t>Блуза од пижама</t>
  </si>
  <si>
    <t>Bluzka od piżamy</t>
  </si>
  <si>
    <t>Camisola de manga larga de pijama</t>
  </si>
  <si>
    <t>Bluză pijama</t>
  </si>
  <si>
    <t>Bluza od pidžame</t>
  </si>
  <si>
    <t>Majica pižame, dolgi rokav</t>
  </si>
  <si>
    <t>Bikini</t>
  </si>
  <si>
    <t>Kostum bikini</t>
  </si>
  <si>
    <t>Дамски бански костюм бикини</t>
  </si>
  <si>
    <t>Plavky bikiny</t>
  </si>
  <si>
    <t>Bikiinid</t>
  </si>
  <si>
    <t>Biquini</t>
  </si>
  <si>
    <t>Μαγιό μπικίνι</t>
  </si>
  <si>
    <t>Costume bikini</t>
  </si>
  <si>
    <t>Bikini maudymosi kostiumėlis</t>
  </si>
  <si>
    <t>Bikini peldkostīms</t>
  </si>
  <si>
    <t>Бикини костим</t>
  </si>
  <si>
    <t>Kostium bikini</t>
  </si>
  <si>
    <t>Biquíni</t>
  </si>
  <si>
    <t>Costum bikini</t>
  </si>
  <si>
    <t>Bikini kupaći kostim</t>
  </si>
  <si>
    <t>Bikini kopalke</t>
  </si>
  <si>
    <t>Padded bra</t>
  </si>
  <si>
    <t>Sytjena suportuese</t>
  </si>
  <si>
    <t>Подплатен сутиен</t>
  </si>
  <si>
    <t>Čvrsti grudnjak</t>
  </si>
  <si>
    <t>Vyztužená podprsenka</t>
  </si>
  <si>
    <t>Bh versteift</t>
  </si>
  <si>
    <t>Tugikaartega rinnahoidja</t>
  </si>
  <si>
    <t>Sujetador acolchado</t>
  </si>
  <si>
    <t>Sostenidor midonat</t>
  </si>
  <si>
    <t>Ενισχυμένο σουτιέν</t>
  </si>
  <si>
    <t>Podstavljeni grudnjak</t>
  </si>
  <si>
    <t>Merevített melltartó</t>
  </si>
  <si>
    <t>Reggiseno rigido</t>
  </si>
  <si>
    <t>Liemenėlė su pakietinimu</t>
  </si>
  <si>
    <t>Polsterēts krūšturis</t>
  </si>
  <si>
    <t>Зацврстуван градник</t>
  </si>
  <si>
    <t>Biustonosz usztywniany</t>
  </si>
  <si>
    <t>Soutien acolchoado</t>
  </si>
  <si>
    <t>Sutien cu sârmă</t>
  </si>
  <si>
    <t>Grudnjak sa žicama</t>
  </si>
  <si>
    <t>Modrček z oporo</t>
  </si>
  <si>
    <t>Vystužená podprsenka</t>
  </si>
  <si>
    <t>Мек сутиен</t>
  </si>
  <si>
    <t>Mekano grudnjak</t>
  </si>
  <si>
    <t>Bh weich</t>
  </si>
  <si>
    <t>Sostenidor tou</t>
  </si>
  <si>
    <t>Liemenėlė be pakietinimo</t>
  </si>
  <si>
    <t>Biustonosz miękki</t>
  </si>
  <si>
    <t>Soutien macio</t>
  </si>
  <si>
    <t>Modrček brez opore</t>
  </si>
  <si>
    <t>One-piece bathing suit</t>
  </si>
  <si>
    <t>Kostum një-cope</t>
  </si>
  <si>
    <t>Цял бански</t>
  </si>
  <si>
    <t>Kupaći jednodijelni</t>
  </si>
  <si>
    <t>Jednodílné plavky</t>
  </si>
  <si>
    <t>Einteiliges kostüm</t>
  </si>
  <si>
    <t>Kaheosaline kostüüm</t>
  </si>
  <si>
    <t>Traje de una sola pieza</t>
  </si>
  <si>
    <t>Vestit de bany d’una peça</t>
  </si>
  <si>
    <t>Μαγιό ολόσωμο</t>
  </si>
  <si>
    <t>Jednodijelni kostim</t>
  </si>
  <si>
    <t>Egyrészes fürdőruha</t>
  </si>
  <si>
    <t>Costume intero</t>
  </si>
  <si>
    <t>Vientisas maud. kostiumėlis</t>
  </si>
  <si>
    <t>Viendaļīgs peldkostīms</t>
  </si>
  <si>
    <t>Едноделен костим</t>
  </si>
  <si>
    <t>Kostium jednoczęściowy</t>
  </si>
  <si>
    <t>Maiô</t>
  </si>
  <si>
    <t>Costum de baie întreg</t>
  </si>
  <si>
    <t>Jednodelni kupaći kostim</t>
  </si>
  <si>
    <t>Enodelne kopalke</t>
  </si>
  <si>
    <t>Jednodielne plavky</t>
  </si>
  <si>
    <t>Board shorts</t>
  </si>
  <si>
    <t>Pantallona të shkurtra me këmbeza të gjata</t>
  </si>
  <si>
    <t>Шорти с дълъг крачол</t>
  </si>
  <si>
    <t>Šorts s dužim nogavicama</t>
  </si>
  <si>
    <t>Šortky s delší nohavici</t>
  </si>
  <si>
    <t>Short mit langem hosenbein</t>
  </si>
  <si>
    <t>Pika säärega ujumispüksid</t>
  </si>
  <si>
    <t>Bermudas</t>
  </si>
  <si>
    <t>Banyador llarg</t>
  </si>
  <si>
    <t>Σορτς με πιο μακρύ πόδι</t>
  </si>
  <si>
    <t>Kratke hlače s dužom nogavicom</t>
  </si>
  <si>
    <t>Hosszabb szárú rövidnadrág</t>
  </si>
  <si>
    <t>Pantaloncini semi-lunghi</t>
  </si>
  <si>
    <t>Ilgi šortai</t>
  </si>
  <si>
    <t>Šorti ar garāku bikšu staru</t>
  </si>
  <si>
    <t>Шорцеви со долга ногавица</t>
  </si>
  <si>
    <t>Szorty z dłuższą nogawką</t>
  </si>
  <si>
    <t>Calções compridas</t>
  </si>
  <si>
    <t>Pantaloni trei sferturi</t>
  </si>
  <si>
    <t>Bermude</t>
  </si>
  <si>
    <t>Kratke hlače z daljšo hlačnico</t>
  </si>
  <si>
    <t>Šortky s dlhšou nohavicou</t>
  </si>
  <si>
    <t>Seamless</t>
  </si>
  <si>
    <t>Pa qepje</t>
  </si>
  <si>
    <t>Безшевен/безшевни</t>
  </si>
  <si>
    <t>Bez šavova</t>
  </si>
  <si>
    <t>Bezešvý/bezešvé</t>
  </si>
  <si>
    <t>Nahtlos</t>
  </si>
  <si>
    <t>Õmblusteta</t>
  </si>
  <si>
    <t>Sin costuras / sin costura</t>
  </si>
  <si>
    <t>Sense costura/sense costures</t>
  </si>
  <si>
    <t>Χωρίς ραφές</t>
  </si>
  <si>
    <t>Varrás nélküli</t>
  </si>
  <si>
    <t>Senza cuciture / senza cuciture</t>
  </si>
  <si>
    <t>Besiūlis/besiūliai</t>
  </si>
  <si>
    <t>Bezšuves</t>
  </si>
  <si>
    <t>Без шев/без шевови</t>
  </si>
  <si>
    <t>Bezszwowy/ bezszwowe</t>
  </si>
  <si>
    <t>Sem costura</t>
  </si>
  <si>
    <t>Fără cusătură</t>
  </si>
  <si>
    <t>Brezšiven/brezšivne</t>
  </si>
  <si>
    <t>Bezšvový/bezšvové</t>
  </si>
  <si>
    <t>Underwear set</t>
  </si>
  <si>
    <t>Komplet veshëmbathjesh</t>
  </si>
  <si>
    <t>Комплект бельо</t>
  </si>
  <si>
    <t>Set veša</t>
  </si>
  <si>
    <t>Komplet spodního prádla</t>
  </si>
  <si>
    <t>Unterwäsche-set</t>
  </si>
  <si>
    <t>Aluspesukomplekt</t>
  </si>
  <si>
    <t>Conjunto de lino</t>
  </si>
  <si>
    <t>Joc de roba interior</t>
  </si>
  <si>
    <t>Σετ εσώρουχων</t>
  </si>
  <si>
    <t>Komplet donjeg rublja</t>
  </si>
  <si>
    <t>Fehérneműkészlet</t>
  </si>
  <si>
    <t>Completo di biancheria intima</t>
  </si>
  <si>
    <t>Apatinių komplektas</t>
  </si>
  <si>
    <t>Veļas komplekts</t>
  </si>
  <si>
    <t>Комплет долна облека</t>
  </si>
  <si>
    <t>Komplet bieliźniany</t>
  </si>
  <si>
    <t>Conjunto de roupa interior</t>
  </si>
  <si>
    <t>Set de lenjerie</t>
  </si>
  <si>
    <t>Komplet donjeg veša</t>
  </si>
  <si>
    <t>Komplet spodnjega perila</t>
  </si>
  <si>
    <t>Komplet spodného prádla</t>
  </si>
  <si>
    <t>Thongs</t>
  </si>
  <si>
    <t>Tanga</t>
  </si>
  <si>
    <t>Прашки</t>
  </si>
  <si>
    <t>Tange</t>
  </si>
  <si>
    <t>String</t>
  </si>
  <si>
    <t>Stringid</t>
  </si>
  <si>
    <t>Tangas</t>
  </si>
  <si>
    <t>Βρακί στρινγκ</t>
  </si>
  <si>
    <t>String gaćice</t>
  </si>
  <si>
    <t>Stringai</t>
  </si>
  <si>
    <t>Stringi</t>
  </si>
  <si>
    <t>Танга</t>
  </si>
  <si>
    <t>Tanga gaće</t>
  </si>
  <si>
    <t>Tangice</t>
  </si>
  <si>
    <t>Stringy</t>
  </si>
  <si>
    <t>Bodysuit</t>
  </si>
  <si>
    <t>Боди</t>
  </si>
  <si>
    <t>Bodi</t>
  </si>
  <si>
    <t>Ολόσωμο εσώρουχο</t>
  </si>
  <si>
    <t>Glaustinukė</t>
  </si>
  <si>
    <t>Bodijs</t>
  </si>
  <si>
    <t>Leg warmers</t>
  </si>
  <si>
    <t>Këmbëza të ngrohta</t>
  </si>
  <si>
    <t>Гетри</t>
  </si>
  <si>
    <t>Utopljavanje nogu</t>
  </si>
  <si>
    <t>Oteplovače na nohy</t>
  </si>
  <si>
    <t>Beinstulpen</t>
  </si>
  <si>
    <t>Säärised / kedrid</t>
  </si>
  <si>
    <t>Calentadores de piernas</t>
  </si>
  <si>
    <t>Escalfadors per a les cames</t>
  </si>
  <si>
    <t>Θερμαντήρες ποδιών</t>
  </si>
  <si>
    <t>Grijači za noge</t>
  </si>
  <si>
    <t>Lábmelegítők</t>
  </si>
  <si>
    <t>Scaldamuscoli</t>
  </si>
  <si>
    <t>Blauzdinės</t>
  </si>
  <si>
    <t>Kāju sildītāji</t>
  </si>
  <si>
    <t>Топлинки за нозе</t>
  </si>
  <si>
    <t>Ocieplacze na nogi</t>
  </si>
  <si>
    <t>Încălzitoare pentru picioare</t>
  </si>
  <si>
    <t>Návleky - štucne</t>
  </si>
  <si>
    <t>Thigh-high socks</t>
  </si>
  <si>
    <t>Çorape mbi gju</t>
  </si>
  <si>
    <t>Чорапи 7/8 над коляното</t>
  </si>
  <si>
    <t>Visoke dokoljenice</t>
  </si>
  <si>
    <t>Nadkolenky</t>
  </si>
  <si>
    <t>Overknee strümpfe</t>
  </si>
  <si>
    <t>Ülepõlvepõlvikud</t>
  </si>
  <si>
    <t>Calcetines por las rodillas</t>
  </si>
  <si>
    <t>Κάλτσες πάνω από τα γόνατα</t>
  </si>
  <si>
    <t>Čarape iznad koljena</t>
  </si>
  <si>
    <t>Combfix</t>
  </si>
  <si>
    <t>Maxi-gambaletti</t>
  </si>
  <si>
    <t>Kojinaitės virš kelių</t>
  </si>
  <si>
    <t>Натколенки</t>
  </si>
  <si>
    <t>Zakolanówki</t>
  </si>
  <si>
    <t>Meias pela coxa</t>
  </si>
  <si>
    <t>Natkolenice</t>
  </si>
  <si>
    <t>Nadkolenke</t>
  </si>
  <si>
    <t>Nadkolienky</t>
  </si>
  <si>
    <t>Baby girl bodysuit</t>
  </si>
  <si>
    <t>Body foshnjash vajzash</t>
  </si>
  <si>
    <t>Бебешко боди за момичета</t>
  </si>
  <si>
    <t>Bodi za bebe djevojčice</t>
  </si>
  <si>
    <t>Body pro miminka dívčí</t>
  </si>
  <si>
    <t>Baby-body für mädchen</t>
  </si>
  <si>
    <t>Beebi bodi tüdrukutele</t>
  </si>
  <si>
    <t>Body de bebé para niña</t>
  </si>
  <si>
    <t>Bodi per a bebè nena</t>
  </si>
  <si>
    <t>Ολόσωμο εσώρουχο για μωρό κορίτσι</t>
  </si>
  <si>
    <t>Body za bebe – djevojčice</t>
  </si>
  <si>
    <t>Kislány body</t>
  </si>
  <si>
    <t>Body per bambine</t>
  </si>
  <si>
    <t>Kūdikių glaustinukė mergaitei</t>
  </si>
  <si>
    <t>Bērnu bodijs meitenēm</t>
  </si>
  <si>
    <t>Женско бебешко боди</t>
  </si>
  <si>
    <t>Body niemowlęce dziewczęce</t>
  </si>
  <si>
    <t>Body para bebé menina</t>
  </si>
  <si>
    <t>Body bebluși fetițe</t>
  </si>
  <si>
    <t>Bodić za devojčicu</t>
  </si>
  <si>
    <t>Otroški bodi, dekliški</t>
  </si>
  <si>
    <t>Dievčenské dojčenské body</t>
  </si>
  <si>
    <t>Baby boy bodysuit</t>
  </si>
  <si>
    <t>Body foshnjesh djemsh</t>
  </si>
  <si>
    <t>Бебешко боди за момчета</t>
  </si>
  <si>
    <t>Bodi za bebe dječake</t>
  </si>
  <si>
    <t>Body pro miminka chlapecké</t>
  </si>
  <si>
    <t>Baby-body für jungen</t>
  </si>
  <si>
    <t>Beebi bodi poistele</t>
  </si>
  <si>
    <t>Body de bebé para niño</t>
  </si>
  <si>
    <t>Bodi per a bebè nen</t>
  </si>
  <si>
    <t>Ολόσωμο εσώρουχο για μωρό αγόρι</t>
  </si>
  <si>
    <t>Body za bebe – dječake</t>
  </si>
  <si>
    <t>Kisfiú body</t>
  </si>
  <si>
    <t>Kūdikių glaustinukė berniukui</t>
  </si>
  <si>
    <t>Bērnu bodijs  zēniem</t>
  </si>
  <si>
    <t>Машко бебешко боди</t>
  </si>
  <si>
    <t>Body niemowlęce chłopięce</t>
  </si>
  <si>
    <t>Body para bebé menino</t>
  </si>
  <si>
    <t>Body bebeluși băieți</t>
  </si>
  <si>
    <t>Bodić za dečaka</t>
  </si>
  <si>
    <t>Otroški bodi, fantovski</t>
  </si>
  <si>
    <t>Chlapčenské dojčenské body</t>
  </si>
  <si>
    <t>Baby girl romper</t>
  </si>
  <si>
    <t>Rompersa foshnjesh vajzash</t>
  </si>
  <si>
    <t>Бебешки гащеризон с къс ръкав за момичета</t>
  </si>
  <si>
    <t>Kombinezon za bebe djevojčice</t>
  </si>
  <si>
    <t>Overal pro miminka dívčí</t>
  </si>
  <si>
    <t>Baby-romper für mädchen</t>
  </si>
  <si>
    <t>Beebi pükskostüüm tüdrukutele</t>
  </si>
  <si>
    <t>Ranitas de bebé para niña</t>
  </si>
  <si>
    <t>Vestit d’estiu d’una peça per a bebè nena</t>
  </si>
  <si>
    <t>Φορμάκι για μωρό κορίτσι</t>
  </si>
  <si>
    <t>Odijelce za bebe za djevojčice – kratki rukavi i nogavice</t>
  </si>
  <si>
    <t>Kislány kombidressz</t>
  </si>
  <si>
    <t>Tutina corta per bambine</t>
  </si>
  <si>
    <t>Romperis mergaitėms</t>
  </si>
  <si>
    <t>Bērnu rampers meitenēm</t>
  </si>
  <si>
    <t>Женско бебешко кратко боди</t>
  </si>
  <si>
    <t>Rampers niemowlęcy dziewczęcy</t>
  </si>
  <si>
    <t>Macacão de manga curta para bebé menina</t>
  </si>
  <si>
    <t>Salopetă bebeluși fetițe</t>
  </si>
  <si>
    <t>Bodi sa nogavicama za devojčicu</t>
  </si>
  <si>
    <t>Otroški pajac, kratek, dekliški</t>
  </si>
  <si>
    <t>Dievčenské dojčenské rampers</t>
  </si>
  <si>
    <t>Baby boy romper</t>
  </si>
  <si>
    <t>Rompersa foshnjesh djemsh</t>
  </si>
  <si>
    <t>Бебешки гащеризон с къс ръкав за момчета</t>
  </si>
  <si>
    <t>Kombinezon za bebe dječake</t>
  </si>
  <si>
    <t>Overal pro miminka chlapecký</t>
  </si>
  <si>
    <t>Baby-romper für jungen</t>
  </si>
  <si>
    <t>Beebi pükskostüüm poistele</t>
  </si>
  <si>
    <t>Ranitas de bebé para niño</t>
  </si>
  <si>
    <t>Vestit d’estiu d’una peça per a bebè nen</t>
  </si>
  <si>
    <t>Φορμάκι για μωρό αγόρι</t>
  </si>
  <si>
    <t>Odijelce za bebe za dječake – kratki rukavi i nogavice</t>
  </si>
  <si>
    <t>Kisfiú kombidressz</t>
  </si>
  <si>
    <t>Romperis berniukui</t>
  </si>
  <si>
    <t>Bērnu rampers zēniem</t>
  </si>
  <si>
    <t>Машко бебешко кратко боди</t>
  </si>
  <si>
    <t>Rampers niemowlęcy chłopięcy</t>
  </si>
  <si>
    <t>Macacão de manga curta para bebé menino</t>
  </si>
  <si>
    <t>Salopetă bebeluși băieți</t>
  </si>
  <si>
    <t>Bodi sa nogavicama za dečake</t>
  </si>
  <si>
    <t>Otroški pajac, kratek, fantovski</t>
  </si>
  <si>
    <t>Chlapčenské dojčenské rampers</t>
  </si>
  <si>
    <t>Baby girl footie</t>
  </si>
  <si>
    <t>Kombinoshe foshnjesh vajzash</t>
  </si>
  <si>
    <t>Бебешки гащеризон ританки за момичета</t>
  </si>
  <si>
    <t>Baby-strampler für mädchen</t>
  </si>
  <si>
    <t>Beebi sipupüksid tüdrukutele</t>
  </si>
  <si>
    <t>Pelele de bebé para niña</t>
  </si>
  <si>
    <t>Vestit d’una peça per a bebè nena</t>
  </si>
  <si>
    <t>Εσώρουχο μωρού για κορίτσι</t>
  </si>
  <si>
    <t>Odijelce za bebe – djevojčice</t>
  </si>
  <si>
    <t>Kislány rugdalózó</t>
  </si>
  <si>
    <t>Pagliaccetto per bambine</t>
  </si>
  <si>
    <t>Šliaužtinukai mergaitei</t>
  </si>
  <si>
    <t>Zīdaiņu rāpulīši meitenēm</t>
  </si>
  <si>
    <t>Женско бебешко бенкиче</t>
  </si>
  <si>
    <t>Pajac niemowlęcy dziewczęcy</t>
  </si>
  <si>
    <t>Macacão de manga comprida para bebé menina</t>
  </si>
  <si>
    <t>Zeka za devojčicu</t>
  </si>
  <si>
    <t>Otroški pajac, dekliški</t>
  </si>
  <si>
    <t>Dievčenské dojčenské dupačky</t>
  </si>
  <si>
    <t>Baby boy footie</t>
  </si>
  <si>
    <t>Kombinoshe foshnjesh djemsh</t>
  </si>
  <si>
    <t>Бебешки гащеризон ританки за момчета</t>
  </si>
  <si>
    <t>Odjelce za bebe dječake</t>
  </si>
  <si>
    <t>Baby-strampler für jungen</t>
  </si>
  <si>
    <t>Beebi sipupüksid poistele</t>
  </si>
  <si>
    <t>Pelele de bebé para niño</t>
  </si>
  <si>
    <t>Vestit d’una peça per a bebè nen</t>
  </si>
  <si>
    <t>Εσώρουχο μωρού αγόρι</t>
  </si>
  <si>
    <t>Odijelce za bebe – dječake</t>
  </si>
  <si>
    <t>Kisfiú rugdalózó</t>
  </si>
  <si>
    <t>Šliaužtinukai berniukui</t>
  </si>
  <si>
    <t>Zīdaiņu rāpulīši zēniem</t>
  </si>
  <si>
    <t>Машко бебешко бенкиче</t>
  </si>
  <si>
    <t>Pajac niemowlęcy chłopięcy</t>
  </si>
  <si>
    <t>Macacão de manga comprida para bebé menino</t>
  </si>
  <si>
    <t>Zeka za dečaka</t>
  </si>
  <si>
    <t>Otroški pajac, fantovski</t>
  </si>
  <si>
    <t>Chlapčenské dojčenské dupačky</t>
  </si>
  <si>
    <t>Baby girl sleeveless footie</t>
  </si>
  <si>
    <t>Veshje gjumi për foshnje vajzash</t>
  </si>
  <si>
    <t>Бебешки гащеризон без ръкави за момичета</t>
  </si>
  <si>
    <t>Pidžama za bebe djevojčice</t>
  </si>
  <si>
    <t>Dupačky pro miminka dívčí</t>
  </si>
  <si>
    <t>Baby-pyjamas für mädchen</t>
  </si>
  <si>
    <t>Peto de dormir de bebé para niña</t>
  </si>
  <si>
    <t>Roba de dormir per a bebè nena</t>
  </si>
  <si>
    <t>Φασκιές μωρού κορίτσι</t>
  </si>
  <si>
    <t>Odijelce za bebe bez rukava za djevojčice</t>
  </si>
  <si>
    <t>Kislány hálózsák</t>
  </si>
  <si>
    <t>Tutina per bambine</t>
  </si>
  <si>
    <t>Berankoviai šliaužtinukai mergaitėms</t>
  </si>
  <si>
    <t>Zīdaiņu pidžama meitenēm</t>
  </si>
  <si>
    <t>Машка бебешка пижама</t>
  </si>
  <si>
    <t>Śpioch niemowlęcy dziewczęcy</t>
  </si>
  <si>
    <t>Macacão pijama para bebé menina</t>
  </si>
  <si>
    <t>Pijamale bebeluși fetițe</t>
  </si>
  <si>
    <t>Otroški pižama pajac, dekliški</t>
  </si>
  <si>
    <t>Baby boy sleeveless footie</t>
  </si>
  <si>
    <t>Veshje gjumi për foshnje djemsh</t>
  </si>
  <si>
    <t>Бебешки гащеризон без ръкави за момчета</t>
  </si>
  <si>
    <t>Pidžama za bebe dječake</t>
  </si>
  <si>
    <t>Dupačky pro miminka chlapecké</t>
  </si>
  <si>
    <t>Baby-pyjamas für jungen</t>
  </si>
  <si>
    <t>Peto de dormir de bebé para niño</t>
  </si>
  <si>
    <t>Roba de dormir per a bebè nen</t>
  </si>
  <si>
    <t>Φασκιές μωρού αγόρι</t>
  </si>
  <si>
    <t>Odijelce za bebe bez rukava za dječake</t>
  </si>
  <si>
    <t>Kisfiú hálózsák</t>
  </si>
  <si>
    <t>Berankoviai šliaužtinukai berniukui</t>
  </si>
  <si>
    <t>Zīdaiņu pidžama zēniem</t>
  </si>
  <si>
    <t>Женска бебешка пижама</t>
  </si>
  <si>
    <t>Śpioch niemowlęcy chłopięcy</t>
  </si>
  <si>
    <t>Macacão pijama para bebé menino</t>
  </si>
  <si>
    <t>Pijamale bebeluși băieți</t>
  </si>
  <si>
    <t>Zeka za dečake</t>
  </si>
  <si>
    <t>Otroški pižama pajac, fantovski</t>
  </si>
  <si>
    <t>Baby girl gift set</t>
  </si>
  <si>
    <t>Komplet dhuratë foshnjesh për vajza</t>
  </si>
  <si>
    <t>Бебешки подаръчен комплект за момичета</t>
  </si>
  <si>
    <t>Komplet za bebe djevojčice za poklon</t>
  </si>
  <si>
    <t>Dárkový komplet pro miminka dívčí</t>
  </si>
  <si>
    <t>Baby-geschenkset für mädchen</t>
  </si>
  <si>
    <t>Beebirõivaste kinkekomplekt tüdrukutele</t>
  </si>
  <si>
    <t>Conjunto de regalo de bebé para niña</t>
  </si>
  <si>
    <t>Conjunt de regal per a bebè nena</t>
  </si>
  <si>
    <t>Κοστούμι για μωρό κορίτσι δώρο</t>
  </si>
  <si>
    <t>Poklon-komplet za bebe – djevojčice</t>
  </si>
  <si>
    <t>Ajándék kislány együttes</t>
  </si>
  <si>
    <t>Completo da regalo per bambine</t>
  </si>
  <si>
    <t>Dovaninis kūdikio komplektas mergaitėms</t>
  </si>
  <si>
    <t>Zīdaiņu dāvanu komplekts meitenēm</t>
  </si>
  <si>
    <t>Женски бебешки комплет за подарок</t>
  </si>
  <si>
    <t>Komplet niemowlęcy dziewczęcy prezentowy</t>
  </si>
  <si>
    <t>Conjunto para bebé menina de presente</t>
  </si>
  <si>
    <t>Set cadou bebeluși fetițe</t>
  </si>
  <si>
    <t>Poklon komplet za devojčicu</t>
  </si>
  <si>
    <t>Komplet za dojenčke, dekliški, darilni</t>
  </si>
  <si>
    <t>Dievčenská dojčenská darčeková súprava</t>
  </si>
  <si>
    <t>Baby boy gift set</t>
  </si>
  <si>
    <t>Komplet dhuratë foshnjesh për djem</t>
  </si>
  <si>
    <t>Бебешки подаръчен комплект за момчета</t>
  </si>
  <si>
    <t>Set za bebe dječake za poklon</t>
  </si>
  <si>
    <t>Dárkový komplet pro miminka chlapecký</t>
  </si>
  <si>
    <t>Baby-geschenkset für jungen</t>
  </si>
  <si>
    <t>Beebirõivaste kinkekomplekt poistele</t>
  </si>
  <si>
    <t>Conjunto de regalo de bebé para niño</t>
  </si>
  <si>
    <t>Conjunt de regal per a bebè nen</t>
  </si>
  <si>
    <t>Κοστούμι μωρού αγόρι δώρο</t>
  </si>
  <si>
    <t>Poklon-komplet za bebe – dječake</t>
  </si>
  <si>
    <t>Ajándék kisfiú együttes</t>
  </si>
  <si>
    <t>Completo da regalo per bambini</t>
  </si>
  <si>
    <t>Dovaninis kūdikio komplektas berniukams</t>
  </si>
  <si>
    <t>Zīdaiņu dāvanu komplekts zēniem</t>
  </si>
  <si>
    <t>Машки бебешки комплет за подарок</t>
  </si>
  <si>
    <t>Komplet niemowlęcy chłopięcy prezentowy</t>
  </si>
  <si>
    <t>Conjunto para bebé menino de presente</t>
  </si>
  <si>
    <t>Set cadou bebeluși băieți</t>
  </si>
  <si>
    <t>Poklon komplet za dečaka</t>
  </si>
  <si>
    <t>Komplet za dojenčke, fantovski, darilni</t>
  </si>
  <si>
    <t>Chlapčenská dojčenská darčeková súprava</t>
  </si>
  <si>
    <t>Kapa za bebe</t>
  </si>
  <si>
    <t>Čepice pro miminka</t>
  </si>
  <si>
    <t>Barret per a bebè</t>
  </si>
  <si>
    <t>Baba sapka</t>
  </si>
  <si>
    <t>Kūdikių kepurė</t>
  </si>
  <si>
    <t>Zīdaiņu cepure</t>
  </si>
  <si>
    <t>Czapka niemowlęca</t>
  </si>
  <si>
    <t>Căciulă bebeluși</t>
  </si>
  <si>
    <t>Dojčenská čiapka</t>
  </si>
  <si>
    <t>Baby scratch-free mittens</t>
  </si>
  <si>
    <t>Doreza foshnjesh kundër gervishtjeve</t>
  </si>
  <si>
    <t>Rukavičky pro miminka</t>
  </si>
  <si>
    <t>Anti-kratz-fäustlinge</t>
  </si>
  <si>
    <t>Beebi kindadi</t>
  </si>
  <si>
    <t>Manoplas de bebé</t>
  </si>
  <si>
    <t>Manyoples per a bebè</t>
  </si>
  <si>
    <t>Γάντια μωρού χωρίς γρατσουνιά</t>
  </si>
  <si>
    <t>Egyujjas babakesztyű</t>
  </si>
  <si>
    <t>Guanti antigraffio per bambini</t>
  </si>
  <si>
    <t>Zīdaiņu cimdiņi</t>
  </si>
  <si>
    <t>Бебешки нараквици против чешање</t>
  </si>
  <si>
    <t>Rękawiczki niemowlęce niedrapki</t>
  </si>
  <si>
    <t>Luvas de proteção para bebé</t>
  </si>
  <si>
    <t>Mănuși bebeluși</t>
  </si>
  <si>
    <t>Dojčenské rukavice, ktoré neškriabu</t>
  </si>
  <si>
    <t>Baby girl swimsuit</t>
  </si>
  <si>
    <t>Kostum plazhi foshnjeh për vajza</t>
  </si>
  <si>
    <t>Бебешки бански костюм за момичета</t>
  </si>
  <si>
    <t>Kupaći kostim za bebe djevojčice</t>
  </si>
  <si>
    <t>Plavky pro miminka dívčí</t>
  </si>
  <si>
    <t>Baby-badeanzug für mädchen</t>
  </si>
  <si>
    <t>Beebi ujumiskostüüm tüdrukutele</t>
  </si>
  <si>
    <t>Traje de baño de bebé para niña</t>
  </si>
  <si>
    <t>Vestit de bany bebè nena</t>
  </si>
  <si>
    <t>Μαγιό για μωρό κορίτσι</t>
  </si>
  <si>
    <t>Kupaći kostim za bebe – djevojčice</t>
  </si>
  <si>
    <t>Kislány fürdőruha</t>
  </si>
  <si>
    <t>Costume da bagno per bambine</t>
  </si>
  <si>
    <t>Kūdikių maudymukas  mergaitėms</t>
  </si>
  <si>
    <t>Bērnu peldkostīms meitenēm</t>
  </si>
  <si>
    <t>Женски бебешки костим за капење</t>
  </si>
  <si>
    <t>Kostium kąpielowy niemowlęcy dziewczęcy</t>
  </si>
  <si>
    <t>Fato de banho para bebé menina</t>
  </si>
  <si>
    <t>Costum de baie bebeluși fetițe</t>
  </si>
  <si>
    <t>Kupaći kostim za bebu - devojčica</t>
  </si>
  <si>
    <t>Kopalke, otroške, dekliške</t>
  </si>
  <si>
    <t>Dievčenské dojčenské plavky</t>
  </si>
  <si>
    <t>Baby boy swimsuit</t>
  </si>
  <si>
    <t>Kostum plazhi foshnjeh për djem</t>
  </si>
  <si>
    <t>Бебешки бански костюм за момчета</t>
  </si>
  <si>
    <t>Kupaći kostim za bebe dječake</t>
  </si>
  <si>
    <t>Plavky pro miminka chlapecké</t>
  </si>
  <si>
    <t>Baby-badeanzug für jungen</t>
  </si>
  <si>
    <t>Beebi ujumiskostüüm poistele</t>
  </si>
  <si>
    <t>Traje de baño de bebé para niño</t>
  </si>
  <si>
    <t>Vestit de bany bebè nen</t>
  </si>
  <si>
    <t>Μαγιό μωρού αγόρι</t>
  </si>
  <si>
    <t>Kupaći kostim za bebe – dječake</t>
  </si>
  <si>
    <t>Kisfiú fürdőruha</t>
  </si>
  <si>
    <t>Costume da bagno per bambini</t>
  </si>
  <si>
    <t>Kūdikių maudymukas  berniukams</t>
  </si>
  <si>
    <t>Bērnu peldkostīms  zēniem</t>
  </si>
  <si>
    <t>Машки бебешки костим за капење</t>
  </si>
  <si>
    <t>Kostium kąpielowy niemowlęcy chłopięcy</t>
  </si>
  <si>
    <t>Fato de banho para bebé menino</t>
  </si>
  <si>
    <t>Costum de baie bebeluși băieți</t>
  </si>
  <si>
    <t>Kupaći kostim za bebu - dečak</t>
  </si>
  <si>
    <t>Kopalke, otroške, fantovske</t>
  </si>
  <si>
    <t>Chlapčenské dojčenské plavky</t>
  </si>
  <si>
    <t>Baby girl socks</t>
  </si>
  <si>
    <t>Çorape foshnjesh vajzash</t>
  </si>
  <si>
    <t>Čarape za bebe djevojčice</t>
  </si>
  <si>
    <t>Calcetines de niñas</t>
  </si>
  <si>
    <t>Κάλτσες κορίτσι</t>
  </si>
  <si>
    <t>Женски бебешки чорапи</t>
  </si>
  <si>
    <t>Skarpetki niemowlęce dziewczęce</t>
  </si>
  <si>
    <t>Meias para bebé menina</t>
  </si>
  <si>
    <t>Girls' bra</t>
  </si>
  <si>
    <t>Mädchen-bh</t>
  </si>
  <si>
    <t>Σουτιέν κορίτσι</t>
  </si>
  <si>
    <t>Градник за девојчиња</t>
  </si>
  <si>
    <t>Stanik dziewczęcy</t>
  </si>
  <si>
    <t>Soutien para menina</t>
  </si>
  <si>
    <t>Boys' swim trunks</t>
  </si>
  <si>
    <t>Mbathje plazhi djemsh</t>
  </si>
  <si>
    <t>Бански за момчета</t>
  </si>
  <si>
    <t>Kupaće gaće za dječake</t>
  </si>
  <si>
    <t>Chlapecké plavky</t>
  </si>
  <si>
    <t>Badehose für jungen</t>
  </si>
  <si>
    <t>Poiste ujumispüksid</t>
  </si>
  <si>
    <t>Bañadores de niño</t>
  </si>
  <si>
    <t>Banyador nen</t>
  </si>
  <si>
    <t>Μαγιό αγόρι</t>
  </si>
  <si>
    <t>Kupaće gaćice za dječake</t>
  </si>
  <si>
    <t>Fiú fürdőnadrág</t>
  </si>
  <si>
    <t>Costume da bagno per ragazzi</t>
  </si>
  <si>
    <t>Berniukų maud. kelnaitės</t>
  </si>
  <si>
    <t>Zēnu peldbikses</t>
  </si>
  <si>
    <t>Машки детски купаќи</t>
  </si>
  <si>
    <t>Kąpielówki chłopięce</t>
  </si>
  <si>
    <t>Fato de banho para rapaz</t>
  </si>
  <si>
    <t>Slip de baie băieți</t>
  </si>
  <si>
    <t>Kupaće gaće za dečake</t>
  </si>
  <si>
    <t>Fantovske kopalke</t>
  </si>
  <si>
    <t>Chlapčenské plavky</t>
  </si>
  <si>
    <t>Women's bra</t>
  </si>
  <si>
    <t>Γυναικείο σουτιέν</t>
  </si>
  <si>
    <t>Reggiseno da donna</t>
  </si>
  <si>
    <t>Moteriška liemenėlė</t>
  </si>
  <si>
    <t>Stanik damski</t>
  </si>
  <si>
    <t>Soutien para mulher</t>
  </si>
  <si>
    <t>Women's shaping underwear</t>
  </si>
  <si>
    <t>Veshëmbathje modeluese femrash</t>
  </si>
  <si>
    <t>Дамско моделиращо бельо</t>
  </si>
  <si>
    <t>Modelirajući ženski veš</t>
  </si>
  <si>
    <t>Dámské tvarující prádlo</t>
  </si>
  <si>
    <t>Damenunterwäsche figurformend</t>
  </si>
  <si>
    <t>Naiste vormiv aluspesu</t>
  </si>
  <si>
    <t>Ropa interior modelada de mujer</t>
  </si>
  <si>
    <t>Roba interior femenina modeladora</t>
  </si>
  <si>
    <t>Γυναικεία εσωρούχα σχηματισμού</t>
  </si>
  <si>
    <t>Ženski donji veš – korigira figuru</t>
  </si>
  <si>
    <t>Női alakformáló fehérnemű</t>
  </si>
  <si>
    <t>Intimo femminile modellante</t>
  </si>
  <si>
    <t>Moteriški koreguojantys apatiniai</t>
  </si>
  <si>
    <t>Sieviešu modelējošā veļa</t>
  </si>
  <si>
    <t>Моделирачка женска долна облека</t>
  </si>
  <si>
    <t>Bielizna modelująca damska</t>
  </si>
  <si>
    <t>Roupa interior modelador para mulher</t>
  </si>
  <si>
    <t>Lenjerie modelatoare damă</t>
  </si>
  <si>
    <t>Ženski donji veš za modeliranje</t>
  </si>
  <si>
    <t>Žensko spodnje perilo za oblikovanje postave</t>
  </si>
  <si>
    <t>Dámska modelujúca bielizeň</t>
  </si>
  <si>
    <t>Women's swimsuit</t>
  </si>
  <si>
    <t>Kostum plazhi femrash</t>
  </si>
  <si>
    <t>Дамски бански костюм</t>
  </si>
  <si>
    <t>Ženski kupaći kostim</t>
  </si>
  <si>
    <t>Dámské plavky</t>
  </si>
  <si>
    <t>Damen-badeanzug</t>
  </si>
  <si>
    <t>Naiste ujumiskostüüm</t>
  </si>
  <si>
    <t>Traje de baño de mujer</t>
  </si>
  <si>
    <t>Vestit de bany dona</t>
  </si>
  <si>
    <t>Γυναικείο μαγιό</t>
  </si>
  <si>
    <t>Női egyberészes fürdőruha</t>
  </si>
  <si>
    <t>Costume da bagno da donna</t>
  </si>
  <si>
    <t>Moteriškas maudymosi kostiumėlis</t>
  </si>
  <si>
    <t>Sieviešu peldkostīms</t>
  </si>
  <si>
    <t>Женски костим за капење</t>
  </si>
  <si>
    <t>Kostium kąpielowy damski</t>
  </si>
  <si>
    <t>Fato de banho para mulher</t>
  </si>
  <si>
    <t>Costum de baie damă</t>
  </si>
  <si>
    <t>Kopalke, damske</t>
  </si>
  <si>
    <t>Dámske plavky</t>
  </si>
  <si>
    <t>Meeste sokid</t>
  </si>
  <si>
    <t>Calze da uomo</t>
  </si>
  <si>
    <t>Vyriškos kojinaitės</t>
  </si>
  <si>
    <t>Vīriešu kapzeķes</t>
  </si>
  <si>
    <t>Skarpetki męskie</t>
  </si>
  <si>
    <t>Șosete bărbați</t>
  </si>
  <si>
    <t>Boys' thermal bottoms</t>
  </si>
  <si>
    <t>Термо клин за момчета</t>
  </si>
  <si>
    <t>Termo donje gaće za dječake</t>
  </si>
  <si>
    <t>Termo spodky chlapecké</t>
  </si>
  <si>
    <t>Thermische unterhose für jungen</t>
  </si>
  <si>
    <t>Poiste pikad termoaluspüksid</t>
  </si>
  <si>
    <t>Pantalón térmico para niños</t>
  </si>
  <si>
    <t>Calçotets llargs tèrmics per a nens</t>
  </si>
  <si>
    <t>Θερμικό καλσόν αγοριών</t>
  </si>
  <si>
    <t>Termohlače za dječake</t>
  </si>
  <si>
    <t>Thermo jégeralsó fiúknak</t>
  </si>
  <si>
    <t>Sottopantaloni termici per ragazzi</t>
  </si>
  <si>
    <t>Termo apatinės kelnės berniukams</t>
  </si>
  <si>
    <t>Termiskās apakšbikses zēniem</t>
  </si>
  <si>
    <t>Детски машки термо ѕиври</t>
  </si>
  <si>
    <t>Kalesony chłopięce termiczne</t>
  </si>
  <si>
    <t>Ceroulas térmicas para rapaz</t>
  </si>
  <si>
    <t>Indispensabili termo, pentru băieți</t>
  </si>
  <si>
    <t>Termičke duge gaće za dečaka</t>
  </si>
  <si>
    <t>Chlapčenské termo spodky</t>
  </si>
  <si>
    <t>Boys' thermal undershirt tank top</t>
  </si>
  <si>
    <t>Kanotiere djemsh termike</t>
  </si>
  <si>
    <t>Термо потник за момчета</t>
  </si>
  <si>
    <t>Termo potkošulja za dječake</t>
  </si>
  <si>
    <t>Termo tílko chlapecké</t>
  </si>
  <si>
    <t>Thermisches unterhemd für jungen</t>
  </si>
  <si>
    <t>Poiste termoalussärk</t>
  </si>
  <si>
    <t>Camiseta térmica de niño</t>
  </si>
  <si>
    <t>Samarreta interior tèrmica nen</t>
  </si>
  <si>
    <t>Θερμικό φανελάκι αγόρι</t>
  </si>
  <si>
    <t>Termopotkošulja za dječake</t>
  </si>
  <si>
    <t>Thermo trikó fiúknak</t>
  </si>
  <si>
    <t>Maglietta intima termica per ragazzi</t>
  </si>
  <si>
    <t>Termiskais  t-krekls zēniem</t>
  </si>
  <si>
    <t>Детска машка термо поткошула</t>
  </si>
  <si>
    <t>Podkoszulek chłopięcy termiczny</t>
  </si>
  <si>
    <t>Camisola de alças térmica para rapaz</t>
  </si>
  <si>
    <t>Maiou termo, pentru băieți</t>
  </si>
  <si>
    <t>Termička potkošulja za dečaka</t>
  </si>
  <si>
    <t>Fantovska termo spodnja majica</t>
  </si>
  <si>
    <t>Chlapčenské termo tielko</t>
  </si>
  <si>
    <t>Girls' thermal undershirt tank top</t>
  </si>
  <si>
    <t>Kanotiere vajzash termike</t>
  </si>
  <si>
    <t>Термо потник за момичета</t>
  </si>
  <si>
    <t>Termo potkošulja za djevojčice</t>
  </si>
  <si>
    <t>Termo tílko dívčí</t>
  </si>
  <si>
    <t>Thermisches unterhemd für mädchen</t>
  </si>
  <si>
    <t>Tüdrukute termoalussärk</t>
  </si>
  <si>
    <t>Camiseta térmica de niña</t>
  </si>
  <si>
    <t>Samarreta interior tèrmica nena</t>
  </si>
  <si>
    <t>Θερμικό φανελάκι κορίτσι</t>
  </si>
  <si>
    <t>Termopotkošulja za djevojčice</t>
  </si>
  <si>
    <t>Thermo trikó lányoknak</t>
  </si>
  <si>
    <t>Maglietta intima termica per ragazze</t>
  </si>
  <si>
    <t>Termo marškinėliai mergaitėms</t>
  </si>
  <si>
    <t>Termiskais  t-krekls meitenēm</t>
  </si>
  <si>
    <t>Женска детска термо поткошула</t>
  </si>
  <si>
    <t>Podkoszulek dziewczęcy termiczny</t>
  </si>
  <si>
    <t>Camisola de alças térmica para rapariga</t>
  </si>
  <si>
    <t>Maiou termo, pentru fete</t>
  </si>
  <si>
    <t>Termička potkošulja za devojčicu</t>
  </si>
  <si>
    <t>Dekliška termo spodnja majica</t>
  </si>
  <si>
    <t>Dievčenské termo tielko</t>
  </si>
  <si>
    <t>Girls' thermal leggings</t>
  </si>
  <si>
    <t>Streçe vajzash termike</t>
  </si>
  <si>
    <t>Термо клинове за момичета</t>
  </si>
  <si>
    <t>Termo helanke za djevojčice</t>
  </si>
  <si>
    <t>Termo legíny dívčí</t>
  </si>
  <si>
    <t>Thermische leggings für mädchen</t>
  </si>
  <si>
    <t>Tüdrukute termoretuusid</t>
  </si>
  <si>
    <t>Mallas térmicas para niñas.</t>
  </si>
  <si>
    <t>Malles tèrmiques per a nena</t>
  </si>
  <si>
    <t>Θερμικό κολάν κοριτσιών</t>
  </si>
  <si>
    <t>Termotajice za djevojčice</t>
  </si>
  <si>
    <t>Thermo leggings lányoknak</t>
  </si>
  <si>
    <t>Pantacollant termici per ragazze</t>
  </si>
  <si>
    <t>Mergaičių terminės tamprės</t>
  </si>
  <si>
    <t>Termiskie legingi meitenēm</t>
  </si>
  <si>
    <t>Термо хеланки за девојчиња</t>
  </si>
  <si>
    <t>Leginsy dziewczęce termiczne</t>
  </si>
  <si>
    <t>Leggings térmicas para menina</t>
  </si>
  <si>
    <t>Colanți termo, pentru fete</t>
  </si>
  <si>
    <t>Termičke helanke za devojčicu</t>
  </si>
  <si>
    <t>Dekliške termo pajkice</t>
  </si>
  <si>
    <t>Dievčenské termo legíny</t>
  </si>
  <si>
    <t>Boys' long johns</t>
  </si>
  <si>
    <t>Nën-pantallona djemsh</t>
  </si>
  <si>
    <t>Клинове за момчета</t>
  </si>
  <si>
    <t>Donje gaće za dječake</t>
  </si>
  <si>
    <t>Chlapecké podvlékačky</t>
  </si>
  <si>
    <t>Poiste pikad aluspüksid</t>
  </si>
  <si>
    <t>Calzoncillos de niños</t>
  </si>
  <si>
    <t>Calçotets llargs per a nens</t>
  </si>
  <si>
    <t>Καλσόν αγοριών</t>
  </si>
  <si>
    <t>Duge gaće za dječake</t>
  </si>
  <si>
    <t>Fiú jégeralsó</t>
  </si>
  <si>
    <t>Sottopantaloni per ragazzi</t>
  </si>
  <si>
    <t>Apatinės kelnės berniukams</t>
  </si>
  <si>
    <t>Garās apakšbikses zēniem</t>
  </si>
  <si>
    <t>Детски машки ѕиври</t>
  </si>
  <si>
    <t>Kalesony chłopięce</t>
  </si>
  <si>
    <t>Ceroulas para rapaz</t>
  </si>
  <si>
    <t>Indispensabili băieţi</t>
  </si>
  <si>
    <t>Duge gaće za dečaka</t>
  </si>
  <si>
    <t>Fantovske pajkice</t>
  </si>
  <si>
    <t>Chlapčenské spodky</t>
  </si>
  <si>
    <t>Baby girl terry shoesocks  (with license)</t>
  </si>
  <si>
    <t>Çorape fëmijësh frotte për vajza ( me licensë)</t>
  </si>
  <si>
    <t>Чорапи terry за обувки за момиченца (с лиценз)</t>
  </si>
  <si>
    <t>Dječje frotirne čarape za djevojčice (s licencom)</t>
  </si>
  <si>
    <t>Dětské dívčí froté ponožky (s licencí)</t>
  </si>
  <si>
    <t>Frottee-schuhsocken für kleine mädchen (mit lizenz)</t>
  </si>
  <si>
    <t>Beebitüdruku froteest suss-sokid (litsentsitoode)</t>
  </si>
  <si>
    <t>Zapatillas de casa tipo calcetines de felpa de rizo para bebé niña (con licencia)</t>
  </si>
  <si>
    <t>Sabates de tovallola tipus mitjó per a bebè nena (amb llicència)</t>
  </si>
  <si>
    <t>Frotirne nazuvice za djevojčice (s licencom)</t>
  </si>
  <si>
    <t>Kislány plüss cipőzokni (licenccel)</t>
  </si>
  <si>
    <t>Calze a pantofola di tessuto terry per neonata (con licenza)</t>
  </si>
  <si>
    <t>Kūdikių mergaičių kilpiniai kojinės-batai (su licencija)</t>
  </si>
  <si>
    <t>Zeķzābaciņi (ar licenci) meitenēm</t>
  </si>
  <si>
    <t>Детски frotte чорапи за девојчиња (со лиценца)</t>
  </si>
  <si>
    <t>Skarpetki dziecięce frotte dla dziewczynki (z licencją)</t>
  </si>
  <si>
    <t>Meias em tecido turco para menina (com licencia)</t>
  </si>
  <si>
    <t>Stoc pantofi terry fetițe</t>
  </si>
  <si>
    <t>Frotirske nazuvice za devojčice (sa licencom)</t>
  </si>
  <si>
    <t>Nogavice iz frotirja za dojenčka deklico (z licenco)</t>
  </si>
  <si>
    <t>Froté ponožky pre dievčatá (licencované)</t>
  </si>
  <si>
    <t>Baby boy terry shoesocks (with license)</t>
  </si>
  <si>
    <t>Çorape fëmijësh frotte për djem ( me licensë)</t>
  </si>
  <si>
    <t>Чорапи terry за обувки за момченца (с лиценз)</t>
  </si>
  <si>
    <t>Dječje frotirne čarape za dječake (s licencom)</t>
  </si>
  <si>
    <t>Frottee-schuhsocken für kleine jungen (mit lizenz)</t>
  </si>
  <si>
    <t>Beebipoisi froteest suss-sokid (litsentsitoode)</t>
  </si>
  <si>
    <t>Zapatillas de casa tipo calcetines de felpa de rizo para bebé niño (con licencia)</t>
  </si>
  <si>
    <t>Sabates de tovallola tipus mitjó per a bebè nen (amb llicència)</t>
  </si>
  <si>
    <t>Frotirne nazuvice za dječake (s licencom)</t>
  </si>
  <si>
    <t>Calze a pantofola di tessuto terry per neonato (con licenza)</t>
  </si>
  <si>
    <t>Kūdikių berniukų kilpiniai kojinės-batai (su licencija)</t>
  </si>
  <si>
    <t>Zeķzābaciņi (ar licenci) zēniem</t>
  </si>
  <si>
    <t>Детски frotte чорапи за момчиња (со лиценца)</t>
  </si>
  <si>
    <t>Skarpetki dziecięce frotte dla chłopca (z licencją)</t>
  </si>
  <si>
    <t>Meias em tecido turco para menino (com licencia)</t>
  </si>
  <si>
    <t>Stoc pantofi terry băieței</t>
  </si>
  <si>
    <t>Frotirske nazuvice za dečake (sa licencom)</t>
  </si>
  <si>
    <t>Nogavice iz frotirja za dojenčka fantka (z licenco)</t>
  </si>
  <si>
    <t>Froté ponožky pre chlapcov (licencované)</t>
  </si>
  <si>
    <t>Brazilian briefs</t>
  </si>
  <si>
    <t>Braziliane</t>
  </si>
  <si>
    <t>Бразилски бикини</t>
  </si>
  <si>
    <t>Gaćice brazlian</t>
  </si>
  <si>
    <t>Brazilky</t>
  </si>
  <si>
    <t>Brazilian-slip</t>
  </si>
  <si>
    <t>Brasiilia stiilis püksikud</t>
  </si>
  <si>
    <t>Braga brasileña</t>
  </si>
  <si>
    <t>Brasilenyes</t>
  </si>
  <si>
    <t>Βραζιλιάνικο βρακί</t>
  </si>
  <si>
    <t>Brazilke</t>
  </si>
  <si>
    <t>Brazil bugyi</t>
  </si>
  <si>
    <t>Brasiliano</t>
  </si>
  <si>
    <t>Brazilškos kelnaitės</t>
  </si>
  <si>
    <t>Brazīļu tipa biksītes</t>
  </si>
  <si>
    <t>Бразлиско бикини</t>
  </si>
  <si>
    <t>Brazyliany</t>
  </si>
  <si>
    <t>Cuecas brasileiras</t>
  </si>
  <si>
    <t>Chiloți brazilieni</t>
  </si>
  <si>
    <t>Full briefs</t>
  </si>
  <si>
    <t>Mbathje të plota</t>
  </si>
  <si>
    <t>Цели гащи</t>
  </si>
  <si>
    <t>Gaćice visok struk</t>
  </si>
  <si>
    <t>Klasické kalhotky</t>
  </si>
  <si>
    <t>Höschen</t>
  </si>
  <si>
    <t>Klassikalised püksikud</t>
  </si>
  <si>
    <t>Braga faja</t>
  </si>
  <si>
    <t>Calces completes</t>
  </si>
  <si>
    <t>Ολόκληρο βρακί</t>
  </si>
  <si>
    <t>Teljes női bugyi</t>
  </si>
  <si>
    <t>Slip avvolgente</t>
  </si>
  <si>
    <t>Pilnos kelnaitės</t>
  </si>
  <si>
    <t>Augstās biksītes</t>
  </si>
  <si>
    <t>Полни гаѓи</t>
  </si>
  <si>
    <t>Pełne majtki</t>
  </si>
  <si>
    <t>Calçolas</t>
  </si>
  <si>
    <t>Chiloți clasici</t>
  </si>
  <si>
    <t>Pune gaćice</t>
  </si>
  <si>
    <t>Polne spodnjice</t>
  </si>
  <si>
    <t>Plné nohavičky</t>
  </si>
  <si>
    <t>Balconette bra</t>
  </si>
  <si>
    <t>Сутиен балконетка</t>
  </si>
  <si>
    <t>Grudjak balkonette</t>
  </si>
  <si>
    <t>Podprsenka balconette</t>
  </si>
  <si>
    <t>Balkonett-tüüpi rinnahoidja</t>
  </si>
  <si>
    <t>Sujetador balconette</t>
  </si>
  <si>
    <t>Sostenidors de balcó</t>
  </si>
  <si>
    <t>Balkonete grudnjak</t>
  </si>
  <si>
    <t>Balconette melltartó</t>
  </si>
  <si>
    <t>Reggiseno balconette</t>
  </si>
  <si>
    <t>Balkonette liemenėlė</t>
  </si>
  <si>
    <t>Balconette krūšturis</t>
  </si>
  <si>
    <t>Балконет градник</t>
  </si>
  <si>
    <t>Biustonosz balkonette</t>
  </si>
  <si>
    <t>Soutien balconte</t>
  </si>
  <si>
    <t>Sutien balkonette</t>
  </si>
  <si>
    <t>Grudnjak balkonetka</t>
  </si>
  <si>
    <t>Nedrček balkonette</t>
  </si>
  <si>
    <t>Bralette</t>
  </si>
  <si>
    <t>Braleta</t>
  </si>
  <si>
    <t>Дамски сутиен бралет</t>
  </si>
  <si>
    <t>Grudnjak tipa bralet</t>
  </si>
  <si>
    <t>Braletka</t>
  </si>
  <si>
    <t>Bralette-bh</t>
  </si>
  <si>
    <t>Bralett</t>
  </si>
  <si>
    <t>“bralette”</t>
  </si>
  <si>
    <t>Μπραλέτα</t>
  </si>
  <si>
    <t>Bralette melltartó</t>
  </si>
  <si>
    <t>Braletė</t>
  </si>
  <si>
    <t>Krūšturis “bralette”</t>
  </si>
  <si>
    <t>Soutien triangular</t>
  </si>
  <si>
    <t>Sutien tip bralette</t>
  </si>
  <si>
    <t>Grudnjak bralette</t>
  </si>
  <si>
    <t>Blouse</t>
  </si>
  <si>
    <t>Halenka</t>
  </si>
  <si>
    <t>Bluse</t>
  </si>
  <si>
    <t>Pluus</t>
  </si>
  <si>
    <t>Blusa</t>
  </si>
  <si>
    <t>Dessuadora</t>
  </si>
  <si>
    <t>Μπλουζάκι</t>
  </si>
  <si>
    <t>Bluza</t>
  </si>
  <si>
    <t>Blúz</t>
  </si>
  <si>
    <t>Camicetta</t>
  </si>
  <si>
    <t>Palaidinė</t>
  </si>
  <si>
    <t>Blūzīte</t>
  </si>
  <si>
    <t>Маица</t>
  </si>
  <si>
    <t>Bluzka</t>
  </si>
  <si>
    <t>Bluză</t>
  </si>
  <si>
    <t>Ženska majica</t>
  </si>
  <si>
    <t>Blúzka</t>
  </si>
  <si>
    <t>Тениска</t>
  </si>
  <si>
    <t>Majica t-shirt</t>
  </si>
  <si>
    <t>T-särk</t>
  </si>
  <si>
    <t>Tricou</t>
  </si>
  <si>
    <t>Majica, kratki rokav</t>
  </si>
  <si>
    <t>Топ</t>
  </si>
  <si>
    <t>Topp</t>
  </si>
  <si>
    <t>Τοπ</t>
  </si>
  <si>
    <t>Berankoviai marškinėliai</t>
  </si>
  <si>
    <t>Tops</t>
  </si>
  <si>
    <t>Sweater</t>
  </si>
  <si>
    <t>Pulovër</t>
  </si>
  <si>
    <t>Пуловер</t>
  </si>
  <si>
    <t>Džemper</t>
  </si>
  <si>
    <t>Svetr</t>
  </si>
  <si>
    <t>Pullover</t>
  </si>
  <si>
    <t>Kampsun</t>
  </si>
  <si>
    <t>Suéter</t>
  </si>
  <si>
    <t>Suèter</t>
  </si>
  <si>
    <t>Πουλόβερ</t>
  </si>
  <si>
    <t>Vesta</t>
  </si>
  <si>
    <t>Pulóver</t>
  </si>
  <si>
    <t>Maglione</t>
  </si>
  <si>
    <t>Megztinis</t>
  </si>
  <si>
    <t>Svīteris</t>
  </si>
  <si>
    <t>Џемпер</t>
  </si>
  <si>
    <t>Sweter</t>
  </si>
  <si>
    <t>Pulover</t>
  </si>
  <si>
    <t>Sveter</t>
  </si>
  <si>
    <t>Sweatshirt</t>
  </si>
  <si>
    <t>Dukserica</t>
  </si>
  <si>
    <t>Halena</t>
  </si>
  <si>
    <t>Sudadera</t>
  </si>
  <si>
    <t>Camicia</t>
  </si>
  <si>
    <t>Bliuzonas</t>
  </si>
  <si>
    <t>Blūze</t>
  </si>
  <si>
    <t>Camisola de manga comprida</t>
  </si>
  <si>
    <t>Majica, dolgi rokav</t>
  </si>
  <si>
    <t>Mikina</t>
  </si>
  <si>
    <t>Këmishë</t>
  </si>
  <si>
    <t>Košile</t>
  </si>
  <si>
    <t>Hemd</t>
  </si>
  <si>
    <t>Camisa</t>
  </si>
  <si>
    <t>Πουκάμισο</t>
  </si>
  <si>
    <t>Maglia</t>
  </si>
  <si>
    <t>Marškiniai</t>
  </si>
  <si>
    <t>Krekls</t>
  </si>
  <si>
    <t>Кошула</t>
  </si>
  <si>
    <t>Koszula</t>
  </si>
  <si>
    <t>Cămașă</t>
  </si>
  <si>
    <t>Srajca</t>
  </si>
  <si>
    <t>Košeľa</t>
  </si>
  <si>
    <t>Vest</t>
  </si>
  <si>
    <t>Jelek</t>
  </si>
  <si>
    <t>Жилетка</t>
  </si>
  <si>
    <t>Prsluk</t>
  </si>
  <si>
    <t>Weste</t>
  </si>
  <si>
    <t>Chaleco</t>
  </si>
  <si>
    <t>Armilla</t>
  </si>
  <si>
    <t>Γιλέκο</t>
  </si>
  <si>
    <t>Mellény</t>
  </si>
  <si>
    <t>Gilet</t>
  </si>
  <si>
    <t>Liemenė</t>
  </si>
  <si>
    <t>Veste</t>
  </si>
  <si>
    <t>Елек</t>
  </si>
  <si>
    <t>Kamizelka</t>
  </si>
  <si>
    <t>Colete</t>
  </si>
  <si>
    <t>Vestă</t>
  </si>
  <si>
    <t>Telovnik</t>
  </si>
  <si>
    <t>Jacket</t>
  </si>
  <si>
    <t>Xhup</t>
  </si>
  <si>
    <t>Яке</t>
  </si>
  <si>
    <t>Jakna</t>
  </si>
  <si>
    <t>Bunda</t>
  </si>
  <si>
    <t>Jacke</t>
  </si>
  <si>
    <t>Jope</t>
  </si>
  <si>
    <t>Chaquetón</t>
  </si>
  <si>
    <t>Caçadora</t>
  </si>
  <si>
    <t>Ανδρικό σακάκι</t>
  </si>
  <si>
    <t>Dzseki</t>
  </si>
  <si>
    <t>Giubbotto</t>
  </si>
  <si>
    <t>Striukė</t>
  </si>
  <si>
    <t>Jaka</t>
  </si>
  <si>
    <t>Јакна</t>
  </si>
  <si>
    <t>Kurtka</t>
  </si>
  <si>
    <t>Casaco</t>
  </si>
  <si>
    <t>Geacă</t>
  </si>
  <si>
    <t>Coat</t>
  </si>
  <si>
    <t>Pallto</t>
  </si>
  <si>
    <t>Палто</t>
  </si>
  <si>
    <t>Kaput</t>
  </si>
  <si>
    <t>Kabát</t>
  </si>
  <si>
    <t>Mantel</t>
  </si>
  <si>
    <t>(õhuke) mantel</t>
  </si>
  <si>
    <t>Abrigo</t>
  </si>
  <si>
    <t>Abric</t>
  </si>
  <si>
    <t>Παλτό</t>
  </si>
  <si>
    <t>Cappotto</t>
  </si>
  <si>
    <t>Apsiaustas</t>
  </si>
  <si>
    <t>Mētelis</t>
  </si>
  <si>
    <t>Płaszcz</t>
  </si>
  <si>
    <t>Sobretudo</t>
  </si>
  <si>
    <t>Palton/pardesiu</t>
  </si>
  <si>
    <t>Plašč</t>
  </si>
  <si>
    <t>Xhaketë</t>
  </si>
  <si>
    <t>Сако</t>
  </si>
  <si>
    <t>Sako</t>
  </si>
  <si>
    <t>Jackett</t>
  </si>
  <si>
    <t>Jakk</t>
  </si>
  <si>
    <t>Chaqueta</t>
  </si>
  <si>
    <t>Jaqueta</t>
  </si>
  <si>
    <t>Σακάκι</t>
  </si>
  <si>
    <t>Blézer</t>
  </si>
  <si>
    <t>Giacca</t>
  </si>
  <si>
    <t>Švarkas</t>
  </si>
  <si>
    <t>Žakete</t>
  </si>
  <si>
    <t>Жакет</t>
  </si>
  <si>
    <t>Żakiet</t>
  </si>
  <si>
    <t>Jachetă</t>
  </si>
  <si>
    <t>Suknjič</t>
  </si>
  <si>
    <t>Tank top</t>
  </si>
  <si>
    <t>Ärmellose jacke</t>
  </si>
  <si>
    <t>Varrukateta jope</t>
  </si>
  <si>
    <t>Sin mangas</t>
  </si>
  <si>
    <t>Αμάνικο μπλουζάκι</t>
  </si>
  <si>
    <t>Ujjatlan</t>
  </si>
  <si>
    <t>Liemenė-bliuzonas</t>
  </si>
  <si>
    <t>Bezrocis</t>
  </si>
  <si>
    <t>Елек без ракави</t>
  </si>
  <si>
    <t>Bezrękawnik</t>
  </si>
  <si>
    <t>Camisa de alças</t>
  </si>
  <si>
    <t>Brezrokavnik</t>
  </si>
  <si>
    <t>Pants</t>
  </si>
  <si>
    <t>Pantallona</t>
  </si>
  <si>
    <t>Панталони</t>
  </si>
  <si>
    <t>Hlače</t>
  </si>
  <si>
    <t>Kalhoty</t>
  </si>
  <si>
    <t>Hose</t>
  </si>
  <si>
    <t>Pikad püksid</t>
  </si>
  <si>
    <t>Pantalons</t>
  </si>
  <si>
    <t>Nadrág</t>
  </si>
  <si>
    <t>Pantaloni</t>
  </si>
  <si>
    <t>Kelnės</t>
  </si>
  <si>
    <t>Bikses</t>
  </si>
  <si>
    <t>Spodnie</t>
  </si>
  <si>
    <t>Calças</t>
  </si>
  <si>
    <t>Pantalone</t>
  </si>
  <si>
    <t>Nohavice</t>
  </si>
  <si>
    <t>Skirt</t>
  </si>
  <si>
    <t>Fund</t>
  </si>
  <si>
    <t>Пола</t>
  </si>
  <si>
    <t>Suknja</t>
  </si>
  <si>
    <t>Sukně</t>
  </si>
  <si>
    <t>Rock</t>
  </si>
  <si>
    <t>Seelik</t>
  </si>
  <si>
    <t>Falda</t>
  </si>
  <si>
    <t>Faldilla</t>
  </si>
  <si>
    <t>Φουστάνι</t>
  </si>
  <si>
    <t>Szoknya</t>
  </si>
  <si>
    <t>Gonna</t>
  </si>
  <si>
    <t>Sijonas</t>
  </si>
  <si>
    <t>Svārki</t>
  </si>
  <si>
    <t>Сукња</t>
  </si>
  <si>
    <t>Spódnica</t>
  </si>
  <si>
    <t>Saia</t>
  </si>
  <si>
    <t>Fustă</t>
  </si>
  <si>
    <t>Žensko krilo</t>
  </si>
  <si>
    <t>Sukňa</t>
  </si>
  <si>
    <t>Dress</t>
  </si>
  <si>
    <t>Fustan</t>
  </si>
  <si>
    <t>Рокля</t>
  </si>
  <si>
    <t>Haljina</t>
  </si>
  <si>
    <t>Šaty</t>
  </si>
  <si>
    <t>Kleid</t>
  </si>
  <si>
    <t>Kleit</t>
  </si>
  <si>
    <t>Vestido</t>
  </si>
  <si>
    <t>Vestit</t>
  </si>
  <si>
    <t>Φόρεμα</t>
  </si>
  <si>
    <t>Ruha</t>
  </si>
  <si>
    <t>Abito</t>
  </si>
  <si>
    <t>Suknelė</t>
  </si>
  <si>
    <t>Kleita</t>
  </si>
  <si>
    <t>Фустан</t>
  </si>
  <si>
    <t>Sukienka</t>
  </si>
  <si>
    <t>Rochie</t>
  </si>
  <si>
    <t>Ženska obleka</t>
  </si>
  <si>
    <t>Hat</t>
  </si>
  <si>
    <t>Kapuç</t>
  </si>
  <si>
    <t>Шапка</t>
  </si>
  <si>
    <t>Kapa</t>
  </si>
  <si>
    <t>Čepice</t>
  </si>
  <si>
    <t>Mütze</t>
  </si>
  <si>
    <t>Müts</t>
  </si>
  <si>
    <t>Gorro</t>
  </si>
  <si>
    <t>Barret</t>
  </si>
  <si>
    <t>Σκούφος</t>
  </si>
  <si>
    <t>Sapka</t>
  </si>
  <si>
    <t>Berretto</t>
  </si>
  <si>
    <t>Kepurė</t>
  </si>
  <si>
    <t>Cepure</t>
  </si>
  <si>
    <t>Капа</t>
  </si>
  <si>
    <t>Czapka</t>
  </si>
  <si>
    <t>Chapéu</t>
  </si>
  <si>
    <t>Fes</t>
  </si>
  <si>
    <t>Čapica</t>
  </si>
  <si>
    <t>Scarf</t>
  </si>
  <si>
    <t>Shall</t>
  </si>
  <si>
    <t>Шал</t>
  </si>
  <si>
    <t>Šal</t>
  </si>
  <si>
    <t>Šála</t>
  </si>
  <si>
    <t>Schal</t>
  </si>
  <si>
    <t>Sall</t>
  </si>
  <si>
    <t>Bufanda</t>
  </si>
  <si>
    <t>Κασκόλ</t>
  </si>
  <si>
    <t>Sál</t>
  </si>
  <si>
    <t>Sciarpa</t>
  </si>
  <si>
    <t>Šalikas</t>
  </si>
  <si>
    <t>Šalle</t>
  </si>
  <si>
    <t>Szalik</t>
  </si>
  <si>
    <t>Cachecol</t>
  </si>
  <si>
    <t>Fular</t>
  </si>
  <si>
    <t>Šál</t>
  </si>
  <si>
    <t>Gloves</t>
  </si>
  <si>
    <t>Doreza</t>
  </si>
  <si>
    <t>Ръкавици</t>
  </si>
  <si>
    <t>Rukavice</t>
  </si>
  <si>
    <t>Handschuhe</t>
  </si>
  <si>
    <t>Kindad</t>
  </si>
  <si>
    <t>Guantes</t>
  </si>
  <si>
    <t>Guants</t>
  </si>
  <si>
    <t>Γάντια</t>
  </si>
  <si>
    <t>Kesztyű</t>
  </si>
  <si>
    <t>Guanti</t>
  </si>
  <si>
    <t>Pirštinės</t>
  </si>
  <si>
    <t>Ракавици</t>
  </si>
  <si>
    <t>Rękawiczki</t>
  </si>
  <si>
    <t>Luvas</t>
  </si>
  <si>
    <t>Mănuși</t>
  </si>
  <si>
    <t>Rokavice</t>
  </si>
  <si>
    <t>Beret</t>
  </si>
  <si>
    <t>Beretë</t>
  </si>
  <si>
    <t>Барета</t>
  </si>
  <si>
    <t>Beretka</t>
  </si>
  <si>
    <t>Baret</t>
  </si>
  <si>
    <t>Baskenmütze</t>
  </si>
  <si>
    <t>Barett</t>
  </si>
  <si>
    <t>Boina</t>
  </si>
  <si>
    <t>Μπερές</t>
  </si>
  <si>
    <t>Barett sapka</t>
  </si>
  <si>
    <t>Basco</t>
  </si>
  <si>
    <t>Beretė</t>
  </si>
  <si>
    <t>Berete</t>
  </si>
  <si>
    <t>Беретка</t>
  </si>
  <si>
    <t>Beretă</t>
  </si>
  <si>
    <t>Baretka</t>
  </si>
  <si>
    <t>Earmuffs</t>
  </si>
  <si>
    <t>Kufje dimri</t>
  </si>
  <si>
    <t>Наушници</t>
  </si>
  <si>
    <t>Naušnice</t>
  </si>
  <si>
    <t>Klapky na uši</t>
  </si>
  <si>
    <t>Ohrenklappen</t>
  </si>
  <si>
    <t>Kõrvaklapid</t>
  </si>
  <si>
    <t>Orejeras</t>
  </si>
  <si>
    <t>Protecció per a les orelles</t>
  </si>
  <si>
    <t>Προστατευτικά αυτιών</t>
  </si>
  <si>
    <t>Naušnjaci</t>
  </si>
  <si>
    <t>Fülvédő</t>
  </si>
  <si>
    <t>Paraorecchie</t>
  </si>
  <si>
    <t>Šiltos ausinės</t>
  </si>
  <si>
    <t>Austiņas</t>
  </si>
  <si>
    <t>Топлачи за уши</t>
  </si>
  <si>
    <t>Nauszniki</t>
  </si>
  <si>
    <t>Tapa-orelhas</t>
  </si>
  <si>
    <t>Căști de urechi</t>
  </si>
  <si>
    <t>Naušniki</t>
  </si>
  <si>
    <t>Playsuit</t>
  </si>
  <si>
    <t>Jumpsuit</t>
  </si>
  <si>
    <t>Гащеризон</t>
  </si>
  <si>
    <t>Kombinezon</t>
  </si>
  <si>
    <t>Kombinéza</t>
  </si>
  <si>
    <t>Overall</t>
  </si>
  <si>
    <t>Kombinesoon</t>
  </si>
  <si>
    <t>Mono</t>
  </si>
  <si>
    <t>Granota</t>
  </si>
  <si>
    <t>Κοστούμι</t>
  </si>
  <si>
    <t>Tuta</t>
  </si>
  <si>
    <t>Kombinezonas</t>
  </si>
  <si>
    <t>Kombinezons</t>
  </si>
  <si>
    <t>Комбинезон</t>
  </si>
  <si>
    <t>Macacão</t>
  </si>
  <si>
    <t>Combinezon</t>
  </si>
  <si>
    <t>Shawl</t>
  </si>
  <si>
    <t>Shami</t>
  </si>
  <si>
    <t>Marama</t>
  </si>
  <si>
    <t>Šátek</t>
  </si>
  <si>
    <t>Halstuch</t>
  </si>
  <si>
    <t>Rätik</t>
  </si>
  <si>
    <t>Chal</t>
  </si>
  <si>
    <t>Fulard</t>
  </si>
  <si>
    <t>Σάλι</t>
  </si>
  <si>
    <t>Kendő</t>
  </si>
  <si>
    <t>Scialle</t>
  </si>
  <si>
    <t>Skara</t>
  </si>
  <si>
    <t>Lakats</t>
  </si>
  <si>
    <t>Марама</t>
  </si>
  <si>
    <t>Chusta</t>
  </si>
  <si>
    <t>Xaile</t>
  </si>
  <si>
    <t>Batic</t>
  </si>
  <si>
    <t>Ruta</t>
  </si>
  <si>
    <t>Šatka</t>
  </si>
  <si>
    <t>Straw</t>
  </si>
  <si>
    <t>Kashtë</t>
  </si>
  <si>
    <t>Слама</t>
  </si>
  <si>
    <t>Slama</t>
  </si>
  <si>
    <t>Sláma</t>
  </si>
  <si>
    <t>Stroh</t>
  </si>
  <si>
    <t>Õlgkübar / õlgkaabu</t>
  </si>
  <si>
    <t>Paja</t>
  </si>
  <si>
    <t>Palla</t>
  </si>
  <si>
    <t>Σανός</t>
  </si>
  <si>
    <t>Szalma</t>
  </si>
  <si>
    <t>Paglietta</t>
  </si>
  <si>
    <t>Šiaudas</t>
  </si>
  <si>
    <t>Salmi</t>
  </si>
  <si>
    <t>Сламена</t>
  </si>
  <si>
    <t>Słoma</t>
  </si>
  <si>
    <t>Palha</t>
  </si>
  <si>
    <t>Paie</t>
  </si>
  <si>
    <t>Tunic</t>
  </si>
  <si>
    <t>Tunikë</t>
  </si>
  <si>
    <t>Туника</t>
  </si>
  <si>
    <t>Tunika</t>
  </si>
  <si>
    <t>Tuunika</t>
  </si>
  <si>
    <t>Túnica</t>
  </si>
  <si>
    <t>Χιτώνας</t>
  </si>
  <si>
    <t>Tunica</t>
  </si>
  <si>
    <t>Apmetnis</t>
  </si>
  <si>
    <t>Tunică</t>
  </si>
  <si>
    <t>Sweatsuit</t>
  </si>
  <si>
    <t>Спортен екип</t>
  </si>
  <si>
    <t>Trenerka</t>
  </si>
  <si>
    <t>Dres</t>
  </si>
  <si>
    <t>Trainingsanzug</t>
  </si>
  <si>
    <t>Dressid</t>
  </si>
  <si>
    <t>Chandal</t>
  </si>
  <si>
    <t>Xandall</t>
  </si>
  <si>
    <t>Αθλητική φόρμα</t>
  </si>
  <si>
    <t>Trenirka</t>
  </si>
  <si>
    <t>Melegítőruha</t>
  </si>
  <si>
    <t>Tuta sportiva</t>
  </si>
  <si>
    <t>Sport.kostiumėlis</t>
  </si>
  <si>
    <t>Treniņtērps</t>
  </si>
  <si>
    <t>Тренерка</t>
  </si>
  <si>
    <t>Agasalho</t>
  </si>
  <si>
    <t>Trening</t>
  </si>
  <si>
    <t>Športová súprava</t>
  </si>
  <si>
    <t>Set</t>
  </si>
  <si>
    <t>Komplet</t>
  </si>
  <si>
    <t>Комплект</t>
  </si>
  <si>
    <t>Komplekt</t>
  </si>
  <si>
    <t>Conjunto</t>
  </si>
  <si>
    <t>Conjunt</t>
  </si>
  <si>
    <t>Készlet</t>
  </si>
  <si>
    <t>Completo</t>
  </si>
  <si>
    <t>Komplektas</t>
  </si>
  <si>
    <t>Komplekts</t>
  </si>
  <si>
    <t>Комплет</t>
  </si>
  <si>
    <t>Set/compleu</t>
  </si>
  <si>
    <t>Cardigan</t>
  </si>
  <si>
    <t>Triko</t>
  </si>
  <si>
    <t>Плетена жилетка</t>
  </si>
  <si>
    <t>Kardigan</t>
  </si>
  <si>
    <t>Rebeca</t>
  </si>
  <si>
    <t>Càrdigan</t>
  </si>
  <si>
    <t>Κάρντιγκαν</t>
  </si>
  <si>
    <t>Kardigán</t>
  </si>
  <si>
    <t>Kardiganas</t>
  </si>
  <si>
    <t>Кардиган</t>
  </si>
  <si>
    <t>Cardigã</t>
  </si>
  <si>
    <t>Jopica</t>
  </si>
  <si>
    <t>Polo shirt</t>
  </si>
  <si>
    <t>Polo</t>
  </si>
  <si>
    <t>Блуза с яка</t>
  </si>
  <si>
    <t>Polo majica</t>
  </si>
  <si>
    <t>Polohemd</t>
  </si>
  <si>
    <t>Polosärk</t>
  </si>
  <si>
    <t>Πουκάμισο πόλο</t>
  </si>
  <si>
    <t>Polo-majica</t>
  </si>
  <si>
    <t>Polo marškinėliai</t>
  </si>
  <si>
    <t>Поло</t>
  </si>
  <si>
    <t>Polo tričko</t>
  </si>
  <si>
    <t>Sun hat</t>
  </si>
  <si>
    <t>Kapelë</t>
  </si>
  <si>
    <t>Шапка с периферия</t>
  </si>
  <si>
    <t>Šešir</t>
  </si>
  <si>
    <t>Klobouk</t>
  </si>
  <si>
    <t>Hut</t>
  </si>
  <si>
    <t>Kübar / kaabu / müts</t>
  </si>
  <si>
    <t>Sombrero</t>
  </si>
  <si>
    <t>Καπέλο</t>
  </si>
  <si>
    <t>Kalap</t>
  </si>
  <si>
    <t>Cappello</t>
  </si>
  <si>
    <t>Skrybėlaitė</t>
  </si>
  <si>
    <t>Platmale</t>
  </si>
  <si>
    <t>Kapelusz</t>
  </si>
  <si>
    <t>Pălărie</t>
  </si>
  <si>
    <t>Klobuk</t>
  </si>
  <si>
    <t>Klobúk</t>
  </si>
  <si>
    <t>Turtleneck pullover sweater</t>
  </si>
  <si>
    <t>Golf</t>
  </si>
  <si>
    <t>Rolka</t>
  </si>
  <si>
    <t>Rollkragenpullover</t>
  </si>
  <si>
    <t>Kõrge kaelusega polo</t>
  </si>
  <si>
    <t>Suèter de coll alt</t>
  </si>
  <si>
    <t>Γκόλφ</t>
  </si>
  <si>
    <t>Dolčevita</t>
  </si>
  <si>
    <t>Garbó</t>
  </si>
  <si>
    <t>Golfas</t>
  </si>
  <si>
    <t>Golfs</t>
  </si>
  <si>
    <t>Ролка</t>
  </si>
  <si>
    <t>Gola alta</t>
  </si>
  <si>
    <t>Golf/helancă</t>
  </si>
  <si>
    <t>Puli</t>
  </si>
  <si>
    <t>Rolák</t>
  </si>
  <si>
    <t>Metallic fiber</t>
  </si>
  <si>
    <t>Fibër e metalizuar</t>
  </si>
  <si>
    <t>Метализирани влакна</t>
  </si>
  <si>
    <t>Metalizirano vlakno</t>
  </si>
  <si>
    <t>Metalické vlákno</t>
  </si>
  <si>
    <t>Metallisierte fasern</t>
  </si>
  <si>
    <t>Metalliseeritud kiud</t>
  </si>
  <si>
    <t>Fibra metalizada</t>
  </si>
  <si>
    <t>Fibra metal·litzada</t>
  </si>
  <si>
    <t>Μεταλλοποιημένες ίνες</t>
  </si>
  <si>
    <t>Fémes szál</t>
  </si>
  <si>
    <t>Fibra metallizzata</t>
  </si>
  <si>
    <t>Metalizuotas pluoštas</t>
  </si>
  <si>
    <t>Metalizētais audums</t>
  </si>
  <si>
    <t>Метализирано влакно</t>
  </si>
  <si>
    <t>Włókno metalizowane</t>
  </si>
  <si>
    <t>Fibră metalizată</t>
  </si>
  <si>
    <t>Metalizovano vlakno</t>
  </si>
  <si>
    <t>Metalizované vlákno</t>
  </si>
  <si>
    <t>Men's</t>
  </si>
  <si>
    <t>Meshkujsh/ për meshkuj</t>
  </si>
  <si>
    <t>Мъжки/мъжка</t>
  </si>
  <si>
    <t>Muški/muška</t>
  </si>
  <si>
    <t>Pánský/pánská</t>
  </si>
  <si>
    <t>Für männer</t>
  </si>
  <si>
    <t>Meeste</t>
  </si>
  <si>
    <t>Hombre / hombre</t>
  </si>
  <si>
    <t>Masculí/masculina</t>
  </si>
  <si>
    <t>Ανδρικό</t>
  </si>
  <si>
    <t>Férfi</t>
  </si>
  <si>
    <t>Maschile/maschile</t>
  </si>
  <si>
    <t>Vyriškas/vyriška</t>
  </si>
  <si>
    <t>Vīriešu</t>
  </si>
  <si>
    <t>Машки/машка</t>
  </si>
  <si>
    <t>Męski/męska</t>
  </si>
  <si>
    <t>Para homem</t>
  </si>
  <si>
    <t>De/pentru bărbați</t>
  </si>
  <si>
    <t>Moški/moška</t>
  </si>
  <si>
    <t>Pánsky/pánska</t>
  </si>
  <si>
    <t>Women's</t>
  </si>
  <si>
    <t>Femrash/ për femra</t>
  </si>
  <si>
    <t>Дамски/дамска</t>
  </si>
  <si>
    <t>Ženski/ženska</t>
  </si>
  <si>
    <t>Dámský/dámská</t>
  </si>
  <si>
    <t>Für frauen</t>
  </si>
  <si>
    <t>Naiste</t>
  </si>
  <si>
    <t>Mujeres / mujer</t>
  </si>
  <si>
    <t>Femení/femenina</t>
  </si>
  <si>
    <t>Γυναικείο</t>
  </si>
  <si>
    <t>Női</t>
  </si>
  <si>
    <t>Femminile/femminile</t>
  </si>
  <si>
    <t>Moteriškas/moteriška</t>
  </si>
  <si>
    <t>Sieviešu</t>
  </si>
  <si>
    <t>Женски/женска</t>
  </si>
  <si>
    <t>Damski/damska</t>
  </si>
  <si>
    <t>Para mulher</t>
  </si>
  <si>
    <t>De/pentru femei</t>
  </si>
  <si>
    <t>Dámsky/dámska</t>
  </si>
  <si>
    <t>Headband</t>
  </si>
  <si>
    <t>Rrip</t>
  </si>
  <si>
    <t>Лента за глава</t>
  </si>
  <si>
    <t>Rajf</t>
  </si>
  <si>
    <t>Opasek</t>
  </si>
  <si>
    <t>Band</t>
  </si>
  <si>
    <t>Peapael</t>
  </si>
  <si>
    <t>Diadema</t>
  </si>
  <si>
    <t>Cinta</t>
  </si>
  <si>
    <t>Κορδέλα</t>
  </si>
  <si>
    <t>Traka za glavu</t>
  </si>
  <si>
    <t>Hajpánt</t>
  </si>
  <si>
    <t>Fascia</t>
  </si>
  <si>
    <t>Raištis</t>
  </si>
  <si>
    <t>Pārsējs</t>
  </si>
  <si>
    <t>Стегач</t>
  </si>
  <si>
    <t>Opaska</t>
  </si>
  <si>
    <t>Banda</t>
  </si>
  <si>
    <t>Banderolă</t>
  </si>
  <si>
    <t>Trak</t>
  </si>
  <si>
    <t>Čelenka</t>
  </si>
  <si>
    <t>Headscarf</t>
  </si>
  <si>
    <t>Забрадка</t>
  </si>
  <si>
    <t>Tuch</t>
  </si>
  <si>
    <t>Mocador</t>
  </si>
  <si>
    <t>Μαντίλι</t>
  </si>
  <si>
    <t>Fazzoletto</t>
  </si>
  <si>
    <t>Skarelė</t>
  </si>
  <si>
    <t>Chustka</t>
  </si>
  <si>
    <t>Lenço</t>
  </si>
  <si>
    <t>Batic/eșarfă</t>
  </si>
  <si>
    <t>Rutica</t>
  </si>
  <si>
    <t>Undershirt tank top</t>
  </si>
  <si>
    <t>Unterhemd</t>
  </si>
  <si>
    <t>Camiseta interior</t>
  </si>
  <si>
    <t>Φανέλα</t>
  </si>
  <si>
    <t>Trikó</t>
  </si>
  <si>
    <t>Maglietta interna</t>
  </si>
  <si>
    <t>Apakškrekls</t>
  </si>
  <si>
    <t>Podkoszulek</t>
  </si>
  <si>
    <t>Nátelník</t>
  </si>
  <si>
    <t>Skein</t>
  </si>
  <si>
    <t>Lëmsh</t>
  </si>
  <si>
    <t>Чиле</t>
  </si>
  <si>
    <t>Klupko</t>
  </si>
  <si>
    <t>Knäuel</t>
  </si>
  <si>
    <t>Lõngaviht</t>
  </si>
  <si>
    <t>Madeja</t>
  </si>
  <si>
    <t>Madeixa</t>
  </si>
  <si>
    <t>Κλωστή</t>
  </si>
  <si>
    <t>Gombolyag</t>
  </si>
  <si>
    <t>Matassa</t>
  </si>
  <si>
    <t>Kamuolys</t>
  </si>
  <si>
    <t>Šķetere</t>
  </si>
  <si>
    <t>Приврзок</t>
  </si>
  <si>
    <t>Motek</t>
  </si>
  <si>
    <t>Novelo</t>
  </si>
  <si>
    <t>Scul</t>
  </si>
  <si>
    <t>Klobčič</t>
  </si>
  <si>
    <t>Priadza na pletenie - klbko</t>
  </si>
  <si>
    <t>Girls' blouse</t>
  </si>
  <si>
    <t>Bluzë vajzash</t>
  </si>
  <si>
    <t>Блуза за момичета</t>
  </si>
  <si>
    <t>Dukserica za djevojčice</t>
  </si>
  <si>
    <t>Dívčí halenka</t>
  </si>
  <si>
    <t>Bluse für mädchen</t>
  </si>
  <si>
    <t>Tüdrukute pluus</t>
  </si>
  <si>
    <t>Blusa de niña</t>
  </si>
  <si>
    <t>Dessuadora nena</t>
  </si>
  <si>
    <t>Μπλουζάκι για μωρό κορίτσι</t>
  </si>
  <si>
    <t>Bluza za djevojčice</t>
  </si>
  <si>
    <t>Lány blúz</t>
  </si>
  <si>
    <t>Camicetta per ragazze</t>
  </si>
  <si>
    <t>Palaidinė mergaitei</t>
  </si>
  <si>
    <t>Meiteņu blūzīte</t>
  </si>
  <si>
    <t>Детска женска блуза</t>
  </si>
  <si>
    <t>Bluzka dziewczęca</t>
  </si>
  <si>
    <t>Camisola de manga comprida para rapariga</t>
  </si>
  <si>
    <t>Bluză fetițe</t>
  </si>
  <si>
    <t>Bluza za devojčicu</t>
  </si>
  <si>
    <t>Dekliška majica</t>
  </si>
  <si>
    <t>Dievčenská blúzka</t>
  </si>
  <si>
    <t>Girls' tank top</t>
  </si>
  <si>
    <t>Top vajzash</t>
  </si>
  <si>
    <t>Топ за момичета</t>
  </si>
  <si>
    <t>Top za djevojčice</t>
  </si>
  <si>
    <t>Dívčí top</t>
  </si>
  <si>
    <t>Top für mädchen</t>
  </si>
  <si>
    <t>Tüdrukute topp</t>
  </si>
  <si>
    <t>Top para niña</t>
  </si>
  <si>
    <t>Top nena</t>
  </si>
  <si>
    <t>Topić za djevojčice</t>
  </si>
  <si>
    <t>Lány top</t>
  </si>
  <si>
    <t>Top per ragazze</t>
  </si>
  <si>
    <t>Berankoviai marškinėliai mergaitėms</t>
  </si>
  <si>
    <t>Meiteņu tops</t>
  </si>
  <si>
    <t>Топ за девојчиња</t>
  </si>
  <si>
    <t>Top dziewczęcy</t>
  </si>
  <si>
    <t>Top para rapariga</t>
  </si>
  <si>
    <t>Top fetițe</t>
  </si>
  <si>
    <t>Top za devojčicu</t>
  </si>
  <si>
    <t>Dekliški top</t>
  </si>
  <si>
    <t>Dievčenský top</t>
  </si>
  <si>
    <t>Girls' pullover sweater</t>
  </si>
  <si>
    <t>Pulovër vajzash</t>
  </si>
  <si>
    <t>Пуловер за момичета</t>
  </si>
  <si>
    <t>Džemper za djevojčice</t>
  </si>
  <si>
    <t>Dívčí svetr</t>
  </si>
  <si>
    <t>Pullover für mädchen</t>
  </si>
  <si>
    <t>Tüdrukute kampsun</t>
  </si>
  <si>
    <t>Suéter de niña</t>
  </si>
  <si>
    <t>Suèter nena</t>
  </si>
  <si>
    <t>Πουλόβερ για μωρό κορίτσι</t>
  </si>
  <si>
    <t>Vesta za djevojčice</t>
  </si>
  <si>
    <t>Lány pulóver</t>
  </si>
  <si>
    <t>Maglione per ragazze</t>
  </si>
  <si>
    <t>Megztinis mergaitėms</t>
  </si>
  <si>
    <t>Meiteņu svīteris</t>
  </si>
  <si>
    <t>Детски женски џемпер</t>
  </si>
  <si>
    <t>Sweter dziewczęcy</t>
  </si>
  <si>
    <t>Suéter para rapariga</t>
  </si>
  <si>
    <t>Pulover fetițe</t>
  </si>
  <si>
    <t>Džemper za devojčicu</t>
  </si>
  <si>
    <t>Dekliški pulover</t>
  </si>
  <si>
    <t>Dievčenský sveter</t>
  </si>
  <si>
    <t>Girls' sweatshirt</t>
  </si>
  <si>
    <t>Dívčí blůza</t>
  </si>
  <si>
    <t>Sweatshirt für mädchen</t>
  </si>
  <si>
    <t>Sudadera de niña</t>
  </si>
  <si>
    <t>Φανέλα για μωρό κορίτσι</t>
  </si>
  <si>
    <t>Majica za djevojčice</t>
  </si>
  <si>
    <t>Felpa per ragazze</t>
  </si>
  <si>
    <t>Bliuzonas mergaitėms</t>
  </si>
  <si>
    <t>Meiteņu blūze</t>
  </si>
  <si>
    <t>Bluza dziewczęca</t>
  </si>
  <si>
    <t>Dukserica za devojčicu</t>
  </si>
  <si>
    <t>Dekliška majica, dolgi rokav</t>
  </si>
  <si>
    <t>Dievčenská mikina</t>
  </si>
  <si>
    <t>Girls' shirt</t>
  </si>
  <si>
    <t>Këmishë vajzash</t>
  </si>
  <si>
    <t>Риза за момичета</t>
  </si>
  <si>
    <t>Košulja za djevojčice</t>
  </si>
  <si>
    <t>Dívčí košile</t>
  </si>
  <si>
    <t>Hemd für mädchen</t>
  </si>
  <si>
    <t>Tüdrukute särk</t>
  </si>
  <si>
    <t>Camisa de niña</t>
  </si>
  <si>
    <t>Camisa nena</t>
  </si>
  <si>
    <t>Πουκάμισο για μωρό κορίτσι</t>
  </si>
  <si>
    <t>Lány ing</t>
  </si>
  <si>
    <t>Camicia per ragazze</t>
  </si>
  <si>
    <t>Marškiniai mergaitei</t>
  </si>
  <si>
    <t>Meiteņu krekls</t>
  </si>
  <si>
    <t>Детска женска кошула</t>
  </si>
  <si>
    <t>Koszula dziewczęca</t>
  </si>
  <si>
    <t>Camisa para rapariga</t>
  </si>
  <si>
    <t>Cămașă fetițe</t>
  </si>
  <si>
    <t>Košulja za devojčicu</t>
  </si>
  <si>
    <t>Dekliška srajca</t>
  </si>
  <si>
    <t>Dievčenská košeľa</t>
  </si>
  <si>
    <t>Girls' waistcoat</t>
  </si>
  <si>
    <t>Jelek vajzash</t>
  </si>
  <si>
    <t>Жилетка за момичета</t>
  </si>
  <si>
    <t>Prsluk za djevojčice</t>
  </si>
  <si>
    <t>Dívčí vestička</t>
  </si>
  <si>
    <t>Weste für mädchen</t>
  </si>
  <si>
    <t>Tüdrukute vest</t>
  </si>
  <si>
    <t>Chaleco de niña</t>
  </si>
  <si>
    <t>Armilla nena</t>
  </si>
  <si>
    <t>Αμάνικο μπλουζάκι κορίτσι</t>
  </si>
  <si>
    <t>Lány mellény</t>
  </si>
  <si>
    <t>Gilet per ragazze</t>
  </si>
  <si>
    <t>Liemenė mergaitėms</t>
  </si>
  <si>
    <t>Meiteņu veste</t>
  </si>
  <si>
    <t>Детски женски елек</t>
  </si>
  <si>
    <t>Kamizelka dziewczęca</t>
  </si>
  <si>
    <t>Colete para rapariga</t>
  </si>
  <si>
    <t>Vestă fetițe</t>
  </si>
  <si>
    <t>Prsluk za devojčicu</t>
  </si>
  <si>
    <t>Dekliški telovnik</t>
  </si>
  <si>
    <t>Dievčenská vesta</t>
  </si>
  <si>
    <t>Girls' jacket</t>
  </si>
  <si>
    <t>Xhup vajzash</t>
  </si>
  <si>
    <t>Яке за момичета</t>
  </si>
  <si>
    <t>Jakna za djevojčice</t>
  </si>
  <si>
    <t>Dívčí bunda</t>
  </si>
  <si>
    <t>Jacke für mädchen</t>
  </si>
  <si>
    <t>Tüdrukute jope</t>
  </si>
  <si>
    <t>Chaqueta de niña</t>
  </si>
  <si>
    <t>Jaqueta nena</t>
  </si>
  <si>
    <t>Σακάκι για μωρό κορίτσι</t>
  </si>
  <si>
    <t>Lány dzseki</t>
  </si>
  <si>
    <t>Giubbotto per ragazze</t>
  </si>
  <si>
    <t>Striukė mergaitėms</t>
  </si>
  <si>
    <t>Meiteņu jaka</t>
  </si>
  <si>
    <t>Детска женска јакна</t>
  </si>
  <si>
    <t>Kurtka dziewczęca</t>
  </si>
  <si>
    <t>Casaco para rapariga</t>
  </si>
  <si>
    <t>Geacă fetițe</t>
  </si>
  <si>
    <t>Jakna za devojčicu</t>
  </si>
  <si>
    <t>Dekliška jakna</t>
  </si>
  <si>
    <t>Dievčenská bunda</t>
  </si>
  <si>
    <t>Girls' coat</t>
  </si>
  <si>
    <t>Pallto vajzsh</t>
  </si>
  <si>
    <t>Палто за момичета</t>
  </si>
  <si>
    <t>Kaput za djevojčice</t>
  </si>
  <si>
    <t>Dívčí plášť</t>
  </si>
  <si>
    <t>Mantel für mädchen</t>
  </si>
  <si>
    <t>Tüdrukute mantel</t>
  </si>
  <si>
    <t>Abrigo de niña</t>
  </si>
  <si>
    <t>Abric nena</t>
  </si>
  <si>
    <t>Παλτό κορίτσι</t>
  </si>
  <si>
    <t>Lány kabát</t>
  </si>
  <si>
    <t>Cappotto per ragazze</t>
  </si>
  <si>
    <t>Apsiaustas mergaitėms</t>
  </si>
  <si>
    <t>Meiteņu mētelis</t>
  </si>
  <si>
    <t>Детско женско палто</t>
  </si>
  <si>
    <t>Płaszcz dziewczęca</t>
  </si>
  <si>
    <t>Sobretudo para rapariga</t>
  </si>
  <si>
    <t>Palton/pardesiu fetițe</t>
  </si>
  <si>
    <t>Kaput za devojčicu</t>
  </si>
  <si>
    <t>Dekliški plašč</t>
  </si>
  <si>
    <t>Dievčenský kabát</t>
  </si>
  <si>
    <t>Girls' blazer</t>
  </si>
  <si>
    <t>Xhaketë vajzash</t>
  </si>
  <si>
    <t>Сако за момичета</t>
  </si>
  <si>
    <t>Sako za djevojčice</t>
  </si>
  <si>
    <t>Dívčí sako</t>
  </si>
  <si>
    <t>Jackett für mädchen</t>
  </si>
  <si>
    <t>Tüdrukute jakk</t>
  </si>
  <si>
    <t>Σακάκι κοριτσιού</t>
  </si>
  <si>
    <t>Lány blézer</t>
  </si>
  <si>
    <t>Giacca per ragazze</t>
  </si>
  <si>
    <t>Mergaičių švarkas</t>
  </si>
  <si>
    <t>Meiteņu žakete</t>
  </si>
  <si>
    <t>Детски женски жакет</t>
  </si>
  <si>
    <t>Żakiet dziewczęcy</t>
  </si>
  <si>
    <t>Jaqueta para rapariga</t>
  </si>
  <si>
    <t>Jachetă fetițe</t>
  </si>
  <si>
    <t>Sako za devojčicu</t>
  </si>
  <si>
    <t>Dekliški suknjič</t>
  </si>
  <si>
    <t>Dievčenské sako</t>
  </si>
  <si>
    <t>Girls' vest</t>
  </si>
  <si>
    <t>Елек за момичета</t>
  </si>
  <si>
    <t>Dívčí vesta</t>
  </si>
  <si>
    <t>Jacke/weste für mädchen</t>
  </si>
  <si>
    <t>Tüdrukute varrukateta jope</t>
  </si>
  <si>
    <t>Chaleco sin mangas de niña</t>
  </si>
  <si>
    <t>Αμάνικο μπλουζάκι κοριτσιού</t>
  </si>
  <si>
    <t>Liemenė-bliuzonas mergaitėms</t>
  </si>
  <si>
    <t>Meiteņu bezrocis</t>
  </si>
  <si>
    <t>Детски женски елек без ракави</t>
  </si>
  <si>
    <t>Bezrękawnik dziewczęcy</t>
  </si>
  <si>
    <t>Camisa sem mangas para rapariga</t>
  </si>
  <si>
    <t>Dekliški brezrokavnik</t>
  </si>
  <si>
    <t>Girls' pants</t>
  </si>
  <si>
    <t>Pantallona vajzash</t>
  </si>
  <si>
    <t>Панталони за момичета</t>
  </si>
  <si>
    <t>Hlače za djevojčice</t>
  </si>
  <si>
    <t>Dívčí kalhoty</t>
  </si>
  <si>
    <t>Hose für mädchen</t>
  </si>
  <si>
    <t>Tüdrukute pikad püksid</t>
  </si>
  <si>
    <t>Pantalones de niñas</t>
  </si>
  <si>
    <t>Pantalons nena</t>
  </si>
  <si>
    <t>Παντελόνι για μωρό κορίτσι</t>
  </si>
  <si>
    <t>Lány nadrág</t>
  </si>
  <si>
    <t>Pantaloni per ragazze</t>
  </si>
  <si>
    <t>Kelnės mergaitėms</t>
  </si>
  <si>
    <t>Meiteņu bikses</t>
  </si>
  <si>
    <t>Детски женски панталони</t>
  </si>
  <si>
    <t>Spodnie dziewczęce</t>
  </si>
  <si>
    <t>Calças para rapariga</t>
  </si>
  <si>
    <t>Pantaloni fetițe</t>
  </si>
  <si>
    <t>Pantalone za devojčicu</t>
  </si>
  <si>
    <t>Dekliške hlače</t>
  </si>
  <si>
    <t>Dievčenské nohavice</t>
  </si>
  <si>
    <t>Girls' skirt</t>
  </si>
  <si>
    <t>Fund vajzash</t>
  </si>
  <si>
    <t>Пола за момичета</t>
  </si>
  <si>
    <t>Suknja za djevojčice</t>
  </si>
  <si>
    <t>Dívčí sukně</t>
  </si>
  <si>
    <t>Rock für mädchen</t>
  </si>
  <si>
    <t>Tüdrukute seelik</t>
  </si>
  <si>
    <t>Falda de niña</t>
  </si>
  <si>
    <t>Faldilla nena</t>
  </si>
  <si>
    <t>Φουστάνι για μωρό κορίτσι</t>
  </si>
  <si>
    <t>Lány szoknya</t>
  </si>
  <si>
    <t>Gonna per ragazze</t>
  </si>
  <si>
    <t>Sijonas mergaitei</t>
  </si>
  <si>
    <t>Meiteņu svārki</t>
  </si>
  <si>
    <t>Детски женски фустан</t>
  </si>
  <si>
    <t>Spódnica dziewczęca</t>
  </si>
  <si>
    <t>Saia para rapariga</t>
  </si>
  <si>
    <t>Fustă fetițe</t>
  </si>
  <si>
    <t>Suknja za devojčicu</t>
  </si>
  <si>
    <t>Dekliško krilo</t>
  </si>
  <si>
    <t>Dievčenská sukňa</t>
  </si>
  <si>
    <t>Girls' dress</t>
  </si>
  <si>
    <t>Fustan vajzash</t>
  </si>
  <si>
    <t>Рокля за момичета</t>
  </si>
  <si>
    <t>Haljina za djevojčice</t>
  </si>
  <si>
    <t>Dívčí šaty</t>
  </si>
  <si>
    <t>Kleid für mädchen</t>
  </si>
  <si>
    <t>Tüdrukute kleit</t>
  </si>
  <si>
    <t>Vestido de niña</t>
  </si>
  <si>
    <t>Vestit nena</t>
  </si>
  <si>
    <t>Φόρεμα για μωρό κορίτσι</t>
  </si>
  <si>
    <t>Lány ruha</t>
  </si>
  <si>
    <t>Abito per ragazze</t>
  </si>
  <si>
    <t>Suknelė mergaitei</t>
  </si>
  <si>
    <t>Meiteņu kleita</t>
  </si>
  <si>
    <t>Детска женска сукња</t>
  </si>
  <si>
    <t>Sukienka dziewczęca</t>
  </si>
  <si>
    <t>Vestido para rapariga</t>
  </si>
  <si>
    <t>Rochie fetițe</t>
  </si>
  <si>
    <t>Haljina za devojčicu</t>
  </si>
  <si>
    <t>Dekliška obleka</t>
  </si>
  <si>
    <t>Dievčenské šaty</t>
  </si>
  <si>
    <t>Girls' hat</t>
  </si>
  <si>
    <t>Kapuçvajzash</t>
  </si>
  <si>
    <t>Шапка за момичета</t>
  </si>
  <si>
    <t>Kapa za djevojčice</t>
  </si>
  <si>
    <t>Dívčí čepice</t>
  </si>
  <si>
    <t>Mütze für mädchen</t>
  </si>
  <si>
    <t>Tüdrukute müts</t>
  </si>
  <si>
    <t>Gorro de niña</t>
  </si>
  <si>
    <t>Barret nena</t>
  </si>
  <si>
    <t>Σκούφος για μωρό κορίτσι</t>
  </si>
  <si>
    <t>Lány sapka</t>
  </si>
  <si>
    <t>Cappello per ragazze</t>
  </si>
  <si>
    <t>Kepurė mergaitei</t>
  </si>
  <si>
    <t>Meiteņu cepure</t>
  </si>
  <si>
    <t>Детска женска капа</t>
  </si>
  <si>
    <t>Czapka dziewczęca</t>
  </si>
  <si>
    <t>Chapéu para rapariga</t>
  </si>
  <si>
    <t>Căciulă fetițe</t>
  </si>
  <si>
    <t>Kapa za devojčicu</t>
  </si>
  <si>
    <t>Dekliška kapa</t>
  </si>
  <si>
    <t>Dievčenská čiapka</t>
  </si>
  <si>
    <t>Girls' scarf</t>
  </si>
  <si>
    <t>Shall vajzash</t>
  </si>
  <si>
    <t>Шал за момичета</t>
  </si>
  <si>
    <t>Šal za djevojčice</t>
  </si>
  <si>
    <t>Dívčí šála</t>
  </si>
  <si>
    <t>Schal für mädchen</t>
  </si>
  <si>
    <t>Tüdrukute sall</t>
  </si>
  <si>
    <t>Bufanda de niña</t>
  </si>
  <si>
    <t>Bufanda nena</t>
  </si>
  <si>
    <t>Κασκόλ για μωρό κορίτσι</t>
  </si>
  <si>
    <t>Lány sál</t>
  </si>
  <si>
    <t>Sciarpa per ragazze</t>
  </si>
  <si>
    <t>Šalikas mergaitei</t>
  </si>
  <si>
    <t>Meiteņu šalle</t>
  </si>
  <si>
    <t>Детски женски шал</t>
  </si>
  <si>
    <t>Szalik dziewczęcy</t>
  </si>
  <si>
    <t>Cachecol para rapariga</t>
  </si>
  <si>
    <t>Fular fetițe</t>
  </si>
  <si>
    <t>Šal za devojčicu</t>
  </si>
  <si>
    <t>Dekliški šal</t>
  </si>
  <si>
    <t>Dievčenská šaľa</t>
  </si>
  <si>
    <t>Girls' beret</t>
  </si>
  <si>
    <t>Beretë vajzash</t>
  </si>
  <si>
    <t>Барета за момичета</t>
  </si>
  <si>
    <t>Beretka za djevojčice</t>
  </si>
  <si>
    <t>Dívčí baret</t>
  </si>
  <si>
    <t>Baskenmütze für mädchen</t>
  </si>
  <si>
    <t>Tüdrukute barett</t>
  </si>
  <si>
    <t>Boina de niña</t>
  </si>
  <si>
    <t>Boina nena</t>
  </si>
  <si>
    <t>Το μπερές του κοριτσιού</t>
  </si>
  <si>
    <t>Lány barett</t>
  </si>
  <si>
    <t>Berretto per ragazze</t>
  </si>
  <si>
    <t>Beretė mergaitei</t>
  </si>
  <si>
    <t>Meiteņu berete</t>
  </si>
  <si>
    <t>Детска женска беретка</t>
  </si>
  <si>
    <t>Beret dziewczęcy</t>
  </si>
  <si>
    <t>Boina para rapariga</t>
  </si>
  <si>
    <t>Beretă fetițe</t>
  </si>
  <si>
    <t>Beretka za devojčicu</t>
  </si>
  <si>
    <t>Dekliška baretka</t>
  </si>
  <si>
    <t>Dievčenský baret</t>
  </si>
  <si>
    <t>Girls' ear muffs</t>
  </si>
  <si>
    <t>Kufje dimri vajzash</t>
  </si>
  <si>
    <t>Наушници за момичета</t>
  </si>
  <si>
    <t>Naušnice za djevojčice</t>
  </si>
  <si>
    <t>Dívčí klapky na uši</t>
  </si>
  <si>
    <t>Ohrenschützer für mädchen</t>
  </si>
  <si>
    <t>Tüdrukute kõrvaklapid</t>
  </si>
  <si>
    <t>Orejeras de niña</t>
  </si>
  <si>
    <t>Protecció per a les orelles nena</t>
  </si>
  <si>
    <t>Προστατευτικά αυτιών κοριτσιών</t>
  </si>
  <si>
    <t>Naušnjaci za djevojčice</t>
  </si>
  <si>
    <t>Lány fülvédő</t>
  </si>
  <si>
    <t>Paraorecchie per ragazze</t>
  </si>
  <si>
    <t>Šiltos ausinės mergaitei</t>
  </si>
  <si>
    <t>Meiteņu austiņas</t>
  </si>
  <si>
    <t>Детски женски топлачи за уши</t>
  </si>
  <si>
    <t>Nauszniki dziewczęce</t>
  </si>
  <si>
    <t>Tapa-orelhas para rapariga</t>
  </si>
  <si>
    <t>Căști de urechi fetițe</t>
  </si>
  <si>
    <t>Naušnice za devojčicu</t>
  </si>
  <si>
    <t>Dekliški naušniki</t>
  </si>
  <si>
    <t>Dievčenské "slúchadla"</t>
  </si>
  <si>
    <t>Girls' jumpsuit</t>
  </si>
  <si>
    <t>Jumpsuit vajzash</t>
  </si>
  <si>
    <t>Гащеризон за момичета</t>
  </si>
  <si>
    <t>Kombinezon za djevojčice</t>
  </si>
  <si>
    <t>Dívčí kombinéza</t>
  </si>
  <si>
    <t>Overall für mädchen</t>
  </si>
  <si>
    <t>Tüdrukute kombinesoon</t>
  </si>
  <si>
    <t>Mono de niña</t>
  </si>
  <si>
    <t>Granota nena</t>
  </si>
  <si>
    <t>Ταγέρ για μωρό κορίτσι</t>
  </si>
  <si>
    <t>Lány overall</t>
  </si>
  <si>
    <t>Tuta per ragazze</t>
  </si>
  <si>
    <t>Kombinezonas mergaitėms</t>
  </si>
  <si>
    <t>Meiteņu kombinezons</t>
  </si>
  <si>
    <t>Детски женски комбинезон</t>
  </si>
  <si>
    <t>Kombinezon dziewczęcy</t>
  </si>
  <si>
    <t>Macacão para rapariga</t>
  </si>
  <si>
    <t>Combinezon fetițe</t>
  </si>
  <si>
    <t>Kombinezon za devojčicu</t>
  </si>
  <si>
    <t>Dekliški kombinezon</t>
  </si>
  <si>
    <t>Dievčenská kombinéza</t>
  </si>
  <si>
    <t>Girls' shawl</t>
  </si>
  <si>
    <t>Shami për vajza</t>
  </si>
  <si>
    <t>Marama za djevojčice</t>
  </si>
  <si>
    <t>Dívčí velký šátek</t>
  </si>
  <si>
    <t>Halstuch für mädchen</t>
  </si>
  <si>
    <t>Tüdrukute rätik</t>
  </si>
  <si>
    <t>Pañuelo de niña</t>
  </si>
  <si>
    <t>Fulard nena</t>
  </si>
  <si>
    <t>Μαντίλι κοριτσιού</t>
  </si>
  <si>
    <t>Lány kendő</t>
  </si>
  <si>
    <t>Scialle per ragazze</t>
  </si>
  <si>
    <t>Skara mergaitei</t>
  </si>
  <si>
    <t>Meiteņu lakats</t>
  </si>
  <si>
    <t>Детска женска марама</t>
  </si>
  <si>
    <t>Chusta dziewczęca</t>
  </si>
  <si>
    <t>Xaile para rapariga</t>
  </si>
  <si>
    <t>Batic/eșarfă fetițe</t>
  </si>
  <si>
    <t>Marama za devojčicu</t>
  </si>
  <si>
    <t>Dekliška ruta</t>
  </si>
  <si>
    <t>Dievčenská šatka</t>
  </si>
  <si>
    <t>Girls' tunic</t>
  </si>
  <si>
    <t>Tunikë vajzash</t>
  </si>
  <si>
    <t>Туника за момичета</t>
  </si>
  <si>
    <t>Tunika za djevojčice</t>
  </si>
  <si>
    <t>Dívčí tunika</t>
  </si>
  <si>
    <t>Tunika für mädchen</t>
  </si>
  <si>
    <t>Tüdrukute tuunika</t>
  </si>
  <si>
    <t>Túnica de niña</t>
  </si>
  <si>
    <t>Túnica nena</t>
  </si>
  <si>
    <t>Χιτώνας κοριτσιού</t>
  </si>
  <si>
    <t>Lány tunika</t>
  </si>
  <si>
    <t>Tunica per ragazze</t>
  </si>
  <si>
    <t>Tunika mergaitei</t>
  </si>
  <si>
    <t>Meiteņu apmetnis</t>
  </si>
  <si>
    <t>Детска женска туника</t>
  </si>
  <si>
    <t>Tunika dziewczęca</t>
  </si>
  <si>
    <t>Túnica para rapariga</t>
  </si>
  <si>
    <t>Tunică fetițe</t>
  </si>
  <si>
    <t>Tunika za devojčicu</t>
  </si>
  <si>
    <t>Dekliška tunika</t>
  </si>
  <si>
    <t>Dievčenská tunika</t>
  </si>
  <si>
    <t>Girls' sweatsuit</t>
  </si>
  <si>
    <t>Tuta vajzash</t>
  </si>
  <si>
    <t>Спортен екип за момичета</t>
  </si>
  <si>
    <t>Trenerka za djevojčice</t>
  </si>
  <si>
    <t>Dívčí dres</t>
  </si>
  <si>
    <t>Trainingsanzug für mädchen</t>
  </si>
  <si>
    <t>Tüdrukute dressid</t>
  </si>
  <si>
    <t>Chándal de niña</t>
  </si>
  <si>
    <t>Xandall nena</t>
  </si>
  <si>
    <t>Trenirka za djevojčice</t>
  </si>
  <si>
    <t>Lány melegítőruha</t>
  </si>
  <si>
    <t>Tuta sportiva per ragazze</t>
  </si>
  <si>
    <t>Sport.kostiumėlis mergaitei</t>
  </si>
  <si>
    <t>Meiteņu treniņtērps</t>
  </si>
  <si>
    <t>Тренерка за девојчиња</t>
  </si>
  <si>
    <t>Dres dziewczęcy</t>
  </si>
  <si>
    <t>Agasalho para rapariga</t>
  </si>
  <si>
    <t>Trening fetiță</t>
  </si>
  <si>
    <t>Trenerka za devojčicu</t>
  </si>
  <si>
    <t>Dekliška trenirka</t>
  </si>
  <si>
    <t>Dievčenská športová súprava</t>
  </si>
  <si>
    <t>Girls' set</t>
  </si>
  <si>
    <t>Komplet vajzash</t>
  </si>
  <si>
    <t>Комплект за момичета</t>
  </si>
  <si>
    <t>Komplet za djevojčice</t>
  </si>
  <si>
    <t>Dívčí komplet</t>
  </si>
  <si>
    <t>Set für mädchen</t>
  </si>
  <si>
    <t>Tüdrukute komplekt</t>
  </si>
  <si>
    <t>Conjunto de niña</t>
  </si>
  <si>
    <t>Conjunt nena</t>
  </si>
  <si>
    <t>Κοστούμι κορίτσι</t>
  </si>
  <si>
    <t>Lány készlet</t>
  </si>
  <si>
    <t>Completo per ragazze</t>
  </si>
  <si>
    <t>Komplektas mergaitei</t>
  </si>
  <si>
    <t>Meiteņu komplekts</t>
  </si>
  <si>
    <t>Детски женски комплет</t>
  </si>
  <si>
    <t>Komplet dziewczęcy</t>
  </si>
  <si>
    <t>Conjunto para menina</t>
  </si>
  <si>
    <t>Compleu fetițe</t>
  </si>
  <si>
    <t>Komplet za devojčicu</t>
  </si>
  <si>
    <t>Dekliški komplet</t>
  </si>
  <si>
    <t>Dievčenský komplet</t>
  </si>
  <si>
    <t>Girls' cardigan</t>
  </si>
  <si>
    <t>Triko vajzash</t>
  </si>
  <si>
    <t>Плетена жилетка за момичета</t>
  </si>
  <si>
    <t>Kardigan za djevojčice</t>
  </si>
  <si>
    <t>Dívčí kardigan</t>
  </si>
  <si>
    <t>Cardigan für mädchen</t>
  </si>
  <si>
    <t>Tüdrukute kardigan</t>
  </si>
  <si>
    <t>Cárdigan de niña</t>
  </si>
  <si>
    <t>Càrdigan nena</t>
  </si>
  <si>
    <t>Καρντιγκαν κοριτσιού</t>
  </si>
  <si>
    <t>Lány kardigán</t>
  </si>
  <si>
    <t>Cardigan per ragazze</t>
  </si>
  <si>
    <t>Kardiganas mergaitei</t>
  </si>
  <si>
    <t>Meiteņu kardigans</t>
  </si>
  <si>
    <t>Детски женски кардиган</t>
  </si>
  <si>
    <t>Kardigan dziewczęcy</t>
  </si>
  <si>
    <t>Cardigã para rapariga</t>
  </si>
  <si>
    <t>Cardigan fetițe</t>
  </si>
  <si>
    <t>Kardigan za devojčicu</t>
  </si>
  <si>
    <t>Dekliška jopica</t>
  </si>
  <si>
    <t>Dievčenský kardigán</t>
  </si>
  <si>
    <t>Girls' leggins</t>
  </si>
  <si>
    <t>Streçe vajzash</t>
  </si>
  <si>
    <t>Клинове за момичета</t>
  </si>
  <si>
    <t>Helanke za djevojčice</t>
  </si>
  <si>
    <t>Dívčí legíny</t>
  </si>
  <si>
    <t>Leggings für mädchen</t>
  </si>
  <si>
    <t>Tüdrukute retuusid</t>
  </si>
  <si>
    <t>Mallas de niña</t>
  </si>
  <si>
    <t>Malles nena</t>
  </si>
  <si>
    <t>Κολάν για μωρό κορίτσι</t>
  </si>
  <si>
    <t>Tajice za djevojčice</t>
  </si>
  <si>
    <t>Lány leggings</t>
  </si>
  <si>
    <t>Pantacollant per ragazze</t>
  </si>
  <si>
    <t>Tamprės mergaitei</t>
  </si>
  <si>
    <t>Meiteņu legingi</t>
  </si>
  <si>
    <t>Детски женски хеланки</t>
  </si>
  <si>
    <t>Legginsy dziewczęce</t>
  </si>
  <si>
    <t>Leggings para rapariga</t>
  </si>
  <si>
    <t>Colanți fetițe</t>
  </si>
  <si>
    <t>Helanke za devojčicu</t>
  </si>
  <si>
    <t>Dekliške legice</t>
  </si>
  <si>
    <t>Dievčenské legíny</t>
  </si>
  <si>
    <t>Girls' polo shirt</t>
  </si>
  <si>
    <t>Polo vajzash</t>
  </si>
  <si>
    <t>Блуза с яка за момичета</t>
  </si>
  <si>
    <t>Polo majica za djevojčice</t>
  </si>
  <si>
    <t>Dívčí polo</t>
  </si>
  <si>
    <t>Polohemd für mädchen</t>
  </si>
  <si>
    <t>Tüdrukute polosärk</t>
  </si>
  <si>
    <t>Polo de niña</t>
  </si>
  <si>
    <t>Polo nena</t>
  </si>
  <si>
    <t>Πόλο κοριτσιού</t>
  </si>
  <si>
    <t>Polo-majica za djevojčice</t>
  </si>
  <si>
    <t>Polo per ragazze</t>
  </si>
  <si>
    <t>Polo marškinėliai mergaitei</t>
  </si>
  <si>
    <t>Meiteņu polo krekls</t>
  </si>
  <si>
    <t>Детска женска поло</t>
  </si>
  <si>
    <t>Polo dziewczęce</t>
  </si>
  <si>
    <t>Polo para rapariga</t>
  </si>
  <si>
    <t>Tricou polo fetițe</t>
  </si>
  <si>
    <t>Polo majica za devojčicu</t>
  </si>
  <si>
    <t>Dekliška polo majica</t>
  </si>
  <si>
    <t>Dievčenské pólo tričko</t>
  </si>
  <si>
    <t>Girls' sun hat</t>
  </si>
  <si>
    <t>Kapelë vajzash</t>
  </si>
  <si>
    <t>Шапка с периферия за момичета</t>
  </si>
  <si>
    <t>Šešir za djevojčice</t>
  </si>
  <si>
    <t>Dívčí klobouk</t>
  </si>
  <si>
    <t>Hut für mädchen</t>
  </si>
  <si>
    <t>Tüdrukute kübar / müts</t>
  </si>
  <si>
    <t>Sombrero de niña</t>
  </si>
  <si>
    <t>Καπέλο κοριτσιού</t>
  </si>
  <si>
    <t>Lány kalap</t>
  </si>
  <si>
    <t>Skrybėlaitė mergaitei</t>
  </si>
  <si>
    <t>Meiteņu platmale</t>
  </si>
  <si>
    <t>Детска женска шапка</t>
  </si>
  <si>
    <t>Kapelusz dziewczęcy</t>
  </si>
  <si>
    <t>Pălărie fetițe</t>
  </si>
  <si>
    <t>Šešir za devojčicu</t>
  </si>
  <si>
    <t>Dekliški klobuk</t>
  </si>
  <si>
    <t>Dievčenský klobúk</t>
  </si>
  <si>
    <t>Girls' turtleneck pullover sweater</t>
  </si>
  <si>
    <t>Golf vajzash</t>
  </si>
  <si>
    <t>Поло за момичета</t>
  </si>
  <si>
    <t>Rolka za djevojčice</t>
  </si>
  <si>
    <t>Dívčí golf</t>
  </si>
  <si>
    <t>Rollkragenpullover für mädchen</t>
  </si>
  <si>
    <t>Tüdrukute kõrge kaelusega polo</t>
  </si>
  <si>
    <t>Golf para niña</t>
  </si>
  <si>
    <t>Suèter de coll llarg nena</t>
  </si>
  <si>
    <t>Γκολφ κοριτσιού</t>
  </si>
  <si>
    <t>Dolčevita za djevojčice</t>
  </si>
  <si>
    <t>Lány garbó</t>
  </si>
  <si>
    <t>Golf per ragazze</t>
  </si>
  <si>
    <t>Megztinis aukštu kaklu mergaitei</t>
  </si>
  <si>
    <t>Meiteņu džemperis ar stāvu apkakli</t>
  </si>
  <si>
    <t>Детска женска ролка</t>
  </si>
  <si>
    <t>Golf dziewczęcy</t>
  </si>
  <si>
    <t>Suéter de gola alta para rapariga</t>
  </si>
  <si>
    <t>Helancă fetițe</t>
  </si>
  <si>
    <t>Rolka za devojčicu</t>
  </si>
  <si>
    <t>Dekliški puli</t>
  </si>
  <si>
    <t>Dievčenský rolák</t>
  </si>
  <si>
    <t>Girls' headband</t>
  </si>
  <si>
    <t>Rrip vajzash</t>
  </si>
  <si>
    <t>Лента за главата за момичета</t>
  </si>
  <si>
    <t>Rajf za djevojčice</t>
  </si>
  <si>
    <t>Dívčí čelenka</t>
  </si>
  <si>
    <t>Band für mädchen</t>
  </si>
  <si>
    <t>Tüdrukute peapael</t>
  </si>
  <si>
    <t>Diadema de niña</t>
  </si>
  <si>
    <t>Cinta nena</t>
  </si>
  <si>
    <t>Μπάντα κεφαλιού</t>
  </si>
  <si>
    <t>Traka za glavu za djevojčice</t>
  </si>
  <si>
    <t>Lány hajpánt</t>
  </si>
  <si>
    <t>Fascia per ragazze</t>
  </si>
  <si>
    <t>Raištis mergaitei</t>
  </si>
  <si>
    <t>Meiteņu stīpiņa</t>
  </si>
  <si>
    <t>Детски женски стегач</t>
  </si>
  <si>
    <t>Opaska dziewczęca</t>
  </si>
  <si>
    <t>Banda para rapariga</t>
  </si>
  <si>
    <t>Banderolă fetițe</t>
  </si>
  <si>
    <t>Raif za devojčicu</t>
  </si>
  <si>
    <t>Dekliški trak</t>
  </si>
  <si>
    <t>Dievčenská čelenka</t>
  </si>
  <si>
    <t>Girls' headscarf</t>
  </si>
  <si>
    <t>Забрадка за момичета</t>
  </si>
  <si>
    <t>Dívčí šátek</t>
  </si>
  <si>
    <t>Tuch für mädchen</t>
  </si>
  <si>
    <t>Mocador nena</t>
  </si>
  <si>
    <t>Fazzoletto per ragazze</t>
  </si>
  <si>
    <t>Chustka dziewczęca</t>
  </si>
  <si>
    <t>Lenço para rapariga</t>
  </si>
  <si>
    <t>Dekliška rutica</t>
  </si>
  <si>
    <t>Boys' tank top</t>
  </si>
  <si>
    <t>Top djemsh</t>
  </si>
  <si>
    <t>Топ за момчета</t>
  </si>
  <si>
    <t>Top za dječake</t>
  </si>
  <si>
    <t>Chlapecký top</t>
  </si>
  <si>
    <t>Top für jungen</t>
  </si>
  <si>
    <t>Poiste topp</t>
  </si>
  <si>
    <t>Top de niño</t>
  </si>
  <si>
    <t>Top nen</t>
  </si>
  <si>
    <t>Μπλουζάκι για μωρό αγόρι</t>
  </si>
  <si>
    <t>Topić za dječake</t>
  </si>
  <si>
    <t>Fiú top</t>
  </si>
  <si>
    <t>Top per ragazzi</t>
  </si>
  <si>
    <t>Berankoviai marškinėliai berniukui</t>
  </si>
  <si>
    <t>Zēnu tops</t>
  </si>
  <si>
    <t>Топ за момчиња</t>
  </si>
  <si>
    <t>Top chłopięcy</t>
  </si>
  <si>
    <t>Top para rapaz</t>
  </si>
  <si>
    <t>Top băieți</t>
  </si>
  <si>
    <t>Potkošulja za dečaka</t>
  </si>
  <si>
    <t>Fantovski top</t>
  </si>
  <si>
    <t>Chlapčenský top</t>
  </si>
  <si>
    <t>Boys' pullover sweater</t>
  </si>
  <si>
    <t>Pulovër djemsh</t>
  </si>
  <si>
    <t>Пуловер за момчета</t>
  </si>
  <si>
    <t>Džemper za dječake</t>
  </si>
  <si>
    <t>Chlapecký svetr</t>
  </si>
  <si>
    <t>Pullover für jungen</t>
  </si>
  <si>
    <t>Poiste kampsun</t>
  </si>
  <si>
    <t>Suéter de niño</t>
  </si>
  <si>
    <t>Suèter nen</t>
  </si>
  <si>
    <t>Πουλόβερ για μωρό αγόρι</t>
  </si>
  <si>
    <t>Vesta za dječake</t>
  </si>
  <si>
    <t>Fiú pulóver</t>
  </si>
  <si>
    <t>Maglione per ragazzi</t>
  </si>
  <si>
    <t>Megztinis berniukui</t>
  </si>
  <si>
    <t>Zēnu svīteris</t>
  </si>
  <si>
    <t>Детски машки џемпер</t>
  </si>
  <si>
    <t>Sweter chłopięcy</t>
  </si>
  <si>
    <t>Suéter para rapaz</t>
  </si>
  <si>
    <t>Pulover băieți</t>
  </si>
  <si>
    <t>Džemper za dečaka</t>
  </si>
  <si>
    <t>Fantovski pulover</t>
  </si>
  <si>
    <t>Chlapčenský sveter</t>
  </si>
  <si>
    <t>Boys' sweatshirt</t>
  </si>
  <si>
    <t>Bluzë djemsh</t>
  </si>
  <si>
    <t>Блуза за момчета</t>
  </si>
  <si>
    <t>Dukserica za dječake</t>
  </si>
  <si>
    <t>Chlapecká blůza</t>
  </si>
  <si>
    <t>Sweatshirt für jungen</t>
  </si>
  <si>
    <t>Poiste pluus</t>
  </si>
  <si>
    <t>Sudadera de niño</t>
  </si>
  <si>
    <t>Dessuadora nen</t>
  </si>
  <si>
    <t>Μπουφάν για μωρό αγόρι</t>
  </si>
  <si>
    <t>Majica za dječake</t>
  </si>
  <si>
    <t>Fiú felső</t>
  </si>
  <si>
    <t>Felpa per ragazzi</t>
  </si>
  <si>
    <t>Bliuzonas berniukui</t>
  </si>
  <si>
    <t>Zēnu džemperis</t>
  </si>
  <si>
    <t>Детска машка блуза</t>
  </si>
  <si>
    <t>Bluza chłopięca</t>
  </si>
  <si>
    <t>Camisola de manga comprida para rapaz</t>
  </si>
  <si>
    <t>Bluză băieți</t>
  </si>
  <si>
    <t>Dukserica za dečaka</t>
  </si>
  <si>
    <t>Fantovska majica, dolgi rokav</t>
  </si>
  <si>
    <t>Chlapčenská mikina</t>
  </si>
  <si>
    <t>Boys' shirt</t>
  </si>
  <si>
    <t>Këmishë djemsh</t>
  </si>
  <si>
    <t>Риза за момчета</t>
  </si>
  <si>
    <t>Košulja za dječake</t>
  </si>
  <si>
    <t>Chlapecká košile</t>
  </si>
  <si>
    <t>Hemd für jungen</t>
  </si>
  <si>
    <t>Poiste särk</t>
  </si>
  <si>
    <t>Camisa de niño</t>
  </si>
  <si>
    <t>Camisa nen</t>
  </si>
  <si>
    <t>Πουκάμισο για μωρό αγόρι</t>
  </si>
  <si>
    <t>Fiú ing</t>
  </si>
  <si>
    <t>Camicia per ragazzi</t>
  </si>
  <si>
    <t>Marškiniai berniukui</t>
  </si>
  <si>
    <t>Zēnu krekls</t>
  </si>
  <si>
    <t>Детска машка кошула</t>
  </si>
  <si>
    <t>Koszula chłopięca</t>
  </si>
  <si>
    <t>Camisa para rapaz</t>
  </si>
  <si>
    <t>Cămașă băieți</t>
  </si>
  <si>
    <t>Košulja za dečaka</t>
  </si>
  <si>
    <t>Fantovska srajca</t>
  </si>
  <si>
    <t>Chlapčenská košeľa</t>
  </si>
  <si>
    <t>Boys' waistcoat</t>
  </si>
  <si>
    <t>Jelek djemsh</t>
  </si>
  <si>
    <t>Жилетка за момчета</t>
  </si>
  <si>
    <t>Prsluk za dječake</t>
  </si>
  <si>
    <t>Chlapecká vestička</t>
  </si>
  <si>
    <t>Weste für jungen</t>
  </si>
  <si>
    <t>Poiste vest</t>
  </si>
  <si>
    <t>Chaleco de niño</t>
  </si>
  <si>
    <t>Armilla nen</t>
  </si>
  <si>
    <t>Γιλέκο αγοριών</t>
  </si>
  <si>
    <t>Fiú mellény</t>
  </si>
  <si>
    <t>Gilet per ragazzi</t>
  </si>
  <si>
    <t>Liemenė berniukui</t>
  </si>
  <si>
    <t>Zēnu veste</t>
  </si>
  <si>
    <t>Детски машки елек</t>
  </si>
  <si>
    <t>Kamizelka chłopięca</t>
  </si>
  <si>
    <t>Colete para rapaz</t>
  </si>
  <si>
    <t>Vestă băieți</t>
  </si>
  <si>
    <t>Prsluk za dečaka</t>
  </si>
  <si>
    <t>Fantovski telovnik</t>
  </si>
  <si>
    <t>Chlapčenská vesta</t>
  </si>
  <si>
    <t>Boys' jacket</t>
  </si>
  <si>
    <t>Xhup djemsh</t>
  </si>
  <si>
    <t>Яке за момчета</t>
  </si>
  <si>
    <t>Jakna za dječake</t>
  </si>
  <si>
    <t>Chlapecká bunda</t>
  </si>
  <si>
    <t>Jacke für jungen</t>
  </si>
  <si>
    <t>Poiste jope</t>
  </si>
  <si>
    <t>Chaquetón de niño</t>
  </si>
  <si>
    <t>Caçadora nen</t>
  </si>
  <si>
    <t>Σακάκι για μωρό αγόρι</t>
  </si>
  <si>
    <t>Fiú dzseki</t>
  </si>
  <si>
    <t>Giubbotto per ragazzi</t>
  </si>
  <si>
    <t>Striukė berniukui</t>
  </si>
  <si>
    <t>Zēnu jaka</t>
  </si>
  <si>
    <t>Детска машка јакна</t>
  </si>
  <si>
    <t>Kurtka chłopięca</t>
  </si>
  <si>
    <t>Casaco para rapaz</t>
  </si>
  <si>
    <t>Geacă băieți</t>
  </si>
  <si>
    <t>Jakna za dečaka</t>
  </si>
  <si>
    <t>Fantovska jakna</t>
  </si>
  <si>
    <t>Chlapčenská bunda</t>
  </si>
  <si>
    <t>Boys' coat</t>
  </si>
  <si>
    <t>Pallto djemsh</t>
  </si>
  <si>
    <t>Палто за момчета</t>
  </si>
  <si>
    <t>Kaput za dječake</t>
  </si>
  <si>
    <t>Chlapecký plášť</t>
  </si>
  <si>
    <t>Mantel für jungen</t>
  </si>
  <si>
    <t>Poiste mantel</t>
  </si>
  <si>
    <t>Abrigo de niño</t>
  </si>
  <si>
    <t>Abric nen</t>
  </si>
  <si>
    <t>Παλτό αγοριού</t>
  </si>
  <si>
    <t>Fiú kabát</t>
  </si>
  <si>
    <t>Cappotto per ragazzi</t>
  </si>
  <si>
    <t>Apsiaustas berniukui</t>
  </si>
  <si>
    <t>Zēnu mētelis</t>
  </si>
  <si>
    <t>Детско машко палто</t>
  </si>
  <si>
    <t>Płaszcz chłopięcy</t>
  </si>
  <si>
    <t>Sobretudo para rapaz</t>
  </si>
  <si>
    <t>Palton/pardesiu băieți</t>
  </si>
  <si>
    <t>Kaput za dečaka</t>
  </si>
  <si>
    <t>Fantovski plašč</t>
  </si>
  <si>
    <t>Chlapčenský kabát</t>
  </si>
  <si>
    <t>Boys' vest</t>
  </si>
  <si>
    <t>Елек за момчета</t>
  </si>
  <si>
    <t>Chlapecká vesta</t>
  </si>
  <si>
    <t>Jacke/weste für jungen</t>
  </si>
  <si>
    <t>Poiste varrukateta jope</t>
  </si>
  <si>
    <t>Chaleco sin mangas de niño</t>
  </si>
  <si>
    <t>Αμάνικο μπλουζάκι αγοριού</t>
  </si>
  <si>
    <t>Zēnu bezrocis</t>
  </si>
  <si>
    <t>Детски машки елек без ракави</t>
  </si>
  <si>
    <t>Bezrękawnik chłopięcy</t>
  </si>
  <si>
    <t>Camisa sem mangas para rapaz</t>
  </si>
  <si>
    <t>Fantovski brezrokavnik</t>
  </si>
  <si>
    <t>Boys' pants</t>
  </si>
  <si>
    <t>Pantallona djemsh</t>
  </si>
  <si>
    <t>Панталони за момчета</t>
  </si>
  <si>
    <t>Hlače za dječake</t>
  </si>
  <si>
    <t>Chlapecké kalhoty</t>
  </si>
  <si>
    <t>Hose für jungen</t>
  </si>
  <si>
    <t>Poiste pikad püksid</t>
  </si>
  <si>
    <t>Pantalones de niño</t>
  </si>
  <si>
    <t>Pantalons nen</t>
  </si>
  <si>
    <t>Παντελόνι για μωρό αγόρι</t>
  </si>
  <si>
    <t>Fiú nadrág</t>
  </si>
  <si>
    <t>Pantaloni per ragazzi</t>
  </si>
  <si>
    <t>Kelnės berniukui</t>
  </si>
  <si>
    <t>Zēnu bikses</t>
  </si>
  <si>
    <t>Детски машки панталони</t>
  </si>
  <si>
    <t>Spodnie chłopięce</t>
  </si>
  <si>
    <t>Calças para rapaz</t>
  </si>
  <si>
    <t>Pantaloni băieți</t>
  </si>
  <si>
    <t>Pantalone za dečaka</t>
  </si>
  <si>
    <t>Fantovske hlače</t>
  </si>
  <si>
    <t>Chlapčenské nohavice</t>
  </si>
  <si>
    <t>Boys' hat</t>
  </si>
  <si>
    <t>Kapuç djemsh</t>
  </si>
  <si>
    <t>Шапка за момчета</t>
  </si>
  <si>
    <t>Kapa za dječake</t>
  </si>
  <si>
    <t>Chlapecká čepice</t>
  </si>
  <si>
    <t>Mütze für jungen</t>
  </si>
  <si>
    <t>Poiste müts</t>
  </si>
  <si>
    <t>Gorro de niño</t>
  </si>
  <si>
    <t>Barret nen</t>
  </si>
  <si>
    <t>Σκούφος για μωρό αγόρι</t>
  </si>
  <si>
    <t>Fiú sapka</t>
  </si>
  <si>
    <t>Cappello per ragazzi</t>
  </si>
  <si>
    <t>Kepurė berniukui</t>
  </si>
  <si>
    <t>Zēnu cepure</t>
  </si>
  <si>
    <t>Детска машка капа</t>
  </si>
  <si>
    <t>Czapka chłopięca</t>
  </si>
  <si>
    <t>Chapéu para rapaz</t>
  </si>
  <si>
    <t>Căciulă băieți</t>
  </si>
  <si>
    <t>Kapa za dečaka</t>
  </si>
  <si>
    <t>Fantovska kapa</t>
  </si>
  <si>
    <t>Chlapčenská šatka</t>
  </si>
  <si>
    <t>Boys' scarf</t>
  </si>
  <si>
    <t>Shall djemsh</t>
  </si>
  <si>
    <t>Шал за момчета</t>
  </si>
  <si>
    <t>Šal za dječake</t>
  </si>
  <si>
    <t>Chlapecká šála</t>
  </si>
  <si>
    <t>Schal für jungen</t>
  </si>
  <si>
    <t>Poiste sall</t>
  </si>
  <si>
    <t>Bufanda de niño</t>
  </si>
  <si>
    <t>Bufanda nen</t>
  </si>
  <si>
    <t>Κασκόλ για μωρό αγόρι</t>
  </si>
  <si>
    <t>Fiú sál</t>
  </si>
  <si>
    <t>Sciarpa per ragazzi</t>
  </si>
  <si>
    <t>Šalikas berniukui</t>
  </si>
  <si>
    <t>Zēnu šalle</t>
  </si>
  <si>
    <t>Детски машки шал</t>
  </si>
  <si>
    <t>Szalik chłopięcy</t>
  </si>
  <si>
    <t>Cachecol para rapaz</t>
  </si>
  <si>
    <t>Fular băieți</t>
  </si>
  <si>
    <t>Šal za dečaka</t>
  </si>
  <si>
    <t>Fantovski šal</t>
  </si>
  <si>
    <t>Chlapčenská šaľa</t>
  </si>
  <si>
    <t>Boys' gloves</t>
  </si>
  <si>
    <t>Doreza djemsh</t>
  </si>
  <si>
    <t>Ръкавици за момчета</t>
  </si>
  <si>
    <t>Rukavice za dječake</t>
  </si>
  <si>
    <t>Chlapecké rukavice</t>
  </si>
  <si>
    <t>Handschuhe für jungen</t>
  </si>
  <si>
    <t>Poiste kindad</t>
  </si>
  <si>
    <t>Guantes de niño</t>
  </si>
  <si>
    <t>Guants nen</t>
  </si>
  <si>
    <t>Γάντια για μωρό αγόρι</t>
  </si>
  <si>
    <t>Fiú kesztyű</t>
  </si>
  <si>
    <t>Guanti per ragazzi</t>
  </si>
  <si>
    <t>Pirštinės berniukui</t>
  </si>
  <si>
    <t>Zēnu cimdi</t>
  </si>
  <si>
    <t>Детски машки ракавици</t>
  </si>
  <si>
    <t>Rękawiczki chłopięce</t>
  </si>
  <si>
    <t>Luvas para rapaz</t>
  </si>
  <si>
    <t>Mănuși băieți</t>
  </si>
  <si>
    <t>Rukavice za dečaka</t>
  </si>
  <si>
    <t>Fantovske rokavice</t>
  </si>
  <si>
    <t>Chlapčenské rukavice</t>
  </si>
  <si>
    <t>Boys' ear muffs</t>
  </si>
  <si>
    <t>Kufje dimri djemsh</t>
  </si>
  <si>
    <t>Наушници за момчета</t>
  </si>
  <si>
    <t>Naušnice za dječake</t>
  </si>
  <si>
    <t>Chlapecké klapky na uši</t>
  </si>
  <si>
    <t>Ohrenschützer für jungen</t>
  </si>
  <si>
    <t>Poiste kõrvaklapid</t>
  </si>
  <si>
    <t>Orejeras de niño</t>
  </si>
  <si>
    <t>Protecció per a les orelles nen</t>
  </si>
  <si>
    <t>Προστατευτικά αυτιών αγοριού</t>
  </si>
  <si>
    <t>Naušnjaci za dječake</t>
  </si>
  <si>
    <t>Fiú fülvédő</t>
  </si>
  <si>
    <t>Paraorecchie per ragazzi</t>
  </si>
  <si>
    <t>Šiltos ausinės berniukui</t>
  </si>
  <si>
    <t>Zēnu austiņas</t>
  </si>
  <si>
    <t>Детски машки топлачи за уши</t>
  </si>
  <si>
    <t>Nauszniki chłopięce</t>
  </si>
  <si>
    <t>Tapa-orelhas para rapaz</t>
  </si>
  <si>
    <t>Căști de urechi băieți</t>
  </si>
  <si>
    <t>Naušnice za dečaka</t>
  </si>
  <si>
    <t>Fantovski naušniki</t>
  </si>
  <si>
    <t>Chlapčenské slúchadla</t>
  </si>
  <si>
    <t>Boys' shawl</t>
  </si>
  <si>
    <t>Shami për djem</t>
  </si>
  <si>
    <t>Marama za dječake</t>
  </si>
  <si>
    <t>Chlapecký šátek</t>
  </si>
  <si>
    <t>Halstuch für jungen</t>
  </si>
  <si>
    <t>Poiste rätik</t>
  </si>
  <si>
    <t>Chal de niño</t>
  </si>
  <si>
    <t>Fulard nen</t>
  </si>
  <si>
    <t>Μαντίλι αγοριού</t>
  </si>
  <si>
    <t>Fiú kendő</t>
  </si>
  <si>
    <t>Scialle per ragazzi</t>
  </si>
  <si>
    <t>Skara berniukui</t>
  </si>
  <si>
    <t>Zēnu lakats</t>
  </si>
  <si>
    <t>Chusta chłopięca</t>
  </si>
  <si>
    <t>Xaile para rapaz</t>
  </si>
  <si>
    <t>Batic/eșarfă băieți</t>
  </si>
  <si>
    <t>Marama za dečaka</t>
  </si>
  <si>
    <t>Fantovska ruta</t>
  </si>
  <si>
    <t>Boys' sweatsuit</t>
  </si>
  <si>
    <t>Tuta djemsh</t>
  </si>
  <si>
    <t>Спортен екип за момчета</t>
  </si>
  <si>
    <t>Trenerka za dječake</t>
  </si>
  <si>
    <t>Chlapecký dres</t>
  </si>
  <si>
    <t>Trainingsanzug für jungen</t>
  </si>
  <si>
    <t>Poiste dressid</t>
  </si>
  <si>
    <t>Chándal de niño</t>
  </si>
  <si>
    <t>Xandall nen</t>
  </si>
  <si>
    <t>Αθλητική φόρμα αγοριού</t>
  </si>
  <si>
    <t>Dres za dječake</t>
  </si>
  <si>
    <t>Fiú melegítőruha</t>
  </si>
  <si>
    <t>Tuta per ragazzi</t>
  </si>
  <si>
    <t>Sportinis kostiumas berniukui</t>
  </si>
  <si>
    <t>Zēnu treniņtērps</t>
  </si>
  <si>
    <t>Тренерка за момчиња</t>
  </si>
  <si>
    <t>Dres chłopięcy</t>
  </si>
  <si>
    <t>Agasalho para rapaz</t>
  </si>
  <si>
    <t>Trening băieți</t>
  </si>
  <si>
    <t>Trenerka za dečaka</t>
  </si>
  <si>
    <t>Fantovska trenirka</t>
  </si>
  <si>
    <t>Chlapčenská športová súprava</t>
  </si>
  <si>
    <t>Boys' set</t>
  </si>
  <si>
    <t>Komplet djemsh</t>
  </si>
  <si>
    <t>Комплект за момчета</t>
  </si>
  <si>
    <t>Komplet za dječake</t>
  </si>
  <si>
    <t>Chlapecký komplet</t>
  </si>
  <si>
    <t>Set für jungen</t>
  </si>
  <si>
    <t>Poiste komplekt</t>
  </si>
  <si>
    <t>Conjunto de niño</t>
  </si>
  <si>
    <t>Conjunt nen</t>
  </si>
  <si>
    <t>Κοστούμι αγόρι</t>
  </si>
  <si>
    <t>Fiú készlet</t>
  </si>
  <si>
    <t>Completo per ragazzi</t>
  </si>
  <si>
    <t>Komplektas berniukui</t>
  </si>
  <si>
    <t>Zēnu komplekts</t>
  </si>
  <si>
    <t>Комплет за момчиња</t>
  </si>
  <si>
    <t>Komplet chłopięcy</t>
  </si>
  <si>
    <t>Conjunto para rapaz</t>
  </si>
  <si>
    <t>Compleu băieți</t>
  </si>
  <si>
    <t>Komplet za dečaka</t>
  </si>
  <si>
    <t>Fantovski komplet</t>
  </si>
  <si>
    <t>Chlapčenský komplet</t>
  </si>
  <si>
    <t>Boys' cardigan</t>
  </si>
  <si>
    <t>Triko djemsh</t>
  </si>
  <si>
    <t>Плетена жилетка за момчета</t>
  </si>
  <si>
    <t>Kardigan za dječake</t>
  </si>
  <si>
    <t>Chlapecký kardigan</t>
  </si>
  <si>
    <t>Cardigan für jungen</t>
  </si>
  <si>
    <t>Poiste kardigan</t>
  </si>
  <si>
    <t>Cárdigan de niño</t>
  </si>
  <si>
    <t>Càrdigan nen</t>
  </si>
  <si>
    <t>Καρντιγκαν αγοριού</t>
  </si>
  <si>
    <t>Fiú kardigán</t>
  </si>
  <si>
    <t>Cardigan per ragazzi</t>
  </si>
  <si>
    <t>Kardiganas berniukui</t>
  </si>
  <si>
    <t>Детски машки кардиган</t>
  </si>
  <si>
    <t>Kardigan chłopięcy</t>
  </si>
  <si>
    <t>Cardigã para rapaz</t>
  </si>
  <si>
    <t>Cardigan băieți</t>
  </si>
  <si>
    <t>Kardigan za dečaka</t>
  </si>
  <si>
    <t>Fantovska jopica</t>
  </si>
  <si>
    <t>Chlapčenský kardigán</t>
  </si>
  <si>
    <t>Boys' polo shirt</t>
  </si>
  <si>
    <t>Polo djemsh</t>
  </si>
  <si>
    <t>Блуза с яка за момчета</t>
  </si>
  <si>
    <t>Polo majica za dječake</t>
  </si>
  <si>
    <t>Chlapecké triko</t>
  </si>
  <si>
    <t>Polohemd für jungen</t>
  </si>
  <si>
    <t>Poiste polosärk</t>
  </si>
  <si>
    <t>Polo de niño</t>
  </si>
  <si>
    <t>Polo nen</t>
  </si>
  <si>
    <t>Πόλο αγοριού</t>
  </si>
  <si>
    <t>Polo-majica za dječake</t>
  </si>
  <si>
    <t>Polo per ragazzi</t>
  </si>
  <si>
    <t>Polo marškinėliai berniukui</t>
  </si>
  <si>
    <t>Zēnu polo</t>
  </si>
  <si>
    <t>Детско машко поло</t>
  </si>
  <si>
    <t>Polo chłopięce</t>
  </si>
  <si>
    <t>Polo para rapaz</t>
  </si>
  <si>
    <t>Tricou polo băieți</t>
  </si>
  <si>
    <t>Polo majica za dečaka</t>
  </si>
  <si>
    <t>Fantovska polo majica</t>
  </si>
  <si>
    <t>Boys' sun hat</t>
  </si>
  <si>
    <t>Kapelë djemsh</t>
  </si>
  <si>
    <t>Шапка с периферия за момчета</t>
  </si>
  <si>
    <t>Šešir za dječake</t>
  </si>
  <si>
    <t>Chlapecký klobouk</t>
  </si>
  <si>
    <t>Hut für jungen</t>
  </si>
  <si>
    <t>Poiste kaabu / müts</t>
  </si>
  <si>
    <t>Sombrero de niño</t>
  </si>
  <si>
    <t>Καπέλο αγοριού</t>
  </si>
  <si>
    <t>Fiú kalap</t>
  </si>
  <si>
    <t>Skrybėlė berniukui</t>
  </si>
  <si>
    <t>Zēnu platmale</t>
  </si>
  <si>
    <t>Kapelusz chłopięcy</t>
  </si>
  <si>
    <t>Pălărie băieți</t>
  </si>
  <si>
    <t>Šešir za dečaka</t>
  </si>
  <si>
    <t>Fantovski klobuk</t>
  </si>
  <si>
    <t>Chlapčenský klobúk</t>
  </si>
  <si>
    <t>Boys' turtleneck pullover sweater</t>
  </si>
  <si>
    <t>Golf djemsh</t>
  </si>
  <si>
    <t>Поло за момчета</t>
  </si>
  <si>
    <t>Rolka za dječake</t>
  </si>
  <si>
    <t>Chlapecký rolák</t>
  </si>
  <si>
    <t>Rollkragenpullover für jungen</t>
  </si>
  <si>
    <t>Poiste kõrge kaelusega polo</t>
  </si>
  <si>
    <t>Golf de niño</t>
  </si>
  <si>
    <t>Suèter de coll llarg nen</t>
  </si>
  <si>
    <t>Ζιβάγκο αγοριού</t>
  </si>
  <si>
    <t>Dolčevita za dječake</t>
  </si>
  <si>
    <t>Fiú garbó</t>
  </si>
  <si>
    <t>Golf per ragazzi</t>
  </si>
  <si>
    <t>Megztinis aukštu kaklu berniukui</t>
  </si>
  <si>
    <t>Zēnu džemperis ar stāvu apkakli</t>
  </si>
  <si>
    <t>Детска машка ролка</t>
  </si>
  <si>
    <t>Golf chłopięcy</t>
  </si>
  <si>
    <t>Suéter de golo alto para rapaz</t>
  </si>
  <si>
    <t>Helancă băieți</t>
  </si>
  <si>
    <t>Rolka za dečaka</t>
  </si>
  <si>
    <t>Fantovski puli</t>
  </si>
  <si>
    <t>Chlapčenský rolák</t>
  </si>
  <si>
    <t>Baby girl blouse</t>
  </si>
  <si>
    <t>Bluzë foshnjesh për vajza</t>
  </si>
  <si>
    <t>Бебешка блуза за момичета</t>
  </si>
  <si>
    <t>Majica za bebe djevojčice</t>
  </si>
  <si>
    <t>Dívčí kojenecká halenka</t>
  </si>
  <si>
    <t>Bluse für baby mädchen</t>
  </si>
  <si>
    <t>Beebi pluus tüdrukutele</t>
  </si>
  <si>
    <t>Blusa de bebé para niña</t>
  </si>
  <si>
    <t>Dessuadora per a bebè nena</t>
  </si>
  <si>
    <t>Μπουφάν για μωρό κορίτσι</t>
  </si>
  <si>
    <t>Bluza za bebe – djevojčice</t>
  </si>
  <si>
    <t>Lány baba blúz</t>
  </si>
  <si>
    <t>Camicetta per bambine</t>
  </si>
  <si>
    <t>Kūdikių bliuzonas mergaitei</t>
  </si>
  <si>
    <t>Bērnu blūze meitenēm</t>
  </si>
  <si>
    <t>Женска бебешка маица</t>
  </si>
  <si>
    <t>Bluzka niemowlęca dziewczęca</t>
  </si>
  <si>
    <t>Camisola de manga comprida para bebé menina</t>
  </si>
  <si>
    <t>Bluză bebeluși fetițe</t>
  </si>
  <si>
    <t>Bluza za žensku bebu</t>
  </si>
  <si>
    <t>Otroška majica, dekliška</t>
  </si>
  <si>
    <t>Dojčenská blúzka pre dievčatko</t>
  </si>
  <si>
    <t>Baby girl t-shirt</t>
  </si>
  <si>
    <t>T-shirt foshnjesh për vajza</t>
  </si>
  <si>
    <t>Бебешка тениска за момичета</t>
  </si>
  <si>
    <t>T-shirt za bebe djevojčice</t>
  </si>
  <si>
    <t>Dívčí kojenecký t-shirt</t>
  </si>
  <si>
    <t>T-shirt für baby mädchen</t>
  </si>
  <si>
    <t>Beebi t-särk tüdrukutele</t>
  </si>
  <si>
    <t>Camiseta de bebé para niña</t>
  </si>
  <si>
    <t>Samarreta per a bebè nena</t>
  </si>
  <si>
    <t>T-shirt za bebe – djevojčice</t>
  </si>
  <si>
    <t>Lány baba póló</t>
  </si>
  <si>
    <t>Maglietta per bambine</t>
  </si>
  <si>
    <t>Kūdikių marškinėliai mergaitei</t>
  </si>
  <si>
    <t>Bērnu t-krekls meitenēm</t>
  </si>
  <si>
    <t>Женски бебешки t-shirt</t>
  </si>
  <si>
    <t>T-shirt niemowlęcy dziewczęcy</t>
  </si>
  <si>
    <t>T-shirt para bebé menina</t>
  </si>
  <si>
    <t>T-shirt bebeluși fetițe</t>
  </si>
  <si>
    <t>Majica za žensku bebu</t>
  </si>
  <si>
    <t>Otroška majica, kratki rokav, dekliška</t>
  </si>
  <si>
    <t>Dojčenské tričko pre dievčatko</t>
  </si>
  <si>
    <t>Baby girl tank top</t>
  </si>
  <si>
    <t>Top foshnjesh për vajza</t>
  </si>
  <si>
    <t>Бебешки топ за момичета</t>
  </si>
  <si>
    <t>Top za bebe djevojčice</t>
  </si>
  <si>
    <t>Dívčí kojenecký top</t>
  </si>
  <si>
    <t>Top für baby mädchen</t>
  </si>
  <si>
    <t>Beebi topp tüdrukutele</t>
  </si>
  <si>
    <t>Top de bebé para niña</t>
  </si>
  <si>
    <t>Top per a bebè nena</t>
  </si>
  <si>
    <t>Top za bebe – djevojčice</t>
  </si>
  <si>
    <t>Lány baba top</t>
  </si>
  <si>
    <t>Top per bambine</t>
  </si>
  <si>
    <t>Kūdikių berankoviai marškinėliai mergaitei</t>
  </si>
  <si>
    <t>Bērnu tops meitenēm</t>
  </si>
  <si>
    <t>Женски бебешки топ</t>
  </si>
  <si>
    <t>Top niemowlęcy dziewczęcy</t>
  </si>
  <si>
    <t>Top para bebé menina</t>
  </si>
  <si>
    <t>Top bebeluși fetițe</t>
  </si>
  <si>
    <t>Top za žensku bebu</t>
  </si>
  <si>
    <t>Otroški top, dekliški</t>
  </si>
  <si>
    <t>Dojčenský top pre dievčatko</t>
  </si>
  <si>
    <t>Baby girl pullover sweater</t>
  </si>
  <si>
    <t>Pulovër foshnjesh për vajza</t>
  </si>
  <si>
    <t>Бебешки пуловер за момичета</t>
  </si>
  <si>
    <t>Džemper za bebe djevojčice</t>
  </si>
  <si>
    <t>Dívčí kojenecký svetr</t>
  </si>
  <si>
    <t>Pullover für baby mädchen</t>
  </si>
  <si>
    <t>Beebi kampsun tüdrukutele</t>
  </si>
  <si>
    <t>Suéter de bebé para niña</t>
  </si>
  <si>
    <t>Suèter per a bebè nena</t>
  </si>
  <si>
    <t>Vesta za bebe – djevojčice</t>
  </si>
  <si>
    <t>Lány baba pulóver</t>
  </si>
  <si>
    <t>Maglione per bambine</t>
  </si>
  <si>
    <t>Kūdikių megztinis mergaitei</t>
  </si>
  <si>
    <t>Bērnu svīteris meitenēm</t>
  </si>
  <si>
    <t>Женски бебешки џемпер</t>
  </si>
  <si>
    <t>Sweter niemowlęcy dziewczęcy</t>
  </si>
  <si>
    <t>Suéter para bebé menina</t>
  </si>
  <si>
    <t>Pulover bebeluși fetițe</t>
  </si>
  <si>
    <t>Džemper za žensku bebu</t>
  </si>
  <si>
    <t>Otroški pulover, dekliški</t>
  </si>
  <si>
    <t>Dojčenský svetrík pre dievčatko</t>
  </si>
  <si>
    <t>Baby girl sweatshirt</t>
  </si>
  <si>
    <t>Dívčí kojenecká blůzička</t>
  </si>
  <si>
    <t>Sweatshirt für baby mädchen</t>
  </si>
  <si>
    <t>Majica za bebe – djevojčice</t>
  </si>
  <si>
    <t>Lány baba felső</t>
  </si>
  <si>
    <t>Felpa per bambine</t>
  </si>
  <si>
    <t>Женска бебешка блуза</t>
  </si>
  <si>
    <t>Bluza niemowlęca dziewczęca</t>
  </si>
  <si>
    <t>Dukserica za žensku bebu</t>
  </si>
  <si>
    <t>Otroška majica, dolgi rokav, dekliška</t>
  </si>
  <si>
    <t>Dojčenská mikina pre dievčatko</t>
  </si>
  <si>
    <t>Baby girl shirt</t>
  </si>
  <si>
    <t>Këmishë foshnjesh për vajza</t>
  </si>
  <si>
    <t>Бебешка риза за момичета</t>
  </si>
  <si>
    <t>Košulja za bebe djevojčice</t>
  </si>
  <si>
    <t>Dívčí kojenecká košilka</t>
  </si>
  <si>
    <t>Hemd für baby mädchen</t>
  </si>
  <si>
    <t>Beebi särk tüdrukutele</t>
  </si>
  <si>
    <t>Camisa de bebé para niña</t>
  </si>
  <si>
    <t>Camisa per a bebè nena</t>
  </si>
  <si>
    <t>Košulja za bebe – djevojčice</t>
  </si>
  <si>
    <t>Lány baba ing</t>
  </si>
  <si>
    <t>Maglia per bambine</t>
  </si>
  <si>
    <t>Kūdikių marškiniai mergaitei</t>
  </si>
  <si>
    <t>Bērnu krekls meitenēm</t>
  </si>
  <si>
    <t>Женска бебешка кошула</t>
  </si>
  <si>
    <t>Koszula niemowlęca dziewczęca</t>
  </si>
  <si>
    <t>Camisa para bebé menina</t>
  </si>
  <si>
    <t>Cămașă bebeluși fetițe</t>
  </si>
  <si>
    <t>Košulja za žensku bebu</t>
  </si>
  <si>
    <t>Otroška srajca, dekliška</t>
  </si>
  <si>
    <t>Dojčenská košeľa pre dievčatko</t>
  </si>
  <si>
    <t>Baby girl waistcoat</t>
  </si>
  <si>
    <t>Jelek foshnjesh për vajza</t>
  </si>
  <si>
    <t>Бебешка жилетка за момичета</t>
  </si>
  <si>
    <t>Prsluk za bebe djevojčice</t>
  </si>
  <si>
    <t>Dívčí kojenecká vestička</t>
  </si>
  <si>
    <t>Weste für baby mädchen</t>
  </si>
  <si>
    <t>Beebi vest tüdrukutele</t>
  </si>
  <si>
    <t>Chaleco de bebé para  niña</t>
  </si>
  <si>
    <t>Armilla per a bebè nena</t>
  </si>
  <si>
    <t>Prsluk za bebe – djevojčice</t>
  </si>
  <si>
    <t>Lány baba mellény</t>
  </si>
  <si>
    <t>Gilet per bambine</t>
  </si>
  <si>
    <t>Kūdikių liemenė mergaitei</t>
  </si>
  <si>
    <t>Bērnu veste meitenēm</t>
  </si>
  <si>
    <t>Женски бебешки елек</t>
  </si>
  <si>
    <t>Kamizelka niemowlęca dziewczęca</t>
  </si>
  <si>
    <t>Colete para bebé menina</t>
  </si>
  <si>
    <t>Vestă bebeluși fetițe</t>
  </si>
  <si>
    <t>Prsluk za žensku bebu</t>
  </si>
  <si>
    <t>Otroški telovnik, dekliški</t>
  </si>
  <si>
    <t>Dojčenská vesta pre dievčatko</t>
  </si>
  <si>
    <t>Baby girl jacket</t>
  </si>
  <si>
    <t>Xhup foshnjesh për vajza</t>
  </si>
  <si>
    <t>Бебешко яке за момичета</t>
  </si>
  <si>
    <t>Jakna za bebe djevojčice</t>
  </si>
  <si>
    <t>Dívčí kojenecká bunda</t>
  </si>
  <si>
    <t>Jacke für baby mädchen</t>
  </si>
  <si>
    <t>Beebi jope tüdrukutele</t>
  </si>
  <si>
    <t>Chaquetón de bebé para niña</t>
  </si>
  <si>
    <t>Caçadora per a bebè nena</t>
  </si>
  <si>
    <t>Jakna za bebe</t>
  </si>
  <si>
    <t>Lány baba dzseki</t>
  </si>
  <si>
    <t>Giubbotto per bambine</t>
  </si>
  <si>
    <t>Kūdikių striukė mergaitei</t>
  </si>
  <si>
    <t>Bērnu jaka meitenēm</t>
  </si>
  <si>
    <t>Женска бебешка јакна</t>
  </si>
  <si>
    <t>Kurtka niemowlęcy dziewczęcy</t>
  </si>
  <si>
    <t>Casaco para bebé menina</t>
  </si>
  <si>
    <t>Geacă bebeluși fetițe</t>
  </si>
  <si>
    <t>Jakna za žensku bebu</t>
  </si>
  <si>
    <t>Otroška jakna, dekliška</t>
  </si>
  <si>
    <t>Dojčenská bunda pre dievčatko</t>
  </si>
  <si>
    <t>Baby girl coat</t>
  </si>
  <si>
    <t>Pallto foshnjesh për vajza</t>
  </si>
  <si>
    <t>Бебешко палто за момичета</t>
  </si>
  <si>
    <t>Kaput za bebe djevojčice</t>
  </si>
  <si>
    <t>Dívčí kojenecký plášť</t>
  </si>
  <si>
    <t>Mantel für baby mädchen</t>
  </si>
  <si>
    <t>Beebi mantel tüdrukutele</t>
  </si>
  <si>
    <t>Abrigo de bebé para niña</t>
  </si>
  <si>
    <t>Abric per a bebè nena</t>
  </si>
  <si>
    <t>Παλτό μωρού για κορίτσι</t>
  </si>
  <si>
    <t>Kaput za bebe – djevojčice</t>
  </si>
  <si>
    <t>Lány baba kabát</t>
  </si>
  <si>
    <t>Cappotto per bambine</t>
  </si>
  <si>
    <t>Kūdikių apsiaustas mergaitei</t>
  </si>
  <si>
    <t>Bērnu mētelis meitenēm</t>
  </si>
  <si>
    <t>Женско бебешко палто</t>
  </si>
  <si>
    <t>Płaszcz niemowlęcy dziewczęcy</t>
  </si>
  <si>
    <t>Sobretudo para bebé menina</t>
  </si>
  <si>
    <t>Palton/pardesiu bebeluși fetițe</t>
  </si>
  <si>
    <t>Kaput za žensku bebu</t>
  </si>
  <si>
    <t>Otroški plašč, dekliški</t>
  </si>
  <si>
    <t>Dojčenský kabátik pre dievčatko</t>
  </si>
  <si>
    <t>Baby girl blazer</t>
  </si>
  <si>
    <t>Xhaketë foshnjesh për vajza</t>
  </si>
  <si>
    <t>Бебешко сако за момичета</t>
  </si>
  <si>
    <t>Sako za bebe djevojčice</t>
  </si>
  <si>
    <t>Dívčí kojenecký kabátek</t>
  </si>
  <si>
    <t>Jackett für baby mädchen</t>
  </si>
  <si>
    <t>Beebi jakk tüdrukutele</t>
  </si>
  <si>
    <t>Jaqueta per a bebè nena</t>
  </si>
  <si>
    <t>Ζακέτα μωρού για κορίτσι</t>
  </si>
  <si>
    <t>Jakna za bebe – djevojčice</t>
  </si>
  <si>
    <t>Lány baba blézer</t>
  </si>
  <si>
    <t>Giacca per bambine</t>
  </si>
  <si>
    <t>Kūdikių švarkelis mergaitei</t>
  </si>
  <si>
    <t>Bērnu žakete meitenēm</t>
  </si>
  <si>
    <t>Женски бебешки жакет</t>
  </si>
  <si>
    <t>Żakiet niemowlęcy dziewczęcy</t>
  </si>
  <si>
    <t>Jaqueta para bebé menina</t>
  </si>
  <si>
    <t>Jachetă bebeluși fetițe</t>
  </si>
  <si>
    <t>Sako za žensku bebu</t>
  </si>
  <si>
    <t>Otroški suknjič, dekliški</t>
  </si>
  <si>
    <t>Dojčenské sako pre dievčatko</t>
  </si>
  <si>
    <t>Baby girl vest</t>
  </si>
  <si>
    <t>Бебешки елек за момичета</t>
  </si>
  <si>
    <t>Dívčí kojenecká vesta</t>
  </si>
  <si>
    <t>Jacke/weste für baby mädchen</t>
  </si>
  <si>
    <t>Beebi varrukateta jope tüdrukutele</t>
  </si>
  <si>
    <t>Chaleco sin mangas de bebé para niña</t>
  </si>
  <si>
    <t>Maglia senza maniche per bambine</t>
  </si>
  <si>
    <t>Bērnu bezrocis meitenēm</t>
  </si>
  <si>
    <t>Женски бебешки елек без ракави</t>
  </si>
  <si>
    <t>Bezrękawnik niemowlęcy dziewczęcy</t>
  </si>
  <si>
    <t>Camisa sem mangas para bebé menina</t>
  </si>
  <si>
    <t>Otroški brezrokavnik, dekliški</t>
  </si>
  <si>
    <t>Baby girl pants</t>
  </si>
  <si>
    <t>Pantallona foshnjash për vajza</t>
  </si>
  <si>
    <t>Бебешки панталони за момичета</t>
  </si>
  <si>
    <t>Hlače za bebe djevojčice</t>
  </si>
  <si>
    <t>Dívčí kojenecké kalhoty</t>
  </si>
  <si>
    <t>Hose für baby mädchen</t>
  </si>
  <si>
    <t>Beebi pikad püksid tüdrukutele</t>
  </si>
  <si>
    <t>Pantalones de bebé para niña</t>
  </si>
  <si>
    <t>Pantalons per a bebè nena</t>
  </si>
  <si>
    <t>Hlače za bebe – djevojčice</t>
  </si>
  <si>
    <t>Lány baba nadrág</t>
  </si>
  <si>
    <t>Pantaloni per bambine</t>
  </si>
  <si>
    <t>Kūdikių kelnės mergaitei</t>
  </si>
  <si>
    <t>Bērnu bikses meitenēm</t>
  </si>
  <si>
    <t>Женски бебешки панталони</t>
  </si>
  <si>
    <t>Spodnie niemowlęce dziewczęce</t>
  </si>
  <si>
    <t>Calças para bebé menina</t>
  </si>
  <si>
    <t>Pantaloni bebeluși fetițe</t>
  </si>
  <si>
    <t>Pantalone za žensku bebu</t>
  </si>
  <si>
    <t>Otroške hlače, dekliške</t>
  </si>
  <si>
    <t>Dojčenské nohavice pre dievčatko</t>
  </si>
  <si>
    <t>Baby girl shorts</t>
  </si>
  <si>
    <t>Pantallona të shkurtra foshnjash për vajza</t>
  </si>
  <si>
    <t>Бебешки шорти за момичета</t>
  </si>
  <si>
    <t>Šorts za bebe djevojčice</t>
  </si>
  <si>
    <t>Dívčí kojenecké šortky</t>
  </si>
  <si>
    <t>Shorts für baby mädchen</t>
  </si>
  <si>
    <t>Beebi lühikesed püksid tüdrukutele</t>
  </si>
  <si>
    <t>Pantalones cortos de bebé para niña</t>
  </si>
  <si>
    <t>Pantalons curts per a bebè nena</t>
  </si>
  <si>
    <t>Σορτς για μωρό κορίτσι</t>
  </si>
  <si>
    <t>Kratke hlače za bebe – djevojčice</t>
  </si>
  <si>
    <t>Lány baba rövidnadrág</t>
  </si>
  <si>
    <t>Pantaloncini per bambine</t>
  </si>
  <si>
    <t>Kūdikių šortai mergaitei</t>
  </si>
  <si>
    <t>Bērnu šorti meitenēm</t>
  </si>
  <si>
    <t>Женски бебешки шорцеви</t>
  </si>
  <si>
    <t>Szorty niemowlęce dziewczęce</t>
  </si>
  <si>
    <t>Calções para bebé menina</t>
  </si>
  <si>
    <t>Pantaloni scurți bebeluși fetițe</t>
  </si>
  <si>
    <t>Šorc za žensku bebu</t>
  </si>
  <si>
    <t>Otroške kratke hlače, dekliške</t>
  </si>
  <si>
    <t>Dojčenské šortky pre dievčatko</t>
  </si>
  <si>
    <t>Baby girl skirt</t>
  </si>
  <si>
    <t>Fund foshnjesh për vajza</t>
  </si>
  <si>
    <t>Бебешка пола за момичета</t>
  </si>
  <si>
    <t>Suknja za bebe djevojčice</t>
  </si>
  <si>
    <t>Dívčí kojenecká suknička</t>
  </si>
  <si>
    <t>Rock für baby mädchen</t>
  </si>
  <si>
    <t>Beebi seelik tüdrukutele</t>
  </si>
  <si>
    <t>Falda de bebé para niña</t>
  </si>
  <si>
    <t>Faldilla per a bebè nena</t>
  </si>
  <si>
    <t>Suknja za bebe – djevojčice</t>
  </si>
  <si>
    <t>Lány baba szoknya</t>
  </si>
  <si>
    <t>Gonna per bambine</t>
  </si>
  <si>
    <t>Kūdikių sijonėlis mergaitei</t>
  </si>
  <si>
    <t>Bērnu svārki meitenēm</t>
  </si>
  <si>
    <t>Женска бебешка сукња</t>
  </si>
  <si>
    <t>Spódnica niemowlęca dziewczęca</t>
  </si>
  <si>
    <t>Saia para bebé menina</t>
  </si>
  <si>
    <t>Fustă bebeluși fetițe</t>
  </si>
  <si>
    <t>Suknja za žensku bebu</t>
  </si>
  <si>
    <t>Otroško krilo</t>
  </si>
  <si>
    <t>Dojčenská sukňa pre dievčatko</t>
  </si>
  <si>
    <t>Baby girl dress</t>
  </si>
  <si>
    <t>Fustan foshnjesh për vajza</t>
  </si>
  <si>
    <t>Бебешка рокля за момичета</t>
  </si>
  <si>
    <t>Haljina za bebe djevojčice</t>
  </si>
  <si>
    <t>Dívčí kojenecké šatičky</t>
  </si>
  <si>
    <t>Kleid für baby mädchen</t>
  </si>
  <si>
    <t>Beebi kleit tüdrukutele</t>
  </si>
  <si>
    <t>Vestido de bebé para niña</t>
  </si>
  <si>
    <t>Vestit per a bebè nena</t>
  </si>
  <si>
    <t>Haljina za bebe – djevojčice</t>
  </si>
  <si>
    <t>Lány baba ruha</t>
  </si>
  <si>
    <t>Abito per bambine</t>
  </si>
  <si>
    <t>Kūdikių suknelė mergaitei</t>
  </si>
  <si>
    <t>Bērnu kleita meitenēm</t>
  </si>
  <si>
    <t>Женски бебешки фустан</t>
  </si>
  <si>
    <t>Sukienka niemowlęca dziewczęca</t>
  </si>
  <si>
    <t>Vestido para bebé menina</t>
  </si>
  <si>
    <t>Rochie bebeluși fetițe</t>
  </si>
  <si>
    <t>Haljina za žensku bebu</t>
  </si>
  <si>
    <t>Otroška obleka, dekliška</t>
  </si>
  <si>
    <t>Dojčenské šatôčky pre dievčatko</t>
  </si>
  <si>
    <t>Baby girl hat</t>
  </si>
  <si>
    <t>Kapuç foshnjesh për vajza</t>
  </si>
  <si>
    <t>Бебешка шапка за момичета</t>
  </si>
  <si>
    <t>Kapa za bebe djevojčice</t>
  </si>
  <si>
    <t>Dívčí kojenecká čepice</t>
  </si>
  <si>
    <t>Mütze für baby mädchen</t>
  </si>
  <si>
    <t>Beebi müts tüdrukutele</t>
  </si>
  <si>
    <t>Gorro de bebé para niña</t>
  </si>
  <si>
    <t>Barret per a bebè nena</t>
  </si>
  <si>
    <t>Σκούφο για μωρό κορίτσι</t>
  </si>
  <si>
    <t>Kapa za bebe – djevojčice</t>
  </si>
  <si>
    <t>Lány baba sapka</t>
  </si>
  <si>
    <t>Cappello per bambine</t>
  </si>
  <si>
    <t>Kūdikių kepurė mergaitei</t>
  </si>
  <si>
    <t>Bērnu cepure meitenēm</t>
  </si>
  <si>
    <t>Женска бебешка капа</t>
  </si>
  <si>
    <t>Czapka niemowlęca dziewczęca</t>
  </si>
  <si>
    <t>Chapéu para bebé menina</t>
  </si>
  <si>
    <t>Căciulă bebeluși fetițe</t>
  </si>
  <si>
    <t>Kapa za žensku bebu</t>
  </si>
  <si>
    <t>Otroška kapa, dekliška</t>
  </si>
  <si>
    <t>Dojčenská čiapka pre dievčatko</t>
  </si>
  <si>
    <t>Baby girl scarf</t>
  </si>
  <si>
    <t>Shall foshnjesh për vajza</t>
  </si>
  <si>
    <t>Бебешки шал за момичета</t>
  </si>
  <si>
    <t>Šal za bebe djevojčice</t>
  </si>
  <si>
    <t>Dívčí kojenecká šála</t>
  </si>
  <si>
    <t>Schal für baby mädchen</t>
  </si>
  <si>
    <t>Beebi sall tüdrukutele</t>
  </si>
  <si>
    <t>Bufanda de bebé para niña</t>
  </si>
  <si>
    <t>Bufanda per a bebè nena</t>
  </si>
  <si>
    <t>Šal za bebe – djevojčice</t>
  </si>
  <si>
    <t>Lány baba sál</t>
  </si>
  <si>
    <t>Sciarpa per bambine</t>
  </si>
  <si>
    <t>Kūdikių šalikas mergaitei</t>
  </si>
  <si>
    <t>Bērnu šalle meitenēm</t>
  </si>
  <si>
    <t>Женски бебешки шал</t>
  </si>
  <si>
    <t>Szalik niemowlęcy dziewczęcy</t>
  </si>
  <si>
    <t>Cachecol para bebé menina</t>
  </si>
  <si>
    <t>Fular bebeluși fetițe</t>
  </si>
  <si>
    <t>Šal za žensku bebu</t>
  </si>
  <si>
    <t>Otroški šal, dekliški</t>
  </si>
  <si>
    <t>Dojčenská šaľa pre dievčatko</t>
  </si>
  <si>
    <t>Baby girl gloves</t>
  </si>
  <si>
    <t>Doreza foshnjesh vajzash</t>
  </si>
  <si>
    <t>Бебешки ръкавички за момичета</t>
  </si>
  <si>
    <t>Rukavice za bebe djevojčice</t>
  </si>
  <si>
    <t>Dívčí kojenecké rukavice</t>
  </si>
  <si>
    <t>Handschuhe für baby mädchen</t>
  </si>
  <si>
    <t>Beebi kindad tüdrukutele</t>
  </si>
  <si>
    <t>Guantes de bebé para niña</t>
  </si>
  <si>
    <t>Guants per a bebè nena</t>
  </si>
  <si>
    <t>Γάντια για μωρό κορίτσι</t>
  </si>
  <si>
    <t>Rukavice za bebe – djevojčice</t>
  </si>
  <si>
    <t>Lány baba kesztyű</t>
  </si>
  <si>
    <t>Guanti per bambine</t>
  </si>
  <si>
    <t>Kūdikių pirštinės mergaitei</t>
  </si>
  <si>
    <t>Bērnu cimdi meitenēm</t>
  </si>
  <si>
    <t>Женски бебешки нараквици</t>
  </si>
  <si>
    <t>Rękawiczki niemowlęce dziewczęce</t>
  </si>
  <si>
    <t>Luvas para bebé menina</t>
  </si>
  <si>
    <t>Mănuși bebeluși fetițe</t>
  </si>
  <si>
    <t>Rukavice za žensku bebu</t>
  </si>
  <si>
    <t>Otroške rokavice, dekliške</t>
  </si>
  <si>
    <t>Dojčenské rukavičky pre dievčatko</t>
  </si>
  <si>
    <t>Baby girl beret</t>
  </si>
  <si>
    <t>Beretë foshnjesh për vajza</t>
  </si>
  <si>
    <t>Бебешка барета за момичета</t>
  </si>
  <si>
    <t>Beretka za bebe djevojčice</t>
  </si>
  <si>
    <t>Dívčí kojenecký baret</t>
  </si>
  <si>
    <t>Baskenmütze für baby mädchen</t>
  </si>
  <si>
    <t>Beebi barett tüdrukutele</t>
  </si>
  <si>
    <t>Boina de bebé para niña</t>
  </si>
  <si>
    <t>Boina per a bebè nena</t>
  </si>
  <si>
    <t>Μπερές μωρού για κορίτσι</t>
  </si>
  <si>
    <t>Beretka za bebe – djevojčice</t>
  </si>
  <si>
    <t>Lány baba barett</t>
  </si>
  <si>
    <t>Basco per bambine</t>
  </si>
  <si>
    <t>Kūdikių beretė mergaitei</t>
  </si>
  <si>
    <t>Bērnu berete meitenēm</t>
  </si>
  <si>
    <t>Женска бебешка беретка</t>
  </si>
  <si>
    <t>Beret niemowlęcy dziewczęcy</t>
  </si>
  <si>
    <t>Boina para bebé menina</t>
  </si>
  <si>
    <t>Beretă bebeluși fetițe</t>
  </si>
  <si>
    <t>Beretka za žensku bebu</t>
  </si>
  <si>
    <t>Otroška baretka, dekliška</t>
  </si>
  <si>
    <t>Dojčenský baret pre dievčatko</t>
  </si>
  <si>
    <t>Baby girl ear muffs</t>
  </si>
  <si>
    <t>Kufje dimri foshnjesh për vajza</t>
  </si>
  <si>
    <t>Бебешки наушници за момичета</t>
  </si>
  <si>
    <t>Naušnice za bebe djevojčice</t>
  </si>
  <si>
    <t>Dívčí kojenecké klapky na uši</t>
  </si>
  <si>
    <t>Ohrenschützer für baby mädchen</t>
  </si>
  <si>
    <t>Beebi kõrvaklapid tüdrukutele</t>
  </si>
  <si>
    <t>Orejeras de bebé para niña</t>
  </si>
  <si>
    <t>Protecció per a orelles per a bebè nena</t>
  </si>
  <si>
    <t>Naušnjaci za bebe – djevojčice</t>
  </si>
  <si>
    <t>Lány baba fülvédő</t>
  </si>
  <si>
    <t>Paraorecchie per bambine</t>
  </si>
  <si>
    <t>Kūdikių šiltos ausinės mergaitei</t>
  </si>
  <si>
    <t>Bērnu austiņas meitenēm</t>
  </si>
  <si>
    <t>Женски бебешки топлачи за уши</t>
  </si>
  <si>
    <t>Nauszniki niemowlęce dziewczęce</t>
  </si>
  <si>
    <t>Tapa-orelhas para bebé menina</t>
  </si>
  <si>
    <t>Căști de urechi bebeluși fetițe</t>
  </si>
  <si>
    <t>Naučnice za žensku bebu</t>
  </si>
  <si>
    <t>Otroški naušniki, dekliški</t>
  </si>
  <si>
    <t>Dojčenské slúchadla pre dievčatko</t>
  </si>
  <si>
    <t>Baby girl jumpsuit</t>
  </si>
  <si>
    <t>Jumpsuit foshnjesh për vajza</t>
  </si>
  <si>
    <t>Бебешки гащеризон за момичета</t>
  </si>
  <si>
    <t>Dívčí kojenecká kombinéza</t>
  </si>
  <si>
    <t>Overall für baby mädchen</t>
  </si>
  <si>
    <t>Beebi kombinesoon tüdrukutele</t>
  </si>
  <si>
    <t>Mono de bebé para niña</t>
  </si>
  <si>
    <t>Granota per a bebè nena</t>
  </si>
  <si>
    <t>Kombinezon za bebe – djevojčice</t>
  </si>
  <si>
    <t>Lány baba overall</t>
  </si>
  <si>
    <t>Tuta per bambine</t>
  </si>
  <si>
    <t>Kūdikių kombinezonas mergaitei</t>
  </si>
  <si>
    <t>Bērnu kombinezons meitenēm</t>
  </si>
  <si>
    <t>Женски бебешки комбинезон</t>
  </si>
  <si>
    <t>Kombinezon niemowlęcy dziewczęcy</t>
  </si>
  <si>
    <t>Macacão para bebé menina</t>
  </si>
  <si>
    <t>Combinezon bebeluși fetițe</t>
  </si>
  <si>
    <t>Kombinezon za žensku bebu</t>
  </si>
  <si>
    <t>Otroški kombinezon, dekliški</t>
  </si>
  <si>
    <t>Dojčenská kombinéza pre dievčatko</t>
  </si>
  <si>
    <t>Baby girl tunic</t>
  </si>
  <si>
    <t>Tunikë foshnjesh për vajza</t>
  </si>
  <si>
    <t>Бебешка туника за момичета</t>
  </si>
  <si>
    <t>Tunika za bebe djevojčice</t>
  </si>
  <si>
    <t>Dívčí kojenecká tunika</t>
  </si>
  <si>
    <t>Tunika für baby mädchen</t>
  </si>
  <si>
    <t>Beebi tuunika tüdrukutele</t>
  </si>
  <si>
    <t>Túnica de bebé para niña</t>
  </si>
  <si>
    <t>Túnica per a bebè nena</t>
  </si>
  <si>
    <t>Τουνίκ μωρού κορίτσι</t>
  </si>
  <si>
    <t>Tunika za bebe – djevojčice</t>
  </si>
  <si>
    <t>Lány baba tunika</t>
  </si>
  <si>
    <t>Tunica per bambine</t>
  </si>
  <si>
    <t>Kūdikių tunika mergaitei</t>
  </si>
  <si>
    <t>Bērnu tunika meitenēm</t>
  </si>
  <si>
    <t>Женска бебешка туника</t>
  </si>
  <si>
    <t>Tunika niemowlęca dziewczęca</t>
  </si>
  <si>
    <t>Túnica para bebé menina</t>
  </si>
  <si>
    <t>Tunică bebeluși fetițe</t>
  </si>
  <si>
    <t>Tunika za žensku bebu</t>
  </si>
  <si>
    <t>Otroška tunika, dekliška</t>
  </si>
  <si>
    <t>Dojčenská tunika pre dievčatko</t>
  </si>
  <si>
    <t>Baby girl sweatsuit</t>
  </si>
  <si>
    <t>Tuta foshnjesh për vajza</t>
  </si>
  <si>
    <t>Бебешки спортен екип за момичета</t>
  </si>
  <si>
    <t>Trenerka za bebe djevojčice</t>
  </si>
  <si>
    <t>Dívčí kojenecký dres</t>
  </si>
  <si>
    <t>Trainingsanzug für baby mädchen</t>
  </si>
  <si>
    <t>Beebi dressid tüdrukutele</t>
  </si>
  <si>
    <t>Chándal de bebé para niña</t>
  </si>
  <si>
    <t>Xandall per a bebè nena</t>
  </si>
  <si>
    <t>Dres za bebe – djevojčice</t>
  </si>
  <si>
    <t>Lány baba melegítőruha</t>
  </si>
  <si>
    <t>Tuta sportiva per bambine</t>
  </si>
  <si>
    <t>Kūdikių sportinis kostiumas mergaitei</t>
  </si>
  <si>
    <t>Bērnu treniņtērps meitenēm</t>
  </si>
  <si>
    <t>Женска бебешка тренерка</t>
  </si>
  <si>
    <t>Dres niemowlęcy dziewczęcy</t>
  </si>
  <si>
    <t>Agasalho para bebé menina</t>
  </si>
  <si>
    <t>Trening bebeluși fetițe</t>
  </si>
  <si>
    <t>Trenerka za žensku bebu</t>
  </si>
  <si>
    <t>Otroška trenirka, dekliška</t>
  </si>
  <si>
    <t>Dojčenská športová súprava pre dievčatko</t>
  </si>
  <si>
    <t>Baby girl cardigan</t>
  </si>
  <si>
    <t>Triko foshnjesh për vajza</t>
  </si>
  <si>
    <t>Бебешка плетена жилетка за момичета</t>
  </si>
  <si>
    <t>Kardigan za bebe djevojčice</t>
  </si>
  <si>
    <t>Dívčí kojenecký kardigan</t>
  </si>
  <si>
    <t>Cardigan für baby mädchen</t>
  </si>
  <si>
    <t>Beebi kardigan tüdrukutele</t>
  </si>
  <si>
    <t>Rebeca de bebé para niña</t>
  </si>
  <si>
    <t>Càrdigan per a bebè nena</t>
  </si>
  <si>
    <t>Καρντιγκαν μωρού για κορίτσι</t>
  </si>
  <si>
    <t>Kardigan za bebe – djevojčice</t>
  </si>
  <si>
    <t>Lány baba kardigán</t>
  </si>
  <si>
    <t>Cardigan per bambine</t>
  </si>
  <si>
    <t>Kūdikių kardiganas mergaitei</t>
  </si>
  <si>
    <t>Bērnu džemperis meitenēm</t>
  </si>
  <si>
    <t>Женски бебешки кардиган</t>
  </si>
  <si>
    <t>Kardigan niemowlęcy dziewczęcy</t>
  </si>
  <si>
    <t>Cardigã para bebé menina</t>
  </si>
  <si>
    <t>Cardigan bebeluși fetițe</t>
  </si>
  <si>
    <t>Kardigan za žensku bebu</t>
  </si>
  <si>
    <t>Otroška jopica, dekliška</t>
  </si>
  <si>
    <t>Dojčenský kardigán pre dievčatko</t>
  </si>
  <si>
    <t>Baby girl leggings</t>
  </si>
  <si>
    <t>Streçe foshnjesh për vajza</t>
  </si>
  <si>
    <t>Бебешки клинове за момичета</t>
  </si>
  <si>
    <t>Dívčí kojenecké legíny</t>
  </si>
  <si>
    <t>Leggings für baby mädchen</t>
  </si>
  <si>
    <t>Beebi retuusid tüdrukutele</t>
  </si>
  <si>
    <t>Polainas de bebé para niña</t>
  </si>
  <si>
    <t>Tajice za bebe – djevojčice</t>
  </si>
  <si>
    <t>Lány baba leggings</t>
  </si>
  <si>
    <t>Pantacollant per bambine</t>
  </si>
  <si>
    <t>Kūdikių tamprės mergaitei</t>
  </si>
  <si>
    <t>Bērnu legingi meitenēm</t>
  </si>
  <si>
    <t>Женски бебешки хеланки</t>
  </si>
  <si>
    <t>Legginsy niemowlęce dziewczęce</t>
  </si>
  <si>
    <t>Leggings para bebé menina</t>
  </si>
  <si>
    <t>Colanți bebeluși fetițe</t>
  </si>
  <si>
    <t>Helanke za žensku bebu</t>
  </si>
  <si>
    <t>Otroške legice, dekliške</t>
  </si>
  <si>
    <t>Baby girl polo shirt</t>
  </si>
  <si>
    <t>Polo foshnjesh për vajzash</t>
  </si>
  <si>
    <t>Бебешка блуза с яка за момичета</t>
  </si>
  <si>
    <t>Polo majica za bebe djevojčice</t>
  </si>
  <si>
    <t>Dívčí kojenecké polo</t>
  </si>
  <si>
    <t>Polohemd für baby mädchen</t>
  </si>
  <si>
    <t>Beebi polosärk tüdrukutele</t>
  </si>
  <si>
    <t>Polo de bebé para niña</t>
  </si>
  <si>
    <t>Polo per a bebè nena</t>
  </si>
  <si>
    <t>Πόλο μωρού κορίτσι</t>
  </si>
  <si>
    <t>Polo-majica za bebe – djevojčice</t>
  </si>
  <si>
    <t>Polo per bambine</t>
  </si>
  <si>
    <t>Kūdikių polo marškinėliai mergaitei</t>
  </si>
  <si>
    <t>Bērnu polo krekls meitenēm</t>
  </si>
  <si>
    <t>Женско бебешко поло</t>
  </si>
  <si>
    <t>Polo niemowlęce dziewczęce</t>
  </si>
  <si>
    <t>Polo para bebé menina</t>
  </si>
  <si>
    <t>Tricou polo bebeluși fetițe</t>
  </si>
  <si>
    <t>Polo majica za žensku bebu</t>
  </si>
  <si>
    <t>Otroška polo majica, dekliška</t>
  </si>
  <si>
    <t>Dojčenské tričko pólo pre dievčatko</t>
  </si>
  <si>
    <t>Baby girl sun hat</t>
  </si>
  <si>
    <t>Kapelë foshnjesh për vajza</t>
  </si>
  <si>
    <t>Бебешка шапка с периферия за момичета</t>
  </si>
  <si>
    <t>Šešir za bebe djevojčice</t>
  </si>
  <si>
    <t>Dívčí kojenecký klobouček</t>
  </si>
  <si>
    <t>Hut für baby mädchen</t>
  </si>
  <si>
    <t>Beebi kübar / müts tüdrukutele</t>
  </si>
  <si>
    <t>Sombrero de bebé para niña</t>
  </si>
  <si>
    <t>Καπέλο μωρού για κορίτσι</t>
  </si>
  <si>
    <t>Šešir za bebe – djevojčice</t>
  </si>
  <si>
    <t>Lány baba kalap</t>
  </si>
  <si>
    <t>Kūdikių skrybėlaitė mergaitei</t>
  </si>
  <si>
    <t>Bērnu platmale meitenēm</t>
  </si>
  <si>
    <t>Женска бебешка шапка</t>
  </si>
  <si>
    <t>Kapelusz niemowlęcy dziewczęcy</t>
  </si>
  <si>
    <t>Pălărie bebeluși fetițe</t>
  </si>
  <si>
    <t>Šešir za žensku bebu</t>
  </si>
  <si>
    <t>Otroški klobuk, dekliški</t>
  </si>
  <si>
    <t>Dojčenský klobúk pre dievčatko</t>
  </si>
  <si>
    <t>Baby girl turtleneck pullover sweater</t>
  </si>
  <si>
    <t>Golf foshnjesh për vajza</t>
  </si>
  <si>
    <t>Бебешко поло за момичета</t>
  </si>
  <si>
    <t>Rolka za bebe djevojčice</t>
  </si>
  <si>
    <t>Dívčí kojenecký rolák</t>
  </si>
  <si>
    <t>Rollkragenpullover für baby mädchen</t>
  </si>
  <si>
    <t>Beebi kõrge kaelusega polo tüdrukutele</t>
  </si>
  <si>
    <t>Golf de bebé para niña</t>
  </si>
  <si>
    <t>Suèter de coll alt per a bebè nena</t>
  </si>
  <si>
    <t>Ζιβάγκο μωρού κορίτσι</t>
  </si>
  <si>
    <t>Dolčevita za bebe – djevojčice</t>
  </si>
  <si>
    <t>Lány baba garbó</t>
  </si>
  <si>
    <t>Golf per bambine</t>
  </si>
  <si>
    <t>Kūdikių megztinis aukštu kaklu mergaitei</t>
  </si>
  <si>
    <t>Bērnu džemperis ar stāvu apkakli meitenēm</t>
  </si>
  <si>
    <t>Женска бебешка ролка</t>
  </si>
  <si>
    <t>Golf niemowlęcy dziewczęcy</t>
  </si>
  <si>
    <t>Suéter de gola alta para bebé menina</t>
  </si>
  <si>
    <t>Helancă bebeluși fetițe</t>
  </si>
  <si>
    <t>Rolka za žensku bebu</t>
  </si>
  <si>
    <t>Otroški puli, dekliški</t>
  </si>
  <si>
    <t>Dojčenský rolák pre dievčatko</t>
  </si>
  <si>
    <t>Baby girl headband</t>
  </si>
  <si>
    <t>Rrip foshnjesh për vajza</t>
  </si>
  <si>
    <t>Бебешка лента за главата за момичета</t>
  </si>
  <si>
    <t>Rajf za bebe djevojčice</t>
  </si>
  <si>
    <t>Dívčí kojenecká čelenka</t>
  </si>
  <si>
    <t>Band für baby mädchen</t>
  </si>
  <si>
    <t>Beebi peapael tüdrukutele</t>
  </si>
  <si>
    <t>Diadema de bebé para niña</t>
  </si>
  <si>
    <t>Cinta per a bebè nena</t>
  </si>
  <si>
    <t>Μπάντα μωρού κορίτσι</t>
  </si>
  <si>
    <t>Traka za glavu za bebe – djevojčice</t>
  </si>
  <si>
    <t>Lány baba hajpánt</t>
  </si>
  <si>
    <t>Fascia per bambine</t>
  </si>
  <si>
    <t>Kūdikių raištis mergaitei</t>
  </si>
  <si>
    <t>Bērnu stīpiņa meitenēm</t>
  </si>
  <si>
    <t>Женски бебешки стегач</t>
  </si>
  <si>
    <t>Opaska niemowlęca dziewczęca</t>
  </si>
  <si>
    <t>Banda para bebé menina</t>
  </si>
  <si>
    <t>Banderolă bebeluși fetițe</t>
  </si>
  <si>
    <t>Raif za žensku bebu</t>
  </si>
  <si>
    <t>Otroški trak, dekliški</t>
  </si>
  <si>
    <t>Dojčenská čelenka pre dievčatko</t>
  </si>
  <si>
    <t>Baby girl headscarf</t>
  </si>
  <si>
    <t>Shami foshnjesh për vajza</t>
  </si>
  <si>
    <t>Бебешка кърпа за глава за момичета</t>
  </si>
  <si>
    <t>Marama za bebe djevojčice</t>
  </si>
  <si>
    <t>Dívčí kojenecký šátek</t>
  </si>
  <si>
    <t>Tuch für baby mädchen</t>
  </si>
  <si>
    <t>Beebi rätik tüdrukutele</t>
  </si>
  <si>
    <t>Pañuelo de bebé para niña</t>
  </si>
  <si>
    <t>Mocador per a bebè nena</t>
  </si>
  <si>
    <t>Μαντίλι μωρού κορίτσι</t>
  </si>
  <si>
    <t>Marama za bebe – djevojčice</t>
  </si>
  <si>
    <t>Lány baba kendő</t>
  </si>
  <si>
    <t>Scialletto per bambine</t>
  </si>
  <si>
    <t>Kūdikių skarelė mergaitei</t>
  </si>
  <si>
    <t>Bērnu lakats meitenēm</t>
  </si>
  <si>
    <t>Женска бебешка марама</t>
  </si>
  <si>
    <t>Chustka niemowlęca dziewczęca</t>
  </si>
  <si>
    <t>Bandana para bebé menina</t>
  </si>
  <si>
    <t>Batic/eșarfă bebeluși fetițe</t>
  </si>
  <si>
    <t>Marama za žensku bebu</t>
  </si>
  <si>
    <t>Otroška rutica, dekliška</t>
  </si>
  <si>
    <t>Dojčenská šatka pre dievčatko</t>
  </si>
  <si>
    <t>Baby boy t-shirt</t>
  </si>
  <si>
    <t>T-shirt foshnjesh për djem</t>
  </si>
  <si>
    <t>Бебешки t-shirt за момчета</t>
  </si>
  <si>
    <t>T-shirt za bebe dječake</t>
  </si>
  <si>
    <t>Chlapecké kojenecké tričko</t>
  </si>
  <si>
    <t>T-shirt für baby jungen</t>
  </si>
  <si>
    <t>Beebi t-särk poistele</t>
  </si>
  <si>
    <t>Camiseta de bebé para niño</t>
  </si>
  <si>
    <t>Samarreta per a bebè nen</t>
  </si>
  <si>
    <t>Μλουζάκι για μωρό αγόρι</t>
  </si>
  <si>
    <t>T-shirt za bebe – dječaci</t>
  </si>
  <si>
    <t>Fiú baba póló</t>
  </si>
  <si>
    <t>Kūdikių marškinėliai berniukui</t>
  </si>
  <si>
    <t>Bērnu t-krekls zēniem</t>
  </si>
  <si>
    <t>Машки бебешки t-shirt</t>
  </si>
  <si>
    <t>T-shirt niemowlęcy chłopięcy</t>
  </si>
  <si>
    <t>T-shirt para bebé menino</t>
  </si>
  <si>
    <t>T-shirt bebeluși băieți</t>
  </si>
  <si>
    <t>Majica za mušku bebu</t>
  </si>
  <si>
    <t>Otroška majica, kratki rokav, fantovska</t>
  </si>
  <si>
    <t>Dojčenské tričko pre chlapčeka</t>
  </si>
  <si>
    <t>Baby boy pullover sweater</t>
  </si>
  <si>
    <t>Pulovër foshnjesh për djem</t>
  </si>
  <si>
    <t>Бебешки пуловер за момчета</t>
  </si>
  <si>
    <t>Džemper za bebe dječake</t>
  </si>
  <si>
    <t>Chlapecký kojenecký svetr</t>
  </si>
  <si>
    <t>Pullover für baby jungen</t>
  </si>
  <si>
    <t>Beebi kampsun poistele</t>
  </si>
  <si>
    <t>Suéter de bebé para niño</t>
  </si>
  <si>
    <t>Suèter per a bebè nen</t>
  </si>
  <si>
    <t>Vesta za bebe – dječaci</t>
  </si>
  <si>
    <t>Fiú baba pulóver</t>
  </si>
  <si>
    <t>Maglione per bambini</t>
  </si>
  <si>
    <t>Kūdikių megztinis berniukui</t>
  </si>
  <si>
    <t>Bērnu svīteris zēniem</t>
  </si>
  <si>
    <t>Машки бебешки џемпер</t>
  </si>
  <si>
    <t>Sweter niemowlęcy chłopięcy</t>
  </si>
  <si>
    <t>Suéter para bebé menino</t>
  </si>
  <si>
    <t>Pulover bebeluși băieți</t>
  </si>
  <si>
    <t>Džemper za mušku bebu</t>
  </si>
  <si>
    <t>Otroški pulover, fantovski</t>
  </si>
  <si>
    <t>Dojčenský svetrík pre chlapčeka</t>
  </si>
  <si>
    <t>Baby boy sweatshirt</t>
  </si>
  <si>
    <t>Bluzë foshnjesh për djem</t>
  </si>
  <si>
    <t>Бебешка блуза за момчета</t>
  </si>
  <si>
    <t>Majica za bebe dječake</t>
  </si>
  <si>
    <t>Chlapecká kojenecká blůzička</t>
  </si>
  <si>
    <t>Sweatshirt für baby jungen</t>
  </si>
  <si>
    <t>Beebi pluus poistele</t>
  </si>
  <si>
    <t>Sudadera de bebé para niño</t>
  </si>
  <si>
    <t>Dessuadora per a bebè nen</t>
  </si>
  <si>
    <t>Μπλούζα για μωρό αγόρι</t>
  </si>
  <si>
    <t>Majica za bebe – dječaci</t>
  </si>
  <si>
    <t>Fiú baba felső</t>
  </si>
  <si>
    <t>Felpa per bambini</t>
  </si>
  <si>
    <t>Kūdikių bliuzonas berniukui</t>
  </si>
  <si>
    <t>Bērnu džemperis zēniem</t>
  </si>
  <si>
    <t>Машка бебешка блуза</t>
  </si>
  <si>
    <t>Bluza niemowlęca chłopięca</t>
  </si>
  <si>
    <t>Camisola de manga comprida para bebé menino</t>
  </si>
  <si>
    <t>Bluză bebeluși băieți</t>
  </si>
  <si>
    <t>Dukserica za mušku bebu</t>
  </si>
  <si>
    <t>Otroška majica, dolgi rokav, fantovska</t>
  </si>
  <si>
    <t>Dojčenská mikina pre chlapčeka</t>
  </si>
  <si>
    <t>Baby boy shirt</t>
  </si>
  <si>
    <t>Këmishë foshnjesh për djem</t>
  </si>
  <si>
    <t>Бебешка риза за момчета</t>
  </si>
  <si>
    <t>Košulja za bebe dječake</t>
  </si>
  <si>
    <t>Chlapecká kojenecká košilka</t>
  </si>
  <si>
    <t>Hemd für baby jungen</t>
  </si>
  <si>
    <t>Beebi särk poistele</t>
  </si>
  <si>
    <t>Camisa de bebé para niño</t>
  </si>
  <si>
    <t>Camisa per a bebè nen</t>
  </si>
  <si>
    <t>Košulja za bebe – dječaci</t>
  </si>
  <si>
    <t>Fiú baba ing</t>
  </si>
  <si>
    <t>Camicia per bambini</t>
  </si>
  <si>
    <t>Kūdikių marškiniai berniukui</t>
  </si>
  <si>
    <t>Bērnu krekls zēniem</t>
  </si>
  <si>
    <t>Машка бебешка кошула</t>
  </si>
  <si>
    <t>Koszula niemowlęca chłopięca</t>
  </si>
  <si>
    <t>Camisa para bebé menino</t>
  </si>
  <si>
    <t>Cămașă bebeluși băieți</t>
  </si>
  <si>
    <t>Košulja za mušku bebu</t>
  </si>
  <si>
    <t>Otroška srajca, fantovska</t>
  </si>
  <si>
    <t>Dojčenská košieľka pre chlapčeka</t>
  </si>
  <si>
    <t>Baby boy waistcoat</t>
  </si>
  <si>
    <t>Jelek foshnjesh për djem</t>
  </si>
  <si>
    <t>Бебешка жилетка за момчета</t>
  </si>
  <si>
    <t>Prsluk za bebe dječake</t>
  </si>
  <si>
    <t>Chlapecká kojenecká vestička</t>
  </si>
  <si>
    <t>Weste für baby jungen</t>
  </si>
  <si>
    <t>Beebi vest poistele</t>
  </si>
  <si>
    <t>Chaleco de bebé para niño</t>
  </si>
  <si>
    <t>Armilla per a bebè nen</t>
  </si>
  <si>
    <t>Γιλέκο μωρού αγόρι</t>
  </si>
  <si>
    <t>Prsluk za bebe – dječaci</t>
  </si>
  <si>
    <t>Fiú baba mellény</t>
  </si>
  <si>
    <t>Gilet per bambini</t>
  </si>
  <si>
    <t>Kūdikių liemenė berniukui</t>
  </si>
  <si>
    <t>Bērnu veste zēniem</t>
  </si>
  <si>
    <t>Машки бебешки елек</t>
  </si>
  <si>
    <t>Kamizelka niemowlęca chłopięca</t>
  </si>
  <si>
    <t>Colete para bebé menino</t>
  </si>
  <si>
    <t>Vestă bebeluși băieti</t>
  </si>
  <si>
    <t>Prsluk za mušku bebu</t>
  </si>
  <si>
    <t>Otroški telovnik, fantovski</t>
  </si>
  <si>
    <t>Dojčenská vesta pre chlapčeka</t>
  </si>
  <si>
    <t>Baby boy jacket</t>
  </si>
  <si>
    <t>Xhup foshnjesh për djem</t>
  </si>
  <si>
    <t>Бебешко яке за момчета</t>
  </si>
  <si>
    <t>Jakna za bebe dječake</t>
  </si>
  <si>
    <t>Chlapecká kojenecká bunda</t>
  </si>
  <si>
    <t>Jacke für baby jungen</t>
  </si>
  <si>
    <t>Beebi jope poistele</t>
  </si>
  <si>
    <t>Chaquetón de bebé para niño</t>
  </si>
  <si>
    <t>Caçadora per a bebè nen</t>
  </si>
  <si>
    <t>Jakna za bebe – dječaci</t>
  </si>
  <si>
    <t>Fiú baba dzseki</t>
  </si>
  <si>
    <t>Giubbotto per bambini</t>
  </si>
  <si>
    <t>Kūdikių striukė berniukui</t>
  </si>
  <si>
    <t>Bērnu jaka zēniem</t>
  </si>
  <si>
    <t>Машка бебешка јакна</t>
  </si>
  <si>
    <t>Kurtka niemowlęca chłopięca</t>
  </si>
  <si>
    <t>Casaco para bebé menino</t>
  </si>
  <si>
    <t>Geacă bebeluși băieți</t>
  </si>
  <si>
    <t>Jakna za mušku bebu</t>
  </si>
  <si>
    <t>Otroška jakna, fantovska</t>
  </si>
  <si>
    <t>Dojčenská bunda pre chlapčeka</t>
  </si>
  <si>
    <t>Baby boy coat</t>
  </si>
  <si>
    <t>Pallto foshnjesh për djem</t>
  </si>
  <si>
    <t>Бебешко палто за момчета</t>
  </si>
  <si>
    <t>Kaput za bebe dječake</t>
  </si>
  <si>
    <t>Chlapecký kojenecký plášť</t>
  </si>
  <si>
    <t>Mantel für baby jungen</t>
  </si>
  <si>
    <t>Beebi mantel poistele</t>
  </si>
  <si>
    <t>Abrigo de bebé para niño</t>
  </si>
  <si>
    <t>Abric per a bebè nen</t>
  </si>
  <si>
    <t>Παλτό μωρού αγόρι</t>
  </si>
  <si>
    <t>Kaput za bebe – dječaci</t>
  </si>
  <si>
    <t>Fiú baba kabát</t>
  </si>
  <si>
    <t>Cappotto per bambini</t>
  </si>
  <si>
    <t>Kūdikių apsiaustas berniukui</t>
  </si>
  <si>
    <t>Bērnu mētelis zēniem</t>
  </si>
  <si>
    <t>Машко бебешко палто</t>
  </si>
  <si>
    <t>Płaszcz niemowlęcy chłopięcy</t>
  </si>
  <si>
    <t>Sobretudo para bebé menino</t>
  </si>
  <si>
    <t>Palton/pardesiu bebeluși băieți</t>
  </si>
  <si>
    <t>Kaput za mušku bebu</t>
  </si>
  <si>
    <t>Otroški plašč, fantovski</t>
  </si>
  <si>
    <t>Dojčenský kabátik pre chlapčeka</t>
  </si>
  <si>
    <t>Baby boy vest</t>
  </si>
  <si>
    <t>Бебешки елек за момчета</t>
  </si>
  <si>
    <t>Chlapecká kojenecká vesta</t>
  </si>
  <si>
    <t>Jacke/weste für baby jungen</t>
  </si>
  <si>
    <t>Beebi varrukateta jope poistele</t>
  </si>
  <si>
    <t>Chaleco sin mangas de bebé para niño</t>
  </si>
  <si>
    <t>Maglia senza maniche per bambini</t>
  </si>
  <si>
    <t>Bērnu bezrocis zēniem</t>
  </si>
  <si>
    <t>Машки бебешки елек без ракави</t>
  </si>
  <si>
    <t>Bezrękawnik niemowlęcy chłopięcy</t>
  </si>
  <si>
    <t>Camisa sem mangas para bebé menino</t>
  </si>
  <si>
    <t>Otroški brezrokavnik, fantovski</t>
  </si>
  <si>
    <t>Baby boy pants</t>
  </si>
  <si>
    <t>Pantallona foshnjesh për djem</t>
  </si>
  <si>
    <t>Бебешки панталони за момчета</t>
  </si>
  <si>
    <t>Hlače za bebe dječake</t>
  </si>
  <si>
    <t>Chlapecké kojenecké kalhoty</t>
  </si>
  <si>
    <t>Hose für baby jungen</t>
  </si>
  <si>
    <t>Beebi pikad püksid poistele</t>
  </si>
  <si>
    <t>Pantalones de bebé para niño</t>
  </si>
  <si>
    <t>Pantalons per a bebè nen</t>
  </si>
  <si>
    <t>Hlače za bebe – dječaci</t>
  </si>
  <si>
    <t>Fiú baba nadrág</t>
  </si>
  <si>
    <t>Pantaloni per bambini</t>
  </si>
  <si>
    <t>Kūdikių kelnės berniukui</t>
  </si>
  <si>
    <t>Bērnu bikses zēniem</t>
  </si>
  <si>
    <t>Машки бебешки панталони</t>
  </si>
  <si>
    <t>Spodnie niemowlęce chłopięce</t>
  </si>
  <si>
    <t>Calças para bebé menino</t>
  </si>
  <si>
    <t>Pantaloni bebeluși băieți</t>
  </si>
  <si>
    <t>Pantalone za mušku bebu</t>
  </si>
  <si>
    <t>Otroške hlače, fantovske</t>
  </si>
  <si>
    <t>Dojčenské nohavice pre chlapčeka</t>
  </si>
  <si>
    <t>Baby boy shorts</t>
  </si>
  <si>
    <t>Pantallona të shkurtra foshnjesh për djem</t>
  </si>
  <si>
    <t>Бебешки шорти за момчета</t>
  </si>
  <si>
    <t>Šorts za bebe dječake</t>
  </si>
  <si>
    <t>Chlapecké kojenecké šortky</t>
  </si>
  <si>
    <t>Shorts für baby jungen</t>
  </si>
  <si>
    <t>Beebi lühikesed püksid poistele</t>
  </si>
  <si>
    <t>Pantalones cortos de bebé para niño</t>
  </si>
  <si>
    <t>Pantalons curts per a bebè nen</t>
  </si>
  <si>
    <t>Σορτς για μωρό αγόρι</t>
  </si>
  <si>
    <t>Kratke hlače za bebe – dječaci</t>
  </si>
  <si>
    <t>Fiú baba sort</t>
  </si>
  <si>
    <t>Pantaloncini per bambini</t>
  </si>
  <si>
    <t>Kūdikių šortukai berniukui</t>
  </si>
  <si>
    <t>Bērnu šorti zēniem</t>
  </si>
  <si>
    <t>Машки бебешки шорцеви</t>
  </si>
  <si>
    <t>Szorty niemowlęce chłopięce</t>
  </si>
  <si>
    <t>Calções para bebé menino</t>
  </si>
  <si>
    <t>Pantaloni scurți bebeluși băieți</t>
  </si>
  <si>
    <t>Šorc za mušku bebu</t>
  </si>
  <si>
    <t>Otroške kratke hlače, fantovske</t>
  </si>
  <si>
    <t>Dojčenské šortky pre chlapčeka</t>
  </si>
  <si>
    <t>Baby boy hat</t>
  </si>
  <si>
    <t>Kapuç foshnjesh për djem</t>
  </si>
  <si>
    <t>Бебешка шапка за момчета</t>
  </si>
  <si>
    <t>Kapa za bebe dječake</t>
  </si>
  <si>
    <t>Chlapecká kojenecká čepice</t>
  </si>
  <si>
    <t>Mütze für baby jungen</t>
  </si>
  <si>
    <t>Beebi müts poistele</t>
  </si>
  <si>
    <t>Gorro de bebé para niño</t>
  </si>
  <si>
    <t>Barret per a bebè nen</t>
  </si>
  <si>
    <t>Kapa za bebe – dječaci</t>
  </si>
  <si>
    <t>Fiú baba sapka</t>
  </si>
  <si>
    <t>Kūdikių kepurė berniukui</t>
  </si>
  <si>
    <t>Bērnu cepure zēniem</t>
  </si>
  <si>
    <t>Машка бебешка капа</t>
  </si>
  <si>
    <t>Czapka niemowlęca chłopięca</t>
  </si>
  <si>
    <t>Chapéu para bebé menino</t>
  </si>
  <si>
    <t>Căciulă bebeluși băieți</t>
  </si>
  <si>
    <t>Kapa za mušku bebu</t>
  </si>
  <si>
    <t>Otroška kapa, fantovska</t>
  </si>
  <si>
    <t>Dojčenská čiapka pre chlapčeka</t>
  </si>
  <si>
    <t>Baby boy scarf</t>
  </si>
  <si>
    <t>Shall foshnjesh për djem</t>
  </si>
  <si>
    <t>Бебешки шал за момчета</t>
  </si>
  <si>
    <t>Šal za bebe dječake</t>
  </si>
  <si>
    <t>Chlapecká kojenecká šála</t>
  </si>
  <si>
    <t>Schal für baby jungen</t>
  </si>
  <si>
    <t>Beebi sall poistele</t>
  </si>
  <si>
    <t>Pañuelo de bebé para niño</t>
  </si>
  <si>
    <t>Bufanda per a bebè nen</t>
  </si>
  <si>
    <t>Šal za bebe – dječaci</t>
  </si>
  <si>
    <t>Fiú baba sál</t>
  </si>
  <si>
    <t>Sciarpa per bambini</t>
  </si>
  <si>
    <t>Kūdikių šalikas berniukui</t>
  </si>
  <si>
    <t>Bērnu šalle zēniem</t>
  </si>
  <si>
    <t>Машки бебешки шал</t>
  </si>
  <si>
    <t>Szalik niemowlęcy chłopięcy</t>
  </si>
  <si>
    <t>Cachecol para bebé menino</t>
  </si>
  <si>
    <t>Fular bebeluși băieți</t>
  </si>
  <si>
    <t>Šal za mušku bebu</t>
  </si>
  <si>
    <t>Otroški šal, fantovski</t>
  </si>
  <si>
    <t>Dojčenská šaľa pre chlapčeka</t>
  </si>
  <si>
    <t>Baby boy gloves</t>
  </si>
  <si>
    <t>Doreza foshnjesh për djem</t>
  </si>
  <si>
    <t>Бебешки ръкавички за момчета</t>
  </si>
  <si>
    <t>Rukavice za bebe dječake</t>
  </si>
  <si>
    <t>Chlapecké kojenecké rukavice</t>
  </si>
  <si>
    <t>Handschuhe für baby jungen</t>
  </si>
  <si>
    <t>Beebi kindad poistele</t>
  </si>
  <si>
    <t>Guantes de bebé para niño</t>
  </si>
  <si>
    <t>Guants per a bebè nen</t>
  </si>
  <si>
    <t>Rukavice za bebe – dječaci</t>
  </si>
  <si>
    <t>Fiú baba kesztyű</t>
  </si>
  <si>
    <t>Guanti per bambini</t>
  </si>
  <si>
    <t>Kūdikių pirštinės berniukui</t>
  </si>
  <si>
    <t>Bērnu cimdi zēniem</t>
  </si>
  <si>
    <t>Машки бебешки нараквици</t>
  </si>
  <si>
    <t>Rękawiczki niemowlęce chłopięce</t>
  </si>
  <si>
    <t>Luvas para bebé menino</t>
  </si>
  <si>
    <t>Mănuși bebeluși băieți</t>
  </si>
  <si>
    <t>Rukavice za mušku bebu</t>
  </si>
  <si>
    <t>Otroške rokavice, fantovske</t>
  </si>
  <si>
    <t>Dojčenské rukavičky pre chlapčeka</t>
  </si>
  <si>
    <t>Baby boy jumpsuit</t>
  </si>
  <si>
    <t>Jumpsuit foshnjesh për djem</t>
  </si>
  <si>
    <t>Бебешки гащеризон за момчета</t>
  </si>
  <si>
    <t>Chlapecká kojenecká kombinéza</t>
  </si>
  <si>
    <t>Overall für baby jungen</t>
  </si>
  <si>
    <t>Beebi kombinesoon poistele</t>
  </si>
  <si>
    <t>Monos de bebé para niño</t>
  </si>
  <si>
    <t>Granota per a bebè nen</t>
  </si>
  <si>
    <t>Κοστούμι για μωρό αγόρι</t>
  </si>
  <si>
    <t>Kombinezon za bebe – dječaci</t>
  </si>
  <si>
    <t>Fiú baba overall</t>
  </si>
  <si>
    <t>Tuta per bambini</t>
  </si>
  <si>
    <t>Kūdikių kombinezonas berniukui</t>
  </si>
  <si>
    <t>Bērnu kombinezons zēniem</t>
  </si>
  <si>
    <t>Машки бебешки комбинезон</t>
  </si>
  <si>
    <t>Kombinezon niemowlęcy chłopięcy</t>
  </si>
  <si>
    <t>Macacão para bebé menino</t>
  </si>
  <si>
    <t>Combinezon bebeluși băieți</t>
  </si>
  <si>
    <t>Kombinezon za mušku bebu</t>
  </si>
  <si>
    <t>Otroški kombinezon, fantovski</t>
  </si>
  <si>
    <t>Dojčenská kombinéza pre chlapčeka</t>
  </si>
  <si>
    <t>Baby boy sweatsuit</t>
  </si>
  <si>
    <t>Tuta foshnjesh për djem</t>
  </si>
  <si>
    <t>Бебешки спортен екип за момчета</t>
  </si>
  <si>
    <t>Trenerka za bebe dječake</t>
  </si>
  <si>
    <t>Chlapecký kojenecký dres</t>
  </si>
  <si>
    <t>Trainingsanzug für baby jungen</t>
  </si>
  <si>
    <t>Beebi dressid poistele</t>
  </si>
  <si>
    <t>Chándal de bebé para niño</t>
  </si>
  <si>
    <t>Xandall per a bebè nen</t>
  </si>
  <si>
    <t>Αθλητική φόρμα για μωρό αγόρι</t>
  </si>
  <si>
    <t>Dres za bebe – dječaci</t>
  </si>
  <si>
    <t>Fiú baba melegítőruha</t>
  </si>
  <si>
    <t>Tuta sportiva per bambini</t>
  </si>
  <si>
    <t>Kūdikių sportinis kostiumas berniukui</t>
  </si>
  <si>
    <t>Bērnu treniņtērps zēniem</t>
  </si>
  <si>
    <t>Машка бебешка тренерка</t>
  </si>
  <si>
    <t>Dres niemowlęcy chłopięcy</t>
  </si>
  <si>
    <t>Agasalho para bebé menino</t>
  </si>
  <si>
    <t>Trening bebeluși băieți</t>
  </si>
  <si>
    <t>Trenerka za mušku bebu</t>
  </si>
  <si>
    <t>Otroška trenirka, fantovska</t>
  </si>
  <si>
    <t>Dojčenská športová súprava pre chlapčeka</t>
  </si>
  <si>
    <t>Streçe foshnjesh për djem</t>
  </si>
  <si>
    <t>Бебешки клин за момчета</t>
  </si>
  <si>
    <t>Leggings für baby jungen</t>
  </si>
  <si>
    <t>Malles per a bebè nen</t>
  </si>
  <si>
    <t>Tajice za bebe – dječaci</t>
  </si>
  <si>
    <t>Машки бебешки хеланки</t>
  </si>
  <si>
    <t>Legginsy niemowlęce chłopięce</t>
  </si>
  <si>
    <t>Leggings para bebé menino</t>
  </si>
  <si>
    <t>Colanți bebeluși băieți</t>
  </si>
  <si>
    <t>Helanke za mušku bebu</t>
  </si>
  <si>
    <t>Otroške legice, fantovske</t>
  </si>
  <si>
    <t>Dojčenské legíny pre chlapčeka</t>
  </si>
  <si>
    <t>Baby boy polo shirt</t>
  </si>
  <si>
    <t>Polo foshnjesh për djem</t>
  </si>
  <si>
    <t>Бебешка блуза с яка за момчета</t>
  </si>
  <si>
    <t>Polo majica za bebe dječake</t>
  </si>
  <si>
    <t>Chlapecké kojenecké polo</t>
  </si>
  <si>
    <t>Polohemd für baby jungen</t>
  </si>
  <si>
    <t>Beebi polosärk poistele</t>
  </si>
  <si>
    <t>Polo de bebé para niño</t>
  </si>
  <si>
    <t>Polo per a bebè nen</t>
  </si>
  <si>
    <t>Πόλο για μωρό αγόρι</t>
  </si>
  <si>
    <t>Polo-majica za bebe – dječaci</t>
  </si>
  <si>
    <t>Polo per bambini</t>
  </si>
  <si>
    <t>Kūdikių polo marškinėliai berniukui</t>
  </si>
  <si>
    <t>Bērnu polo krekls zēniem</t>
  </si>
  <si>
    <t>Машко бебешко поло</t>
  </si>
  <si>
    <t>Polo niemowlęce chłopięce</t>
  </si>
  <si>
    <t>Polo para bebé menino</t>
  </si>
  <si>
    <t>Tricou polo bebeluși băieți</t>
  </si>
  <si>
    <t>Polo majica za mušku bebu</t>
  </si>
  <si>
    <t>Otroška polo majica, fantovska</t>
  </si>
  <si>
    <t>Dojčenské pólo tričko pre chlapčeka</t>
  </si>
  <si>
    <t>Baby boy sun hat</t>
  </si>
  <si>
    <t>Kapelë foshnjesh për djem</t>
  </si>
  <si>
    <t>Бебешка шапка с периферия за момчета</t>
  </si>
  <si>
    <t>Šešir za bebe dječake</t>
  </si>
  <si>
    <t>Chlapecký kojenecký klobouček</t>
  </si>
  <si>
    <t>Hut für baby jungen</t>
  </si>
  <si>
    <t>Beebi kaabu / müts poistele</t>
  </si>
  <si>
    <t>Sombrero de bebé para niño</t>
  </si>
  <si>
    <t>Καπέλο για μωρό αγόρι</t>
  </si>
  <si>
    <t>Šešir za bebe – dječaci</t>
  </si>
  <si>
    <t>Fiú baba kalap</t>
  </si>
  <si>
    <t>Berretto per bambini</t>
  </si>
  <si>
    <t>Kūdikių skrybėlė berniukui</t>
  </si>
  <si>
    <t>Bērnu platmale zēniem</t>
  </si>
  <si>
    <t>Машка бебешка шапка</t>
  </si>
  <si>
    <t>Kapelusz niemowlęcy chłopięcy</t>
  </si>
  <si>
    <t>Pălărie bebeluși băieți</t>
  </si>
  <si>
    <t>Šešir za mušku bebu</t>
  </si>
  <si>
    <t>Otroški klobuk, fantovski</t>
  </si>
  <si>
    <t>Dojčenský klobúk pre chlapčeka</t>
  </si>
  <si>
    <t>Baby boy turtleneck pullover sweater</t>
  </si>
  <si>
    <t>Golf foshnjesh për djem</t>
  </si>
  <si>
    <t>Бебешко поло за момчета</t>
  </si>
  <si>
    <t>Rolka za bebe dječake</t>
  </si>
  <si>
    <t>Chlapecký kojenecký golf</t>
  </si>
  <si>
    <t>Rollkragenpullover für baby jungen</t>
  </si>
  <si>
    <t>Beebi kõrge kaelusega polo poistele</t>
  </si>
  <si>
    <t>Golf de bebé para niño</t>
  </si>
  <si>
    <t>Suèter de coll alt per a bebè nen</t>
  </si>
  <si>
    <t>Ζιβάγκο για μωρό αγόρι</t>
  </si>
  <si>
    <t>Dolčevita za bebe – dječaci</t>
  </si>
  <si>
    <t>Fiú baba garbó</t>
  </si>
  <si>
    <t>Dolcevita per bambini</t>
  </si>
  <si>
    <t>Kūdikių megztinis aukštu kaklu berniukui</t>
  </si>
  <si>
    <t>Bērnu džemperis ar stāvu apkakli zēniem</t>
  </si>
  <si>
    <t>Машка бебешка ролка</t>
  </si>
  <si>
    <t>Golf niemowlęcy chłopięcy</t>
  </si>
  <si>
    <t>Suéter de gola alta para bebé menino</t>
  </si>
  <si>
    <t>Helancă bebeluși băieți</t>
  </si>
  <si>
    <t>Rolka za mušku bebu</t>
  </si>
  <si>
    <t>Otroški puli, fantovski</t>
  </si>
  <si>
    <t>Dojčenský rolák pre chlapčeka</t>
  </si>
  <si>
    <t>Baby boy top</t>
  </si>
  <si>
    <t>Fiú baba trikó</t>
  </si>
  <si>
    <t>Koszulka niemowlęca chłopięca</t>
  </si>
  <si>
    <t>Camisola para bebé menino</t>
  </si>
  <si>
    <t>Bluziță pentru bebeluși băieți</t>
  </si>
  <si>
    <t>Otroška majica, fantovska</t>
  </si>
  <si>
    <t>Baby boy tights</t>
  </si>
  <si>
    <t>Geta foshnjesh për djem</t>
  </si>
  <si>
    <t>Бебешки чорапогащници за момчета</t>
  </si>
  <si>
    <t>Štrample za bebe dječake</t>
  </si>
  <si>
    <t>Chlapecké kojenecké punčocháče</t>
  </si>
  <si>
    <t>Strumpfhosen für baby jungen</t>
  </si>
  <si>
    <t>Beebi sukkpüksid poistele</t>
  </si>
  <si>
    <t>Medias de bebé para niño</t>
  </si>
  <si>
    <t>Leotards per a bebè nen</t>
  </si>
  <si>
    <t>Καλσόν για μωρό αγόρι</t>
  </si>
  <si>
    <t>Hulahopke za bebe – dječaci</t>
  </si>
  <si>
    <t>Fiú baba harisnya</t>
  </si>
  <si>
    <t>Kūdikių pėdkelnės berniukui</t>
  </si>
  <si>
    <t>Bērnu zeķbikses zēniem</t>
  </si>
  <si>
    <t>Rajstopy niemowlęce chłopięce</t>
  </si>
  <si>
    <t>Meias-calças para bebé menino</t>
  </si>
  <si>
    <t>Ciorapi bebeluși băieți</t>
  </si>
  <si>
    <t>Hulahopke za mušku bebu</t>
  </si>
  <si>
    <t>Otroške hlačne nogavice, fantovske</t>
  </si>
  <si>
    <t>Dojčenské pančušky pre chlapčeka</t>
  </si>
  <si>
    <t>Romper foshnjesh për djem</t>
  </si>
  <si>
    <t>Gegice za bebe dječake</t>
  </si>
  <si>
    <t>Chlapecký kojenecký overal</t>
  </si>
  <si>
    <t>Spielanzug für baby jungen</t>
  </si>
  <si>
    <t>Beebi pükskostüümk poistele</t>
  </si>
  <si>
    <t>Φορμάκι μωρού αγόρι</t>
  </si>
  <si>
    <t>Fiú baba kombidressz</t>
  </si>
  <si>
    <t>Kūdikių romperis berniukui</t>
  </si>
  <si>
    <t>Ramper niemowlęcy chłopięcy</t>
  </si>
  <si>
    <t>Ramper bebeluși băieți</t>
  </si>
  <si>
    <t>Rampers za mušku bebu</t>
  </si>
  <si>
    <t>Dojčenský overal pre chlapčeka</t>
  </si>
  <si>
    <t>Baby boy button down tee</t>
  </si>
  <si>
    <t>Kaftan foshjesh për djem</t>
  </si>
  <si>
    <t>Бебешка камизолка за момчета</t>
  </si>
  <si>
    <t>Chlapecký kojenecký kabátek</t>
  </si>
  <si>
    <t>Jäckchen für baby jungen</t>
  </si>
  <si>
    <t>Beebi pikkade varrukatega särk / jakk poistele</t>
  </si>
  <si>
    <t>Chaqueta de bebé para niño</t>
  </si>
  <si>
    <t>Jaqueta creuada per a bebè nen</t>
  </si>
  <si>
    <t>Λεπτό μπλουζάκι μωρού αγόρι</t>
  </si>
  <si>
    <t>Košuljica za bebe – dječaci</t>
  </si>
  <si>
    <t>Maglia aperta per bambini</t>
  </si>
  <si>
    <t>Kūdikių siaustinukai berniukui</t>
  </si>
  <si>
    <t>Bērnu apmetnis zēniem</t>
  </si>
  <si>
    <t>Kaftanik niemowlęcy chłopięcy</t>
  </si>
  <si>
    <t>Bluziță bebeluși băieți</t>
  </si>
  <si>
    <t>Benkica za mušku bebu</t>
  </si>
  <si>
    <t>Otroška benkica, fantovska</t>
  </si>
  <si>
    <t>Chlapecká kojenecká čepička</t>
  </si>
  <si>
    <t>Mützchen für baby jungen</t>
  </si>
  <si>
    <t>Barret petit per a bebè nen</t>
  </si>
  <si>
    <t>Kapica za bebe – dječaci</t>
  </si>
  <si>
    <t>Cappellino per bambini</t>
  </si>
  <si>
    <t>Kūdikių kepurėlė berniukui</t>
  </si>
  <si>
    <t>Czapeczka niemowlęca chłopięca</t>
  </si>
  <si>
    <t>Kapica za mušku bebu</t>
  </si>
  <si>
    <t>Dojčenská čiapočka pre chlapčeka</t>
  </si>
  <si>
    <t>Baby boy headscarf</t>
  </si>
  <si>
    <t>Shami foshnjesh për djem</t>
  </si>
  <si>
    <t>Бебешка кърпа за глава за момчета</t>
  </si>
  <si>
    <t>Marama za bebe dječake</t>
  </si>
  <si>
    <t>Chlapecký kojenecký šátek</t>
  </si>
  <si>
    <t>Babytuch für jungen</t>
  </si>
  <si>
    <t>Beebirätik poistele</t>
  </si>
  <si>
    <t>Pañuelo de bebé</t>
  </si>
  <si>
    <t>Mocador per a bebè nen</t>
  </si>
  <si>
    <t>Μαντίλι μωρού αγόρι</t>
  </si>
  <si>
    <t>Dječja staza</t>
  </si>
  <si>
    <t>Csecsemő kendő fiú</t>
  </si>
  <si>
    <t>Kūdikio (berniuko) skarelė</t>
  </si>
  <si>
    <t>Bērnu lakatiņš zēniem</t>
  </si>
  <si>
    <t>Машка бебешка марама</t>
  </si>
  <si>
    <t>Chustka niemowlęca chłopięca</t>
  </si>
  <si>
    <t>Bandana para bebé menino</t>
  </si>
  <si>
    <t>Batistă pentru bebeluși - pentru băiat</t>
  </si>
  <si>
    <t>Marama za mušku bebu</t>
  </si>
  <si>
    <t>Fantovska otroška ruta</t>
  </si>
  <si>
    <t>Chlapčenská dojčenská šatka</t>
  </si>
  <si>
    <t>Baby boy socks set</t>
  </si>
  <si>
    <t>Komplet çorapesh për foshnja</t>
  </si>
  <si>
    <t>Комплект бебешки чорапи</t>
  </si>
  <si>
    <t>Komplet čarapa za bebe</t>
  </si>
  <si>
    <t>Souprava kojeneckých ponožek</t>
  </si>
  <si>
    <t>Baby-socken-set</t>
  </si>
  <si>
    <t>Beebi sokkide komplekt</t>
  </si>
  <si>
    <t>Conjunto de calcetines de bebé</t>
  </si>
  <si>
    <t>Conjunt de mitjons per a bebè nen</t>
  </si>
  <si>
    <t>Σετ κάλτσες μωρού</t>
  </si>
  <si>
    <t>Baba zoknikészlet</t>
  </si>
  <si>
    <t>Set di calzini per bambini</t>
  </si>
  <si>
    <t>Kūdikių kojinių komplektas</t>
  </si>
  <si>
    <t>Bērnu zeķu komplekts</t>
  </si>
  <si>
    <t>Комплет бебешки чорапи</t>
  </si>
  <si>
    <t>Komplet skarpet niemowlęcych</t>
  </si>
  <si>
    <t>Conjunto de meias para bebé</t>
  </si>
  <si>
    <t>Set de șosete pentru bebeluși</t>
  </si>
  <si>
    <t>Komplet čarapa za bebu</t>
  </si>
  <si>
    <t>Komplet otroških nogavičk</t>
  </si>
  <si>
    <t>Súprava dojčenských ponožiek</t>
  </si>
  <si>
    <t>Baby boy 3-pack socks</t>
  </si>
  <si>
    <t>Komplet çorapesh për foshnja 3 palë</t>
  </si>
  <si>
    <t>Комплект бебешки чорапи 3pack</t>
  </si>
  <si>
    <t>Komplet čarapa za bebe 3-pak</t>
  </si>
  <si>
    <t>Souprava kojeneckých ponožek trojbalení</t>
  </si>
  <si>
    <t>3er pack baby-socken-set</t>
  </si>
  <si>
    <t>Beebi sokkide komplekt, kolmikpakk</t>
  </si>
  <si>
    <t>Conjunto de calcetines de bebé pack de 3</t>
  </si>
  <si>
    <t>Conjunt de mitjons per a bebè nen joc de 3 peces</t>
  </si>
  <si>
    <t>Σετ κάλτσες μωρού 3 τεμ.</t>
  </si>
  <si>
    <t>Komplet čarapa za bebe 3-pack</t>
  </si>
  <si>
    <t>3 darabos baba zoknikészlet</t>
  </si>
  <si>
    <t>Set di 3 paia di calzini per bambini</t>
  </si>
  <si>
    <t>Kūdikių kojinių komplektas, 3 vnt.</t>
  </si>
  <si>
    <t>Bērnu zeķu komplekts 3 iepakojumā</t>
  </si>
  <si>
    <t>Комплет бебешки чорапи 3 парч.</t>
  </si>
  <si>
    <t>Komplet skarpet niemowlęcych 3pack</t>
  </si>
  <si>
    <t>Conjunto de meias para bebé 3pack</t>
  </si>
  <si>
    <t>Set de șosete pentru bebeluși 3 pack</t>
  </si>
  <si>
    <t>Komplet čarapa za bebu 3 para</t>
  </si>
  <si>
    <t>Komplet otroških nogavičk, 3  kosi</t>
  </si>
  <si>
    <t>Súprava dojčenských ponožiek 3pack</t>
  </si>
  <si>
    <t>Bodysuit set</t>
  </si>
  <si>
    <t>Komplet body</t>
  </si>
  <si>
    <t>Комплект бодита</t>
  </si>
  <si>
    <t>Komplet bodi</t>
  </si>
  <si>
    <t>Souprava body</t>
  </si>
  <si>
    <t>Body-set</t>
  </si>
  <si>
    <t>Bodide komplekt</t>
  </si>
  <si>
    <t>Body completo</t>
  </si>
  <si>
    <t>Conjunt bodi</t>
  </si>
  <si>
    <t>Σετ ολόσωμο εσώρουχο</t>
  </si>
  <si>
    <t>Body-készlet</t>
  </si>
  <si>
    <t>Completo body</t>
  </si>
  <si>
    <t>Glaustinukių komplektas</t>
  </si>
  <si>
    <t>Body komplekts</t>
  </si>
  <si>
    <t>Комплет боди</t>
  </si>
  <si>
    <t>Conjunto de bodies</t>
  </si>
  <si>
    <t>Set body-uri</t>
  </si>
  <si>
    <t>Komplet bodića</t>
  </si>
  <si>
    <t>Komplet bodijev</t>
  </si>
  <si>
    <t>Súprava body</t>
  </si>
  <si>
    <t>Jacket and pants set</t>
  </si>
  <si>
    <t>Komplet xhup e pantallona</t>
  </si>
  <si>
    <t>Комплект яке и панталони</t>
  </si>
  <si>
    <t>Komplet jakna i hlače</t>
  </si>
  <si>
    <t>Souprava bunda a kalhoty</t>
  </si>
  <si>
    <t>Jacke und hose set</t>
  </si>
  <si>
    <t>Jope ja pikkade pükste komplekt</t>
  </si>
  <si>
    <t>Conjunto de chaqueta y pantalones</t>
  </si>
  <si>
    <t>Conjunt de caçadora i pantalons</t>
  </si>
  <si>
    <t>Σετ μπουφάν και παντελόνι</t>
  </si>
  <si>
    <t>Dzseki és nadrág készletben</t>
  </si>
  <si>
    <t>Completo giubbotto e pantaloni</t>
  </si>
  <si>
    <t>Komplektas: striukė ir kelnės</t>
  </si>
  <si>
    <t>Komplekts jaka un bikses</t>
  </si>
  <si>
    <t>Комплет јакна и панталони</t>
  </si>
  <si>
    <t>Komplet kurtka i spodnie</t>
  </si>
  <si>
    <t>Conjunto casaco e calças</t>
  </si>
  <si>
    <t>Compleu: jachetă și pantaloni</t>
  </si>
  <si>
    <t>Komplet jakna i pantalone</t>
  </si>
  <si>
    <t>Komplet jakna in hlače</t>
  </si>
  <si>
    <t>Súprava bunda a nohavice</t>
  </si>
  <si>
    <t>Hat and scarf set</t>
  </si>
  <si>
    <t>Komplet kapuç e shall</t>
  </si>
  <si>
    <t>Комплект шапка и шал</t>
  </si>
  <si>
    <t>Komplet kapa i šal</t>
  </si>
  <si>
    <t>Souprava čepice a šála</t>
  </si>
  <si>
    <t>Mütze und schal set</t>
  </si>
  <si>
    <t>Mütsi ja salli komplekt</t>
  </si>
  <si>
    <t>Conjunto de sombrero y bufanda</t>
  </si>
  <si>
    <t>Conjunt barret i bufanda</t>
  </si>
  <si>
    <t>Σετ σκούφος και κασκόλ</t>
  </si>
  <si>
    <t>Sapka és sál készletben</t>
  </si>
  <si>
    <t>Completo cappello e sciarpa</t>
  </si>
  <si>
    <t>Komplektas: kepurė ir šalikas</t>
  </si>
  <si>
    <t>Komplekts cepure un šalle</t>
  </si>
  <si>
    <t>Комплет капа и шал</t>
  </si>
  <si>
    <t>Komplet czapka i szalik</t>
  </si>
  <si>
    <t>Conjunto gorro e cachecol</t>
  </si>
  <si>
    <t>Compleu: căciuliță și fular</t>
  </si>
  <si>
    <t>Komplet kapa in šal</t>
  </si>
  <si>
    <t>Súprava čiapka a šaľa</t>
  </si>
  <si>
    <t>Baby girl set</t>
  </si>
  <si>
    <t>Komplet foshnjash për vajza</t>
  </si>
  <si>
    <t>Бебешки комплект за момичета</t>
  </si>
  <si>
    <t>Komplet za bebe djevojčice</t>
  </si>
  <si>
    <t>Kojenecká souprava pro holčičku</t>
  </si>
  <si>
    <t>Set für baby mädchen</t>
  </si>
  <si>
    <t>Beebirõivaste komplekt tüdrukutele</t>
  </si>
  <si>
    <t>Conjunto de bebé para niña</t>
  </si>
  <si>
    <t>Conjunt per a bebè nena</t>
  </si>
  <si>
    <t>Κοστούμι για μωρό κορίτσι</t>
  </si>
  <si>
    <t>Kompletić za bebe – djevojčice</t>
  </si>
  <si>
    <t>Lány baba készlet</t>
  </si>
  <si>
    <t>Completo per bambine</t>
  </si>
  <si>
    <t>Kūdikių komplektas mergaitei</t>
  </si>
  <si>
    <t>Bērnu komplekts meitenēm</t>
  </si>
  <si>
    <t>Бебешки женски комплет</t>
  </si>
  <si>
    <t>Komplet niemowlęcy dziewczęcy</t>
  </si>
  <si>
    <t>Conjunto para bebé menina</t>
  </si>
  <si>
    <t>Compleu pentru bebeluși fetițe</t>
  </si>
  <si>
    <t>Komplet za žensku bebu</t>
  </si>
  <si>
    <t>Otroški komplet – dekliški</t>
  </si>
  <si>
    <t>Baby boy set</t>
  </si>
  <si>
    <t>Komplet foshnjash për djem</t>
  </si>
  <si>
    <t>Бебешки комплект за момчета</t>
  </si>
  <si>
    <t>Komplet za bebe dječake</t>
  </si>
  <si>
    <t>Kojenecká souprava chlapecká</t>
  </si>
  <si>
    <t>Set für baby jungen</t>
  </si>
  <si>
    <t>Beebirõivaste komplekt poistele</t>
  </si>
  <si>
    <t>Conjunto de bebé para niño</t>
  </si>
  <si>
    <t>Conjunt per a bebè nen</t>
  </si>
  <si>
    <t>Kompletić za bebe – dječaci</t>
  </si>
  <si>
    <t>Fiú baba készlet</t>
  </si>
  <si>
    <t>Completo per bambini</t>
  </si>
  <si>
    <t>Kūdikių komplektas berniukui</t>
  </si>
  <si>
    <t>Bērnu komplekts zēniem</t>
  </si>
  <si>
    <t>Бебешки машки комплет</t>
  </si>
  <si>
    <t>Komplet niemowlęcy chłopięcy</t>
  </si>
  <si>
    <t>Conjunto para bebé menino</t>
  </si>
  <si>
    <t>Compleu pentru bebeluși băieți</t>
  </si>
  <si>
    <t>Komplet za mušku bebu</t>
  </si>
  <si>
    <t>Otroški komplet – fantovski</t>
  </si>
  <si>
    <t>Dojčenská súprava pre chlapca</t>
  </si>
  <si>
    <t>Baby set</t>
  </si>
  <si>
    <t>Komplet foshnjash</t>
  </si>
  <si>
    <t>Бебешки комплект</t>
  </si>
  <si>
    <t>Komplet za bebe</t>
  </si>
  <si>
    <t>Kojenecká souprava</t>
  </si>
  <si>
    <t>Baby-set</t>
  </si>
  <si>
    <t>Beebi komplekt</t>
  </si>
  <si>
    <t>Conjunto de bebé</t>
  </si>
  <si>
    <t>Conjunt per a bebè</t>
  </si>
  <si>
    <t>Κοστούμι μωρού</t>
  </si>
  <si>
    <t>Baba készlet</t>
  </si>
  <si>
    <t>Kūdikių komplektas</t>
  </si>
  <si>
    <t>Bērnu komplekts</t>
  </si>
  <si>
    <t>Бебешки комплет</t>
  </si>
  <si>
    <t>Komplet niemowlęcy</t>
  </si>
  <si>
    <t>Conjunto para bebé</t>
  </si>
  <si>
    <t>Compleu pentru bebeluși</t>
  </si>
  <si>
    <t>Komplet za bebu</t>
  </si>
  <si>
    <t>Otroški komplet</t>
  </si>
  <si>
    <t>Dojčenská súprava</t>
  </si>
  <si>
    <t>Baby no-scratch mittens</t>
  </si>
  <si>
    <t>Doreza foshnjash kundër gërvishtjeve</t>
  </si>
  <si>
    <t>Rukavičky kojenecké bez prstů</t>
  </si>
  <si>
    <t>Baby-handschuhe</t>
  </si>
  <si>
    <t>Guantes para bebés</t>
  </si>
  <si>
    <t>Baba kesztyű</t>
  </si>
  <si>
    <t>Zīdaiņu cimdi</t>
  </si>
  <si>
    <t>Rękawiczki niedrapki niemowlęce</t>
  </si>
  <si>
    <t>Mănuși antizgâriere pentru bebeluși</t>
  </si>
  <si>
    <t>Rukavice za bebu</t>
  </si>
  <si>
    <t>Rukavičky bez prstov dojčenské</t>
  </si>
  <si>
    <t>Visor (of a cap)</t>
  </si>
  <si>
    <t>Çatizë (e kapeles)</t>
  </si>
  <si>
    <t>Козирка (шапки)</t>
  </si>
  <si>
    <t>Kačket (kapa)</t>
  </si>
  <si>
    <t>Kšilt (čepice)</t>
  </si>
  <si>
    <t>Visor</t>
  </si>
  <si>
    <t>Mütsinokk</t>
  </si>
  <si>
    <t>Visera (tipo gorra)</t>
  </si>
  <si>
    <t>Gorra</t>
  </si>
  <si>
    <t>Šilterice (kape)</t>
  </si>
  <si>
    <t>Sild (sapka)</t>
  </si>
  <si>
    <t>Visiera (del berretto)</t>
  </si>
  <si>
    <t>Kepurės snapelis</t>
  </si>
  <si>
    <t>Nags (cepures)</t>
  </si>
  <si>
    <t>Везир (капа)</t>
  </si>
  <si>
    <t>Daszek (czapki)</t>
  </si>
  <si>
    <t>Visor (chapéu)</t>
  </si>
  <si>
    <t>Cozoroc</t>
  </si>
  <si>
    <t>Šilt (kape)</t>
  </si>
  <si>
    <t>Šiltovka (čiapky)</t>
  </si>
  <si>
    <t>Baby girl top</t>
  </si>
  <si>
    <t>Košilka kojenecká pro holčičku</t>
  </si>
  <si>
    <t>Hemdchen für baby mädchen</t>
  </si>
  <si>
    <t>Bērnu krekliņš meitenēm</t>
  </si>
  <si>
    <t>Koszulka niemowlęca dziewczęca</t>
  </si>
  <si>
    <t>Camisola para bebé menina</t>
  </si>
  <si>
    <t>Bluziță pentru bebeluși fetițe</t>
  </si>
  <si>
    <t>Košieľka dojčenská pre dievčatko</t>
  </si>
  <si>
    <t>Baby girl tights</t>
  </si>
  <si>
    <t>Geta foshnjash për vajza</t>
  </si>
  <si>
    <t>Бебешки чорапогащници за момичета</t>
  </si>
  <si>
    <t>Štrample za bebe djevojčice</t>
  </si>
  <si>
    <t>Punčocháče kojenecké pro holčičku</t>
  </si>
  <si>
    <t>Strumpfhose für baby mädchen</t>
  </si>
  <si>
    <t>Beebi sukkpüksid tüdrukutele</t>
  </si>
  <si>
    <t>Medias de bebé para niña</t>
  </si>
  <si>
    <t>Pantis per a bebè nena</t>
  </si>
  <si>
    <t>Καλσόν για μωρό κορίτσι</t>
  </si>
  <si>
    <t>Hulahopke za bebe – djevojčice</t>
  </si>
  <si>
    <t>Lány baba harisnya</t>
  </si>
  <si>
    <t>Collant per bambine</t>
  </si>
  <si>
    <t>Kūdikių pėdkelnės mergaitei</t>
  </si>
  <si>
    <t>Bērnu zeķbikses meitenēm</t>
  </si>
  <si>
    <t>Женски бебешки хулахопки</t>
  </si>
  <si>
    <t>Rajstopy niemowlęce dziewczęce</t>
  </si>
  <si>
    <t>Meias-calças para bebé menina</t>
  </si>
  <si>
    <t>Ciorapi pentru bebeluși fete</t>
  </si>
  <si>
    <t>Hulahopke za žensku bebu</t>
  </si>
  <si>
    <t>Otroške hlačne nogavice, dekliške</t>
  </si>
  <si>
    <t>Dojčenské pančuchy pre dievčatko</t>
  </si>
  <si>
    <t>Romper foshnjesh për vajza</t>
  </si>
  <si>
    <t>Gegice za bebe djevojčice</t>
  </si>
  <si>
    <t>Overal kojenecký pro holčičku</t>
  </si>
  <si>
    <t>Spieler für baby mädchen</t>
  </si>
  <si>
    <t>Φορμάκι μωρού κορίτσι</t>
  </si>
  <si>
    <t>Lány baba kombidressz</t>
  </si>
  <si>
    <t>Kūdikių romperis mergaitei</t>
  </si>
  <si>
    <t>Ramper niemowlęcy dziewczęcy</t>
  </si>
  <si>
    <t>Combinezon tip ramper pentru bebeluși fete</t>
  </si>
  <si>
    <t>Bodi sa nogavicama za žensku bebu</t>
  </si>
  <si>
    <t>Dojčenský overal pre dievčatko</t>
  </si>
  <si>
    <t>Baby girl button down tee</t>
  </si>
  <si>
    <t>Kaftan foshnjash për vajza</t>
  </si>
  <si>
    <t>Бебешка камизолка за момичета</t>
  </si>
  <si>
    <t>Kabátek kojenecký pro holčičku</t>
  </si>
  <si>
    <t>Beebi pikkade varrukatega särk / jakk tüdrukutele</t>
  </si>
  <si>
    <t>Chaqueta de bebé para niña</t>
  </si>
  <si>
    <t>Jaqueta creuada per a bebè nena</t>
  </si>
  <si>
    <t>Košuljica za bebe – djevojčice</t>
  </si>
  <si>
    <t>Maglia aperta per bambine</t>
  </si>
  <si>
    <t>Kūdikių siaustinukai mergaitei</t>
  </si>
  <si>
    <t>Kaftanik niemowlęcy dziewczęcy</t>
  </si>
  <si>
    <t>Bluziță pentru bebeluși fete</t>
  </si>
  <si>
    <t>Benkica za žensku bebu</t>
  </si>
  <si>
    <t>Otroška benkica, dekliška</t>
  </si>
  <si>
    <t>Čepička kojenecká pro holčičku</t>
  </si>
  <si>
    <t>Barret petit per a bebè nena</t>
  </si>
  <si>
    <t>Σκουφάκι μωρού κορίτσι</t>
  </si>
  <si>
    <t>Kapica za bebe – djevojčice</t>
  </si>
  <si>
    <t>Cappellino per bambine</t>
  </si>
  <si>
    <t>Kūdikių kepurėlė mergaitei</t>
  </si>
  <si>
    <t>Czapeczka niemowlęca dziewczęca</t>
  </si>
  <si>
    <t>Bonețică pentru bebeluși fete</t>
  </si>
  <si>
    <t>Kapica za žensku bebu</t>
  </si>
  <si>
    <t>Women's top</t>
  </si>
  <si>
    <t>Bluzë femrash</t>
  </si>
  <si>
    <t>Ženska bluza</t>
  </si>
  <si>
    <t>Dámská halenka</t>
  </si>
  <si>
    <t>Damenbluse</t>
  </si>
  <si>
    <t>Naiste pluus</t>
  </si>
  <si>
    <t>Blusa de mujer</t>
  </si>
  <si>
    <t>Dessuadora dona</t>
  </si>
  <si>
    <t>Γυναικεία μπλούζα</t>
  </si>
  <si>
    <t>Camicetta da donna</t>
  </si>
  <si>
    <t>Moteriška palaidinė</t>
  </si>
  <si>
    <t>Sieviešu blūze</t>
  </si>
  <si>
    <t>Женска маица</t>
  </si>
  <si>
    <t>Bluzka damska</t>
  </si>
  <si>
    <t>Camisola de manga comprida para mulher</t>
  </si>
  <si>
    <t>Bluză femei</t>
  </si>
  <si>
    <t>Dámska blúzka</t>
  </si>
  <si>
    <t>Men's top</t>
  </si>
  <si>
    <t>Bluzë meshkujsh</t>
  </si>
  <si>
    <t>Мъжка блуза</t>
  </si>
  <si>
    <t>Muška bluza</t>
  </si>
  <si>
    <t>Pánská blůza</t>
  </si>
  <si>
    <t>Herrenbluse</t>
  </si>
  <si>
    <t>Meeste pluus</t>
  </si>
  <si>
    <t>Blusa de hombre</t>
  </si>
  <si>
    <t>Dessuadora home</t>
  </si>
  <si>
    <t>Ανδρική μπλούζα</t>
  </si>
  <si>
    <t>Camicetta da uomo</t>
  </si>
  <si>
    <t>Vyriška palaidinė</t>
  </si>
  <si>
    <t>Vīriešu džemperis</t>
  </si>
  <si>
    <t>Машка маица</t>
  </si>
  <si>
    <t>Bluzka męska</t>
  </si>
  <si>
    <t>Camisola de manga comprida para homem</t>
  </si>
  <si>
    <t>Bluză bărbați</t>
  </si>
  <si>
    <t>Moška majica</t>
  </si>
  <si>
    <t>Pánske tričko</t>
  </si>
  <si>
    <t>Women's t-shirt</t>
  </si>
  <si>
    <t>T-shirt femrash</t>
  </si>
  <si>
    <t>Дамски t-shirt</t>
  </si>
  <si>
    <t>Ženska t-shirt</t>
  </si>
  <si>
    <t>Dámský t-shirt</t>
  </si>
  <si>
    <t>Damen-t-shirt</t>
  </si>
  <si>
    <t>Naiste t-särk</t>
  </si>
  <si>
    <t>Samarreta dona</t>
  </si>
  <si>
    <t>Γυναικείο μπλουζάκι</t>
  </si>
  <si>
    <t>Ženski t-shirt</t>
  </si>
  <si>
    <t>Női póló</t>
  </si>
  <si>
    <t>Maglietta da donna</t>
  </si>
  <si>
    <t>Женски t-shirt</t>
  </si>
  <si>
    <t>T-shirt damski</t>
  </si>
  <si>
    <t>T-shirt para mulher</t>
  </si>
  <si>
    <t>Tricou femei</t>
  </si>
  <si>
    <t>Men's t-shirt</t>
  </si>
  <si>
    <t>T-shirt meshkujsh</t>
  </si>
  <si>
    <t>Мъжки t-shirt</t>
  </si>
  <si>
    <t>Muški t-shirt</t>
  </si>
  <si>
    <t>Pánský t-shirt</t>
  </si>
  <si>
    <t>Herren-t-shirt</t>
  </si>
  <si>
    <t>Meeste t-särk</t>
  </si>
  <si>
    <t>Samarreta home</t>
  </si>
  <si>
    <t>Ανδρικό κοντομάνικο</t>
  </si>
  <si>
    <t>Férfi póló</t>
  </si>
  <si>
    <t>Maglietta da uomo</t>
  </si>
  <si>
    <t>Vyriški marškinėliai</t>
  </si>
  <si>
    <t>Машки t-shirt</t>
  </si>
  <si>
    <t>T-shirt męski</t>
  </si>
  <si>
    <t>T-shirt para homem</t>
  </si>
  <si>
    <t>Tricou bărbați</t>
  </si>
  <si>
    <t>Women's tank top</t>
  </si>
  <si>
    <t>Top femrash</t>
  </si>
  <si>
    <t>Дамски топ</t>
  </si>
  <si>
    <t>Ženski top</t>
  </si>
  <si>
    <t>Dámský top</t>
  </si>
  <si>
    <t>Damen-top</t>
  </si>
  <si>
    <t>Naiste topp</t>
  </si>
  <si>
    <t>Top de mujer</t>
  </si>
  <si>
    <t>Top dona</t>
  </si>
  <si>
    <t>Ženski topić</t>
  </si>
  <si>
    <t>Női top</t>
  </si>
  <si>
    <t>Top da donna</t>
  </si>
  <si>
    <t>Moteriški berankoviai marškinėliai</t>
  </si>
  <si>
    <t>Sieviešu tops</t>
  </si>
  <si>
    <t>Женски топ</t>
  </si>
  <si>
    <t>Top damski</t>
  </si>
  <si>
    <t>Top para mulher</t>
  </si>
  <si>
    <t>Top femei</t>
  </si>
  <si>
    <t>Dámsky top</t>
  </si>
  <si>
    <t>Men's tank top</t>
  </si>
  <si>
    <t>Top meshkujsh</t>
  </si>
  <si>
    <t>Мъжки топ</t>
  </si>
  <si>
    <t>Muški top</t>
  </si>
  <si>
    <t>Pánský top</t>
  </si>
  <si>
    <t>Herren-top</t>
  </si>
  <si>
    <t>Meeste topp</t>
  </si>
  <si>
    <t>Top de hombre</t>
  </si>
  <si>
    <t>Top home</t>
  </si>
  <si>
    <t>Ανδρικό μπλουζάκι</t>
  </si>
  <si>
    <t>Muški topić</t>
  </si>
  <si>
    <t>Férfi top</t>
  </si>
  <si>
    <t>Top da uomo</t>
  </si>
  <si>
    <t>Vyriški berankoviai marškinėliai</t>
  </si>
  <si>
    <t>Vīriešu tops</t>
  </si>
  <si>
    <t>Машки топ</t>
  </si>
  <si>
    <t>Top męski</t>
  </si>
  <si>
    <t>Top para homem</t>
  </si>
  <si>
    <t>Top bărbați</t>
  </si>
  <si>
    <t>Moški top</t>
  </si>
  <si>
    <t>Pánsky top</t>
  </si>
  <si>
    <t>Women's pullover sweater</t>
  </si>
  <si>
    <t>Pulovër femrash</t>
  </si>
  <si>
    <t>Дамски пуловер</t>
  </si>
  <si>
    <t>Ženski džemper</t>
  </si>
  <si>
    <t>Dámský svetr</t>
  </si>
  <si>
    <t>Damenpullover</t>
  </si>
  <si>
    <t>Naiste kampsun</t>
  </si>
  <si>
    <t>Suéter de mujer</t>
  </si>
  <si>
    <t>Suèter dona</t>
  </si>
  <si>
    <t>Γυναικείο πουλόβερ</t>
  </si>
  <si>
    <t>Ženska vesta</t>
  </si>
  <si>
    <t>Női pulóver</t>
  </si>
  <si>
    <t>Maglione da donna</t>
  </si>
  <si>
    <t>Moteriškas megztinis</t>
  </si>
  <si>
    <t>Sieviešu svīteris</t>
  </si>
  <si>
    <t>Женски џемпер</t>
  </si>
  <si>
    <t>Sweter damski</t>
  </si>
  <si>
    <t>Suéter para mulher</t>
  </si>
  <si>
    <t>Pulover femei</t>
  </si>
  <si>
    <t>Ženski pulover</t>
  </si>
  <si>
    <t>Dámsky sveter</t>
  </si>
  <si>
    <t>Men's pullover sweater</t>
  </si>
  <si>
    <t>Pulovër meshkujsh</t>
  </si>
  <si>
    <t>Мъжки пуловер</t>
  </si>
  <si>
    <t>Muški džemper</t>
  </si>
  <si>
    <t>Pánský svetr</t>
  </si>
  <si>
    <t>Herrenpullover</t>
  </si>
  <si>
    <t>Meeste kampsun</t>
  </si>
  <si>
    <t>Suéter de hombre</t>
  </si>
  <si>
    <t>Suèter home</t>
  </si>
  <si>
    <t>Ανδρικό πουλόβερ</t>
  </si>
  <si>
    <t>Muška vesta</t>
  </si>
  <si>
    <t>Férfi pulóver</t>
  </si>
  <si>
    <t>Maglione da uomo</t>
  </si>
  <si>
    <t>Vyriškas megztinis</t>
  </si>
  <si>
    <t>Vīriešu svīteris</t>
  </si>
  <si>
    <t>Машки џемпер</t>
  </si>
  <si>
    <t>Sweter męski</t>
  </si>
  <si>
    <t>Suéter para homem</t>
  </si>
  <si>
    <t>Pulover bărbați</t>
  </si>
  <si>
    <t>Moški pulover</t>
  </si>
  <si>
    <t>Pánsky sveter</t>
  </si>
  <si>
    <t>Women's sweatshirt</t>
  </si>
  <si>
    <t>Dámská blůzka</t>
  </si>
  <si>
    <t>Damensweatshirt</t>
  </si>
  <si>
    <t>Sudadera para mujer</t>
  </si>
  <si>
    <t>Γυναικείο μπουφάν</t>
  </si>
  <si>
    <t>Női felső</t>
  </si>
  <si>
    <t>Felpa da donna</t>
  </si>
  <si>
    <t>Moteriškas bliuzonas</t>
  </si>
  <si>
    <t>Sieviešu džemperis</t>
  </si>
  <si>
    <t>Женска блуза</t>
  </si>
  <si>
    <t>Bluza damska</t>
  </si>
  <si>
    <t>Ženska dukserica</t>
  </si>
  <si>
    <t>Ženska majica, dolgi rokav</t>
  </si>
  <si>
    <t>Dámska mikina</t>
  </si>
  <si>
    <t>Men's sweatshirt</t>
  </si>
  <si>
    <t>Pánská blůzka</t>
  </si>
  <si>
    <t>Herrensweatshirt</t>
  </si>
  <si>
    <t>Sudadera para hombre</t>
  </si>
  <si>
    <t>Ανδρικό μπουφάν</t>
  </si>
  <si>
    <t>Férfi felső</t>
  </si>
  <si>
    <t>Felpa da uomo</t>
  </si>
  <si>
    <t>Vyriškas bliuzonas</t>
  </si>
  <si>
    <t>Машка блуза</t>
  </si>
  <si>
    <t>Bluza męska</t>
  </si>
  <si>
    <t>Muška dukserica</t>
  </si>
  <si>
    <t>Moška majica, dolgi rokav</t>
  </si>
  <si>
    <t>Pánska mikina</t>
  </si>
  <si>
    <t>Women's shirt</t>
  </si>
  <si>
    <t>Këmishë femrash</t>
  </si>
  <si>
    <t>Дамска риза</t>
  </si>
  <si>
    <t>Ženska košulja</t>
  </si>
  <si>
    <t>Dámská košile</t>
  </si>
  <si>
    <t>Damenhemd</t>
  </si>
  <si>
    <t>Naiste särk</t>
  </si>
  <si>
    <t>Camisa de mujer</t>
  </si>
  <si>
    <t>Camisa dona</t>
  </si>
  <si>
    <t>Γυναικείο πουκάμισο</t>
  </si>
  <si>
    <t>Női ing</t>
  </si>
  <si>
    <t>Camicia da donna</t>
  </si>
  <si>
    <t>Moteriški marškiniai</t>
  </si>
  <si>
    <t>Sieviešu krekls</t>
  </si>
  <si>
    <t>Женска кошула</t>
  </si>
  <si>
    <t>Koszula damska</t>
  </si>
  <si>
    <t>Camisa para mulher</t>
  </si>
  <si>
    <t>Cămașă femei</t>
  </si>
  <si>
    <t>Ženska srajca</t>
  </si>
  <si>
    <t>Dámska košeľa</t>
  </si>
  <si>
    <t>Men's shirt</t>
  </si>
  <si>
    <t>Këmishë meshkujsh</t>
  </si>
  <si>
    <t>Мъжка риза</t>
  </si>
  <si>
    <t>Muška košulja</t>
  </si>
  <si>
    <t>Pánská košile</t>
  </si>
  <si>
    <t>Herrenhemd</t>
  </si>
  <si>
    <t>Meeste särk</t>
  </si>
  <si>
    <t>Camisa de hombre</t>
  </si>
  <si>
    <t>Camisa home</t>
  </si>
  <si>
    <t>Ανδρικό πουκάμισο</t>
  </si>
  <si>
    <t>Férfi ing</t>
  </si>
  <si>
    <t>Camicia da uomo</t>
  </si>
  <si>
    <t>Vyriški marškiniai</t>
  </si>
  <si>
    <t>Vīriešu krekls</t>
  </si>
  <si>
    <t>Машка кошула</t>
  </si>
  <si>
    <t>Koszula męska</t>
  </si>
  <si>
    <t>Camisa para homem</t>
  </si>
  <si>
    <t>Cămașă bărbați</t>
  </si>
  <si>
    <t>Moška srajca</t>
  </si>
  <si>
    <t>Pánska košeľa</t>
  </si>
  <si>
    <t>Women's waistcoat</t>
  </si>
  <si>
    <t>Jelek femrash</t>
  </si>
  <si>
    <t>Дамска жилетка</t>
  </si>
  <si>
    <t>Ženski prsluk</t>
  </si>
  <si>
    <t>Dámská vestička</t>
  </si>
  <si>
    <t>Damenweste</t>
  </si>
  <si>
    <t>Naiste vest</t>
  </si>
  <si>
    <t>Chaleco de mujer</t>
  </si>
  <si>
    <t>Armilla dona</t>
  </si>
  <si>
    <t>Γυναικείο γιλέκο</t>
  </si>
  <si>
    <t>Női mellény</t>
  </si>
  <si>
    <t>Gilet da donna</t>
  </si>
  <si>
    <t>Moteriška liemenė</t>
  </si>
  <si>
    <t>Sieviešu veste</t>
  </si>
  <si>
    <t>Женски елек</t>
  </si>
  <si>
    <t>Kamizelka damska</t>
  </si>
  <si>
    <t>Colete para mulher</t>
  </si>
  <si>
    <t>Vestă femei</t>
  </si>
  <si>
    <t>Ženski telovnik</t>
  </si>
  <si>
    <t>Dámska vesta</t>
  </si>
  <si>
    <t>Men's waistcoat</t>
  </si>
  <si>
    <t>Jelek meshkujsh</t>
  </si>
  <si>
    <t>Мъжка жилетка</t>
  </si>
  <si>
    <t>Muški prsluk</t>
  </si>
  <si>
    <t>Pánská vestička</t>
  </si>
  <si>
    <t>Herrenweste</t>
  </si>
  <si>
    <t>Meeste vest</t>
  </si>
  <si>
    <t>Chaleco de hombre</t>
  </si>
  <si>
    <t>Armilla home</t>
  </si>
  <si>
    <t>Ανδρικό γιλέκο</t>
  </si>
  <si>
    <t>Férfi mellény</t>
  </si>
  <si>
    <t>Gilet da uomo</t>
  </si>
  <si>
    <t>Vyriška liemenė</t>
  </si>
  <si>
    <t>Vīriešu veste</t>
  </si>
  <si>
    <t>Машки елек</t>
  </si>
  <si>
    <t>Kamizelka męska</t>
  </si>
  <si>
    <t>Colete para homem</t>
  </si>
  <si>
    <t>Vestă bărbați</t>
  </si>
  <si>
    <t>Moški telovnik</t>
  </si>
  <si>
    <t>Pánska vesta</t>
  </si>
  <si>
    <t>Women's jacket</t>
  </si>
  <si>
    <t>Xhup femrash</t>
  </si>
  <si>
    <t>Дамско яке</t>
  </si>
  <si>
    <t>Ženska jakna</t>
  </si>
  <si>
    <t>Dámská bunda</t>
  </si>
  <si>
    <t>Damenjacke</t>
  </si>
  <si>
    <t>Naiste jope</t>
  </si>
  <si>
    <t>Chaquetón de mujer</t>
  </si>
  <si>
    <t>Caçadora dona</t>
  </si>
  <si>
    <t>Γυναικείο σακάκι</t>
  </si>
  <si>
    <t>Női dzseki</t>
  </si>
  <si>
    <t>Giubbotto da donna</t>
  </si>
  <si>
    <t>Moteriška striukė</t>
  </si>
  <si>
    <t>Sieviešu jaka</t>
  </si>
  <si>
    <t>Женска јакна</t>
  </si>
  <si>
    <t>Kurtka damska</t>
  </si>
  <si>
    <t>Casaco para mulher</t>
  </si>
  <si>
    <t>Geacă femei</t>
  </si>
  <si>
    <t>Dámska bunda</t>
  </si>
  <si>
    <t>Men's jacket</t>
  </si>
  <si>
    <t>Xhup meshkujsh</t>
  </si>
  <si>
    <t>Мъжко яке</t>
  </si>
  <si>
    <t>Muška jakna</t>
  </si>
  <si>
    <t>Pánská bunda</t>
  </si>
  <si>
    <t>Herrenjacke</t>
  </si>
  <si>
    <t>Meeste jope</t>
  </si>
  <si>
    <t>Chaquetón de hombre</t>
  </si>
  <si>
    <t>Caçadora home</t>
  </si>
  <si>
    <t>Férfi dzseki</t>
  </si>
  <si>
    <t>Giubbotto da uomo</t>
  </si>
  <si>
    <t>Vyriška striukė</t>
  </si>
  <si>
    <t>Vīriešu jaka</t>
  </si>
  <si>
    <t>Машка јакна</t>
  </si>
  <si>
    <t>Kurtka męska</t>
  </si>
  <si>
    <t>Casaco para homem</t>
  </si>
  <si>
    <t>Geacă bărbați</t>
  </si>
  <si>
    <t>Moška jakna</t>
  </si>
  <si>
    <t>Pánska bunda</t>
  </si>
  <si>
    <t>Women's coat</t>
  </si>
  <si>
    <t>Pallto femrash</t>
  </si>
  <si>
    <t>Дамско палто</t>
  </si>
  <si>
    <t>Ženski kaput</t>
  </si>
  <si>
    <t>Dámský plášť</t>
  </si>
  <si>
    <t>Damenmantel</t>
  </si>
  <si>
    <t>Naiste mantel</t>
  </si>
  <si>
    <t>Abrigo de mujer</t>
  </si>
  <si>
    <t>Abric dona</t>
  </si>
  <si>
    <t>Γυναικείο παλτό</t>
  </si>
  <si>
    <t>Női kabát</t>
  </si>
  <si>
    <t>Cappotto da donna</t>
  </si>
  <si>
    <t>Moteriškas apsiaustas</t>
  </si>
  <si>
    <t>Sieviešu mētelis</t>
  </si>
  <si>
    <t>Женско палто</t>
  </si>
  <si>
    <t>Płaszcz damski</t>
  </si>
  <si>
    <t>Sobretudo para mulher</t>
  </si>
  <si>
    <t>Palton/pardesiu femei</t>
  </si>
  <si>
    <t>Ženski plašč</t>
  </si>
  <si>
    <t>Dámsky kabát</t>
  </si>
  <si>
    <t>Men's coat</t>
  </si>
  <si>
    <t>Pallto meshkujsh</t>
  </si>
  <si>
    <t>Мъжко палто</t>
  </si>
  <si>
    <t>Muški kaput</t>
  </si>
  <si>
    <t>Pánský plášť</t>
  </si>
  <si>
    <t>Herrenmantel</t>
  </si>
  <si>
    <t>Meeste mantel</t>
  </si>
  <si>
    <t>Abrigo de hombre</t>
  </si>
  <si>
    <t>Abric home</t>
  </si>
  <si>
    <t>Ανδρικό παλτό</t>
  </si>
  <si>
    <t>Férfi kabát</t>
  </si>
  <si>
    <t>Cappotto da uomo</t>
  </si>
  <si>
    <t>Vyriškas apsiaustas</t>
  </si>
  <si>
    <t>Vīriešu mētelis</t>
  </si>
  <si>
    <t>Машко палто</t>
  </si>
  <si>
    <t>Płaszcz męski</t>
  </si>
  <si>
    <t>Sobretudo para homem</t>
  </si>
  <si>
    <t>Palton/pardesiu bărbați</t>
  </si>
  <si>
    <t>Moški plašč</t>
  </si>
  <si>
    <t>Pánsky kabát</t>
  </si>
  <si>
    <t>Women's vest</t>
  </si>
  <si>
    <t>Дамски елек</t>
  </si>
  <si>
    <t>Dámská vesta</t>
  </si>
  <si>
    <t>Damen-jacke/weste</t>
  </si>
  <si>
    <t>Naiste varrukateta jope</t>
  </si>
  <si>
    <t>Γυναικείο αμάνικο μπλουζάκι</t>
  </si>
  <si>
    <t>Sieviešu bezrocis</t>
  </si>
  <si>
    <t>Женски елек без ракави</t>
  </si>
  <si>
    <t>Bezrękawnik damski</t>
  </si>
  <si>
    <t>Camisa sem mangas para mulher</t>
  </si>
  <si>
    <t>Ženski brezrokavnik</t>
  </si>
  <si>
    <t>Men's vest</t>
  </si>
  <si>
    <t>Мъжки елек</t>
  </si>
  <si>
    <t>Pánská vesta</t>
  </si>
  <si>
    <t>Herren-jacke/weste</t>
  </si>
  <si>
    <t>Meeste varrukateta jope</t>
  </si>
  <si>
    <t>Ανδρικό αμάνικο μπλουζάκι</t>
  </si>
  <si>
    <t>Vīriešu bezrocis</t>
  </si>
  <si>
    <t>Машки елек без ракави</t>
  </si>
  <si>
    <t>Bezrękawnik męski</t>
  </si>
  <si>
    <t>Camisa sem mangas para homem</t>
  </si>
  <si>
    <t>Moški brezrokavnik</t>
  </si>
  <si>
    <t>Women's pants</t>
  </si>
  <si>
    <t>Pantallona femrash</t>
  </si>
  <si>
    <t>Дамски панталони</t>
  </si>
  <si>
    <t>Ženske hlače</t>
  </si>
  <si>
    <t>Dámské kalhoty</t>
  </si>
  <si>
    <t>Damenhose</t>
  </si>
  <si>
    <t>Naiste pikad püksid</t>
  </si>
  <si>
    <t>Pantalones de mujer</t>
  </si>
  <si>
    <t>Pantalons dona</t>
  </si>
  <si>
    <t>Γυναικείο παντελόνι</t>
  </si>
  <si>
    <t>Női nadrág</t>
  </si>
  <si>
    <t>Pantaloni da donna</t>
  </si>
  <si>
    <t>Moteriškos kelnės</t>
  </si>
  <si>
    <t>Sieviešu bikses</t>
  </si>
  <si>
    <t>Женски панталони</t>
  </si>
  <si>
    <t>Spodnie damskie</t>
  </si>
  <si>
    <t>Calças para mulher</t>
  </si>
  <si>
    <t>Pantaloni femei</t>
  </si>
  <si>
    <t>Ženske pantalone</t>
  </si>
  <si>
    <t>Dámske nohavice</t>
  </si>
  <si>
    <t>Men's pants</t>
  </si>
  <si>
    <t>Pantallona meshkujsh</t>
  </si>
  <si>
    <t>Мъжки панталони</t>
  </si>
  <si>
    <t>Muške hlače</t>
  </si>
  <si>
    <t>Pánské kalhoty</t>
  </si>
  <si>
    <t>Herrenhose</t>
  </si>
  <si>
    <t>Meeste pikad püksid</t>
  </si>
  <si>
    <t>Pantalones de hombre</t>
  </si>
  <si>
    <t>Pantalons home</t>
  </si>
  <si>
    <t>Ανδρικό παντελόνι</t>
  </si>
  <si>
    <t>Férfi nadrág</t>
  </si>
  <si>
    <t>Pantaloni da uomo</t>
  </si>
  <si>
    <t>Vyriškos kelnės</t>
  </si>
  <si>
    <t>Vīriešu bikses</t>
  </si>
  <si>
    <t>Машки панталони</t>
  </si>
  <si>
    <t>Spodnie męskie</t>
  </si>
  <si>
    <t>Calça para homem</t>
  </si>
  <si>
    <t>Pantaloni bărbați</t>
  </si>
  <si>
    <t>Muške pantalone</t>
  </si>
  <si>
    <t>Moške hlače</t>
  </si>
  <si>
    <t>Pánske nohavice</t>
  </si>
  <si>
    <t>Women's hat</t>
  </si>
  <si>
    <t>Kapuç femrash</t>
  </si>
  <si>
    <t>Дамска шапка</t>
  </si>
  <si>
    <t>Ženska kapa</t>
  </si>
  <si>
    <t>Dámská čepice</t>
  </si>
  <si>
    <t>Damenmütze</t>
  </si>
  <si>
    <t>Naiste müts</t>
  </si>
  <si>
    <t>Gorro de mujer</t>
  </si>
  <si>
    <t>Barret dona</t>
  </si>
  <si>
    <t>Γυναικείος σκούφος</t>
  </si>
  <si>
    <t>Női sapka</t>
  </si>
  <si>
    <t>Cappello da donna</t>
  </si>
  <si>
    <t>Moteriška kepurė</t>
  </si>
  <si>
    <t>Sieviešu cepure</t>
  </si>
  <si>
    <t>Женска капа</t>
  </si>
  <si>
    <t>Czapka damska</t>
  </si>
  <si>
    <t>Gorro para mulher</t>
  </si>
  <si>
    <t>Căciulă femei</t>
  </si>
  <si>
    <t>Dámska čiapka</t>
  </si>
  <si>
    <t>Men's hat</t>
  </si>
  <si>
    <t>Kapuç meshkujsh</t>
  </si>
  <si>
    <t>Мъжка шапка</t>
  </si>
  <si>
    <t>Muška kapa</t>
  </si>
  <si>
    <t>Pánská čepice</t>
  </si>
  <si>
    <t>Herrenmütze</t>
  </si>
  <si>
    <t>Meeste müts</t>
  </si>
  <si>
    <t>Gorro de hombre</t>
  </si>
  <si>
    <t>Barret home</t>
  </si>
  <si>
    <t>Ανδρικός σκούφος</t>
  </si>
  <si>
    <t>Férfi sapka</t>
  </si>
  <si>
    <t>Cappello da uomo</t>
  </si>
  <si>
    <t>Vyriška kepurė</t>
  </si>
  <si>
    <t>Vīriešu cepure</t>
  </si>
  <si>
    <t>Машка капа</t>
  </si>
  <si>
    <t>Czapka męska</t>
  </si>
  <si>
    <t>Gorro para homem</t>
  </si>
  <si>
    <t>Căciulă bărbați</t>
  </si>
  <si>
    <t>Moška kapa</t>
  </si>
  <si>
    <t>Pánska čiapka</t>
  </si>
  <si>
    <t>Women's scarf</t>
  </si>
  <si>
    <t>Shall femrash</t>
  </si>
  <si>
    <t>Дамски шал</t>
  </si>
  <si>
    <t>Ženski šal</t>
  </si>
  <si>
    <t>Dámská šála</t>
  </si>
  <si>
    <t>Damenschal</t>
  </si>
  <si>
    <t>Naiste sall</t>
  </si>
  <si>
    <t>Bufanda de mujer</t>
  </si>
  <si>
    <t>Bufanda dona</t>
  </si>
  <si>
    <t>Γυναικείο κασκόλ</t>
  </si>
  <si>
    <t>Női sál</t>
  </si>
  <si>
    <t>Sciarpa da donna</t>
  </si>
  <si>
    <t>Moteriškas šalikas</t>
  </si>
  <si>
    <t>Sieviešu šalle</t>
  </si>
  <si>
    <t>Женски шал</t>
  </si>
  <si>
    <t>Szalik damski</t>
  </si>
  <si>
    <t>Cachecol para mulher</t>
  </si>
  <si>
    <t>Fular femei</t>
  </si>
  <si>
    <t>Šaľa dámska</t>
  </si>
  <si>
    <t>Men's scarf</t>
  </si>
  <si>
    <t>Shall meshkujsh</t>
  </si>
  <si>
    <t>Мъжки шал</t>
  </si>
  <si>
    <t>Muški šal</t>
  </si>
  <si>
    <t>Pánská šála</t>
  </si>
  <si>
    <t>Herrenschal</t>
  </si>
  <si>
    <t>Meeste sall</t>
  </si>
  <si>
    <t>Bufanda de hombre</t>
  </si>
  <si>
    <t>Bufanda home</t>
  </si>
  <si>
    <t>Ανδρικό κασκόλ</t>
  </si>
  <si>
    <t>Férfi sál</t>
  </si>
  <si>
    <t>Sciarpa da uomo</t>
  </si>
  <si>
    <t>Vyriškas šalikas</t>
  </si>
  <si>
    <t>Vīriešu šalle</t>
  </si>
  <si>
    <t>Машки шал</t>
  </si>
  <si>
    <t>Szalik meski</t>
  </si>
  <si>
    <t>Cachecol para homem</t>
  </si>
  <si>
    <t>Fular bărbați</t>
  </si>
  <si>
    <t>Moški šal</t>
  </si>
  <si>
    <t>Šaľa pánska</t>
  </si>
  <si>
    <t>Women's gloves</t>
  </si>
  <si>
    <t>Doreza femrash</t>
  </si>
  <si>
    <t>Дамски ръкавици</t>
  </si>
  <si>
    <t>Ženske rukavice</t>
  </si>
  <si>
    <t>Dámské rukavice</t>
  </si>
  <si>
    <t>Damenhandschuhe</t>
  </si>
  <si>
    <t>Naiste kindad</t>
  </si>
  <si>
    <t>Guantes de mujer</t>
  </si>
  <si>
    <t>Guants dona</t>
  </si>
  <si>
    <t>Γυναικεία γάντια</t>
  </si>
  <si>
    <t>Női kesztyű</t>
  </si>
  <si>
    <t>Guanti da donna</t>
  </si>
  <si>
    <t>Moteriškos pirštinės</t>
  </si>
  <si>
    <t>Sieviešu cimdi</t>
  </si>
  <si>
    <t>Женски ракавици</t>
  </si>
  <si>
    <t>Rękawiczki damskie</t>
  </si>
  <si>
    <t>Luvas para mulher</t>
  </si>
  <si>
    <t>Mănuși femei</t>
  </si>
  <si>
    <t>Ženske rokavice</t>
  </si>
  <si>
    <t>Dámske rukavičky</t>
  </si>
  <si>
    <t>Men's gloves</t>
  </si>
  <si>
    <t>Doreza meshkujsh</t>
  </si>
  <si>
    <t>Мъжки ръкавици</t>
  </si>
  <si>
    <t>Muške rukavice</t>
  </si>
  <si>
    <t>Pánské rukavice</t>
  </si>
  <si>
    <t>Herrenhandschuhe</t>
  </si>
  <si>
    <t>Meeste kindad</t>
  </si>
  <si>
    <t>Guantes de hombre</t>
  </si>
  <si>
    <t>Guants home</t>
  </si>
  <si>
    <t>Ανδρικά γάντια</t>
  </si>
  <si>
    <t>Férfi kesztyű</t>
  </si>
  <si>
    <t>Guanti da uomo</t>
  </si>
  <si>
    <t>Vyriškos pirštinės</t>
  </si>
  <si>
    <t>Vīriešu cimdi</t>
  </si>
  <si>
    <t>Машки ракавици</t>
  </si>
  <si>
    <t>Rękawiczki męskie</t>
  </si>
  <si>
    <t>Luvas para homem</t>
  </si>
  <si>
    <t>Mănuși bărbați</t>
  </si>
  <si>
    <t>Moške rokavice</t>
  </si>
  <si>
    <t>Rukavičky pánske</t>
  </si>
  <si>
    <t>Women's beret</t>
  </si>
  <si>
    <t>Beretë femrash</t>
  </si>
  <si>
    <t>Дамска барета</t>
  </si>
  <si>
    <t>Ženska beretka</t>
  </si>
  <si>
    <t>Dámský baret</t>
  </si>
  <si>
    <t>Damenbaskenmütze</t>
  </si>
  <si>
    <t>Naiste barett</t>
  </si>
  <si>
    <t>Boina de mujer</t>
  </si>
  <si>
    <t>Boina dona</t>
  </si>
  <si>
    <t>Γυναικείο μπερές</t>
  </si>
  <si>
    <t>Női barett</t>
  </si>
  <si>
    <t>Berretto da donna</t>
  </si>
  <si>
    <t>Moteriška beretė</t>
  </si>
  <si>
    <t>Sieviešu berete</t>
  </si>
  <si>
    <t>Женска беретка</t>
  </si>
  <si>
    <t>Beret damski</t>
  </si>
  <si>
    <t>Bonés para mulher</t>
  </si>
  <si>
    <t>Beretă femei</t>
  </si>
  <si>
    <t>Ženska baretka</t>
  </si>
  <si>
    <t>Baret dámsky</t>
  </si>
  <si>
    <t>Men's beret</t>
  </si>
  <si>
    <t>Beretë meshkujsh</t>
  </si>
  <si>
    <t>Мъжка барета</t>
  </si>
  <si>
    <t>Muška beretka</t>
  </si>
  <si>
    <t>Pánský baret</t>
  </si>
  <si>
    <t>Herrenbaskenmütze</t>
  </si>
  <si>
    <t>Meeste barett</t>
  </si>
  <si>
    <t>Boina de hombre</t>
  </si>
  <si>
    <t>Boina home</t>
  </si>
  <si>
    <t>Ανδρικό μπερές</t>
  </si>
  <si>
    <t>Férfi barett</t>
  </si>
  <si>
    <t>Berretto da uomo</t>
  </si>
  <si>
    <t>Vyriška beretė</t>
  </si>
  <si>
    <t>Vīriešu berete</t>
  </si>
  <si>
    <t>Машка беретка</t>
  </si>
  <si>
    <t>Beret męski</t>
  </si>
  <si>
    <t>Bonés para homem</t>
  </si>
  <si>
    <t>Beretă bărbați</t>
  </si>
  <si>
    <t>Moška baretka</t>
  </si>
  <si>
    <t>Baret pánsky</t>
  </si>
  <si>
    <t>Women's jumpsuit</t>
  </si>
  <si>
    <t>Jumpsuit femrash</t>
  </si>
  <si>
    <t>Дамски гащеризон</t>
  </si>
  <si>
    <t>Ženski kombinezon</t>
  </si>
  <si>
    <t>Dámská kombinéza</t>
  </si>
  <si>
    <t>Damen-overall</t>
  </si>
  <si>
    <t>Naiste kombinesoon</t>
  </si>
  <si>
    <t>Mono de mujer</t>
  </si>
  <si>
    <t>Granota dona</t>
  </si>
  <si>
    <t>Γυναικείο κοστούμι</t>
  </si>
  <si>
    <t>Női overall</t>
  </si>
  <si>
    <t>Tuta da donna</t>
  </si>
  <si>
    <t>Moteriškas kombinezonas</t>
  </si>
  <si>
    <t>Sieviešu kombinezons</t>
  </si>
  <si>
    <t>Женски комбинезон</t>
  </si>
  <si>
    <t>Kombinezon damski</t>
  </si>
  <si>
    <t>Macacão para mulher</t>
  </si>
  <si>
    <t>Combinezon femei</t>
  </si>
  <si>
    <t>Kombinéza dámska</t>
  </si>
  <si>
    <t>Men's jumpsuit</t>
  </si>
  <si>
    <t>Jumpsuit meshkujsh</t>
  </si>
  <si>
    <t>Мъжки гащеризон</t>
  </si>
  <si>
    <t>Muški kombinezon</t>
  </si>
  <si>
    <t>Pánská kombinéza</t>
  </si>
  <si>
    <t>Herren-overall</t>
  </si>
  <si>
    <t>Meeste kombinesoon</t>
  </si>
  <si>
    <t>Mono de hombre</t>
  </si>
  <si>
    <t>Granota home</t>
  </si>
  <si>
    <t>Ανδρικό κοστούμι</t>
  </si>
  <si>
    <t>Férfi overall</t>
  </si>
  <si>
    <t>Tuta da uomo</t>
  </si>
  <si>
    <t>Vyriškas kombinezonas</t>
  </si>
  <si>
    <t>Vīriešu kombinezons</t>
  </si>
  <si>
    <t>Машки комбинезон</t>
  </si>
  <si>
    <t>Kombinezon męski</t>
  </si>
  <si>
    <t>Macacão para homem</t>
  </si>
  <si>
    <t>Combinezon bărbați</t>
  </si>
  <si>
    <t>Moški kombinezon</t>
  </si>
  <si>
    <t>Kombinéza pánska</t>
  </si>
  <si>
    <t>Women's shawl</t>
  </si>
  <si>
    <t>Shami femrash</t>
  </si>
  <si>
    <t>Ženska marama</t>
  </si>
  <si>
    <t>Dámský velký šátek</t>
  </si>
  <si>
    <t>Damen-halstuch</t>
  </si>
  <si>
    <t>Naiste rätik</t>
  </si>
  <si>
    <t>Chal de mujer</t>
  </si>
  <si>
    <t>Fulard dona</t>
  </si>
  <si>
    <t>Γυναικείο μαντίλι</t>
  </si>
  <si>
    <t>Női kendő</t>
  </si>
  <si>
    <t>Scialle da donna</t>
  </si>
  <si>
    <t>Moteriška skara</t>
  </si>
  <si>
    <t>Sieviešu lakats</t>
  </si>
  <si>
    <t>Женска марама</t>
  </si>
  <si>
    <t>Chusta damska</t>
  </si>
  <si>
    <t>Xaile para mulher</t>
  </si>
  <si>
    <t>Batic/eșarfă femei</t>
  </si>
  <si>
    <t>Ženska ruta</t>
  </si>
  <si>
    <t>Šatka dámska</t>
  </si>
  <si>
    <t>Men's shawl</t>
  </si>
  <si>
    <t>Shami meshkujsh</t>
  </si>
  <si>
    <t>Muška marama</t>
  </si>
  <si>
    <t>Pánský velký šátek</t>
  </si>
  <si>
    <t>Herren-halstuch</t>
  </si>
  <si>
    <t>Meeste rätik</t>
  </si>
  <si>
    <t>Chal de hombre</t>
  </si>
  <si>
    <t>Fulard home</t>
  </si>
  <si>
    <t>Ανδρικό μαντίλι</t>
  </si>
  <si>
    <t>Férfi kendő</t>
  </si>
  <si>
    <t>Scialle da uomo</t>
  </si>
  <si>
    <t>Vyriška skara</t>
  </si>
  <si>
    <t>Vīriešu lakats</t>
  </si>
  <si>
    <t>Машка марама</t>
  </si>
  <si>
    <t>Chusta męska</t>
  </si>
  <si>
    <t>Xaile para homem</t>
  </si>
  <si>
    <t>Batic/eșarfă bărbați</t>
  </si>
  <si>
    <t>Moška ruta</t>
  </si>
  <si>
    <t>Šatka pánska</t>
  </si>
  <si>
    <t>Women's sweatsuit</t>
  </si>
  <si>
    <t>Tuta femrash</t>
  </si>
  <si>
    <t>Дамски спортен екип</t>
  </si>
  <si>
    <t>Ženska trenerka</t>
  </si>
  <si>
    <t>Dámský dres</t>
  </si>
  <si>
    <t>Damen-trainingsanzug</t>
  </si>
  <si>
    <t>Naiste dressid</t>
  </si>
  <si>
    <t>Chándal de mujer</t>
  </si>
  <si>
    <t>Xandall dona</t>
  </si>
  <si>
    <t>Γυναικεία αθλητική φόρμα</t>
  </si>
  <si>
    <t>Ženski dres</t>
  </si>
  <si>
    <t>Női melegítőruha</t>
  </si>
  <si>
    <t>Tuta sportiva da donna</t>
  </si>
  <si>
    <t>Moteriškas sportinis kostiumas</t>
  </si>
  <si>
    <t>Sieviešu treniņtērps</t>
  </si>
  <si>
    <t>Женски тренерки</t>
  </si>
  <si>
    <t>Dres damski</t>
  </si>
  <si>
    <t>Agasalho para mulher</t>
  </si>
  <si>
    <t>Trening de femei</t>
  </si>
  <si>
    <t>Ženska trenirka</t>
  </si>
  <si>
    <t>Športová súprava dámska</t>
  </si>
  <si>
    <t>Men's sweatsuit</t>
  </si>
  <si>
    <t>Tuta meshkujsh</t>
  </si>
  <si>
    <t>Мъжки спортен екип</t>
  </si>
  <si>
    <t>Muška trenerka</t>
  </si>
  <si>
    <t>Pánský dres</t>
  </si>
  <si>
    <t>Herren-trainingsanzug</t>
  </si>
  <si>
    <t>Meeste dressid</t>
  </si>
  <si>
    <t>Chándal de hombre</t>
  </si>
  <si>
    <t>Xandall home</t>
  </si>
  <si>
    <t>Ανδρική αθλητική φόρμα</t>
  </si>
  <si>
    <t>Muški dres</t>
  </si>
  <si>
    <t>Férfi melegítőruha</t>
  </si>
  <si>
    <t>Tuta sportiva da uomo</t>
  </si>
  <si>
    <t>Vyriškas sportinis kostiumas</t>
  </si>
  <si>
    <t>Vīriešu treniņtērps</t>
  </si>
  <si>
    <t>Машки тренерки</t>
  </si>
  <si>
    <t>Dres męski</t>
  </si>
  <si>
    <t>Agasalho para homem</t>
  </si>
  <si>
    <t>Trening de bărbați</t>
  </si>
  <si>
    <t>Moška trenirka</t>
  </si>
  <si>
    <t>Športová súprava pánska</t>
  </si>
  <si>
    <t>Women's set</t>
  </si>
  <si>
    <t>Komplet femrash</t>
  </si>
  <si>
    <t>Дамски комплект</t>
  </si>
  <si>
    <t>Ženski komplet</t>
  </si>
  <si>
    <t>Dámský komplet</t>
  </si>
  <si>
    <t>Damen-set</t>
  </si>
  <si>
    <t>Naiste komplekt</t>
  </si>
  <si>
    <t>Conjunto de mujer</t>
  </si>
  <si>
    <t>Conjunt dona</t>
  </si>
  <si>
    <t>Női készlet</t>
  </si>
  <si>
    <t>Completo da donna</t>
  </si>
  <si>
    <t>Moteriškas komplektas</t>
  </si>
  <si>
    <t>Sieviešu komplekts</t>
  </si>
  <si>
    <t>Женски комплет</t>
  </si>
  <si>
    <t>Komplet damski</t>
  </si>
  <si>
    <t>Conjunto para mulher</t>
  </si>
  <si>
    <t>Compleu femei</t>
  </si>
  <si>
    <t>Komplet dámsky</t>
  </si>
  <si>
    <t>Men's set</t>
  </si>
  <si>
    <t>Komplet meshkujsh</t>
  </si>
  <si>
    <t>Мъжки комплект</t>
  </si>
  <si>
    <t>Muški komplet</t>
  </si>
  <si>
    <t>Pánský komplet</t>
  </si>
  <si>
    <t>Herren-set</t>
  </si>
  <si>
    <t>Meeste komplekt</t>
  </si>
  <si>
    <t>Conjunto de hombre</t>
  </si>
  <si>
    <t>Conjunt home</t>
  </si>
  <si>
    <t>Férfi készlet</t>
  </si>
  <si>
    <t>Completo da uomo</t>
  </si>
  <si>
    <t>Vyriškas komplektas</t>
  </si>
  <si>
    <t>Vīriešu komplekts</t>
  </si>
  <si>
    <t>Машки комплет</t>
  </si>
  <si>
    <t>Komplet męski</t>
  </si>
  <si>
    <t>Conjunto para homem</t>
  </si>
  <si>
    <t>Compleu bărbați</t>
  </si>
  <si>
    <t>Moški komplet</t>
  </si>
  <si>
    <t>Komplet pánsky</t>
  </si>
  <si>
    <t>Women's cardigan</t>
  </si>
  <si>
    <t>Triko femrash</t>
  </si>
  <si>
    <t>Дамска плетена жилетка</t>
  </si>
  <si>
    <t>Ženski kardigan</t>
  </si>
  <si>
    <t>Dámský kardigan</t>
  </si>
  <si>
    <t>Damen-cardigan</t>
  </si>
  <si>
    <t>Naiste kardigan</t>
  </si>
  <si>
    <t>Cárdigan de mujer</t>
  </si>
  <si>
    <t>Càrdigan dona</t>
  </si>
  <si>
    <t>Γυναικείο καρντιγκαν</t>
  </si>
  <si>
    <t>Női kardigán</t>
  </si>
  <si>
    <t>Cardigan da donna</t>
  </si>
  <si>
    <t>Moteriškas kardiganas</t>
  </si>
  <si>
    <t>Женски кардиган</t>
  </si>
  <si>
    <t>Kardigan damski</t>
  </si>
  <si>
    <t>Cardigã para mulher</t>
  </si>
  <si>
    <t>Cardigan femei</t>
  </si>
  <si>
    <t>Ženska jopica</t>
  </si>
  <si>
    <t>Kardigán dámsky</t>
  </si>
  <si>
    <t>Men's cardigan</t>
  </si>
  <si>
    <t>Triko meshkujsh</t>
  </si>
  <si>
    <t>Мъжка плетена жилетка</t>
  </si>
  <si>
    <t>Muški kardigan</t>
  </si>
  <si>
    <t>Pánský kardigan</t>
  </si>
  <si>
    <t>Herren-cardigan</t>
  </si>
  <si>
    <t>Meeste kardigan</t>
  </si>
  <si>
    <t>Cárdigan de hombre</t>
  </si>
  <si>
    <t>Càrdigan home</t>
  </si>
  <si>
    <t>Ανδρικό καρντιγκαν</t>
  </si>
  <si>
    <t>Férfi kardigán</t>
  </si>
  <si>
    <t>Cardigan da uomo</t>
  </si>
  <si>
    <t>Vyriškas kardiganas</t>
  </si>
  <si>
    <t>Машки кардиган</t>
  </si>
  <si>
    <t>Kardigan męski</t>
  </si>
  <si>
    <t>Cardigã para homem</t>
  </si>
  <si>
    <t>Cardigan bărbați</t>
  </si>
  <si>
    <t>Moška jopica</t>
  </si>
  <si>
    <t>Kardigán pánsky</t>
  </si>
  <si>
    <t>Women's polo shirt</t>
  </si>
  <si>
    <t>Polo femrash</t>
  </si>
  <si>
    <t>Дамска блуза с яка</t>
  </si>
  <si>
    <t>Ženska polo majica</t>
  </si>
  <si>
    <t>Dámské polo</t>
  </si>
  <si>
    <t>Damen-polohemd</t>
  </si>
  <si>
    <t>Naiste polosärk</t>
  </si>
  <si>
    <t>Polo de mujer</t>
  </si>
  <si>
    <t>Polo dona</t>
  </si>
  <si>
    <t>Γυναικείο πόλο</t>
  </si>
  <si>
    <t>Ženska polo-majica</t>
  </si>
  <si>
    <t>Polo da donna</t>
  </si>
  <si>
    <t>Moteriški polo marškinėliai</t>
  </si>
  <si>
    <t>Sieviešu polo krekls</t>
  </si>
  <si>
    <t>Женско поло</t>
  </si>
  <si>
    <t>Polo damskie</t>
  </si>
  <si>
    <t>Polo para mulher</t>
  </si>
  <si>
    <t>Tricou polo femei</t>
  </si>
  <si>
    <t>Dámske pólo tričko</t>
  </si>
  <si>
    <t>Men's polo shirt</t>
  </si>
  <si>
    <t>Polo meshkujsh</t>
  </si>
  <si>
    <t>Мъжка блуза с яка</t>
  </si>
  <si>
    <t>Muška polo majica</t>
  </si>
  <si>
    <t>Pánské polo</t>
  </si>
  <si>
    <t>Herren-polohemd</t>
  </si>
  <si>
    <t>Meeste polosärk</t>
  </si>
  <si>
    <t>Polo de hombre</t>
  </si>
  <si>
    <t>Polo home</t>
  </si>
  <si>
    <t>Ανδρικό πόλο</t>
  </si>
  <si>
    <t>Muška polo-majica</t>
  </si>
  <si>
    <t>Polo da uomo</t>
  </si>
  <si>
    <t>Vyriški polo marškinėliai</t>
  </si>
  <si>
    <t>Vīriešu polo krekls</t>
  </si>
  <si>
    <t>Машко поло</t>
  </si>
  <si>
    <t>Polo męskie</t>
  </si>
  <si>
    <t>Polo para homem</t>
  </si>
  <si>
    <t>Tricou polo bărbați</t>
  </si>
  <si>
    <t>Moška polo majica</t>
  </si>
  <si>
    <t>Pánske pólo tričko</t>
  </si>
  <si>
    <t>Women's sun hat</t>
  </si>
  <si>
    <t>Kapelë femrash</t>
  </si>
  <si>
    <t>Дамска шапка с периферия</t>
  </si>
  <si>
    <t>Ženski šešir</t>
  </si>
  <si>
    <t>Dámský klobouk</t>
  </si>
  <si>
    <t>Damenhut</t>
  </si>
  <si>
    <t>Naiste kübar / müts</t>
  </si>
  <si>
    <t>Sombrero de mujer</t>
  </si>
  <si>
    <t>Γυναικείο καπέλο</t>
  </si>
  <si>
    <t>Női kalap</t>
  </si>
  <si>
    <t>Moteriška skrybėlė</t>
  </si>
  <si>
    <t>Sieviešu platmale</t>
  </si>
  <si>
    <t>Женска шапка</t>
  </si>
  <si>
    <t>Kapelusz damski</t>
  </si>
  <si>
    <t>Chapéu para mulher</t>
  </si>
  <si>
    <t>Pălărie femei</t>
  </si>
  <si>
    <t>Damski klobuk</t>
  </si>
  <si>
    <t>Klobúk dámsky</t>
  </si>
  <si>
    <t>Men's sun hat</t>
  </si>
  <si>
    <t>Kapelë meshkujsh</t>
  </si>
  <si>
    <t>Мъжка шапка с периферия</t>
  </si>
  <si>
    <t>Muški šešir</t>
  </si>
  <si>
    <t>Pánský klobouk</t>
  </si>
  <si>
    <t>Herrenhut</t>
  </si>
  <si>
    <t>Meeste kaabu / müts</t>
  </si>
  <si>
    <t>Sombrero de hombre</t>
  </si>
  <si>
    <t>Ανδρικό καπέλο</t>
  </si>
  <si>
    <t>Férfi kalap</t>
  </si>
  <si>
    <t>Vyriška skrybėlė</t>
  </si>
  <si>
    <t>Vīriešu platmale</t>
  </si>
  <si>
    <t>Машка шапка</t>
  </si>
  <si>
    <t>Kapelusz męski</t>
  </si>
  <si>
    <t>Chapéu para homem</t>
  </si>
  <si>
    <t>Pălărie bărbați</t>
  </si>
  <si>
    <t>Moški klobuk</t>
  </si>
  <si>
    <t>Klobúk pánsky</t>
  </si>
  <si>
    <t>Women's turtleneck pullover sweater</t>
  </si>
  <si>
    <t>Golf femrash</t>
  </si>
  <si>
    <t>Дамско поло</t>
  </si>
  <si>
    <t>Ženska rolka</t>
  </si>
  <si>
    <t>Dámský rolák</t>
  </si>
  <si>
    <t>Damen-rollkragenpullover</t>
  </si>
  <si>
    <t>Naiste kõrge kaelusega polo</t>
  </si>
  <si>
    <t>Golf de mujer</t>
  </si>
  <si>
    <t>Suèter de coll llarg dona</t>
  </si>
  <si>
    <t>Γυναικείο ζιβάγκο</t>
  </si>
  <si>
    <t>Ženska dolčevita</t>
  </si>
  <si>
    <t>Női garbó</t>
  </si>
  <si>
    <t>Dolcevita da donna</t>
  </si>
  <si>
    <t>Moteriškas megztinis aukštu kaklu</t>
  </si>
  <si>
    <t>Sieviešu golfs</t>
  </si>
  <si>
    <t>Женска ролка</t>
  </si>
  <si>
    <t>Golf damski</t>
  </si>
  <si>
    <t>Suéter de gola alta para mulher</t>
  </si>
  <si>
    <t>Helancă femei</t>
  </si>
  <si>
    <t>Ženski puli</t>
  </si>
  <si>
    <t>Dámsky rolák</t>
  </si>
  <si>
    <t>Men's turtleneck pullover sweater</t>
  </si>
  <si>
    <t>Golf meshkujsh</t>
  </si>
  <si>
    <t>Мъжко поло</t>
  </si>
  <si>
    <t>Muška rolka</t>
  </si>
  <si>
    <t>Pánský rolák</t>
  </si>
  <si>
    <t>Herren-rollkragenpullover</t>
  </si>
  <si>
    <t>Meeste kõrge kaelusega polo</t>
  </si>
  <si>
    <t>Golf de hombre</t>
  </si>
  <si>
    <t>Suèter de coll llarg home</t>
  </si>
  <si>
    <t>Ανδρικό ζιβάγκο</t>
  </si>
  <si>
    <t>Muška dolčevita</t>
  </si>
  <si>
    <t>Férfi garbó</t>
  </si>
  <si>
    <t>Dolcevita da uomo</t>
  </si>
  <si>
    <t>Vyriškas megztinis aukštu kaklu</t>
  </si>
  <si>
    <t>Vīriešu golfs</t>
  </si>
  <si>
    <t>Машка ролка</t>
  </si>
  <si>
    <t>Golf męski</t>
  </si>
  <si>
    <t>Suéter de gola alta para homem</t>
  </si>
  <si>
    <t>Helancă bărbați</t>
  </si>
  <si>
    <t>Mužka rolka</t>
  </si>
  <si>
    <t>Moški puli</t>
  </si>
  <si>
    <t>Rolák pánsky</t>
  </si>
  <si>
    <t>Women's headscarf</t>
  </si>
  <si>
    <t>Женска кърпа за глава</t>
  </si>
  <si>
    <t>Dámský šátek</t>
  </si>
  <si>
    <t>Damentuch</t>
  </si>
  <si>
    <t>Pañuelo de mujer</t>
  </si>
  <si>
    <t>Mocador dona</t>
  </si>
  <si>
    <t>Scialletto da donna</t>
  </si>
  <si>
    <t>Chustka damska</t>
  </si>
  <si>
    <t>Lenço para mulher</t>
  </si>
  <si>
    <t>Ženska rutica</t>
  </si>
  <si>
    <t>Men's headscarf</t>
  </si>
  <si>
    <t>Мъжка кърпа за глава</t>
  </si>
  <si>
    <t>Pánský šátek</t>
  </si>
  <si>
    <t>Herrentuch</t>
  </si>
  <si>
    <t>Pañuelo de hombre</t>
  </si>
  <si>
    <t>Mocador home</t>
  </si>
  <si>
    <t>Scialletto da uomo</t>
  </si>
  <si>
    <t>Chustka męska</t>
  </si>
  <si>
    <t>Lenço para homem</t>
  </si>
  <si>
    <t>Moška rutica</t>
  </si>
  <si>
    <t>Shell fabric</t>
  </si>
  <si>
    <t>Material i sipërm</t>
  </si>
  <si>
    <t>Външен материал</t>
  </si>
  <si>
    <t>Površinski materijal</t>
  </si>
  <si>
    <t>Vrchní materiál</t>
  </si>
  <si>
    <t>Obermaterial</t>
  </si>
  <si>
    <t>Pealismaterjal</t>
  </si>
  <si>
    <t>Material superior</t>
  </si>
  <si>
    <t>Material exterior</t>
  </si>
  <si>
    <t>Εξωτερικό υλικό</t>
  </si>
  <si>
    <t>Vanjski materijal</t>
  </si>
  <si>
    <t>Külső anyag</t>
  </si>
  <si>
    <t>Materiale esterno</t>
  </si>
  <si>
    <t>Viršutinė medžiaga</t>
  </si>
  <si>
    <t>Ārējais materiāls</t>
  </si>
  <si>
    <t>Површински материјал</t>
  </si>
  <si>
    <t>Materiał wierzchni</t>
  </si>
  <si>
    <t>Material externo</t>
  </si>
  <si>
    <t>Spoljni materijal</t>
  </si>
  <si>
    <t>Vrhnja tkanina</t>
  </si>
  <si>
    <t>Vrchný materiál</t>
  </si>
  <si>
    <t>Lining</t>
  </si>
  <si>
    <t>Material i brendshëm</t>
  </si>
  <si>
    <t>Вътрешен материал</t>
  </si>
  <si>
    <t>Unutrašnji materijal</t>
  </si>
  <si>
    <t>Vnitřní materiál</t>
  </si>
  <si>
    <t>Innenmaterial</t>
  </si>
  <si>
    <t>Sisematerjal</t>
  </si>
  <si>
    <t>Material interno</t>
  </si>
  <si>
    <t>Material interior</t>
  </si>
  <si>
    <t>Εσωτερικό ύφασμα</t>
  </si>
  <si>
    <t>Unutarnji materijal</t>
  </si>
  <si>
    <t>Belső anyag</t>
  </si>
  <si>
    <t>Materiale interno</t>
  </si>
  <si>
    <t>Pamušalas</t>
  </si>
  <si>
    <t>Iekšējais materiāls</t>
  </si>
  <si>
    <t>Внатрешен материјал</t>
  </si>
  <si>
    <t>Materiał wewnętrzny</t>
  </si>
  <si>
    <t>Tecido interno</t>
  </si>
  <si>
    <t>Notranja tkanina</t>
  </si>
  <si>
    <t>Vnútorný materiál</t>
  </si>
  <si>
    <t>Collar</t>
  </si>
  <si>
    <t>Jakë</t>
  </si>
  <si>
    <t>Якичка</t>
  </si>
  <si>
    <t>Kragna</t>
  </si>
  <si>
    <t>Límec   </t>
  </si>
  <si>
    <t>Kragen</t>
  </si>
  <si>
    <t>Krae</t>
  </si>
  <si>
    <t>Cuello</t>
  </si>
  <si>
    <t>Coll</t>
  </si>
  <si>
    <t>Γιακάς</t>
  </si>
  <si>
    <t>Ovratnik</t>
  </si>
  <si>
    <t>Gallér</t>
  </si>
  <si>
    <t>Colletto</t>
  </si>
  <si>
    <t>Apykaklė</t>
  </si>
  <si>
    <t>Apkaklīte</t>
  </si>
  <si>
    <t>Јака</t>
  </si>
  <si>
    <t>Kołnierzyk</t>
  </si>
  <si>
    <t>Gola</t>
  </si>
  <si>
    <t>Guler</t>
  </si>
  <si>
    <t>Ovratniček</t>
  </si>
  <si>
    <t>Golier</t>
  </si>
  <si>
    <t>Women's blazer</t>
  </si>
  <si>
    <t>Blezer femrash</t>
  </si>
  <si>
    <t>Дамски блейзер</t>
  </si>
  <si>
    <t>Ženski blejzer</t>
  </si>
  <si>
    <t>Damen-blazer</t>
  </si>
  <si>
    <t>Blazer de mujer</t>
  </si>
  <si>
    <t>Blazer dona</t>
  </si>
  <si>
    <t>Γυναικείο μπλέιζερ</t>
  </si>
  <si>
    <t>Blazer da donna</t>
  </si>
  <si>
    <t>Женски блејзер</t>
  </si>
  <si>
    <t>Blezer damski</t>
  </si>
  <si>
    <t>Blazer para mulher</t>
  </si>
  <si>
    <t>Earrings</t>
  </si>
  <si>
    <t>Vathë</t>
  </si>
  <si>
    <t>Обици</t>
  </si>
  <si>
    <t>Náušnice</t>
  </si>
  <si>
    <t>Ohrringe</t>
  </si>
  <si>
    <t>Kõrvarõngad</t>
  </si>
  <si>
    <t>Pendientes</t>
  </si>
  <si>
    <t>Arracades</t>
  </si>
  <si>
    <t>Σκουλαρίκια</t>
  </si>
  <si>
    <t>Fülbevaló</t>
  </si>
  <si>
    <t>Orecchini</t>
  </si>
  <si>
    <t>Auskarai</t>
  </si>
  <si>
    <t>Auskari</t>
  </si>
  <si>
    <t>Обетки</t>
  </si>
  <si>
    <t>Kolczyki</t>
  </si>
  <si>
    <t>Brincos</t>
  </si>
  <si>
    <t>Cercei</t>
  </si>
  <si>
    <t>Minđuše</t>
  </si>
  <si>
    <t>Uhani</t>
  </si>
  <si>
    <t>Bracelet</t>
  </si>
  <si>
    <t>Byzylyk</t>
  </si>
  <si>
    <t>Гривна</t>
  </si>
  <si>
    <t>Narukvica</t>
  </si>
  <si>
    <t>Náramek</t>
  </si>
  <si>
    <t>Armband</t>
  </si>
  <si>
    <t>Käevõru</t>
  </si>
  <si>
    <t>Pulsera</t>
  </si>
  <si>
    <t>Polsera</t>
  </si>
  <si>
    <t>Βραχιόλι</t>
  </si>
  <si>
    <t>Karkötő</t>
  </si>
  <si>
    <t>Braccialetto</t>
  </si>
  <si>
    <t>Apyrankė</t>
  </si>
  <si>
    <t>Rokassprādze</t>
  </si>
  <si>
    <t>Белезица</t>
  </si>
  <si>
    <t>Bransoleta</t>
  </si>
  <si>
    <t>Pulseira</t>
  </si>
  <si>
    <t>Brățară</t>
  </si>
  <si>
    <t>Zapestnica</t>
  </si>
  <si>
    <t>Náramok</t>
  </si>
  <si>
    <t>Necklace</t>
  </si>
  <si>
    <t>Varëse</t>
  </si>
  <si>
    <t>Колие</t>
  </si>
  <si>
    <t>Ogrlica</t>
  </si>
  <si>
    <t>Náhrdelník</t>
  </si>
  <si>
    <t>Halskette</t>
  </si>
  <si>
    <t>Kaelakee</t>
  </si>
  <si>
    <t>Collaret</t>
  </si>
  <si>
    <t>Κολιέ</t>
  </si>
  <si>
    <t>Nyaklánc</t>
  </si>
  <si>
    <t>Collana</t>
  </si>
  <si>
    <t>Vėrinys</t>
  </si>
  <si>
    <t>Kaklarota</t>
  </si>
  <si>
    <t>Ланче</t>
  </si>
  <si>
    <t>Naszyjnik</t>
  </si>
  <si>
    <t>Colar</t>
  </si>
  <si>
    <t>Colier</t>
  </si>
  <si>
    <t>Women's footwear</t>
  </si>
  <si>
    <t>Këpucë femrash</t>
  </si>
  <si>
    <t>Дамски обувки</t>
  </si>
  <si>
    <t>Ženska obuća</t>
  </si>
  <si>
    <t>Dámská obuv</t>
  </si>
  <si>
    <t>Damenschuhe</t>
  </si>
  <si>
    <t>Naiste jalatsid</t>
  </si>
  <si>
    <t>Calzado de mujer</t>
  </si>
  <si>
    <t>Calçat dona</t>
  </si>
  <si>
    <t>Γυναικεία υποδήματα</t>
  </si>
  <si>
    <t>Női cipő</t>
  </si>
  <si>
    <t>Calzature da donna</t>
  </si>
  <si>
    <t>Moteriška avalynė</t>
  </si>
  <si>
    <t>Sieviešu apavi</t>
  </si>
  <si>
    <t>Женски обувки</t>
  </si>
  <si>
    <t>Obuwie damskie</t>
  </si>
  <si>
    <t>Calçado para mulher</t>
  </si>
  <si>
    <t>Pantofi femei</t>
  </si>
  <si>
    <t>Ženska obutev</t>
  </si>
  <si>
    <t>Dámska obuv</t>
  </si>
  <si>
    <t>Men's footwear</t>
  </si>
  <si>
    <t>Këpucë meshkujsh</t>
  </si>
  <si>
    <t>Мъжки обувки</t>
  </si>
  <si>
    <t>Muška obuća</t>
  </si>
  <si>
    <t>Pánská obuv</t>
  </si>
  <si>
    <t>Herrenschuhe</t>
  </si>
  <si>
    <t>Meeste jalatsid</t>
  </si>
  <si>
    <t>Calzado de hombre</t>
  </si>
  <si>
    <t>Calçat home</t>
  </si>
  <si>
    <t>Ανδρικά υποδήματα</t>
  </si>
  <si>
    <t>Férfi cipő</t>
  </si>
  <si>
    <t>Calzature da uomo</t>
  </si>
  <si>
    <t>Vyriška avalynė</t>
  </si>
  <si>
    <t>Vīriešu apavi</t>
  </si>
  <si>
    <t>Машки обувки</t>
  </si>
  <si>
    <t>Obuwie męskie</t>
  </si>
  <si>
    <t>Calçado para homem</t>
  </si>
  <si>
    <t>Pantofi bărbați</t>
  </si>
  <si>
    <t>Moška obutev</t>
  </si>
  <si>
    <t>Panská obuv</t>
  </si>
  <si>
    <t>Children's footwear</t>
  </si>
  <si>
    <t>Këpucë fëmijësh</t>
  </si>
  <si>
    <t>Детски обувки</t>
  </si>
  <si>
    <t>Dječja obuća</t>
  </si>
  <si>
    <t>Dětská obuv</t>
  </si>
  <si>
    <t>Kinderschuhe</t>
  </si>
  <si>
    <t>Laste jalatsid</t>
  </si>
  <si>
    <t>Calzado de niños</t>
  </si>
  <si>
    <t>Calçat infantil</t>
  </si>
  <si>
    <t>Παιδικά υποδήματα</t>
  </si>
  <si>
    <t>Gyermek cipő</t>
  </si>
  <si>
    <t>Calzature per bambini</t>
  </si>
  <si>
    <t>Vaikiška avalynė</t>
  </si>
  <si>
    <t>Bērnu apavi</t>
  </si>
  <si>
    <t>Obuwie dziecięce</t>
  </si>
  <si>
    <t>Calçado infantil</t>
  </si>
  <si>
    <t>Pantofi copii</t>
  </si>
  <si>
    <t>Dečija obuća</t>
  </si>
  <si>
    <t>Otroška obutev</t>
  </si>
  <si>
    <t>Detská obuv</t>
  </si>
  <si>
    <t>Slippers</t>
  </si>
  <si>
    <t>Pantofla</t>
  </si>
  <si>
    <t>Чехли</t>
  </si>
  <si>
    <t>Papuče</t>
  </si>
  <si>
    <t>Hausschuhe</t>
  </si>
  <si>
    <t>Sussid</t>
  </si>
  <si>
    <t>Zapatillas</t>
  </si>
  <si>
    <t>Sabatilles</t>
  </si>
  <si>
    <t>Παντόφλες</t>
  </si>
  <si>
    <t>Papucs</t>
  </si>
  <si>
    <t>Pantofole</t>
  </si>
  <si>
    <t>Šlepetės</t>
  </si>
  <si>
    <t>Čības</t>
  </si>
  <si>
    <t>Влечки</t>
  </si>
  <si>
    <t>Kapcie</t>
  </si>
  <si>
    <t>Pantufas</t>
  </si>
  <si>
    <t>Papuci</t>
  </si>
  <si>
    <t>Copati</t>
  </si>
  <si>
    <t>Flip-flops</t>
  </si>
  <si>
    <t>Pantofla me gisht</t>
  </si>
  <si>
    <t>Джапанки</t>
  </si>
  <si>
    <t>Japanke</t>
  </si>
  <si>
    <t>Vietnamky</t>
  </si>
  <si>
    <t>(ranna)plätud</t>
  </si>
  <si>
    <t>Chanclas</t>
  </si>
  <si>
    <t>Sandàlies de dit</t>
  </si>
  <si>
    <t>Γιαπωνέζικα</t>
  </si>
  <si>
    <t>Strandpapucs</t>
  </si>
  <si>
    <t>Infradito</t>
  </si>
  <si>
    <t>Šlepetės per pirštą</t>
  </si>
  <si>
    <t>Flipsandales</t>
  </si>
  <si>
    <t>Јапонки</t>
  </si>
  <si>
    <t>Japonki</t>
  </si>
  <si>
    <t>Havaianas</t>
  </si>
  <si>
    <t>Șlapi</t>
  </si>
  <si>
    <t>Japonke</t>
  </si>
  <si>
    <t>Backpack</t>
  </si>
  <si>
    <t>Çantë shpine</t>
  </si>
  <si>
    <t>Раница</t>
  </si>
  <si>
    <t>Ruksak</t>
  </si>
  <si>
    <t>Batoh</t>
  </si>
  <si>
    <t>Rucksack</t>
  </si>
  <si>
    <t>Seljakott</t>
  </si>
  <si>
    <t>Mochila</t>
  </si>
  <si>
    <t>Motxilla</t>
  </si>
  <si>
    <t>Σακίδιο</t>
  </si>
  <si>
    <t>Hátizsák</t>
  </si>
  <si>
    <t>Zaino</t>
  </si>
  <si>
    <t>Kuprinė</t>
  </si>
  <si>
    <t>Mugursoma</t>
  </si>
  <si>
    <t>Ранец</t>
  </si>
  <si>
    <t>Plecak</t>
  </si>
  <si>
    <t>Rucsac</t>
  </si>
  <si>
    <t>Ranac</t>
  </si>
  <si>
    <t>Nahrbtnik</t>
  </si>
  <si>
    <t>Handbag</t>
  </si>
  <si>
    <t>Çantë</t>
  </si>
  <si>
    <t>Чанта</t>
  </si>
  <si>
    <t>Torba</t>
  </si>
  <si>
    <t>Taška</t>
  </si>
  <si>
    <t>Tasche</t>
  </si>
  <si>
    <t>Kott</t>
  </si>
  <si>
    <t>Bolsa</t>
  </si>
  <si>
    <t>Bossa</t>
  </si>
  <si>
    <t>Τσάντα</t>
  </si>
  <si>
    <t>Táska</t>
  </si>
  <si>
    <t>Borsa</t>
  </si>
  <si>
    <t>Rankinė</t>
  </si>
  <si>
    <t>Soma</t>
  </si>
  <si>
    <t>Торба</t>
  </si>
  <si>
    <t>Geantă</t>
  </si>
  <si>
    <t>Shopping bag</t>
  </si>
  <si>
    <t>Çantë pazari</t>
  </si>
  <si>
    <t>Пазарска чанта</t>
  </si>
  <si>
    <t>Torba za kupovinu</t>
  </si>
  <si>
    <t>Einkaufstasche</t>
  </si>
  <si>
    <t>Ostukott</t>
  </si>
  <si>
    <t>Bolsa de la compra</t>
  </si>
  <si>
    <t>Bossa d’anar a comprar</t>
  </si>
  <si>
    <t>Σακούλα για ψώνια</t>
  </si>
  <si>
    <t>Torba za kupnju</t>
  </si>
  <si>
    <t>Bevásárlótáska</t>
  </si>
  <si>
    <t>Borsa per la spesa</t>
  </si>
  <si>
    <t>Pirkinių krepšys</t>
  </si>
  <si>
    <t>Iepirkumu soma</t>
  </si>
  <si>
    <t>Торба за пазарање</t>
  </si>
  <si>
    <t>Torba zakupowa</t>
  </si>
  <si>
    <t>Bolsa de compra</t>
  </si>
  <si>
    <t>Sacoșă pentru cumpărături</t>
  </si>
  <si>
    <t>Nakupovalna torba</t>
  </si>
  <si>
    <t>Nákupná taška</t>
  </si>
  <si>
    <t>Purse</t>
  </si>
  <si>
    <t>Çantë e vogël</t>
  </si>
  <si>
    <t>Чантичка</t>
  </si>
  <si>
    <t>Torbica</t>
  </si>
  <si>
    <t>Kabelka</t>
  </si>
  <si>
    <t>Käekott</t>
  </si>
  <si>
    <t>Bolso</t>
  </si>
  <si>
    <t>Bossa petita</t>
  </si>
  <si>
    <t>Női táska</t>
  </si>
  <si>
    <t>Borsetta</t>
  </si>
  <si>
    <t>Rankinukas</t>
  </si>
  <si>
    <t>Somiņa</t>
  </si>
  <si>
    <t>Torebka</t>
  </si>
  <si>
    <t>Poșetă</t>
  </si>
  <si>
    <t>Tašna</t>
  </si>
  <si>
    <t>Vanity case</t>
  </si>
  <si>
    <t>Çantë kozmetike</t>
  </si>
  <si>
    <t>Козметична чанта</t>
  </si>
  <si>
    <t>Kozmetička torbica</t>
  </si>
  <si>
    <t>Kosmetická taška</t>
  </si>
  <si>
    <t>Kosmetiktasche</t>
  </si>
  <si>
    <t>Kosmeetikakott</t>
  </si>
  <si>
    <t>Cosmética</t>
  </si>
  <si>
    <t>Bossa de cosmètics</t>
  </si>
  <si>
    <t>Νεσεσέρ</t>
  </si>
  <si>
    <t>Neseser</t>
  </si>
  <si>
    <t>Piperetáska</t>
  </si>
  <si>
    <t>Beauty-case</t>
  </si>
  <si>
    <t>Kosmetinė</t>
  </si>
  <si>
    <t>Kosmētikas somiņa</t>
  </si>
  <si>
    <t>Несесер</t>
  </si>
  <si>
    <t>Kosmetyczka</t>
  </si>
  <si>
    <t>Estojo de toilette</t>
  </si>
  <si>
    <t>Geantă cosmetice</t>
  </si>
  <si>
    <t>Toaletna torbica</t>
  </si>
  <si>
    <t>Kozmetická taška</t>
  </si>
  <si>
    <t>Hair spray; nail polish</t>
  </si>
  <si>
    <t>Manikyr</t>
  </si>
  <si>
    <t>Лак</t>
  </si>
  <si>
    <t>Lak</t>
  </si>
  <si>
    <t>Lack</t>
  </si>
  <si>
    <t>Lakk</t>
  </si>
  <si>
    <t>Barniz</t>
  </si>
  <si>
    <t>Laca</t>
  </si>
  <si>
    <t>Βερνίκι</t>
  </si>
  <si>
    <t>Smalto</t>
  </si>
  <si>
    <t>Lakas</t>
  </si>
  <si>
    <t>Laka</t>
  </si>
  <si>
    <t>Lakier</t>
  </si>
  <si>
    <t>Verniz</t>
  </si>
  <si>
    <t>Lac</t>
  </si>
  <si>
    <t>Lipstick</t>
  </si>
  <si>
    <t>Buzëkuq</t>
  </si>
  <si>
    <t>Червило</t>
  </si>
  <si>
    <t>Karmin</t>
  </si>
  <si>
    <t>Rtěnka</t>
  </si>
  <si>
    <t>Lippenstift</t>
  </si>
  <si>
    <t>Huulepulk</t>
  </si>
  <si>
    <t>Lápiz de labios</t>
  </si>
  <si>
    <t>Barra de llavis</t>
  </si>
  <si>
    <t>Κραγιόν</t>
  </si>
  <si>
    <t>Ruž</t>
  </si>
  <si>
    <t>Ajakrúzs</t>
  </si>
  <si>
    <t>Rossetto</t>
  </si>
  <si>
    <t>Lūpų dažai</t>
  </si>
  <si>
    <t>Lūpu krāsa</t>
  </si>
  <si>
    <t>Кармин</t>
  </si>
  <si>
    <t>Szminka</t>
  </si>
  <si>
    <t>Batom</t>
  </si>
  <si>
    <t>Ruj</t>
  </si>
  <si>
    <t>Šminka</t>
  </si>
  <si>
    <t>Rúž</t>
  </si>
  <si>
    <t>Eye shadows</t>
  </si>
  <si>
    <t>Paleta tualeti</t>
  </si>
  <si>
    <t>Сенки за очи</t>
  </si>
  <si>
    <t>Sjenila za oči</t>
  </si>
  <si>
    <t>Oční stíny</t>
  </si>
  <si>
    <t>Lidschatten</t>
  </si>
  <si>
    <t>Lauvärv</t>
  </si>
  <si>
    <t>Sombras de ojos</t>
  </si>
  <si>
    <t>Ombra d’ulls</t>
  </si>
  <si>
    <t>Σκιά ματιών</t>
  </si>
  <si>
    <t>Sjenilo za oči</t>
  </si>
  <si>
    <t>Szemhéjfesték</t>
  </si>
  <si>
    <t>Ombretto</t>
  </si>
  <si>
    <t>Akių šešėliai</t>
  </si>
  <si>
    <t>Acu ēnas</t>
  </si>
  <si>
    <t>Сенки за веѓи</t>
  </si>
  <si>
    <t>Cienie do powiek</t>
  </si>
  <si>
    <t>Sombras para os olhos</t>
  </si>
  <si>
    <t>Farduri de pleoape</t>
  </si>
  <si>
    <t>Senke za oči</t>
  </si>
  <si>
    <t>Senčilo za veke</t>
  </si>
  <si>
    <t>Očné tiene</t>
  </si>
  <si>
    <t>Blush</t>
  </si>
  <si>
    <t>Blush pë faqet</t>
  </si>
  <si>
    <t>Руж</t>
  </si>
  <si>
    <t>Rumenilo</t>
  </si>
  <si>
    <t>Růž na tváře</t>
  </si>
  <si>
    <t>Wangenrouge</t>
  </si>
  <si>
    <t>Põsepuna</t>
  </si>
  <si>
    <t>Crema de maquillaje</t>
  </si>
  <si>
    <t>Coloret</t>
  </si>
  <si>
    <t>Ρουζ</t>
  </si>
  <si>
    <t>Pirosító</t>
  </si>
  <si>
    <t>Skaistalai</t>
  </si>
  <si>
    <t>Vaigu pūderis</t>
  </si>
  <si>
    <t>Црвенило за образи</t>
  </si>
  <si>
    <t>Róż do policzków</t>
  </si>
  <si>
    <t>Fard de obraz</t>
  </si>
  <si>
    <t>Rumenilo za obraze</t>
  </si>
  <si>
    <t>Rdečilo za lica</t>
  </si>
  <si>
    <t>Rúž na líčka</t>
  </si>
  <si>
    <t>Lip gloss</t>
  </si>
  <si>
    <t>Shkëlqyes</t>
  </si>
  <si>
    <t>Гланц</t>
  </si>
  <si>
    <t>Sjaj za usne</t>
  </si>
  <si>
    <t>Lesk na rty</t>
  </si>
  <si>
    <t>Lippenglanz</t>
  </si>
  <si>
    <t>Huuleläige</t>
  </si>
  <si>
    <t>Brillo de labios</t>
  </si>
  <si>
    <t>Brillant</t>
  </si>
  <si>
    <t>Λιπ γκλος</t>
  </si>
  <si>
    <t>Sjajilo</t>
  </si>
  <si>
    <t>Ajakír</t>
  </si>
  <si>
    <t>Lucidalabbra</t>
  </si>
  <si>
    <t>Lūpų blizgis</t>
  </si>
  <si>
    <t>Lūpu spīdums</t>
  </si>
  <si>
    <t>Лабело</t>
  </si>
  <si>
    <t>Błyszczyk</t>
  </si>
  <si>
    <t>Brilho labial</t>
  </si>
  <si>
    <t>Gloss de buze</t>
  </si>
  <si>
    <t>Sjaj</t>
  </si>
  <si>
    <t>Sijaj za ustnice</t>
  </si>
  <si>
    <t>Lesk na pery</t>
  </si>
  <si>
    <t>Mascara</t>
  </si>
  <si>
    <t>Maskarë qerpikësh</t>
  </si>
  <si>
    <t>Спирала</t>
  </si>
  <si>
    <t>Maskara</t>
  </si>
  <si>
    <t>Řasenka</t>
  </si>
  <si>
    <t>Wimperntusche</t>
  </si>
  <si>
    <t>Ripsmetušš</t>
  </si>
  <si>
    <t>Rimel</t>
  </si>
  <si>
    <t>Màscara de pestanyes</t>
  </si>
  <si>
    <t>Μάσκαρα</t>
  </si>
  <si>
    <t>Szempillafesték</t>
  </si>
  <si>
    <t>Blakstienų tušas</t>
  </si>
  <si>
    <t>Skropstu tuša</t>
  </si>
  <si>
    <t>Туш за клепки</t>
  </si>
  <si>
    <t>Tusz do rzęs</t>
  </si>
  <si>
    <t>Rímel</t>
  </si>
  <si>
    <t>Riasenka</t>
  </si>
  <si>
    <t>Balerina</t>
  </si>
  <si>
    <t>Балерини</t>
  </si>
  <si>
    <t>Ballerinaschuhe</t>
  </si>
  <si>
    <t>Bailarina</t>
  </si>
  <si>
    <t>Baleriny</t>
  </si>
  <si>
    <t>Sabrinas</t>
  </si>
  <si>
    <t>Sneakers</t>
  </si>
  <si>
    <t>Atlete</t>
  </si>
  <si>
    <t>Кецове</t>
  </si>
  <si>
    <t>Patike</t>
  </si>
  <si>
    <t>Tenisky</t>
  </si>
  <si>
    <t>Sportschuhe</t>
  </si>
  <si>
    <t>Tennised</t>
  </si>
  <si>
    <t>Sabatilles d’esport</t>
  </si>
  <si>
    <t>Αθλητικά παπούτσια</t>
  </si>
  <si>
    <t>Platnene tenisice</t>
  </si>
  <si>
    <t>Tornacipő</t>
  </si>
  <si>
    <t>Scarpe da ginnastica</t>
  </si>
  <si>
    <t>Sportbačiai</t>
  </si>
  <si>
    <t>Sporta apavi</t>
  </si>
  <si>
    <t>Стартки</t>
  </si>
  <si>
    <t>Trampki</t>
  </si>
  <si>
    <t>Ténis</t>
  </si>
  <si>
    <t>Teniși</t>
  </si>
  <si>
    <t>Športni copati</t>
  </si>
  <si>
    <t>Key chain</t>
  </si>
  <si>
    <t>Varëse çelësi</t>
  </si>
  <si>
    <t>Ключодържател</t>
  </si>
  <si>
    <t>Privjesak</t>
  </si>
  <si>
    <t>Přívěsek</t>
  </si>
  <si>
    <t>Anhängsel</t>
  </si>
  <si>
    <t>Ripats / võtmehoidja</t>
  </si>
  <si>
    <t>Colgante</t>
  </si>
  <si>
    <t>Clauer</t>
  </si>
  <si>
    <t>Μπρελόκ</t>
  </si>
  <si>
    <t>Kulcstartó</t>
  </si>
  <si>
    <t>Portachiavi</t>
  </si>
  <si>
    <t>Raktų pakabukas</t>
  </si>
  <si>
    <t>Piekariņš</t>
  </si>
  <si>
    <t>Brelok</t>
  </si>
  <si>
    <t>Pingente</t>
  </si>
  <si>
    <t>Breloc</t>
  </si>
  <si>
    <t>Privezak</t>
  </si>
  <si>
    <t>Obesek</t>
  </si>
  <si>
    <t>Prívesok</t>
  </si>
  <si>
    <t>Bobby pin</t>
  </si>
  <si>
    <t>Kapsa flokësh</t>
  </si>
  <si>
    <t>Шноли за коса</t>
  </si>
  <si>
    <t>Šnale za kosu</t>
  </si>
  <si>
    <t>Sponky do vlasů</t>
  </si>
  <si>
    <t>Haarnadeln</t>
  </si>
  <si>
    <t>Juukseklambrid</t>
  </si>
  <si>
    <t>Horquillas</t>
  </si>
  <si>
    <t>Pinces per al cabell</t>
  </si>
  <si>
    <t>Καρφίτσες μαλλιών</t>
  </si>
  <si>
    <t>Špangice za kosu</t>
  </si>
  <si>
    <t>Hajcsat</t>
  </si>
  <si>
    <t>Forcine per capelli</t>
  </si>
  <si>
    <t>Plaukų segtukai</t>
  </si>
  <si>
    <t>Matu saspraudes</t>
  </si>
  <si>
    <t>Копчиња за коса</t>
  </si>
  <si>
    <t>Spinki do włosów</t>
  </si>
  <si>
    <t>Molas para o cabelo</t>
  </si>
  <si>
    <t>Agrafe de păr</t>
  </si>
  <si>
    <t>Sponke za lase</t>
  </si>
  <si>
    <t>Sponky do vlasov</t>
  </si>
  <si>
    <t>Hair set</t>
  </si>
  <si>
    <t>Komplet për flokët</t>
  </si>
  <si>
    <t>Комплект за коса</t>
  </si>
  <si>
    <t>Set za kosu</t>
  </si>
  <si>
    <t>Souprava na vlasy</t>
  </si>
  <si>
    <t>Haarset</t>
  </si>
  <si>
    <t>Juukseaksessuaaride komplekt</t>
  </si>
  <si>
    <t>Conjunto para el pelo</t>
  </si>
  <si>
    <t>Conjunt per al cabell</t>
  </si>
  <si>
    <t>Σετ μαλλιών</t>
  </si>
  <si>
    <t>Komplet za kosu</t>
  </si>
  <si>
    <t>Hajkészlet</t>
  </si>
  <si>
    <t>Completo per capelli</t>
  </si>
  <si>
    <t>Rinkinys plaukams</t>
  </si>
  <si>
    <t>Komplekts matiem</t>
  </si>
  <si>
    <t>Комплет за коса</t>
  </si>
  <si>
    <t>Komplet do włosów</t>
  </si>
  <si>
    <t>Conjunto para o cabelo</t>
  </si>
  <si>
    <t>Set pentru păr</t>
  </si>
  <si>
    <t>Set za lase</t>
  </si>
  <si>
    <t>Súprava na vlasy</t>
  </si>
  <si>
    <t>Scrunchy</t>
  </si>
  <si>
    <t>Lidhëse flokësh</t>
  </si>
  <si>
    <t>Ластици за коса</t>
  </si>
  <si>
    <t>Gumice za kosu</t>
  </si>
  <si>
    <t>Gumičky na vlasy</t>
  </si>
  <si>
    <t>Haargummis</t>
  </si>
  <si>
    <t>Juuksekummid</t>
  </si>
  <si>
    <t>Gomas para el pelo</t>
  </si>
  <si>
    <t>Elàstics per al cabell</t>
  </si>
  <si>
    <t>Ελαστικά μαλλιών</t>
  </si>
  <si>
    <t>Hajgumi</t>
  </si>
  <si>
    <t>Elastici per capelli</t>
  </si>
  <si>
    <t>Plaukų gumytės</t>
  </si>
  <si>
    <t>Matu gumijas</t>
  </si>
  <si>
    <t>Ластичиња за коса</t>
  </si>
  <si>
    <t>Gumki do włosów</t>
  </si>
  <si>
    <t>Elásticos para o cabelo</t>
  </si>
  <si>
    <t>Elastice pentru păr</t>
  </si>
  <si>
    <t>Elastike za lase</t>
  </si>
  <si>
    <t>Hair-claps</t>
  </si>
  <si>
    <t>Kapëse për flokët</t>
  </si>
  <si>
    <t>Щипка за коса</t>
  </si>
  <si>
    <t>Kopča za kosu</t>
  </si>
  <si>
    <t>Spona na vlasy</t>
  </si>
  <si>
    <t>Haarspange</t>
  </si>
  <si>
    <t>Juukseklamber</t>
  </si>
  <si>
    <t>Horquillas para el pelo</t>
  </si>
  <si>
    <t>Pinça per al cabell</t>
  </si>
  <si>
    <t>Σφιγκτήρας μαλλιών</t>
  </si>
  <si>
    <t>Pinza per capelli</t>
  </si>
  <si>
    <t>Plaukų sagė</t>
  </si>
  <si>
    <t>Matu sprādze</t>
  </si>
  <si>
    <t>Штипка за коса</t>
  </si>
  <si>
    <t>Klamra do włosów</t>
  </si>
  <si>
    <t>Gancho para o cabelo</t>
  </si>
  <si>
    <t>Clemă pentru păr</t>
  </si>
  <si>
    <t>Šnala za kosu</t>
  </si>
  <si>
    <t>Sponka za lase</t>
  </si>
  <si>
    <t>Wallet</t>
  </si>
  <si>
    <t>Portofol</t>
  </si>
  <si>
    <t>Портфейл</t>
  </si>
  <si>
    <t>Novčanik</t>
  </si>
  <si>
    <t>Peněženka</t>
  </si>
  <si>
    <t>Brieftasche</t>
  </si>
  <si>
    <t>Rahakott</t>
  </si>
  <si>
    <t>Billetera</t>
  </si>
  <si>
    <t>Moneder</t>
  </si>
  <si>
    <t>Πορτοφόλι</t>
  </si>
  <si>
    <t>Pénztárca</t>
  </si>
  <si>
    <t>Portafoglio</t>
  </si>
  <si>
    <t>Piniginė</t>
  </si>
  <si>
    <t>Portfelis</t>
  </si>
  <si>
    <t>Паричник</t>
  </si>
  <si>
    <t>Portfel</t>
  </si>
  <si>
    <t>Carteira</t>
  </si>
  <si>
    <t>Portofel</t>
  </si>
  <si>
    <t>Denarnica</t>
  </si>
  <si>
    <t>Peňaženka</t>
  </si>
  <si>
    <t>Vanity case set</t>
  </si>
  <si>
    <t>Set çantash kozmetike</t>
  </si>
  <si>
    <t>Набор от козметични чанти</t>
  </si>
  <si>
    <t>Komplet kozmetičkih torbica</t>
  </si>
  <si>
    <t>Souprava kosmetických tašek</t>
  </si>
  <si>
    <t>Kosmetiktaschen-set</t>
  </si>
  <si>
    <t>Kosmeetikakottide komplekt</t>
  </si>
  <si>
    <t>Kit de cosmética</t>
  </si>
  <si>
    <t>Joc de cosmètics</t>
  </si>
  <si>
    <t>Σετ νεσεσέρ</t>
  </si>
  <si>
    <t>Kozmetički komplet</t>
  </si>
  <si>
    <t>Kozmetikai cikkek készletben</t>
  </si>
  <si>
    <t>Set di cosmetici</t>
  </si>
  <si>
    <t>Kosmetinių rinkinys</t>
  </si>
  <si>
    <t>Комплет козметика</t>
  </si>
  <si>
    <t>Zestaw kosmetyczek</t>
  </si>
  <si>
    <t>Conjunto de toilette</t>
  </si>
  <si>
    <t>Set de genți cosmetice</t>
  </si>
  <si>
    <t>Komplet nesesera</t>
  </si>
  <si>
    <t>Set toaletnih torbic</t>
  </si>
  <si>
    <t>Súprava kozmetických tašiek</t>
  </si>
  <si>
    <t>Belt</t>
  </si>
  <si>
    <t>Колан</t>
  </si>
  <si>
    <t>Kaiš</t>
  </si>
  <si>
    <t>Pásek</t>
  </si>
  <si>
    <t>Gürtel</t>
  </si>
  <si>
    <t>Rihm, vöö</t>
  </si>
  <si>
    <t>Correa</t>
  </si>
  <si>
    <t>Cinturó</t>
  </si>
  <si>
    <t>Ζώνη</t>
  </si>
  <si>
    <t>Remen</t>
  </si>
  <si>
    <t>Öv</t>
  </si>
  <si>
    <t>Cinghia</t>
  </si>
  <si>
    <t>Diržas</t>
  </si>
  <si>
    <t>Josta</t>
  </si>
  <si>
    <t>Каиш</t>
  </si>
  <si>
    <t>Pasek</t>
  </si>
  <si>
    <t>Cinto</t>
  </si>
  <si>
    <t>Curea</t>
  </si>
  <si>
    <t>Pas</t>
  </si>
  <si>
    <t>Opasok</t>
  </si>
  <si>
    <t>Suitcase set</t>
  </si>
  <si>
    <t>Set valixhesh</t>
  </si>
  <si>
    <t>Комплект куфари</t>
  </si>
  <si>
    <t>Komplet kofera</t>
  </si>
  <si>
    <t>Souprava kufrů</t>
  </si>
  <si>
    <t>Koffer-set</t>
  </si>
  <si>
    <t>Kohvrite komplekt</t>
  </si>
  <si>
    <t>Conjunto de maletas</t>
  </si>
  <si>
    <t>Joc de maletes</t>
  </si>
  <si>
    <t>Σετ βαλίτσες</t>
  </si>
  <si>
    <t>Bőröndkészlet</t>
  </si>
  <si>
    <t>Set di valige</t>
  </si>
  <si>
    <t>Lagaminų rinkinys</t>
  </si>
  <si>
    <t>Ceļasomu komplekts</t>
  </si>
  <si>
    <t>Комплет куфери</t>
  </si>
  <si>
    <t>Zestaw walizek</t>
  </si>
  <si>
    <t>Conjunto de malas</t>
  </si>
  <si>
    <t>Set de valize</t>
  </si>
  <si>
    <t>Set kovčkov</t>
  </si>
  <si>
    <t>Súprava kufrov</t>
  </si>
  <si>
    <t>Suitcase</t>
  </si>
  <si>
    <t>Valixhe</t>
  </si>
  <si>
    <t>Куфар</t>
  </si>
  <si>
    <t>Kofer</t>
  </si>
  <si>
    <t>Kufr</t>
  </si>
  <si>
    <t>Reisekoffer</t>
  </si>
  <si>
    <t>Kohver</t>
  </si>
  <si>
    <t>Maleta</t>
  </si>
  <si>
    <t>Βαλίτσα</t>
  </si>
  <si>
    <t>Bőrönd</t>
  </si>
  <si>
    <t>Valigia</t>
  </si>
  <si>
    <t>Lagaminas</t>
  </si>
  <si>
    <t>Ceļasoma</t>
  </si>
  <si>
    <t>Куфер</t>
  </si>
  <si>
    <t>Walizka</t>
  </si>
  <si>
    <t>Mala</t>
  </si>
  <si>
    <t>Valiză</t>
  </si>
  <si>
    <t>Kovček</t>
  </si>
  <si>
    <t>Kufor</t>
  </si>
  <si>
    <t>Traveling bag</t>
  </si>
  <si>
    <t>Çantë udhëtimi</t>
  </si>
  <si>
    <t>Пътническа чанта</t>
  </si>
  <si>
    <t>Putna torba</t>
  </si>
  <si>
    <t>Cestovní taška</t>
  </si>
  <si>
    <t>Resetasche</t>
  </si>
  <si>
    <t>Reisikott</t>
  </si>
  <si>
    <t>Bolsa de viaje</t>
  </si>
  <si>
    <t>Bossa de viatge</t>
  </si>
  <si>
    <t>Ταξιδιωτική τσάντα</t>
  </si>
  <si>
    <t>Utazótáska</t>
  </si>
  <si>
    <t>Borsa da viaggio</t>
  </si>
  <si>
    <t>Kelioninis krepšys</t>
  </si>
  <si>
    <t>Ceļojuma soma</t>
  </si>
  <si>
    <t>Патничка торба</t>
  </si>
  <si>
    <t>Torba podróżna</t>
  </si>
  <si>
    <t>Bolsa de viagem</t>
  </si>
  <si>
    <t>Geantă călătorie</t>
  </si>
  <si>
    <t>Potovalna torba</t>
  </si>
  <si>
    <t>Cestovná taška</t>
  </si>
  <si>
    <t>Eye pencil</t>
  </si>
  <si>
    <t>Laps sysh</t>
  </si>
  <si>
    <t>Молив за очи</t>
  </si>
  <si>
    <t>Olovka za oči</t>
  </si>
  <si>
    <t>Tužka na oči</t>
  </si>
  <si>
    <t>Augenbrauenstift</t>
  </si>
  <si>
    <t>Silmakontuurpliiats</t>
  </si>
  <si>
    <t>Lápiz de ojos</t>
  </si>
  <si>
    <t>Llapis d’ulls</t>
  </si>
  <si>
    <t>Μολύβι ματιών</t>
  </si>
  <si>
    <t>Szemceruza</t>
  </si>
  <si>
    <t>Matita per gli occhi</t>
  </si>
  <si>
    <t>Akių pieštukas</t>
  </si>
  <si>
    <t>Acu zīmulis</t>
  </si>
  <si>
    <t>Моливче за очи</t>
  </si>
  <si>
    <t>Kredka do oczu</t>
  </si>
  <si>
    <t>Delineador para os olhos</t>
  </si>
  <si>
    <t>Creion dermatograf</t>
  </si>
  <si>
    <t>Črtalo za oči</t>
  </si>
  <si>
    <t>Ceruzka na oči</t>
  </si>
  <si>
    <t>Lip pencil</t>
  </si>
  <si>
    <t>Laps buzësh</t>
  </si>
  <si>
    <t>Молив за устни</t>
  </si>
  <si>
    <t>Olovka za usne</t>
  </si>
  <si>
    <t>Tužka na rty</t>
  </si>
  <si>
    <t>Konturenstift</t>
  </si>
  <si>
    <t>Huulekontuurpliiats</t>
  </si>
  <si>
    <t>Llapis de llavis</t>
  </si>
  <si>
    <t>Olovka za usta</t>
  </si>
  <si>
    <t>Ajakceruza</t>
  </si>
  <si>
    <t>Matita per la bocca</t>
  </si>
  <si>
    <t>Lūpų pieštukas</t>
  </si>
  <si>
    <t>Lūpu zīmulis</t>
  </si>
  <si>
    <t>Моливче за усни</t>
  </si>
  <si>
    <t>Kredka do ust</t>
  </si>
  <si>
    <t>Delineador para lábios</t>
  </si>
  <si>
    <t>Creion pentru contur de buze</t>
  </si>
  <si>
    <t>Črtalo za ustnice</t>
  </si>
  <si>
    <t>Ceruzka na pery</t>
  </si>
  <si>
    <t>Umbrella</t>
  </si>
  <si>
    <t>Çadër</t>
  </si>
  <si>
    <t>Чадър</t>
  </si>
  <si>
    <t>Kišobran</t>
  </si>
  <si>
    <t>Deštník</t>
  </si>
  <si>
    <t>Regenschirm</t>
  </si>
  <si>
    <t>Päikesevari</t>
  </si>
  <si>
    <t>Paraguas</t>
  </si>
  <si>
    <t>Paraigua</t>
  </si>
  <si>
    <t>Ομπρέλα</t>
  </si>
  <si>
    <t>Suncobran</t>
  </si>
  <si>
    <t>Esernyő</t>
  </si>
  <si>
    <t>Ombrello</t>
  </si>
  <si>
    <t>Skėtis</t>
  </si>
  <si>
    <t>Lietussargs</t>
  </si>
  <si>
    <t>Чадор</t>
  </si>
  <si>
    <t>Parasol</t>
  </si>
  <si>
    <t>Guarda-chuva</t>
  </si>
  <si>
    <t>Umbrelă</t>
  </si>
  <si>
    <t>Dežnik</t>
  </si>
  <si>
    <t>Dáždnik</t>
  </si>
  <si>
    <t>Comb</t>
  </si>
  <si>
    <t>Krehër</t>
  </si>
  <si>
    <t>Гребен</t>
  </si>
  <si>
    <t>Češalj</t>
  </si>
  <si>
    <t>Hřeben</t>
  </si>
  <si>
    <t>Haarkamm</t>
  </si>
  <si>
    <t>Kamm</t>
  </si>
  <si>
    <t>Peine</t>
  </si>
  <si>
    <t>Pinta</t>
  </si>
  <si>
    <t>Χτένα</t>
  </si>
  <si>
    <t>Fésű</t>
  </si>
  <si>
    <t>Pettine</t>
  </si>
  <si>
    <t>Šukos</t>
  </si>
  <si>
    <t>Ķemme</t>
  </si>
  <si>
    <t>Чешел</t>
  </si>
  <si>
    <t>Grzebień</t>
  </si>
  <si>
    <t>Pente</t>
  </si>
  <si>
    <t>Pieptene</t>
  </si>
  <si>
    <t>Glavnik</t>
  </si>
  <si>
    <t>Hrebeň</t>
  </si>
  <si>
    <t>Hair brush</t>
  </si>
  <si>
    <t>Furçë flokësh</t>
  </si>
  <si>
    <t>Четка за коса</t>
  </si>
  <si>
    <t>Četka za kosu</t>
  </si>
  <si>
    <t>Kartáč na vlasy</t>
  </si>
  <si>
    <t>Haarbürste</t>
  </si>
  <si>
    <t>Juuksehari</t>
  </si>
  <si>
    <t>Cepillo para el cabello</t>
  </si>
  <si>
    <t>Raspall per al cabell</t>
  </si>
  <si>
    <t>Παιδική βούρτσα μαλλιών</t>
  </si>
  <si>
    <t>Hajkefe</t>
  </si>
  <si>
    <t>Spazzola per capelli</t>
  </si>
  <si>
    <t>Plaukų šukos</t>
  </si>
  <si>
    <t>Matu suka</t>
  </si>
  <si>
    <t>Szczotka do włosów</t>
  </si>
  <si>
    <t>Escova de cabelo</t>
  </si>
  <si>
    <t>Perie pentru păr</t>
  </si>
  <si>
    <t>Krtača za lase</t>
  </si>
  <si>
    <t>Kefa na vlasy</t>
  </si>
  <si>
    <t>Pin</t>
  </si>
  <si>
    <t>Karficë</t>
  </si>
  <si>
    <t>Брошка</t>
  </si>
  <si>
    <t>Broš</t>
  </si>
  <si>
    <t>Brož</t>
  </si>
  <si>
    <t>Brosche</t>
  </si>
  <si>
    <t>Pross</t>
  </si>
  <si>
    <t>Broche</t>
  </si>
  <si>
    <t>Fermall</t>
  </si>
  <si>
    <t>Καρφίτσα</t>
  </si>
  <si>
    <t>Melltű</t>
  </si>
  <si>
    <t>Spilla</t>
  </si>
  <si>
    <t>Sagė</t>
  </si>
  <si>
    <t>Broša</t>
  </si>
  <si>
    <t>Брош</t>
  </si>
  <si>
    <t>Broszka</t>
  </si>
  <si>
    <t>Broșă</t>
  </si>
  <si>
    <t>Broška</t>
  </si>
  <si>
    <t>Brošňa</t>
  </si>
  <si>
    <t>Clock</t>
  </si>
  <si>
    <t>Orë</t>
  </si>
  <si>
    <t>Часовник</t>
  </si>
  <si>
    <t>Sat</t>
  </si>
  <si>
    <t>Hodiny</t>
  </si>
  <si>
    <t>Uhr</t>
  </si>
  <si>
    <t>Kell</t>
  </si>
  <si>
    <t>Reloj</t>
  </si>
  <si>
    <t>Rellotge</t>
  </si>
  <si>
    <t>Ρολόι</t>
  </si>
  <si>
    <t>Óra</t>
  </si>
  <si>
    <t>Orologio</t>
  </si>
  <si>
    <t>Laikrodis</t>
  </si>
  <si>
    <t>Pulkstenis</t>
  </si>
  <si>
    <t>Zegar</t>
  </si>
  <si>
    <t>Relógio</t>
  </si>
  <si>
    <t>Ceas</t>
  </si>
  <si>
    <t>Ura</t>
  </si>
  <si>
    <t>Sunglasses</t>
  </si>
  <si>
    <t>Syze dielli</t>
  </si>
  <si>
    <t>Слънчеви очила</t>
  </si>
  <si>
    <t>Naočale protiv sunca</t>
  </si>
  <si>
    <t>Sonnenbrille</t>
  </si>
  <si>
    <t>Päikeseprillid</t>
  </si>
  <si>
    <t>Gafas de sol</t>
  </si>
  <si>
    <t>Ulleres de sol</t>
  </si>
  <si>
    <t>Γυαλιά ηλίου</t>
  </si>
  <si>
    <t>Sunčane naočale</t>
  </si>
  <si>
    <t>Napszemüveg</t>
  </si>
  <si>
    <t>Occhiali da sole</t>
  </si>
  <si>
    <t>Akiniai nuo saulės</t>
  </si>
  <si>
    <t>Saulesbrilles</t>
  </si>
  <si>
    <t>Наочари за сонце</t>
  </si>
  <si>
    <t>Okulary słoneczne</t>
  </si>
  <si>
    <t>Óculos de sol</t>
  </si>
  <si>
    <t>Ochelari de soare</t>
  </si>
  <si>
    <t>Naočare za sunce</t>
  </si>
  <si>
    <t>Sončna očala</t>
  </si>
  <si>
    <t>Slnečné okuliare</t>
  </si>
  <si>
    <t>Sandals</t>
  </si>
  <si>
    <t>Sandale</t>
  </si>
  <si>
    <t>Сандали</t>
  </si>
  <si>
    <t>Sandalen</t>
  </si>
  <si>
    <t>Sandaalid</t>
  </si>
  <si>
    <t>Sandalias</t>
  </si>
  <si>
    <t>Sandàlies</t>
  </si>
  <si>
    <t>Σανδάλια</t>
  </si>
  <si>
    <t>Szandál</t>
  </si>
  <si>
    <t>Sandali</t>
  </si>
  <si>
    <t>Sandalai</t>
  </si>
  <si>
    <t>Sandales</t>
  </si>
  <si>
    <t>Sandały</t>
  </si>
  <si>
    <t>Sandálias</t>
  </si>
  <si>
    <t>Sandále</t>
  </si>
  <si>
    <t>Sharpener</t>
  </si>
  <si>
    <t>Mprehëse</t>
  </si>
  <si>
    <t>Острилка</t>
  </si>
  <si>
    <t>Šiljalo</t>
  </si>
  <si>
    <t>Spitzer</t>
  </si>
  <si>
    <t>Pliiatsiteritaja</t>
  </si>
  <si>
    <t>Sacapuntas</t>
  </si>
  <si>
    <t>Maquineta</t>
  </si>
  <si>
    <t>Ξύστρα</t>
  </si>
  <si>
    <t>Šiljilo</t>
  </si>
  <si>
    <t>Hegyező</t>
  </si>
  <si>
    <t>Temperamatite</t>
  </si>
  <si>
    <t>Drožtukas</t>
  </si>
  <si>
    <t>Zīmuļu asināmais</t>
  </si>
  <si>
    <t>Моливче</t>
  </si>
  <si>
    <t>Temperówka</t>
  </si>
  <si>
    <t>Apontador</t>
  </si>
  <si>
    <t>Ascuțitoare</t>
  </si>
  <si>
    <t>Zarezivač</t>
  </si>
  <si>
    <t>Šilček</t>
  </si>
  <si>
    <t>Strúhatko</t>
  </si>
  <si>
    <t>Nail file</t>
  </si>
  <si>
    <t>Limë</t>
  </si>
  <si>
    <t>Пила</t>
  </si>
  <si>
    <t>Turpija</t>
  </si>
  <si>
    <t>Feile</t>
  </si>
  <si>
    <t>Viil</t>
  </si>
  <si>
    <t>Lima</t>
  </si>
  <si>
    <t>Llima</t>
  </si>
  <si>
    <t>Λίμα</t>
  </si>
  <si>
    <t>Rašpica</t>
  </si>
  <si>
    <t>Reszelő</t>
  </si>
  <si>
    <t>Dildė</t>
  </si>
  <si>
    <t>Vīle</t>
  </si>
  <si>
    <t>Турпија</t>
  </si>
  <si>
    <t>Pilnik</t>
  </si>
  <si>
    <t>Pilă</t>
  </si>
  <si>
    <t>Pilica</t>
  </si>
  <si>
    <t>Pilník</t>
  </si>
  <si>
    <t>Tweezers</t>
  </si>
  <si>
    <t>Pincetë</t>
  </si>
  <si>
    <t>Пинсета</t>
  </si>
  <si>
    <t>Pinceta</t>
  </si>
  <si>
    <t>Pinzette</t>
  </si>
  <si>
    <t>Pintsetid</t>
  </si>
  <si>
    <t>Pinzas</t>
  </si>
  <si>
    <t>Pinça</t>
  </si>
  <si>
    <t>Τσιμπιδάκι</t>
  </si>
  <si>
    <t>Csipesz</t>
  </si>
  <si>
    <t>Pinzetta</t>
  </si>
  <si>
    <t>Pincetas</t>
  </si>
  <si>
    <t>Pincete</t>
  </si>
  <si>
    <t>Пинцета</t>
  </si>
  <si>
    <t>Pinças</t>
  </si>
  <si>
    <t>Pensetă</t>
  </si>
  <si>
    <t>Pinzeta</t>
  </si>
  <si>
    <t>Cuticle trimmer and pusher</t>
  </si>
  <si>
    <t>Mjet për heqjen e kutikulave me gomë</t>
  </si>
  <si>
    <t>Резач за кожички с гумичка</t>
  </si>
  <si>
    <t>Pribor za uklanjanje kožica</t>
  </si>
  <si>
    <t>Nagelzange mit gummi</t>
  </si>
  <si>
    <t>Küünenaha lükkaja kummiotsakuga</t>
  </si>
  <si>
    <t>Pincel para quitar la piel</t>
  </si>
  <si>
    <t>Raspall per a cutícules amb goma</t>
  </si>
  <si>
    <t>Ροζέτα με ελαστική ταινία</t>
  </si>
  <si>
    <t>Nožić za skidanje kožice</t>
  </si>
  <si>
    <t>Gumis bőrfeltoló</t>
  </si>
  <si>
    <t>Taglia cuticole con gomma</t>
  </si>
  <si>
    <t>Odelių šalinimo įrankis su gumyte</t>
  </si>
  <si>
    <t>Manikīra piederums</t>
  </si>
  <si>
    <t>Ролер со кожа со гума</t>
  </si>
  <si>
    <t>Radełko do skórek z gumką</t>
  </si>
  <si>
    <t>Cortador de cutícula com elástico</t>
  </si>
  <si>
    <t>Răzătoare pentru pielițe cu radieră</t>
  </si>
  <si>
    <t>Radla za kožice sa gumicom</t>
  </si>
  <si>
    <t>Nožek za obnohtno kožico s potiskačem</t>
  </si>
  <si>
    <t>Orezávač nechtovej kožičky s gumeným kopýtkom</t>
  </si>
  <si>
    <t>Cuticle remover sticks</t>
  </si>
  <si>
    <t>Shkopinj për heqjen e kutikulave</t>
  </si>
  <si>
    <t>Клечки за премахване на кожичките</t>
  </si>
  <si>
    <t>Štapići za uklanjanje kožica</t>
  </si>
  <si>
    <t>Nagelhautschieber</t>
  </si>
  <si>
    <t>Pulgad küünenaha eemaldamiseks</t>
  </si>
  <si>
    <t>Palitos para eliminar las cutículas</t>
  </si>
  <si>
    <t>Palets per eliminar les cutícules</t>
  </si>
  <si>
    <t>Ραβδιά για την αφαίρεση των επιδερμίδων</t>
  </si>
  <si>
    <t>Štapići za skidanje kožice</t>
  </si>
  <si>
    <t>Bőreltávolító kaparó</t>
  </si>
  <si>
    <t>Bastoncini per rimuovere le cuticole</t>
  </si>
  <si>
    <t>Odelių stūmimo įrankis</t>
  </si>
  <si>
    <t>Manikīra nūjiņas</t>
  </si>
  <si>
    <t>Стапчиња за отстранување кожа</t>
  </si>
  <si>
    <t>Patyczki do usuwania skórek</t>
  </si>
  <si>
    <t>Pauzinhos de cutículas</t>
  </si>
  <si>
    <t>Bețișoare pentru înlăturarea pielițelor</t>
  </si>
  <si>
    <t>Špatule za uklanjanje kožica</t>
  </si>
  <si>
    <t>Paličice za odstranjevanje obnohtne kožice</t>
  </si>
  <si>
    <t>Palička na úpravu nechtovej kožtičky</t>
  </si>
  <si>
    <t>Powder foundation brush</t>
  </si>
  <si>
    <t>Furçë pudreje</t>
  </si>
  <si>
    <t>Четка за пудра</t>
  </si>
  <si>
    <t>Četkica za puder</t>
  </si>
  <si>
    <t>Puderpinsel</t>
  </si>
  <si>
    <t>Puudripintsel</t>
  </si>
  <si>
    <t>Pincel para el polvo</t>
  </si>
  <si>
    <t>Brotxa per a pólvores</t>
  </si>
  <si>
    <t>Βούρτσα σκόνης</t>
  </si>
  <si>
    <t>Kist za puder</t>
  </si>
  <si>
    <t>Púderecset</t>
  </si>
  <si>
    <t>Pennello per cipria</t>
  </si>
  <si>
    <t>Pudros teptukas</t>
  </si>
  <si>
    <t>Pūdera otiņa</t>
  </si>
  <si>
    <t>Четче за пудра</t>
  </si>
  <si>
    <t>Pędzel do pudru</t>
  </si>
  <si>
    <t>Pincel de pó</t>
  </si>
  <si>
    <t>Pensulă pentru pudră</t>
  </si>
  <si>
    <t>Četka za puder</t>
  </si>
  <si>
    <t>Čopič za puder</t>
  </si>
  <si>
    <t>Štetec na púder</t>
  </si>
  <si>
    <t>Foot file</t>
  </si>
  <si>
    <t>Rende për thembra</t>
  </si>
  <si>
    <t>Пила за пети</t>
  </si>
  <si>
    <t>Kamen za pete</t>
  </si>
  <si>
    <t>Hornhautfeile</t>
  </si>
  <si>
    <t>Kannariiv</t>
  </si>
  <si>
    <t>Rallador de los talones</t>
  </si>
  <si>
    <t>Estri per treure les durícies al taló</t>
  </si>
  <si>
    <t>Τρίφτης φτερνών</t>
  </si>
  <si>
    <t>Rašpica za pete</t>
  </si>
  <si>
    <t>Sarokreszelő</t>
  </si>
  <si>
    <t>Grattugia per talloni</t>
  </si>
  <si>
    <t>Kulnų dildė</t>
  </si>
  <si>
    <t>Papēžu rīve</t>
  </si>
  <si>
    <t>Турпија за пети</t>
  </si>
  <si>
    <t>Tarka do pięt</t>
  </si>
  <si>
    <t>Ralador de calcanhar</t>
  </si>
  <si>
    <t>Răzătoare pentru călcâie</t>
  </si>
  <si>
    <t>Nož za pete</t>
  </si>
  <si>
    <t>Strgalo za pete</t>
  </si>
  <si>
    <t>Škrabka na päty</t>
  </si>
  <si>
    <t>Mirror</t>
  </si>
  <si>
    <t>Pasqyrë</t>
  </si>
  <si>
    <t>Огледалце</t>
  </si>
  <si>
    <t>Ogledalo</t>
  </si>
  <si>
    <t>Spiegel</t>
  </si>
  <si>
    <t>(väike) peegel</t>
  </si>
  <si>
    <t>Espejo</t>
  </si>
  <si>
    <t>Mirall petit</t>
  </si>
  <si>
    <t>Καθρέφτης</t>
  </si>
  <si>
    <t>Ogledalo (stolno)</t>
  </si>
  <si>
    <t>Tükör</t>
  </si>
  <si>
    <t>Specchio</t>
  </si>
  <si>
    <t>Veidrodėlis</t>
  </si>
  <si>
    <t>Spogulītis</t>
  </si>
  <si>
    <t>Lusterko</t>
  </si>
  <si>
    <t>Espelho pequeno</t>
  </si>
  <si>
    <t>Oglindă</t>
  </si>
  <si>
    <t>Ogledalce</t>
  </si>
  <si>
    <t>Zrkadielko</t>
  </si>
  <si>
    <t>Nail stickers</t>
  </si>
  <si>
    <t>Ngjitës për thonjtë</t>
  </si>
  <si>
    <t>Стикери за нокти</t>
  </si>
  <si>
    <t>Naljepnice za nokte</t>
  </si>
  <si>
    <t>Nagelaufkleber</t>
  </si>
  <si>
    <t>Küünekleepsud</t>
  </si>
  <si>
    <t>Pegatinas para las uñas</t>
  </si>
  <si>
    <t>Adhesius per a ungles</t>
  </si>
  <si>
    <t>Αυτοκόλλητα νυχιών</t>
  </si>
  <si>
    <t>Körömmatrica</t>
  </si>
  <si>
    <t>Adesivi per unghie</t>
  </si>
  <si>
    <t>Nagų lipdukai</t>
  </si>
  <si>
    <t>Uzlīmes nagiem</t>
  </si>
  <si>
    <t>Лепенки за нокти</t>
  </si>
  <si>
    <t>Naklejki na paznokcie</t>
  </si>
  <si>
    <t>Autocolantes para unhas</t>
  </si>
  <si>
    <t>Autocolante pentru unghii</t>
  </si>
  <si>
    <t>Nalepnice za nokte</t>
  </si>
  <si>
    <t>Nalepke za nohte</t>
  </si>
  <si>
    <t>Nálepky na nechty</t>
  </si>
  <si>
    <t>Soap</t>
  </si>
  <si>
    <t>Sapun</t>
  </si>
  <si>
    <t>Сапун</t>
  </si>
  <si>
    <t>Seife</t>
  </si>
  <si>
    <t>Seep</t>
  </si>
  <si>
    <t>Jabón</t>
  </si>
  <si>
    <t>Sabó</t>
  </si>
  <si>
    <t>Σαπούνι</t>
  </si>
  <si>
    <t>Szappan</t>
  </si>
  <si>
    <t>Sapone</t>
  </si>
  <si>
    <t>Muilas</t>
  </si>
  <si>
    <t>Ziepes</t>
  </si>
  <si>
    <t>Mydło</t>
  </si>
  <si>
    <t>Sabão</t>
  </si>
  <si>
    <t>Săpun</t>
  </si>
  <si>
    <t>Milo</t>
  </si>
  <si>
    <t>Mydlo</t>
  </si>
  <si>
    <t>Bath salts</t>
  </si>
  <si>
    <t>Kripë për banjë</t>
  </si>
  <si>
    <t>Сол за вана</t>
  </si>
  <si>
    <t>So za kupanje</t>
  </si>
  <si>
    <t>Badesalz</t>
  </si>
  <si>
    <t>Vannisool</t>
  </si>
  <si>
    <t>Sales de baño</t>
  </si>
  <si>
    <t>Sal de bany</t>
  </si>
  <si>
    <t>Αλάτι μπάνιου</t>
  </si>
  <si>
    <t>Sol za kupku</t>
  </si>
  <si>
    <t>Fürdősó</t>
  </si>
  <si>
    <t>Sale da bagno</t>
  </si>
  <si>
    <t>Vonios druska</t>
  </si>
  <si>
    <t>Vannas sāls</t>
  </si>
  <si>
    <t>Сол за капење</t>
  </si>
  <si>
    <t>Sól do kąpieli</t>
  </si>
  <si>
    <t>Sal de banho</t>
  </si>
  <si>
    <t>Sare pentru baie</t>
  </si>
  <si>
    <t>Kopalna sol</t>
  </si>
  <si>
    <t>Soľ do kúpeľa</t>
  </si>
  <si>
    <t>Shower gel</t>
  </si>
  <si>
    <t>Xhel dushi</t>
  </si>
  <si>
    <t>Душ гел</t>
  </si>
  <si>
    <t>Gel za tuširanje</t>
  </si>
  <si>
    <t>Duschgel</t>
  </si>
  <si>
    <t>Dušigeel</t>
  </si>
  <si>
    <t>Gel de ducha</t>
  </si>
  <si>
    <t>Gel de dutxa</t>
  </si>
  <si>
    <t>Τζελ ντους</t>
  </si>
  <si>
    <t>Tusológél</t>
  </si>
  <si>
    <t>Gel da doccia</t>
  </si>
  <si>
    <t>Dušo želė</t>
  </si>
  <si>
    <t>Dušas želeja</t>
  </si>
  <si>
    <t>Гел за туширање</t>
  </si>
  <si>
    <t>Żel pod prysznic</t>
  </si>
  <si>
    <t>Gel de duche</t>
  </si>
  <si>
    <t>Gel de duș</t>
  </si>
  <si>
    <t>Sprchový gel</t>
  </si>
  <si>
    <t>Body lotion</t>
  </si>
  <si>
    <t>Balsam trupi</t>
  </si>
  <si>
    <t>Лосион за тяло</t>
  </si>
  <si>
    <t>Balzam za tijelo</t>
  </si>
  <si>
    <t>Körperlotion</t>
  </si>
  <si>
    <t>Kehapalsam</t>
  </si>
  <si>
    <t>Loción para el cuerpo</t>
  </si>
  <si>
    <t>Bàlsam corporal</t>
  </si>
  <si>
    <t>Λοσιόν σώματος</t>
  </si>
  <si>
    <t>Testápoló</t>
  </si>
  <si>
    <t>Lozione per il corpo</t>
  </si>
  <si>
    <t>Kūno balzamas</t>
  </si>
  <si>
    <t>Ķermeņa balzams</t>
  </si>
  <si>
    <t>Балсам за тело</t>
  </si>
  <si>
    <t>Balsam do ciała</t>
  </si>
  <si>
    <t>Loção corporal</t>
  </si>
  <si>
    <t>Loțiune pentru corp</t>
  </si>
  <si>
    <t>Mleko za telo</t>
  </si>
  <si>
    <t>Balzam za telo</t>
  </si>
  <si>
    <t>Telový balzam</t>
  </si>
  <si>
    <t>Hand lotion</t>
  </si>
  <si>
    <t>Krem duarsh</t>
  </si>
  <si>
    <t>Крем за ръце</t>
  </si>
  <si>
    <t>Krema za ruke</t>
  </si>
  <si>
    <t>Handcreme</t>
  </si>
  <si>
    <t>Kätekreem</t>
  </si>
  <si>
    <t>Crema de las manos</t>
  </si>
  <si>
    <t>Crema de mans</t>
  </si>
  <si>
    <t>Κρέμα χεριών</t>
  </si>
  <si>
    <t>Kézkrém</t>
  </si>
  <si>
    <t>Crema per le mani</t>
  </si>
  <si>
    <t>Rankų kremas</t>
  </si>
  <si>
    <t>Roku krēms</t>
  </si>
  <si>
    <t>Крем за раце</t>
  </si>
  <si>
    <t>Krem do rąk</t>
  </si>
  <si>
    <t>Creme para as mãos</t>
  </si>
  <si>
    <t>Cremă de mâini</t>
  </si>
  <si>
    <t>Krema za roke</t>
  </si>
  <si>
    <t>Krém na ruky</t>
  </si>
  <si>
    <t>Body scrub</t>
  </si>
  <si>
    <t>Skrab trupi</t>
  </si>
  <si>
    <t>Пилинг на тяло</t>
  </si>
  <si>
    <t>Piling za tijelo</t>
  </si>
  <si>
    <t>Körper-peeling</t>
  </si>
  <si>
    <t>Kehakoorija</t>
  </si>
  <si>
    <t>Peeling corporal</t>
  </si>
  <si>
    <t>Exfoliant corporal</t>
  </si>
  <si>
    <t>Απολέπιση σώματος</t>
  </si>
  <si>
    <t>Testradír</t>
  </si>
  <si>
    <t>Peeling per il corpo</t>
  </si>
  <si>
    <t>Kūno šveitiklis</t>
  </si>
  <si>
    <t>Ķermeņa skrubis</t>
  </si>
  <si>
    <t>Пилинг за тело</t>
  </si>
  <si>
    <t>Piling do ciała</t>
  </si>
  <si>
    <t>Esfoliante para o corpo</t>
  </si>
  <si>
    <t>Peeling pentru corp</t>
  </si>
  <si>
    <t>Piling za telo</t>
  </si>
  <si>
    <t>Telový peeling</t>
  </si>
  <si>
    <t>Beauty set</t>
  </si>
  <si>
    <t>Set kozmetik</t>
  </si>
  <si>
    <t>Комплект козметика</t>
  </si>
  <si>
    <t>Kozmetički set</t>
  </si>
  <si>
    <t>Kosmetikset</t>
  </si>
  <si>
    <t>Kosmeetikakomplekt</t>
  </si>
  <si>
    <t>Lote de cosméticos</t>
  </si>
  <si>
    <t>Σετ καλλυντικών</t>
  </si>
  <si>
    <t>Kozmetikai készlet</t>
  </si>
  <si>
    <t>Kosmetikos priemonių rinkinys</t>
  </si>
  <si>
    <t>Kosmētikas līdzekļu komplekts</t>
  </si>
  <si>
    <t>Zestaw kosmetyków</t>
  </si>
  <si>
    <t>Conjunto de cosméticos</t>
  </si>
  <si>
    <t>Set de cosmetice</t>
  </si>
  <si>
    <t>Komplet kozmetike</t>
  </si>
  <si>
    <t>Kozmetični set</t>
  </si>
  <si>
    <t>Sada kozmetiky</t>
  </si>
  <si>
    <t>Foundation</t>
  </si>
  <si>
    <t>Krem-pudër</t>
  </si>
  <si>
    <t>Подложка</t>
  </si>
  <si>
    <t>Podmetač</t>
  </si>
  <si>
    <t>Podkladová báze</t>
  </si>
  <si>
    <t>Grundlage</t>
  </si>
  <si>
    <t>Aluskate</t>
  </si>
  <si>
    <t>Soporte</t>
  </si>
  <si>
    <t>Base</t>
  </si>
  <si>
    <t>Ένθετο</t>
  </si>
  <si>
    <t>Alátét</t>
  </si>
  <si>
    <t>Tappetino</t>
  </si>
  <si>
    <t>Makiažo pagrindas</t>
  </si>
  <si>
    <t>Paliktnis</t>
  </si>
  <si>
    <t>Основа за лица</t>
  </si>
  <si>
    <t>Podkład</t>
  </si>
  <si>
    <t>Suport</t>
  </si>
  <si>
    <t>Podloga</t>
  </si>
  <si>
    <t>Podklad</t>
  </si>
  <si>
    <t>Powder foundation</t>
  </si>
  <si>
    <t>Pudër</t>
  </si>
  <si>
    <t>Пудра,</t>
  </si>
  <si>
    <t>Puder,</t>
  </si>
  <si>
    <t>Pudr,</t>
  </si>
  <si>
    <t>Pulver</t>
  </si>
  <si>
    <t>Puuder</t>
  </si>
  <si>
    <t>Polvera,</t>
  </si>
  <si>
    <t>Pols,</t>
  </si>
  <si>
    <t>Σκόνη</t>
  </si>
  <si>
    <t>Púder,</t>
  </si>
  <si>
    <t>Cipria,</t>
  </si>
  <si>
    <t>Pudra</t>
  </si>
  <si>
    <t>Pūderis</t>
  </si>
  <si>
    <t>Пудра</t>
  </si>
  <si>
    <t>Puder</t>
  </si>
  <si>
    <t>Pó</t>
  </si>
  <si>
    <t>Pudră</t>
  </si>
  <si>
    <t>Púder</t>
  </si>
  <si>
    <t>Powder – bronzer</t>
  </si>
  <si>
    <t>Pudër - bronzer</t>
  </si>
  <si>
    <t>Пудра - бронзер</t>
  </si>
  <si>
    <t>Puder – bronzer</t>
  </si>
  <si>
    <t>Pudr - bronzer</t>
  </si>
  <si>
    <t>Pulver - bronze</t>
  </si>
  <si>
    <t>Pruunistav puuder</t>
  </si>
  <si>
    <t>Polvo - bronceador</t>
  </si>
  <si>
    <t>Pols bronzejadora</t>
  </si>
  <si>
    <t>Σκόνη - μπρόνζερ</t>
  </si>
  <si>
    <t>Bronzer</t>
  </si>
  <si>
    <t>Barnító púder</t>
  </si>
  <si>
    <t>Cipria – terra</t>
  </si>
  <si>
    <t>Įdegio efektą suteikianti pudra</t>
  </si>
  <si>
    <t>Paštonējošs pūderis</t>
  </si>
  <si>
    <t>Pó – bronzeadores</t>
  </si>
  <si>
    <t>Pudră - bronzantă</t>
  </si>
  <si>
    <t>Puder-bronzer</t>
  </si>
  <si>
    <t>Bronzový púder</t>
  </si>
  <si>
    <t>Nail conditioner</t>
  </si>
  <si>
    <t>Zbutës thonjsh</t>
  </si>
  <si>
    <t>Кондиционер за нокти</t>
  </si>
  <si>
    <t>Regenerator za nokte</t>
  </si>
  <si>
    <t>Nehtový kondicionér</t>
  </si>
  <si>
    <t>Nagelpräparat</t>
  </si>
  <si>
    <t>Küünetugevdaja</t>
  </si>
  <si>
    <t>Acondicionador de uñas</t>
  </si>
  <si>
    <t>Condicionador d’ungles</t>
  </si>
  <si>
    <t>Κοντίσιονερ νυχιών</t>
  </si>
  <si>
    <t>Körömápolószer</t>
  </si>
  <si>
    <t>Condizionatore per unghie</t>
  </si>
  <si>
    <t>Nagų maitinimo priemonė</t>
  </si>
  <si>
    <t>Nagu kondicionieris</t>
  </si>
  <si>
    <t>Регенератор за нокти</t>
  </si>
  <si>
    <t>Odżywka do paznokci</t>
  </si>
  <si>
    <t>Revitalizante para as unhas</t>
  </si>
  <si>
    <t>Balsam pentru unghii</t>
  </si>
  <si>
    <t>Balzam za nohte</t>
  </si>
  <si>
    <t>Výživa na nechty</t>
  </si>
  <si>
    <t>Electric toothbrush</t>
  </si>
  <si>
    <t>Furçë dhëmbësh elektrike</t>
  </si>
  <si>
    <t>Електрическа четка за зъби</t>
  </si>
  <si>
    <t>Električna četkica za zube</t>
  </si>
  <si>
    <t>Elektrický kartáček na zuby</t>
  </si>
  <si>
    <t>Elektrische zahnbürste</t>
  </si>
  <si>
    <t>Elektriline hambahari</t>
  </si>
  <si>
    <t>Cepillo de dientes eléctrico</t>
  </si>
  <si>
    <t>Raspall de dents electrònic</t>
  </si>
  <si>
    <t>Ηλεκτρική οδοντόβουρτσα</t>
  </si>
  <si>
    <t>Elektromos fogkefe</t>
  </si>
  <si>
    <t>Spazzolino da denti elettrico</t>
  </si>
  <si>
    <t>Elektrinis dantų šepetėlis</t>
  </si>
  <si>
    <t>Elektriskā zobu birste</t>
  </si>
  <si>
    <t>Електрична четка за заби</t>
  </si>
  <si>
    <t>Elektryczna szczoteczka do zębów</t>
  </si>
  <si>
    <t>Escova de dentes elétrica</t>
  </si>
  <si>
    <t>Periuță de dinți electrică</t>
  </si>
  <si>
    <t>Električna zobna ščetka</t>
  </si>
  <si>
    <t>Elektrická kefka na zuby</t>
  </si>
  <si>
    <t>Eyelash curler</t>
  </si>
  <si>
    <t>Kthyes qerpikësh</t>
  </si>
  <si>
    <t>Извивачка за мигли</t>
  </si>
  <si>
    <t>Uvijač za trepavice</t>
  </si>
  <si>
    <t>Kleště na řasy</t>
  </si>
  <si>
    <t>Wimpernzange</t>
  </si>
  <si>
    <t>Ripsmekoolutaja</t>
  </si>
  <si>
    <t>Rizador de pestañas</t>
  </si>
  <si>
    <t>Estri per arrissar les pestanyes</t>
  </si>
  <si>
    <t>Μπικουτί βλεφαρίδων</t>
  </si>
  <si>
    <t>Szempilla-göndörítő</t>
  </si>
  <si>
    <t>Piegaciglia</t>
  </si>
  <si>
    <t>Blakstienų rietiklis</t>
  </si>
  <si>
    <t>Skropstu atliecējs</t>
  </si>
  <si>
    <t>Виткач за трепки</t>
  </si>
  <si>
    <t>Zalotka do rzęs</t>
  </si>
  <si>
    <t>Curvex</t>
  </si>
  <si>
    <t>Ondulator pentru gene</t>
  </si>
  <si>
    <t>Klešče za trepalnice</t>
  </si>
  <si>
    <t>Kliešte na riasy</t>
  </si>
  <si>
    <t>Perfume</t>
  </si>
  <si>
    <t>Parfum</t>
  </si>
  <si>
    <t>Парфюмна вода</t>
  </si>
  <si>
    <t>Toaletna voda</t>
  </si>
  <si>
    <t>Parfémovaná voda</t>
  </si>
  <si>
    <t>Duftwasser</t>
  </si>
  <si>
    <t>Lõhnavesi / parfüümvesi</t>
  </si>
  <si>
    <t>Agua perfumada</t>
  </si>
  <si>
    <t>Aigua perfumada</t>
  </si>
  <si>
    <t>Αρωματικό νερό</t>
  </si>
  <si>
    <t>Parfümös víz</t>
  </si>
  <si>
    <t>Acqua di colonia</t>
  </si>
  <si>
    <t>Parfumuotas vanduo</t>
  </si>
  <si>
    <t>Smaržūdens</t>
  </si>
  <si>
    <t>Парфемирана вода</t>
  </si>
  <si>
    <t>Woda perfumowana</t>
  </si>
  <si>
    <t>Água perfumada</t>
  </si>
  <si>
    <t>Apă de toaletă</t>
  </si>
  <si>
    <t>Parfimisana voda</t>
  </si>
  <si>
    <t>Slides</t>
  </si>
  <si>
    <t>Karfica flokësh</t>
  </si>
  <si>
    <t>Фиби</t>
  </si>
  <si>
    <t>Igle za kosu</t>
  </si>
  <si>
    <t>Vlasové sponky</t>
  </si>
  <si>
    <t>Haarklammern</t>
  </si>
  <si>
    <t>Agulles per als cabells</t>
  </si>
  <si>
    <t>Οι καρφίτσες μαλλιών</t>
  </si>
  <si>
    <t>Ukosnice</t>
  </si>
  <si>
    <t>Hajtű</t>
  </si>
  <si>
    <t>Plaukų segtukas</t>
  </si>
  <si>
    <t>Matu sprādzes</t>
  </si>
  <si>
    <t>Wsuwki do włosów</t>
  </si>
  <si>
    <t>Travessões para o cabelo</t>
  </si>
  <si>
    <t>Agrafe pentru păr</t>
  </si>
  <si>
    <t>Ukosnice za kosu</t>
  </si>
  <si>
    <t>Lasnice</t>
  </si>
  <si>
    <t>Sponky na vlasy</t>
  </si>
  <si>
    <t>Jewellery set</t>
  </si>
  <si>
    <t>Komplet bizhuterish</t>
  </si>
  <si>
    <t>Комплект бижута</t>
  </si>
  <si>
    <t>Set nakita</t>
  </si>
  <si>
    <t>Komplet bižuterie</t>
  </si>
  <si>
    <t>Schmuck-set</t>
  </si>
  <si>
    <t>Ehtekomplekt</t>
  </si>
  <si>
    <t>Conjunto de joyas</t>
  </si>
  <si>
    <t>Conjunt de joies</t>
  </si>
  <si>
    <t>Σετ κοσμημάτων</t>
  </si>
  <si>
    <t>Komplet nakita</t>
  </si>
  <si>
    <t>Bizsukészlet</t>
  </si>
  <si>
    <t>Parure di gioielli</t>
  </si>
  <si>
    <t>Papuošalų komplektas</t>
  </si>
  <si>
    <t>Rotaslietu komplekts</t>
  </si>
  <si>
    <t>Комплет бужутерија</t>
  </si>
  <si>
    <t>Komplet biżuterii</t>
  </si>
  <si>
    <t>Conjunto de bijuteria</t>
  </si>
  <si>
    <t>Set de bijuterii</t>
  </si>
  <si>
    <t>Sada bižutérie</t>
  </si>
  <si>
    <t>Heating pads</t>
  </si>
  <si>
    <t>Ngrohës duarsh</t>
  </si>
  <si>
    <t>Отоплители за ръце</t>
  </si>
  <si>
    <t>Pribor za zagrijavanje ruka</t>
  </si>
  <si>
    <t>Ohřívače na ruce</t>
  </si>
  <si>
    <t>Handwärmer</t>
  </si>
  <si>
    <t>Käesoojendid</t>
  </si>
  <si>
    <t>Calentadores de las manos</t>
  </si>
  <si>
    <t>Escalfador de mans</t>
  </si>
  <si>
    <t>Θερμαντήρες χεριών</t>
  </si>
  <si>
    <t>Grijači za ruke</t>
  </si>
  <si>
    <t>Kézmelegítő</t>
  </si>
  <si>
    <t>Scaldamani</t>
  </si>
  <si>
    <t>Rankų šildyklės</t>
  </si>
  <si>
    <t>Roku sildītāji</t>
  </si>
  <si>
    <t>Затоплувачи на раце</t>
  </si>
  <si>
    <t>Ogrzewacze do rąk</t>
  </si>
  <si>
    <t>Aquecedores de mão</t>
  </si>
  <si>
    <t>Încălzitor de mâini</t>
  </si>
  <si>
    <t>Grejači za ruke</t>
  </si>
  <si>
    <t>Grelniki za roke</t>
  </si>
  <si>
    <t>Ohrievače na ruky</t>
  </si>
  <si>
    <t>Pokućnice</t>
  </si>
  <si>
    <t>Žabky</t>
  </si>
  <si>
    <t>Pantoletten</t>
  </si>
  <si>
    <t>Plätud</t>
  </si>
  <si>
    <t>Xancletes</t>
  </si>
  <si>
    <t>Natikače</t>
  </si>
  <si>
    <t>Įspyriamos šlepetės</t>
  </si>
  <si>
    <t>Iešļucenes</t>
  </si>
  <si>
    <t>Klapki</t>
  </si>
  <si>
    <t>Chinelos</t>
  </si>
  <si>
    <t>Natikači</t>
  </si>
  <si>
    <t>Women's pumps</t>
  </si>
  <si>
    <t>Balerina femrash</t>
  </si>
  <si>
    <t>Дамски балерини</t>
  </si>
  <si>
    <t>Ballerinas für damen</t>
  </si>
  <si>
    <t>Γυναικείεσ μπαλαρίνεσ</t>
  </si>
  <si>
    <t>Ballerine da donna</t>
  </si>
  <si>
    <t>Moteriškos balerinos</t>
  </si>
  <si>
    <t>Baleriny damskie</t>
  </si>
  <si>
    <t>Sabrinas para mulher</t>
  </si>
  <si>
    <t>Balerini de damă</t>
  </si>
  <si>
    <t>Dámske balerínky</t>
  </si>
  <si>
    <t>Girls' pumps</t>
  </si>
  <si>
    <t>Balerina fëmijësh</t>
  </si>
  <si>
    <t>Балерини за момичета</t>
  </si>
  <si>
    <t>Baletanke za djevojčice</t>
  </si>
  <si>
    <t>Dívčí baleríny</t>
  </si>
  <si>
    <t>Ballerinas für mädchen</t>
  </si>
  <si>
    <t>Tüdrukute baleriinad</t>
  </si>
  <si>
    <t>Bailarinas de niña</t>
  </si>
  <si>
    <t>Ballarines nena</t>
  </si>
  <si>
    <t>Μπαλαρίνεσ κορίτσιων</t>
  </si>
  <si>
    <t>Balerinke za djevojčice</t>
  </si>
  <si>
    <t>Lány balerinacipő</t>
  </si>
  <si>
    <t>Ballerine per ragazze</t>
  </si>
  <si>
    <t>Balerinos mergaitei</t>
  </si>
  <si>
    <t>Meiteņu balerīnas</t>
  </si>
  <si>
    <t>Детски женски балеринки</t>
  </si>
  <si>
    <t>Baleriny dziewczęce</t>
  </si>
  <si>
    <t>Sabrinas para rapariga</t>
  </si>
  <si>
    <t>Balerini fete</t>
  </si>
  <si>
    <t>Baletanke za devojčice</t>
  </si>
  <si>
    <t>Dekliške balerinke</t>
  </si>
  <si>
    <t>Dievčenské balerínky</t>
  </si>
  <si>
    <t>Women's thongs</t>
  </si>
  <si>
    <t>Pantofla me gisht femrash</t>
  </si>
  <si>
    <t>Дамски джапанки</t>
  </si>
  <si>
    <t>Ženske japanke</t>
  </si>
  <si>
    <t>Dámské žabky</t>
  </si>
  <si>
    <t>Flip-flops für damen</t>
  </si>
  <si>
    <t>Naiste plätud</t>
  </si>
  <si>
    <t>Chanclas de mujer</t>
  </si>
  <si>
    <t>Sandàlies de dit dona</t>
  </si>
  <si>
    <t>Γυναικεια γιαπωνεζικα</t>
  </si>
  <si>
    <t>Női flip-flop papucs</t>
  </si>
  <si>
    <t>Infradito da donna</t>
  </si>
  <si>
    <t>Moteriškos šlepetės per pirštą</t>
  </si>
  <si>
    <t>Sieviešu flipsandales</t>
  </si>
  <si>
    <t>Женски јапонки</t>
  </si>
  <si>
    <t>Japonki damskie</t>
  </si>
  <si>
    <t>Havaianas para mulher</t>
  </si>
  <si>
    <t>Şlapi flip-flop damă</t>
  </si>
  <si>
    <t>Ženske japonke</t>
  </si>
  <si>
    <t>Dámske japonky</t>
  </si>
  <si>
    <t>Men's thongs</t>
  </si>
  <si>
    <t>Pantofla me gisht meshkujsh</t>
  </si>
  <si>
    <t>Мъжки джапанки</t>
  </si>
  <si>
    <t>Muške japanke</t>
  </si>
  <si>
    <t>Pánské žabky</t>
  </si>
  <si>
    <t>Flip-flops für herren</t>
  </si>
  <si>
    <t>Meeste plätud</t>
  </si>
  <si>
    <t>Chanclas de hombre</t>
  </si>
  <si>
    <t>Sandàlies de dit home</t>
  </si>
  <si>
    <t>Ανδρικα γιαπωνεζικα</t>
  </si>
  <si>
    <t>Férfi flip-flop papucs</t>
  </si>
  <si>
    <t>Infradito da uomo</t>
  </si>
  <si>
    <t>Vyriškos  šlepetės per pirštą</t>
  </si>
  <si>
    <t>Vīriešu flipsandales</t>
  </si>
  <si>
    <t>Машки јапонки</t>
  </si>
  <si>
    <t>Japonki męskie</t>
  </si>
  <si>
    <t>Havaianas para homem</t>
  </si>
  <si>
    <t>Şlapi flip-flop bărbaţi</t>
  </si>
  <si>
    <t>Moške japonke</t>
  </si>
  <si>
    <t>Pánske japonky</t>
  </si>
  <si>
    <t>Girls' thongs</t>
  </si>
  <si>
    <t>Pantofla me gisht vajzash</t>
  </si>
  <si>
    <t>Джапанки за момичета</t>
  </si>
  <si>
    <t>Japanke za djevojčice</t>
  </si>
  <si>
    <t>Dívčí žabky</t>
  </si>
  <si>
    <t>Flip-flops für mädchen</t>
  </si>
  <si>
    <t>Tüdrukute plätud</t>
  </si>
  <si>
    <t>Chanclas de niña</t>
  </si>
  <si>
    <t>Sandàlies de dit nena</t>
  </si>
  <si>
    <t>Γιαπωνεζικα κοριτσιων</t>
  </si>
  <si>
    <t>Lány flip-flop papucs</t>
  </si>
  <si>
    <t>Infradito per ragazze</t>
  </si>
  <si>
    <t>Šlepetės per pirštą mergaitei</t>
  </si>
  <si>
    <t>Meiteņu flipsandales</t>
  </si>
  <si>
    <t>Детски женски јапонки</t>
  </si>
  <si>
    <t>Japonki dziewczęce</t>
  </si>
  <si>
    <t>Havaianas para rapariga</t>
  </si>
  <si>
    <t>Şlapi flip-flop fete</t>
  </si>
  <si>
    <t>Japanke za devojčice</t>
  </si>
  <si>
    <t>Dekliške japonke</t>
  </si>
  <si>
    <t>Dievčenské japonky</t>
  </si>
  <si>
    <t>Boys' thongs</t>
  </si>
  <si>
    <t>Pantofla me gisht djemsh</t>
  </si>
  <si>
    <t>Джапанки за момчета</t>
  </si>
  <si>
    <t>Japanke za dječake</t>
  </si>
  <si>
    <t>Chlapecké žabky</t>
  </si>
  <si>
    <t>Flip-flops für jungen</t>
  </si>
  <si>
    <t>Poiste plätud</t>
  </si>
  <si>
    <t>Chanclas de niño</t>
  </si>
  <si>
    <t>Sandàlies de dit nen</t>
  </si>
  <si>
    <t>Γιαπωνεζικα αγοριων</t>
  </si>
  <si>
    <t>Fiú flip-flop papucs</t>
  </si>
  <si>
    <t>Infradito per ragazzi</t>
  </si>
  <si>
    <t>Šlepetės per pirštą berniukui</t>
  </si>
  <si>
    <t>Zēnu flipsandales</t>
  </si>
  <si>
    <t>Детски машки јапонки</t>
  </si>
  <si>
    <t>Japonki chłopięce</t>
  </si>
  <si>
    <t>Havaianas para rapaz</t>
  </si>
  <si>
    <t>Şlapi flip-flop băieţi</t>
  </si>
  <si>
    <t>Japanke za dečake</t>
  </si>
  <si>
    <t>Fantovske japonke</t>
  </si>
  <si>
    <t>Chlapčenské japonky</t>
  </si>
  <si>
    <t>Women's slippers</t>
  </si>
  <si>
    <t>Pantofla femrash</t>
  </si>
  <si>
    <t>Дамски чехли</t>
  </si>
  <si>
    <t>Ženske pokućnice</t>
  </si>
  <si>
    <t>Dámské papuče</t>
  </si>
  <si>
    <t>Hausschuhe für damen</t>
  </si>
  <si>
    <t>Naiste sussid</t>
  </si>
  <si>
    <t>Zapatillas de mujer</t>
  </si>
  <si>
    <t>Sabatilles dona</t>
  </si>
  <si>
    <t>Γυναικείεσ παντόφλεσ</t>
  </si>
  <si>
    <t>Ženske papuče</t>
  </si>
  <si>
    <t>Női házi papucs</t>
  </si>
  <si>
    <t>Pantofole da donna</t>
  </si>
  <si>
    <t>Moteriškos šlepetės</t>
  </si>
  <si>
    <t>Sieviešu čības</t>
  </si>
  <si>
    <t>Женски влечки</t>
  </si>
  <si>
    <t>Kapcie damskie</t>
  </si>
  <si>
    <t>Pantufas para mulher</t>
  </si>
  <si>
    <t>Papuci de casă damă</t>
  </si>
  <si>
    <t>Papuče ženske</t>
  </si>
  <si>
    <t>Ženski copati</t>
  </si>
  <si>
    <t>Dámske papuče</t>
  </si>
  <si>
    <t>Men's slippers</t>
  </si>
  <si>
    <t>Pantofla meshkujsh</t>
  </si>
  <si>
    <t>Мъжки чехли</t>
  </si>
  <si>
    <t>Muške pokućnice</t>
  </si>
  <si>
    <t>Pánské papuče</t>
  </si>
  <si>
    <t>Hausschuhe für herren</t>
  </si>
  <si>
    <t>Meeste sussid</t>
  </si>
  <si>
    <t>Zapatillas de hombre</t>
  </si>
  <si>
    <t>Sabatilles home</t>
  </si>
  <si>
    <t>Ανδρικέσ παντόφλεσ</t>
  </si>
  <si>
    <t>Muške papuče</t>
  </si>
  <si>
    <t>Férfi házi papucs</t>
  </si>
  <si>
    <t>Pantofole da uomo</t>
  </si>
  <si>
    <t>Vyriškos šlepetės</t>
  </si>
  <si>
    <t>Vīriešu čības</t>
  </si>
  <si>
    <t>Машки влечки</t>
  </si>
  <si>
    <t>Kapcie męskie</t>
  </si>
  <si>
    <t>Pantufas para homem</t>
  </si>
  <si>
    <t>Papuci de casă bărbaţi</t>
  </si>
  <si>
    <t>Moški copati</t>
  </si>
  <si>
    <t>Pánske papuče</t>
  </si>
  <si>
    <t>Girls' slippers</t>
  </si>
  <si>
    <t>Pantofla vajzash</t>
  </si>
  <si>
    <t>Чехли за момичета</t>
  </si>
  <si>
    <t>Pokućnice za djevojčice</t>
  </si>
  <si>
    <t>Dívčí papuče</t>
  </si>
  <si>
    <t>Hausschuhe für mädchen</t>
  </si>
  <si>
    <t>Tüdrukute sussid</t>
  </si>
  <si>
    <t>Zapatillas de niña</t>
  </si>
  <si>
    <t>Sabatilles nena</t>
  </si>
  <si>
    <t>Παπούτσια για κορίτσια</t>
  </si>
  <si>
    <t>Papuče za djevojčice</t>
  </si>
  <si>
    <t>Lány házi papucs</t>
  </si>
  <si>
    <t>Pantofole per ragazze</t>
  </si>
  <si>
    <t>Šlepetės mergaitei</t>
  </si>
  <si>
    <t>Meiteņu čības</t>
  </si>
  <si>
    <t>Детски женски влечки</t>
  </si>
  <si>
    <t>Kapcie dziewczęce</t>
  </si>
  <si>
    <t>Pantufas para rapariga</t>
  </si>
  <si>
    <t>Papuci de casă fete</t>
  </si>
  <si>
    <t>Papuče za devojčice</t>
  </si>
  <si>
    <t>Dekliški copati</t>
  </si>
  <si>
    <t>Dievčenské papuče</t>
  </si>
  <si>
    <t>Boys' slippers</t>
  </si>
  <si>
    <t>Pantofla djemsh</t>
  </si>
  <si>
    <t>Чехли за момчета</t>
  </si>
  <si>
    <t>Pokućnice za dječake</t>
  </si>
  <si>
    <t>Chlapecké papuče</t>
  </si>
  <si>
    <t>Hausschuhe für jungen</t>
  </si>
  <si>
    <t>Poiste sussid</t>
  </si>
  <si>
    <t>Zapatillas de niño</t>
  </si>
  <si>
    <t>Sabatilles nen</t>
  </si>
  <si>
    <t>Παπούτσια αγόρι</t>
  </si>
  <si>
    <t>Papuče za dječake</t>
  </si>
  <si>
    <t>Fiú házi papucs</t>
  </si>
  <si>
    <t>Pantofole per ragazzi</t>
  </si>
  <si>
    <t>Šlepetės berniukui</t>
  </si>
  <si>
    <t>Zēnu čības</t>
  </si>
  <si>
    <t>Детски машки влечки</t>
  </si>
  <si>
    <t>Kapcie chłopięce</t>
  </si>
  <si>
    <t>Pantufas para rapaz</t>
  </si>
  <si>
    <t>Papuci de casă băieţi</t>
  </si>
  <si>
    <t>Papuče za dečake</t>
  </si>
  <si>
    <t>Fantovski copati</t>
  </si>
  <si>
    <t>Chlapčenské papuče</t>
  </si>
  <si>
    <t>Women's flip-flops</t>
  </si>
  <si>
    <t>Dámské pantofle</t>
  </si>
  <si>
    <t>Pantoletten für damen</t>
  </si>
  <si>
    <t>Xancletes dona</t>
  </si>
  <si>
    <t>Ženske natikače</t>
  </si>
  <si>
    <t>Női papucs</t>
  </si>
  <si>
    <t>Ciabatte da donna</t>
  </si>
  <si>
    <t>Moteriškos įsispiriamos šlepetės</t>
  </si>
  <si>
    <t>Sieviešu iešļucenes</t>
  </si>
  <si>
    <t>Женски кломпи</t>
  </si>
  <si>
    <t>Klapki damskie</t>
  </si>
  <si>
    <t>Chinelas para mulher</t>
  </si>
  <si>
    <t>Şlapi de damă</t>
  </si>
  <si>
    <t>Ženski natikači</t>
  </si>
  <si>
    <t>Dámske šľapky</t>
  </si>
  <si>
    <t>Men's flip-flops</t>
  </si>
  <si>
    <t>Pánské pantofle</t>
  </si>
  <si>
    <t>Pantoletten für herren</t>
  </si>
  <si>
    <t>Xancletes home</t>
  </si>
  <si>
    <t>Muške natikače</t>
  </si>
  <si>
    <t>Férfi papucs</t>
  </si>
  <si>
    <t>Ciabatte da uomo</t>
  </si>
  <si>
    <t>Vyriškos įsispiriamos šlepetės</t>
  </si>
  <si>
    <t>Vīriešu iešļucenes</t>
  </si>
  <si>
    <t>Машки кломпи</t>
  </si>
  <si>
    <t>Klapki męskie</t>
  </si>
  <si>
    <t>Chinelos para homem</t>
  </si>
  <si>
    <t>Şlapi bărbaţi</t>
  </si>
  <si>
    <t>Moški natikači</t>
  </si>
  <si>
    <t>Pánske šľapky</t>
  </si>
  <si>
    <t>Girls' flip-flops</t>
  </si>
  <si>
    <t>Dívčí pantofle</t>
  </si>
  <si>
    <t>Pantoletten für mädchen</t>
  </si>
  <si>
    <t>Xancletes nena</t>
  </si>
  <si>
    <t>Παντόφλεσ κορίτσι</t>
  </si>
  <si>
    <t>Natikače za djevojčice</t>
  </si>
  <si>
    <t>Lány papucs</t>
  </si>
  <si>
    <t>Ciabatte per ragazze</t>
  </si>
  <si>
    <t>Įsispiriamos šlepetės mergaitei</t>
  </si>
  <si>
    <t>Meiteņu iešļucenes</t>
  </si>
  <si>
    <t>Детски женски кломпи</t>
  </si>
  <si>
    <t>Klapki dziewczęce</t>
  </si>
  <si>
    <t>Chinelas para rapariga</t>
  </si>
  <si>
    <t>Şlapi fetiţe</t>
  </si>
  <si>
    <t>Dekliški natikači</t>
  </si>
  <si>
    <t>Dievčenské šľapky</t>
  </si>
  <si>
    <t>Boys' flip-flops</t>
  </si>
  <si>
    <t>Chlapecké pantofle</t>
  </si>
  <si>
    <t>Pantoletten für jungen</t>
  </si>
  <si>
    <t>Xancletes nen</t>
  </si>
  <si>
    <t>Παντόφλεσ αγόρι</t>
  </si>
  <si>
    <t>Natikače za dječake</t>
  </si>
  <si>
    <t>Fiú papucs</t>
  </si>
  <si>
    <t>Ciabatte per ragazzi</t>
  </si>
  <si>
    <t>Įsispiriamos šlepetės berniukui</t>
  </si>
  <si>
    <t>Zēnu iešļucenes</t>
  </si>
  <si>
    <t>Детски машки кломпи</t>
  </si>
  <si>
    <t>Klapki chłopięce</t>
  </si>
  <si>
    <t>Chinelas para rapaz</t>
  </si>
  <si>
    <t>Şlapi băieţi</t>
  </si>
  <si>
    <t>Fantovski natikači</t>
  </si>
  <si>
    <t>Chlapčenské šľapky</t>
  </si>
  <si>
    <t>Women's sandals</t>
  </si>
  <si>
    <t>Sandale femrash</t>
  </si>
  <si>
    <t>Дамски сандали</t>
  </si>
  <si>
    <t>Ženske sandale</t>
  </si>
  <si>
    <t>Dámské sandály</t>
  </si>
  <si>
    <t>Sandalen für damen</t>
  </si>
  <si>
    <t>Naiste sandaalid</t>
  </si>
  <si>
    <t>Sandalias de mujer</t>
  </si>
  <si>
    <t>Sandàlies dona</t>
  </si>
  <si>
    <t>Γυναικεία σανδάλια</t>
  </si>
  <si>
    <t>Női szandál</t>
  </si>
  <si>
    <t>Sandali da donna</t>
  </si>
  <si>
    <t>Moteriški sandalai</t>
  </si>
  <si>
    <t>Sieviešu sandales</t>
  </si>
  <si>
    <t>Женски сандали</t>
  </si>
  <si>
    <t>Sandały damskie</t>
  </si>
  <si>
    <t>Sandálias para mulher</t>
  </si>
  <si>
    <t>Sandale de damă</t>
  </si>
  <si>
    <t>Ženski sandali</t>
  </si>
  <si>
    <t>Dámske sandále</t>
  </si>
  <si>
    <t>Men's sandals</t>
  </si>
  <si>
    <t>Sandale meshkujsh</t>
  </si>
  <si>
    <t>Мъжки сандали</t>
  </si>
  <si>
    <t>Muške sandale</t>
  </si>
  <si>
    <t>Pánské sandály</t>
  </si>
  <si>
    <t>Sandalen für herren</t>
  </si>
  <si>
    <t>Meeste sandaalid</t>
  </si>
  <si>
    <t>Sandalias de hombre</t>
  </si>
  <si>
    <t>Sandàlies home</t>
  </si>
  <si>
    <t>Ανδρικα σανδάλια</t>
  </si>
  <si>
    <t>Férfi szandál</t>
  </si>
  <si>
    <t>Sandali da uomo</t>
  </si>
  <si>
    <t>Vyriški sandalai</t>
  </si>
  <si>
    <t>Vīriešu sandales</t>
  </si>
  <si>
    <t>Машки сандали</t>
  </si>
  <si>
    <t>Sandały męskie</t>
  </si>
  <si>
    <t>Sandálias para homem</t>
  </si>
  <si>
    <t>Sandale bărbaţi</t>
  </si>
  <si>
    <t>Moški sandali</t>
  </si>
  <si>
    <t>Pánske sandále</t>
  </si>
  <si>
    <t>Girls' sandals</t>
  </si>
  <si>
    <t>Sandale vajzash</t>
  </si>
  <si>
    <t>Сандали за момичета</t>
  </si>
  <si>
    <t>Sandale za djevojčice</t>
  </si>
  <si>
    <t>Dívčí sandály</t>
  </si>
  <si>
    <t>Sandalen für mädchen</t>
  </si>
  <si>
    <t>Tüdrukute sandaalid</t>
  </si>
  <si>
    <t>Sandalias de niña</t>
  </si>
  <si>
    <t>Sandàlies nena</t>
  </si>
  <si>
    <t>Σανδάλια για κορίτσια</t>
  </si>
  <si>
    <t>Dječje sandale</t>
  </si>
  <si>
    <t>Lány szandál</t>
  </si>
  <si>
    <t>Sandali per ragazze</t>
  </si>
  <si>
    <t>Sandalai mergaitei</t>
  </si>
  <si>
    <t>Meiteņu sandales</t>
  </si>
  <si>
    <t>Детски женски сандали</t>
  </si>
  <si>
    <t>Sandały dziewczęce</t>
  </si>
  <si>
    <t>Sandálias para rapariga</t>
  </si>
  <si>
    <t>Sandale fete</t>
  </si>
  <si>
    <t>Sandale za devojčice</t>
  </si>
  <si>
    <t>Dekliški sandali</t>
  </si>
  <si>
    <t>Dievčenské sandále</t>
  </si>
  <si>
    <t>Boys' sandals</t>
  </si>
  <si>
    <t>Sandale djemsh</t>
  </si>
  <si>
    <t>Сандали за момчета</t>
  </si>
  <si>
    <t>Sandale za dječake</t>
  </si>
  <si>
    <t>Chlapecké sandály</t>
  </si>
  <si>
    <t>Sandalen für jungen</t>
  </si>
  <si>
    <t>Poiste sandaalid</t>
  </si>
  <si>
    <t>Sandalias de niño</t>
  </si>
  <si>
    <t>Sandàlies nen</t>
  </si>
  <si>
    <t>Σανδάλια αγοριών</t>
  </si>
  <si>
    <t>Fiú szandál</t>
  </si>
  <si>
    <t>Sandali per ragazzi</t>
  </si>
  <si>
    <t>Sandalai berniukui</t>
  </si>
  <si>
    <t>Zēnu sandales</t>
  </si>
  <si>
    <t>Детски машки сандали</t>
  </si>
  <si>
    <t>Sandały chłopięce</t>
  </si>
  <si>
    <t>Sandálias para rapaz</t>
  </si>
  <si>
    <t>Sandale băieţi</t>
  </si>
  <si>
    <t>Sandale za dečake</t>
  </si>
  <si>
    <t>Fantovski sandali</t>
  </si>
  <si>
    <t>Chlapčenské sandále</t>
  </si>
  <si>
    <t>Women's sneakers</t>
  </si>
  <si>
    <t>Atlete femrash</t>
  </si>
  <si>
    <t>Дамски гуменки</t>
  </si>
  <si>
    <t>Ženske patike</t>
  </si>
  <si>
    <t>Dámské tenisky</t>
  </si>
  <si>
    <t>Turnschuhe für damen</t>
  </si>
  <si>
    <t>Naiste tenniskingad</t>
  </si>
  <si>
    <t>Tenis de señora</t>
  </si>
  <si>
    <t>Sabatilles esportives dona</t>
  </si>
  <si>
    <t>Γυναικεία αθλητικά παπούτσια</t>
  </si>
  <si>
    <t>Ženske tenisice</t>
  </si>
  <si>
    <t>Női tornacipő</t>
  </si>
  <si>
    <t>Scarpe da tennis da donna</t>
  </si>
  <si>
    <t>Moteriški sportiniai bateliai</t>
  </si>
  <si>
    <t>Sieviešu kedas</t>
  </si>
  <si>
    <t>Женски патики</t>
  </si>
  <si>
    <t>Tenisówki damskie</t>
  </si>
  <si>
    <t>Ténis para mulher</t>
  </si>
  <si>
    <t>Tenişi damă</t>
  </si>
  <si>
    <t>Ženske superge</t>
  </si>
  <si>
    <t>Dámske tenisky</t>
  </si>
  <si>
    <t>Men's sneakers</t>
  </si>
  <si>
    <t>Atlete meshkujsh</t>
  </si>
  <si>
    <t>Мъжки гуменки</t>
  </si>
  <si>
    <t>Muške patike</t>
  </si>
  <si>
    <t>Pánské tenisky</t>
  </si>
  <si>
    <t>Turnschuhe für herren</t>
  </si>
  <si>
    <t>Meeste tenniskingad</t>
  </si>
  <si>
    <t>Tenis de hombre</t>
  </si>
  <si>
    <t>Sabatilles esportives home</t>
  </si>
  <si>
    <t>Ανδρικά αθλητικά παπούτσια</t>
  </si>
  <si>
    <t>Muške tenisice</t>
  </si>
  <si>
    <t>Férfi tornacipő</t>
  </si>
  <si>
    <t>Scarpe da tennis da uomo</t>
  </si>
  <si>
    <t>Vyriški sportiniai bateliai</t>
  </si>
  <si>
    <t>Vīriešu kedas</t>
  </si>
  <si>
    <t>Машки патики</t>
  </si>
  <si>
    <t>Tenisówki męskie</t>
  </si>
  <si>
    <t>Ténis para homem</t>
  </si>
  <si>
    <t>Tenişi bărbaţi</t>
  </si>
  <si>
    <t>Moške superge</t>
  </si>
  <si>
    <t>Pánske tenisky</t>
  </si>
  <si>
    <t>Girls' sneakers</t>
  </si>
  <si>
    <t>Atlete vajzash</t>
  </si>
  <si>
    <t>Гуменки за момичета</t>
  </si>
  <si>
    <t>Patike za djevojčice</t>
  </si>
  <si>
    <t>Dívčí tenisky</t>
  </si>
  <si>
    <t>Turnschuhe für mädchen</t>
  </si>
  <si>
    <t>Tüdrukute tenniskingad</t>
  </si>
  <si>
    <t>Tenis de niña</t>
  </si>
  <si>
    <t>Sabatilles esportives nena</t>
  </si>
  <si>
    <t>Αθλητικα παπουτσια κοριτσιων</t>
  </si>
  <si>
    <t>Tenisice za djevojčice</t>
  </si>
  <si>
    <t>Lány tornacipő</t>
  </si>
  <si>
    <t>Scarpe da tennis per ragazze</t>
  </si>
  <si>
    <t>Sportiniai bateliai  mergaitei</t>
  </si>
  <si>
    <t>Meiteņu kedas</t>
  </si>
  <si>
    <t>Детски женски патики</t>
  </si>
  <si>
    <t>Tenisówki dziewczęce</t>
  </si>
  <si>
    <t>Ténis para rapariga</t>
  </si>
  <si>
    <t>Tenişi fete</t>
  </si>
  <si>
    <t>Patike za devojčice</t>
  </si>
  <si>
    <t>Dekliške superge</t>
  </si>
  <si>
    <t>Dievčenské tenisky</t>
  </si>
  <si>
    <t>Boys' sneakers</t>
  </si>
  <si>
    <t>Atlete djemsh</t>
  </si>
  <si>
    <t>Гуменки за момчета</t>
  </si>
  <si>
    <t>Patike za dječake</t>
  </si>
  <si>
    <t>Chlapecké tenisky</t>
  </si>
  <si>
    <t>Turnschuhe für jungen</t>
  </si>
  <si>
    <t>Poiste tenniskingad</t>
  </si>
  <si>
    <t>Tenis de niño</t>
  </si>
  <si>
    <t>Sabatilles esportives nen</t>
  </si>
  <si>
    <t>Αθλητικά παπούτσια αγοριών</t>
  </si>
  <si>
    <t>Tenisice za dječake</t>
  </si>
  <si>
    <t>Fiú tornacipő</t>
  </si>
  <si>
    <t>Scarpe da tennis per ragazzi</t>
  </si>
  <si>
    <t>Sportiniai bateliai berniukui</t>
  </si>
  <si>
    <t>Zēnu kedas</t>
  </si>
  <si>
    <t>Детски машки патики</t>
  </si>
  <si>
    <t>Tenisówki chłopięce</t>
  </si>
  <si>
    <t>Ténis para rapaz</t>
  </si>
  <si>
    <t>Tenişi băieţi</t>
  </si>
  <si>
    <t>Patike za dečake</t>
  </si>
  <si>
    <t>Fantovske superge</t>
  </si>
  <si>
    <t>Chlapčenské tenisky</t>
  </si>
  <si>
    <t>Këpucë foshnjash për vajza verore</t>
  </si>
  <si>
    <t>Летни бебешки обувки за момичета</t>
  </si>
  <si>
    <t>Cipele za bebe djevojčice za ljeto</t>
  </si>
  <si>
    <t>Letní boty pro miminko dívčí</t>
  </si>
  <si>
    <t>Baby-body für mädchen sommer</t>
  </si>
  <si>
    <t>Beebi suvekingad tüdrukutele</t>
  </si>
  <si>
    <t>Zapatos de verano para niñas</t>
  </si>
  <si>
    <t>Sabates d’estiu per a bebè nena</t>
  </si>
  <si>
    <t>Παπούτσια μωρού για κορίτσι καλοκαιρινά</t>
  </si>
  <si>
    <t>Ljetne cipele za bebe – djevojčice</t>
  </si>
  <si>
    <t>Kislány nyári lábbeli</t>
  </si>
  <si>
    <t>Scarpe estive per bambine</t>
  </si>
  <si>
    <t>Kūdikių vasariniai bateliai mergaitei</t>
  </si>
  <si>
    <t>Vasaras bērnu apavi meitenēm</t>
  </si>
  <si>
    <t>Летни женски бебешки чевли</t>
  </si>
  <si>
    <t>Buty niemowlęce dziewczęce letnie</t>
  </si>
  <si>
    <t>Calçado para bebé menina de verão</t>
  </si>
  <si>
    <t>Încălțăminte de vară bebeluși fetițe</t>
  </si>
  <si>
    <t>Letnje cipele za žensku bebu</t>
  </si>
  <si>
    <t>Otroški čevlji, dekliški, poletni</t>
  </si>
  <si>
    <t>Dievčenské dojčenské letné topánky</t>
  </si>
  <si>
    <t>Pantofla foshnjash për vajza</t>
  </si>
  <si>
    <t>Бебешки джапанки за момичета</t>
  </si>
  <si>
    <t>Papuče za bebe djevojčice</t>
  </si>
  <si>
    <t>Sandály pro miminka dívčí</t>
  </si>
  <si>
    <t>Baby-badelatschen für mädchen</t>
  </si>
  <si>
    <t>Beebi plätud tüdrukutele</t>
  </si>
  <si>
    <t>Xancletes per a bebè nena</t>
  </si>
  <si>
    <t>Natikače za bebe – djevojčice</t>
  </si>
  <si>
    <t>Kislány papucs</t>
  </si>
  <si>
    <t>Ciabatte per bambine</t>
  </si>
  <si>
    <t>Kūdikių įsispiriamos šlepetės mergaitei</t>
  </si>
  <si>
    <t>Bērnu iešļucenes meitenēm</t>
  </si>
  <si>
    <t>Женски бебешки влечки</t>
  </si>
  <si>
    <t>Klapki niemowlęce dziewczęce</t>
  </si>
  <si>
    <t>Chinelos para bebé menina</t>
  </si>
  <si>
    <t>Papuci bebeluși fetițe</t>
  </si>
  <si>
    <t>Papuče za žensku bebu</t>
  </si>
  <si>
    <t>Otroški natikači, dekliški</t>
  </si>
  <si>
    <t>Dievčenské dojčenské šľapky</t>
  </si>
  <si>
    <t>Balerina foshnjash për vajza</t>
  </si>
  <si>
    <t>Бебешки балерини за момичета</t>
  </si>
  <si>
    <t>Baletanke za bebe djevojčice</t>
  </si>
  <si>
    <t>Baleríny pro miminka dívčí</t>
  </si>
  <si>
    <t>Baby-ballerinas für mädchen</t>
  </si>
  <si>
    <t>Beebi baleriinad tüdrukutele</t>
  </si>
  <si>
    <t>Ballarines per a bebè nena</t>
  </si>
  <si>
    <t>Μπαλαρίνες μωρού κορίτσι</t>
  </si>
  <si>
    <t>Balerinke za bebe – djevojčice</t>
  </si>
  <si>
    <t>Kislány balerinacipő</t>
  </si>
  <si>
    <t>Ballerine per bambine</t>
  </si>
  <si>
    <t>Kūdikių balerinos mergaitei</t>
  </si>
  <si>
    <t>Bērnu balerīnas meitenēm</t>
  </si>
  <si>
    <t>Женски бебешки балеринки</t>
  </si>
  <si>
    <t>Baleriny niemowlęce dziewczęce</t>
  </si>
  <si>
    <t>Sabrinas para bebé menina</t>
  </si>
  <si>
    <t>Balerini bebeluși fetițe</t>
  </si>
  <si>
    <t>Baletanke za žensku bebu</t>
  </si>
  <si>
    <t>Otroške balerinke, dekliške</t>
  </si>
  <si>
    <t>Dievčenské dojčenské balerínky</t>
  </si>
  <si>
    <t>Atlete foshnjash për vajza</t>
  </si>
  <si>
    <t>Бебешки гуменки за момичета</t>
  </si>
  <si>
    <t>Patike za bebe djevojčice</t>
  </si>
  <si>
    <t>Tenisky pro miminka dívčí</t>
  </si>
  <si>
    <t>Baby-turnschuhe für mädchen</t>
  </si>
  <si>
    <t>Beebi tenniskingad tüdrukutele</t>
  </si>
  <si>
    <t>Zapatillas de tenis para niña</t>
  </si>
  <si>
    <t>Sabatilles esportives per a bebè nena</t>
  </si>
  <si>
    <t>Αθλητικά παπούτσια μωρού κοριτσιών</t>
  </si>
  <si>
    <t>Tenisice za bebe – djevojčice</t>
  </si>
  <si>
    <t>Kislány tornacipő</t>
  </si>
  <si>
    <t>Scarpe da tennis per bambine</t>
  </si>
  <si>
    <t>Kūdikių sportiniai bateliai mergaitei</t>
  </si>
  <si>
    <t>Bērnu kedas meitenēm</t>
  </si>
  <si>
    <t>Женски бебешки патики</t>
  </si>
  <si>
    <t>Tenisówki niemowlęce dziewczęce</t>
  </si>
  <si>
    <t>Ténis para bebé menina</t>
  </si>
  <si>
    <t>Teniși bebeluși fetițe</t>
  </si>
  <si>
    <t>Patike za žensku bebu</t>
  </si>
  <si>
    <t>Otroške superge, dekliške</t>
  </si>
  <si>
    <t>Dievčenské dojčenské tenisky</t>
  </si>
  <si>
    <t>Бебешки чехли за момичета</t>
  </si>
  <si>
    <t>Pokućnice za bebe djevojčice</t>
  </si>
  <si>
    <t>Papuče pro miminka dívčí</t>
  </si>
  <si>
    <t>Baby-hausschuhe für mädchen</t>
  </si>
  <si>
    <t>Beebi papud tüdrukutele</t>
  </si>
  <si>
    <t>Sabatilles per a bebè nena</t>
  </si>
  <si>
    <t>Παντόφλες για μωρό κορίτσι</t>
  </si>
  <si>
    <t>Papuče za bebe – djevojčice</t>
  </si>
  <si>
    <t>Kislány házicipő</t>
  </si>
  <si>
    <t>Pantofole per bambine</t>
  </si>
  <si>
    <t>Kūdikių šlepetės mergaitei</t>
  </si>
  <si>
    <t>Bērnu čības meitenēm</t>
  </si>
  <si>
    <t>Kapcie niemowlęce dziewczęce</t>
  </si>
  <si>
    <t>Pantufas para bebé menina</t>
  </si>
  <si>
    <t>Papuci de casă bebeluși fetițe</t>
  </si>
  <si>
    <t>Otroški copati, dekliški</t>
  </si>
  <si>
    <t>Dievčenské dojčenské papuče</t>
  </si>
  <si>
    <t>Këpucë foshnjash për vajza dimërore</t>
  </si>
  <si>
    <t>Зимни бебешки обувки за момичета</t>
  </si>
  <si>
    <t>Cipele za bebe djevojčice za zimu</t>
  </si>
  <si>
    <t>Zimní boty pro miminko dívčí</t>
  </si>
  <si>
    <t>Baby-winterschuhe für mädchen</t>
  </si>
  <si>
    <t>Beebi talvesaapad tüdrukutele</t>
  </si>
  <si>
    <t>Zapatos de invierno de bebé para niña</t>
  </si>
  <si>
    <t>Sabates d’hivern per a bebè nena</t>
  </si>
  <si>
    <t>Παπούτσια μωρού για κορίτσι χειμωνιάτικα</t>
  </si>
  <si>
    <t>Zimske cipele za bebe – djevojčice</t>
  </si>
  <si>
    <t>Kislány téli lábbeli</t>
  </si>
  <si>
    <t>Scarpe invernali per bambine</t>
  </si>
  <si>
    <t>Kūdikių žieminiai bateliai mergaitei</t>
  </si>
  <si>
    <t>Ziemas bērnu apavi meitenēm</t>
  </si>
  <si>
    <t>Зимски женски бебешки чевли</t>
  </si>
  <si>
    <t>Buty niemowlęce dziewczęce zimowe</t>
  </si>
  <si>
    <t>Calçado para bebé menina de inverno</t>
  </si>
  <si>
    <t>Încălțăminte de iarnă bebeluși fetițe</t>
  </si>
  <si>
    <t>Zimske cipele za žensku bebu</t>
  </si>
  <si>
    <t>Otroški čevlji, dekliški, zimski</t>
  </si>
  <si>
    <t>Dievčenské dojčenské zimné topánky</t>
  </si>
  <si>
    <t>Këpucë foshnjash për djem verore</t>
  </si>
  <si>
    <t>Летни бебешки обувки за момчета</t>
  </si>
  <si>
    <t>Cipele za bebe dječake za ljeto</t>
  </si>
  <si>
    <t>Letní boty pro miminka chlapecké</t>
  </si>
  <si>
    <t>Baby-sommerschuhe für jungen</t>
  </si>
  <si>
    <t>Beebi suvekingad poistele</t>
  </si>
  <si>
    <t>Zapatos de verano de bebé para niño</t>
  </si>
  <si>
    <t>Sabates d’estiu per a bebè nen</t>
  </si>
  <si>
    <t>Παπούτσια μωρού για αγόρι καλοκαιρινά</t>
  </si>
  <si>
    <t>Ljetne cipele za bebe – dječaci</t>
  </si>
  <si>
    <t>Kisfiú nyári lábbeli</t>
  </si>
  <si>
    <t>Scarpe estive per bambini</t>
  </si>
  <si>
    <t>Kūdikių vasariniai bateliai berniukui</t>
  </si>
  <si>
    <t>Vasaras bērnu apavi zēniem</t>
  </si>
  <si>
    <t>Зимски машки бебешки чевли</t>
  </si>
  <si>
    <t>Buty niemowlęce chłopięce letnie</t>
  </si>
  <si>
    <t>Calçado para bebé menino de verão</t>
  </si>
  <si>
    <t>Încălțăminte de vară bebeluși băieți</t>
  </si>
  <si>
    <t>Letnje cipele za mušku bebu</t>
  </si>
  <si>
    <t>Otroški čevlji, fantovski, poletni</t>
  </si>
  <si>
    <t>Chlapčenské dojčenské letné topánky</t>
  </si>
  <si>
    <t>Pantofla foshnjash për djem</t>
  </si>
  <si>
    <t>Бебешки джапанки за момчета</t>
  </si>
  <si>
    <t>Papuče za bebe dječake</t>
  </si>
  <si>
    <t>Sandály pro miminka chlapecké</t>
  </si>
  <si>
    <t>Baby-badelatschen für jungen</t>
  </si>
  <si>
    <t>Beebi plätud poistele</t>
  </si>
  <si>
    <t>Zapatillas de bebé para niño</t>
  </si>
  <si>
    <t>Xancletes per a bebè nen</t>
  </si>
  <si>
    <t>Παντόφλες μωρού αγοριών</t>
  </si>
  <si>
    <t>Natikače za bebe – dječaci</t>
  </si>
  <si>
    <t>Kisfiú papucs</t>
  </si>
  <si>
    <t>Ciabatte per bambini</t>
  </si>
  <si>
    <t>Kūdikių įsispiriamos šlepetės berniukui</t>
  </si>
  <si>
    <t>Bērnu iešļucenes zēniem</t>
  </si>
  <si>
    <t>Машки бебешки кломпи</t>
  </si>
  <si>
    <t>Klapki niemowlęce chłopięce</t>
  </si>
  <si>
    <t>Chinelos para bebé menino</t>
  </si>
  <si>
    <t>Papuci bebeluși băieți</t>
  </si>
  <si>
    <t>Papuče za mušku bebu</t>
  </si>
  <si>
    <t>Otroški natikači, fantovski</t>
  </si>
  <si>
    <t>Chlapčenské dojčenské šľapky</t>
  </si>
  <si>
    <t>Atlete foshnjash për djem</t>
  </si>
  <si>
    <t>Бебешки гуменки за момчета</t>
  </si>
  <si>
    <t>Patike za bebe dječake</t>
  </si>
  <si>
    <t>Tenisky pro miminka chlapecké</t>
  </si>
  <si>
    <t>Baby-turnschuhe für jungen</t>
  </si>
  <si>
    <t>Beebi tenniskingad poistele</t>
  </si>
  <si>
    <t>Tenis de bebé para niño</t>
  </si>
  <si>
    <t>Sabatilles esportives per a bebè nen</t>
  </si>
  <si>
    <t>Αθλητικά παπούτσια μωρού αγοριών</t>
  </si>
  <si>
    <t>Tenisice za bebe – dječaci</t>
  </si>
  <si>
    <t>Kisfiú tornacipő</t>
  </si>
  <si>
    <t>Scarpe da tennis per bambini</t>
  </si>
  <si>
    <t>Kūdikių sportiniai bateliai berniukui</t>
  </si>
  <si>
    <t>Bērnu kedas zēniem</t>
  </si>
  <si>
    <t>Машки бебешки патики</t>
  </si>
  <si>
    <t>Tenisówki niemowlęce chłopięce</t>
  </si>
  <si>
    <t>Ténis para bebé menino</t>
  </si>
  <si>
    <t>Teniși bebeluși băieți</t>
  </si>
  <si>
    <t>Patike za mušku bebu</t>
  </si>
  <si>
    <t>Otroške superge, fantovske</t>
  </si>
  <si>
    <t>Chlapčenské dojčenské tenisky</t>
  </si>
  <si>
    <t>Бебешки чехли за момчета</t>
  </si>
  <si>
    <t>Pokućnice za bebe dječake</t>
  </si>
  <si>
    <t>Papuče pro miminka chlapecké</t>
  </si>
  <si>
    <t>Baby-hausschuhe für jungen</t>
  </si>
  <si>
    <t>Beebi papud poistele</t>
  </si>
  <si>
    <t>Sabatilles per a bebè nen</t>
  </si>
  <si>
    <t>Παντόφλες για μωρό αγόρι</t>
  </si>
  <si>
    <t>Papuče za bebe – dječaci</t>
  </si>
  <si>
    <t>Kisfiú házicipő</t>
  </si>
  <si>
    <t>Pantofole per bambini</t>
  </si>
  <si>
    <t>Kūdikių šlepetės berniukui</t>
  </si>
  <si>
    <t>Bērnu čības zēniem</t>
  </si>
  <si>
    <t>Машки бебешки влечки</t>
  </si>
  <si>
    <t>Kapcie niemowlęce chłopięce</t>
  </si>
  <si>
    <t>Pantufas para bebé menino</t>
  </si>
  <si>
    <t>Papuci de casă bebeluși băieți</t>
  </si>
  <si>
    <t>Otroški copati, fantovski</t>
  </si>
  <si>
    <t>Chlapčenské dojčenské papuče</t>
  </si>
  <si>
    <t>Këpucë foshnjash për djem dimërore</t>
  </si>
  <si>
    <t>Зимни бебешки обувки за момчета</t>
  </si>
  <si>
    <t>Cipele za bebe dječake za zimu</t>
  </si>
  <si>
    <t>Zimní boty pro miminka chlapecké</t>
  </si>
  <si>
    <t>Baby-winterschuhe für jungen</t>
  </si>
  <si>
    <t>Beebi talvesaapad poistele</t>
  </si>
  <si>
    <t>Zapatos de invierno de bebé para niño</t>
  </si>
  <si>
    <t>Sabates d’hivern per a bebè nen</t>
  </si>
  <si>
    <t>Παπούτσια μωρού για αγόρι χειμωνιάτικα</t>
  </si>
  <si>
    <t>Zimske cipele za bebe – dječaci</t>
  </si>
  <si>
    <t>Kisfiú téli lábbeli</t>
  </si>
  <si>
    <t>Scarpe invernali per bambini</t>
  </si>
  <si>
    <t>Kūdikių žieminiai batai berniukui</t>
  </si>
  <si>
    <t>Ziemas bērnu apavi zēniem</t>
  </si>
  <si>
    <t>Buty niemowlęce chłopięce zimowe</t>
  </si>
  <si>
    <t>Calçado para bebé menino de inverno</t>
  </si>
  <si>
    <t>Încălțăminte de iarnă bebeluși băieți</t>
  </si>
  <si>
    <t>Zimske cipele za mušku bebu</t>
  </si>
  <si>
    <t>Otroški čevlji, fantovski, zimski</t>
  </si>
  <si>
    <t>Chlapčenské dojčenské zimné topánky</t>
  </si>
  <si>
    <t>Girls' summer shoes</t>
  </si>
  <si>
    <t>Këpucë vajzash verore</t>
  </si>
  <si>
    <t>Летни обувки за момичета</t>
  </si>
  <si>
    <t>Cipele za djevojčice za ljeto</t>
  </si>
  <si>
    <t>Dívčí letní boty</t>
  </si>
  <si>
    <t>Sommerschuhe für mädchen</t>
  </si>
  <si>
    <t>Tüdrukute suvekingad</t>
  </si>
  <si>
    <t>Zapatos de verano para niña</t>
  </si>
  <si>
    <t>Sabates d’estiu nena</t>
  </si>
  <si>
    <t>Παπούτσια κοριτσιών καλοκαιρινά</t>
  </si>
  <si>
    <t>Ljetne cipele za djevojčice</t>
  </si>
  <si>
    <t>Lányka nyári lábbeli</t>
  </si>
  <si>
    <t>Scarpe estive per ragazze</t>
  </si>
  <si>
    <t>Vasariniai bateliai mergaitei</t>
  </si>
  <si>
    <t>Vasaras apavi meitenēm</t>
  </si>
  <si>
    <t>Детски женски летни чевли</t>
  </si>
  <si>
    <t>Buty dziewczęce letnie</t>
  </si>
  <si>
    <t>Calçado para rapariga de verão</t>
  </si>
  <si>
    <t>Încălțăminte de vară fetițe</t>
  </si>
  <si>
    <t>Letnje cipele za devojčice</t>
  </si>
  <si>
    <t>Otroški čevlji, poletni</t>
  </si>
  <si>
    <t>Dievčenské letné topánky</t>
  </si>
  <si>
    <t>Girls' shoes</t>
  </si>
  <si>
    <t>Këpucë vajzash</t>
  </si>
  <si>
    <t>Обувки за момичета</t>
  </si>
  <si>
    <t>Cipele za djevojčice</t>
  </si>
  <si>
    <t>Dívčí boty</t>
  </si>
  <si>
    <t>Schuhe für mädchen</t>
  </si>
  <si>
    <t>Tüdrukute kingad</t>
  </si>
  <si>
    <t>Zapatos de niña</t>
  </si>
  <si>
    <t>Sabates nena</t>
  </si>
  <si>
    <t>Παπούτσια κοριτσιών</t>
  </si>
  <si>
    <t>Lányka lábbeli</t>
  </si>
  <si>
    <t>Scarpe per ragazze</t>
  </si>
  <si>
    <t>Batai mergaitei</t>
  </si>
  <si>
    <t>Kurpes meitenēm</t>
  </si>
  <si>
    <t>Детски женски чевли</t>
  </si>
  <si>
    <t>Buty dziewczęce</t>
  </si>
  <si>
    <t>Calçado para rapariga</t>
  </si>
  <si>
    <t>Pantofi fetițe</t>
  </si>
  <si>
    <t>Cipele za devojčice</t>
  </si>
  <si>
    <t>Dekliški čevlji</t>
  </si>
  <si>
    <t>Dievčenské topánky</t>
  </si>
  <si>
    <t>Girls' winter shoes</t>
  </si>
  <si>
    <t>Këpucë vajzash dimërore</t>
  </si>
  <si>
    <t>Зимни обувки за момичета</t>
  </si>
  <si>
    <t>Cipele za djevojčice za zimu</t>
  </si>
  <si>
    <t>Dívčí zimní boty</t>
  </si>
  <si>
    <t>Winterschuhe für mädchen</t>
  </si>
  <si>
    <t>Tüdrukute talvesaapad</t>
  </si>
  <si>
    <t>Zapatos de invierno para niña</t>
  </si>
  <si>
    <t>Sabates d’hivern nena</t>
  </si>
  <si>
    <t>Παπούτσια κοριτσιών χειμωνιάτικα</t>
  </si>
  <si>
    <t>Zimske cipele za djevojčice</t>
  </si>
  <si>
    <t>Lányka téli lábbeli</t>
  </si>
  <si>
    <t>Scarpe invernali per ragazze</t>
  </si>
  <si>
    <t>Žieminiai batai mergaitei</t>
  </si>
  <si>
    <t>Ziemas kurpes meitenēm</t>
  </si>
  <si>
    <t>Детски женски зимски чевли</t>
  </si>
  <si>
    <t>Buty dziewczęce zimowe</t>
  </si>
  <si>
    <t>Botas de inverno para rapariga</t>
  </si>
  <si>
    <t>Încălțăminte de iarnă fetițe</t>
  </si>
  <si>
    <t>Zimske cipele za devojčice</t>
  </si>
  <si>
    <t>Dekliški čevlji, zimski</t>
  </si>
  <si>
    <t>Dievčenské zimné topánky</t>
  </si>
  <si>
    <t>Boys' summer shoes</t>
  </si>
  <si>
    <t>Këpucë djemsh verore</t>
  </si>
  <si>
    <t>Летни обувки за момчета</t>
  </si>
  <si>
    <t>Cipele za dječake za ljeto</t>
  </si>
  <si>
    <t>Chlapecké letní boty</t>
  </si>
  <si>
    <t>Sommerschuhe für jungen</t>
  </si>
  <si>
    <t>Poiste suvekingad</t>
  </si>
  <si>
    <t>Zapatos de verano para niño</t>
  </si>
  <si>
    <t>Sabates d’estiu nen</t>
  </si>
  <si>
    <t>Παπούτσια αγοριού καλοκαιρινά</t>
  </si>
  <si>
    <t>Ljetne cipele za dječake</t>
  </si>
  <si>
    <t>Fiú nyári lábbeli</t>
  </si>
  <si>
    <t>Scarpe estive per ragazzi</t>
  </si>
  <si>
    <t>Vasariniai bateliai berniukui</t>
  </si>
  <si>
    <t>Vasaras kurpes zēniem</t>
  </si>
  <si>
    <t>Детски машки летни чевли</t>
  </si>
  <si>
    <t>Buty chłopięce letnie</t>
  </si>
  <si>
    <t>Calçado para rapaz de verão</t>
  </si>
  <si>
    <t>Încălțăminte de vară băieți</t>
  </si>
  <si>
    <t>Letnje cipele za dečake</t>
  </si>
  <si>
    <t>Fantovski čevlji, poletni</t>
  </si>
  <si>
    <t>Chlapčenské letné topánky</t>
  </si>
  <si>
    <t>Boys' shoes</t>
  </si>
  <si>
    <t>Këpucë djemsh</t>
  </si>
  <si>
    <t>Обувки за момчета</t>
  </si>
  <si>
    <t>Cipele za dječake</t>
  </si>
  <si>
    <t>Chlapecké boty</t>
  </si>
  <si>
    <t>Schuhe für jungen</t>
  </si>
  <si>
    <t>Poiste kingad</t>
  </si>
  <si>
    <t>Sabates nen</t>
  </si>
  <si>
    <t>Fiú lábbeli</t>
  </si>
  <si>
    <t>Scarpe per ragazzi</t>
  </si>
  <si>
    <t>Batai berniukui</t>
  </si>
  <si>
    <t>Kurpes zēniem</t>
  </si>
  <si>
    <t>Детски машки чевли</t>
  </si>
  <si>
    <t>Buty chłopięce</t>
  </si>
  <si>
    <t>Calçado para rapaz</t>
  </si>
  <si>
    <t>Pantofi băieți</t>
  </si>
  <si>
    <t>Cipele za dečake</t>
  </si>
  <si>
    <t>Fantovski čevlji</t>
  </si>
  <si>
    <t>Chlapčenské topánky</t>
  </si>
  <si>
    <t>Boy's winter shoes</t>
  </si>
  <si>
    <t>Këpucë djemsh dimërore</t>
  </si>
  <si>
    <t>Зимни обувки за момчета</t>
  </si>
  <si>
    <t>Cipele za dječake za zimu</t>
  </si>
  <si>
    <t>Chlapecké zimní boty</t>
  </si>
  <si>
    <t>Winterschuhe für jungen</t>
  </si>
  <si>
    <t>Poiste talvesaapad</t>
  </si>
  <si>
    <t>Zapatos de invierno para niño</t>
  </si>
  <si>
    <t>Sabates d’hivern nen</t>
  </si>
  <si>
    <t>Zimske cipele za dječake</t>
  </si>
  <si>
    <t>Fiú téli lábbeli</t>
  </si>
  <si>
    <t>Scarpe invernali per ragazzi</t>
  </si>
  <si>
    <t>Žieminiai batai berniukui</t>
  </si>
  <si>
    <t>Ziemas kurpes zēniem</t>
  </si>
  <si>
    <t>Детски машки зимски чевли</t>
  </si>
  <si>
    <t>Buty chłopięce zimowe</t>
  </si>
  <si>
    <t>Botas de inverno para rapaz</t>
  </si>
  <si>
    <t>Încălțăminte de iarnă băieți</t>
  </si>
  <si>
    <t>Zimske cipele za dečake</t>
  </si>
  <si>
    <t>Fantovski čevlji, zimski</t>
  </si>
  <si>
    <t>Chlapčenské zimné topánky</t>
  </si>
  <si>
    <t>Laces</t>
  </si>
  <si>
    <t>Lidhëse</t>
  </si>
  <si>
    <t>Връзки за обувки</t>
  </si>
  <si>
    <t>Pertle</t>
  </si>
  <si>
    <t>Tkaničky</t>
  </si>
  <si>
    <t>Schnürsenkel</t>
  </si>
  <si>
    <t>Kingapaelad</t>
  </si>
  <si>
    <t>Cordones</t>
  </si>
  <si>
    <t>Cordons</t>
  </si>
  <si>
    <t>Κορδόνια</t>
  </si>
  <si>
    <t>Vezice</t>
  </si>
  <si>
    <t>Fűzős cipő</t>
  </si>
  <si>
    <t>Lacci</t>
  </si>
  <si>
    <t>Batraiščiai</t>
  </si>
  <si>
    <t>Auklas</t>
  </si>
  <si>
    <t>Врвки</t>
  </si>
  <si>
    <t>Sznurówki</t>
  </si>
  <si>
    <t>Atacas</t>
  </si>
  <si>
    <t>Șireturi</t>
  </si>
  <si>
    <t>Vezalke</t>
  </si>
  <si>
    <t>Šnúrky do topánok</t>
  </si>
  <si>
    <t>Shoe insoles</t>
  </si>
  <si>
    <t>Shtrojë për këpucët</t>
  </si>
  <si>
    <t>Стелки за обувки</t>
  </si>
  <si>
    <t>Ulošci za obuću</t>
  </si>
  <si>
    <t>Vložky do bot</t>
  </si>
  <si>
    <t>Einlegesohlen</t>
  </si>
  <si>
    <t>Sisetallad</t>
  </si>
  <si>
    <t>Plantillas para zapatos</t>
  </si>
  <si>
    <t>Plantilla de sabates</t>
  </si>
  <si>
    <t>Ένθετα για παπούτσια</t>
  </si>
  <si>
    <t>Ulošci za cipele</t>
  </si>
  <si>
    <t>Cipőbetét</t>
  </si>
  <si>
    <t>Solette per scarpe</t>
  </si>
  <si>
    <t>Batų vidpadžiai</t>
  </si>
  <si>
    <t>Apavu ieliktņi</t>
  </si>
  <si>
    <t>Влошки за чевли</t>
  </si>
  <si>
    <t>Wkładki do butów</t>
  </si>
  <si>
    <t>Palmilhas</t>
  </si>
  <si>
    <t>Branțuri</t>
  </si>
  <si>
    <t>Ulišci za cipele</t>
  </si>
  <si>
    <t>Vložki za čevlje</t>
  </si>
  <si>
    <t>Vložky do topánok</t>
  </si>
  <si>
    <t>Shoe accessories</t>
  </si>
  <si>
    <t>Aksesorë për këpucë</t>
  </si>
  <si>
    <t>Аксесоари за обувки</t>
  </si>
  <si>
    <t>Pribor za obuću</t>
  </si>
  <si>
    <t>Příslušenství k botám</t>
  </si>
  <si>
    <t>Schuhzubehör</t>
  </si>
  <si>
    <t>Kingatarvikud</t>
  </si>
  <si>
    <t>Accesorios para zapatos</t>
  </si>
  <si>
    <t>Accessoris per a sabates</t>
  </si>
  <si>
    <t>Αξεσουάρ παπουτσιών</t>
  </si>
  <si>
    <t>Pribor za cipele</t>
  </si>
  <si>
    <t>Cipő tartozékok</t>
  </si>
  <si>
    <t>Accessori per scarpe</t>
  </si>
  <si>
    <t>Batų priedai</t>
  </si>
  <si>
    <t>Apavu piederumi</t>
  </si>
  <si>
    <t>Додатоци за чевли</t>
  </si>
  <si>
    <t>Akcesoria do butów</t>
  </si>
  <si>
    <t>Acessórios para calçado</t>
  </si>
  <si>
    <t>Accesorii încălțăminte</t>
  </si>
  <si>
    <t>Dodaci za cipele</t>
  </si>
  <si>
    <t>Pripomočki za čevlje</t>
  </si>
  <si>
    <t>Doplnky k obuvi</t>
  </si>
  <si>
    <t>Women's summer shoes</t>
  </si>
  <si>
    <t>Këpucë femrash verore</t>
  </si>
  <si>
    <t>Дамски летни обувки</t>
  </si>
  <si>
    <t>Ženske cipele za ljeto</t>
  </si>
  <si>
    <t>Dámské letní boty</t>
  </si>
  <si>
    <t>Damen-sommerschuhe</t>
  </si>
  <si>
    <t>Naiste suvekingad</t>
  </si>
  <si>
    <t>Zapatos de verano para mujeres</t>
  </si>
  <si>
    <t>Sabates d’estiu dona</t>
  </si>
  <si>
    <t>Γυναικεία παπούτσια καλοκαιρινά</t>
  </si>
  <si>
    <t>Ljetne ženske cipele</t>
  </si>
  <si>
    <t>Női nyári lábbeli</t>
  </si>
  <si>
    <t>Scarpe estive da donna</t>
  </si>
  <si>
    <t>Moteriški vasariniai bateliai</t>
  </si>
  <si>
    <t>Vasaras kurpes sievietēm</t>
  </si>
  <si>
    <t>Женски летни чевли</t>
  </si>
  <si>
    <t>Buty damskie letnie</t>
  </si>
  <si>
    <t>Calçado para mulher de verão</t>
  </si>
  <si>
    <t>Încălțăminte de vară damă</t>
  </si>
  <si>
    <t>Ženske letnje cipele</t>
  </si>
  <si>
    <t>Ženski čevlji, poletni</t>
  </si>
  <si>
    <t>Dámske letné topánky</t>
  </si>
  <si>
    <t>Women's heeled shoes</t>
  </si>
  <si>
    <t>Këpucë me taka të larta femrash</t>
  </si>
  <si>
    <t>Дамски обувки на ток</t>
  </si>
  <si>
    <t>Ženske štikle</t>
  </si>
  <si>
    <t>Dámské boty na podpatku</t>
  </si>
  <si>
    <t>Damenschuhe mit absatz</t>
  </si>
  <si>
    <t>Naiste kontsakingad</t>
  </si>
  <si>
    <t>Zapatos de tacón alto para mujer</t>
  </si>
  <si>
    <t>Sabates de taló dona</t>
  </si>
  <si>
    <t>Γυναικεία ψηλά τακούνια</t>
  </si>
  <si>
    <t>Ženske cipele na petu</t>
  </si>
  <si>
    <t>Női magassarkú cipő</t>
  </si>
  <si>
    <t>Scarpe da donna con tacchi</t>
  </si>
  <si>
    <t>Moteriški aukštakulniai</t>
  </si>
  <si>
    <t>Sieviešu kurpes uz papēžiem</t>
  </si>
  <si>
    <t>Женски чевли на штикла</t>
  </si>
  <si>
    <t>Buty na obcasie damskie</t>
  </si>
  <si>
    <t>Sapatos de salto alto para mulher</t>
  </si>
  <si>
    <t>Pantofi cu toc damă</t>
  </si>
  <si>
    <t>Ženske cipele sa visokom potpeticom</t>
  </si>
  <si>
    <t>Ženski čevlji s peto</t>
  </si>
  <si>
    <t>Dámske topánky na opätku</t>
  </si>
  <si>
    <t>Women's winter shoes</t>
  </si>
  <si>
    <t>Këpucë femrash dimërore</t>
  </si>
  <si>
    <t>Зимни дамски обувки</t>
  </si>
  <si>
    <t>Ženske cipele za zimu</t>
  </si>
  <si>
    <t>Dámské zimní boty</t>
  </si>
  <si>
    <t>Damen-winterschuhe</t>
  </si>
  <si>
    <t>Naiste talvesaapad</t>
  </si>
  <si>
    <t>Zapatos de invierno para mujer</t>
  </si>
  <si>
    <t>Sabates d’hivern dona</t>
  </si>
  <si>
    <t>Γυναικεία παπούτσια χειμωνιάτικα</t>
  </si>
  <si>
    <t>Zimske ženske cipele</t>
  </si>
  <si>
    <t>Női téli lábbeli</t>
  </si>
  <si>
    <t>Scarpe invernali da donna</t>
  </si>
  <si>
    <t>Moteriški žieminiai batai</t>
  </si>
  <si>
    <t>Ziemas apavi sievietēm</t>
  </si>
  <si>
    <t>Женски зимски чевли</t>
  </si>
  <si>
    <t>Buty damskie zimowe</t>
  </si>
  <si>
    <t>Botas de inverno para mulher</t>
  </si>
  <si>
    <t>Încălțăminte de iarnă damă</t>
  </si>
  <si>
    <t>Ženske zimske cipele</t>
  </si>
  <si>
    <t>Ženski čevlji, zimski</t>
  </si>
  <si>
    <t>Dámske zimné topánky</t>
  </si>
  <si>
    <t>Men's summer shoes</t>
  </si>
  <si>
    <t>Këpucë meshkujsh verore</t>
  </si>
  <si>
    <t>Мъжки летни обувки</t>
  </si>
  <si>
    <t>Muške cipele za ljeto</t>
  </si>
  <si>
    <t>Pánské letní boty</t>
  </si>
  <si>
    <t>Herren-sommerschuhe</t>
  </si>
  <si>
    <t>Meeste suvekingad</t>
  </si>
  <si>
    <t>Zapatos de verano para hombre</t>
  </si>
  <si>
    <t>Sabates d’estiu home</t>
  </si>
  <si>
    <t>Ανδρικά παπούτσια καλοκαιρινά</t>
  </si>
  <si>
    <t>Ljetne muške cipele</t>
  </si>
  <si>
    <t>Nyári férficipő</t>
  </si>
  <si>
    <t>Scarpe estive da uomo</t>
  </si>
  <si>
    <t>Vyriški vasariniai bateliai</t>
  </si>
  <si>
    <t>Vasaras apavi vīriešiem</t>
  </si>
  <si>
    <t>Машки летни чевли</t>
  </si>
  <si>
    <t>Buty męskie letnie</t>
  </si>
  <si>
    <t>Botas de verão para homem</t>
  </si>
  <si>
    <t>Încălțăminte de vară bărbați</t>
  </si>
  <si>
    <t>Muške letnje cipele</t>
  </si>
  <si>
    <t>Moški čevlji, poletni</t>
  </si>
  <si>
    <t>Pánske letné topánky</t>
  </si>
  <si>
    <t>Men's shoes</t>
  </si>
  <si>
    <t>Muške cipele</t>
  </si>
  <si>
    <t>Pánské boty</t>
  </si>
  <si>
    <t>Meeste kingad</t>
  </si>
  <si>
    <t>Sabates home</t>
  </si>
  <si>
    <t>Ανδρικά παπούτσια</t>
  </si>
  <si>
    <t>Férficipő</t>
  </si>
  <si>
    <t>Scarpe da uomo</t>
  </si>
  <si>
    <t>Vyriški batai</t>
  </si>
  <si>
    <t>Машки чевли</t>
  </si>
  <si>
    <t>Buty męskie</t>
  </si>
  <si>
    <t>Calcado para homem</t>
  </si>
  <si>
    <t>Moški čevlji</t>
  </si>
  <si>
    <t>Pánske topánky</t>
  </si>
  <si>
    <t>Men's winter shoes</t>
  </si>
  <si>
    <t>Këpucë meshkujsh dimërore</t>
  </si>
  <si>
    <t>Мъжки зимни обувки</t>
  </si>
  <si>
    <t>Muške cipele za zimu</t>
  </si>
  <si>
    <t>Pánské zimní boty</t>
  </si>
  <si>
    <t>Herren-winterschuhe</t>
  </si>
  <si>
    <t>Meeste talvesaapad</t>
  </si>
  <si>
    <t>Zapatos de invierno para hombre</t>
  </si>
  <si>
    <t>Sabates d’hivern home</t>
  </si>
  <si>
    <t>Ανδρικά παπούτσια χειμωνιάτικα</t>
  </si>
  <si>
    <t>Zimske muške cipele</t>
  </si>
  <si>
    <t>Téli férficipő</t>
  </si>
  <si>
    <t>Scarpe invernali da uomo</t>
  </si>
  <si>
    <t>Vyriški žieminiai batai</t>
  </si>
  <si>
    <t>Ziemas apavi vīriešiem</t>
  </si>
  <si>
    <t>Машки зимски чевли</t>
  </si>
  <si>
    <t>Buty męskie zimowe</t>
  </si>
  <si>
    <t>Botas de inverno para homem</t>
  </si>
  <si>
    <t>Încălțăminte de iarnă bărbați</t>
  </si>
  <si>
    <t>Moški čevlji zimski</t>
  </si>
  <si>
    <t>Pánske zimné topánky</t>
  </si>
  <si>
    <t>Braçalet</t>
  </si>
  <si>
    <t>Bransoletka</t>
  </si>
  <si>
    <t>Ring</t>
  </si>
  <si>
    <t>Unazë</t>
  </si>
  <si>
    <t>Пръстен</t>
  </si>
  <si>
    <t>Prsten</t>
  </si>
  <si>
    <t>Prstýnek</t>
  </si>
  <si>
    <t>Sõrmus</t>
  </si>
  <si>
    <t>Anillo</t>
  </si>
  <si>
    <t>Anell</t>
  </si>
  <si>
    <t>Δαχτυλίδι</t>
  </si>
  <si>
    <t>Prstenčić</t>
  </si>
  <si>
    <t>Gyűrű</t>
  </si>
  <si>
    <t>Žiedas</t>
  </si>
  <si>
    <t>Gredzens</t>
  </si>
  <si>
    <t>Прстен</t>
  </si>
  <si>
    <t>Pierścionek</t>
  </si>
  <si>
    <t>Anel</t>
  </si>
  <si>
    <t>Inel</t>
  </si>
  <si>
    <t>Prstan</t>
  </si>
  <si>
    <t>Prstienok</t>
  </si>
  <si>
    <t>Sleep mask</t>
  </si>
  <si>
    <t>Maskë gjumi</t>
  </si>
  <si>
    <t>Маска за спане</t>
  </si>
  <si>
    <t>Maska za spavanje</t>
  </si>
  <si>
    <t>Maska na spaní</t>
  </si>
  <si>
    <t>Schlafmaske</t>
  </si>
  <si>
    <t>Magamismask</t>
  </si>
  <si>
    <t>Mascara de dormir</t>
  </si>
  <si>
    <t>Màscara per a dormir</t>
  </si>
  <si>
    <t>Μάσκα ύπνου</t>
  </si>
  <si>
    <t>Avlómaszk</t>
  </si>
  <si>
    <t>Maschera per dormire</t>
  </si>
  <si>
    <t>Miegojimo kaukė</t>
  </si>
  <si>
    <t>Gulēšanas maska</t>
  </si>
  <si>
    <t>Маска за спиење</t>
  </si>
  <si>
    <t>Maska do spania</t>
  </si>
  <si>
    <t>Máscara para dormir</t>
  </si>
  <si>
    <t>Mască pentru dormit</t>
  </si>
  <si>
    <t>Spalna maska</t>
  </si>
  <si>
    <t>Spacia maska</t>
  </si>
  <si>
    <t>Phone case</t>
  </si>
  <si>
    <t>Këllëf telefoni</t>
  </si>
  <si>
    <t>Калъф за телефон</t>
  </si>
  <si>
    <t>Futrola za telefon</t>
  </si>
  <si>
    <t>Pouzdro na telefon</t>
  </si>
  <si>
    <t>Handyhülle</t>
  </si>
  <si>
    <t>Telefoniümbris, telefonivutlar</t>
  </si>
  <si>
    <t>Funda del teléfono</t>
  </si>
  <si>
    <t>Funda per al telèfon</t>
  </si>
  <si>
    <t>Θήκη τηλεφώνου</t>
  </si>
  <si>
    <t>Etui za telefon</t>
  </si>
  <si>
    <t>Telefontok</t>
  </si>
  <si>
    <t>Telefono dėklas</t>
  </si>
  <si>
    <t>Tālruņa apvalks</t>
  </si>
  <si>
    <t>Етуи за телефон</t>
  </si>
  <si>
    <t>Etui na telefon</t>
  </si>
  <si>
    <t>Capas para telefones</t>
  </si>
  <si>
    <t>Husă pentru telefon</t>
  </si>
  <si>
    <t>Puzdro na telefón</t>
  </si>
  <si>
    <t>Spectacle case</t>
  </si>
  <si>
    <t>Këllëf syzesh</t>
  </si>
  <si>
    <t>Futrola za naočare</t>
  </si>
  <si>
    <t>Brillenetui</t>
  </si>
  <si>
    <t>Estoig per a ulleres</t>
  </si>
  <si>
    <t>Θήκη γυαλιών</t>
  </si>
  <si>
    <t>Етуи за очила</t>
  </si>
  <si>
    <t>Etui na okulary</t>
  </si>
  <si>
    <t>Estojo de óculos</t>
  </si>
  <si>
    <t>Wet wipes</t>
  </si>
  <si>
    <t>Peceta të lagura</t>
  </si>
  <si>
    <t>Vlažne maramice</t>
  </si>
  <si>
    <t>Feuchttücher</t>
  </si>
  <si>
    <t>Tovalloletes humides</t>
  </si>
  <si>
    <t>Υγρά μαντηλάκια</t>
  </si>
  <si>
    <t>Влажни марамици</t>
  </si>
  <si>
    <t>Chusteczki nawilżane</t>
  </si>
  <si>
    <t>Toalhetes húmidos</t>
  </si>
  <si>
    <t>Learn-to-drink training cup with silicone mouthpiece</t>
  </si>
  <si>
    <t>Shishe pijesh me grykë silikoni</t>
  </si>
  <si>
    <t>Чаша за самостоятелно пиене със силиконов накрайник</t>
  </si>
  <si>
    <t>Šolja za učenje samostalnog pijenja sa silikonskim završetkom za usne</t>
  </si>
  <si>
    <t>Džbánek se silikonovým náustkem</t>
  </si>
  <si>
    <t>Trinklernbecher mit silikon-mundstück</t>
  </si>
  <si>
    <t>Silikoontilaga tops jooma õppimiseks</t>
  </si>
  <si>
    <t>Un vaso con una boquilla de silicona para aprender a beber</t>
  </si>
  <si>
    <t>Tassa per aprendre a beure amb broquet de silicona</t>
  </si>
  <si>
    <t>Πόσιμο ποτήρι με επιστόμιο σιλικόνης</t>
  </si>
  <si>
    <t>Šalica za učenje kako piti sa silikonskim dijelom za usta</t>
  </si>
  <si>
    <t>Bögre inni tanuláshoz szilikon szájrésszel</t>
  </si>
  <si>
    <t>Bicchiere per apprendere a bere con beccuccio in silicone</t>
  </si>
  <si>
    <t>Mokomasis puodelis silikoniniu snapeliu</t>
  </si>
  <si>
    <t>Krūzīte ar silikona snīpīti, paredzēta, lai mācītos dzert</t>
  </si>
  <si>
    <t>Чаша за учење на пиење со силиконско усте</t>
  </si>
  <si>
    <t>Kubek do nauki picia z silikonowym ustnikiem</t>
  </si>
  <si>
    <t>Copo para aprender a beber com bocal de silicone</t>
  </si>
  <si>
    <t>Cană pentru a învăța copiii să bea, cu muștiuc din silicon</t>
  </si>
  <si>
    <t>Šolja za učenje sa silikonskim siskom</t>
  </si>
  <si>
    <t>Steklenička za učenje pitja s silikonskim ustnikom</t>
  </si>
  <si>
    <t>Hrnček na učenie pitia so silikónovým náustkom</t>
  </si>
  <si>
    <t>Water-filled teether</t>
  </si>
  <si>
    <t>Teether me ujë</t>
  </si>
  <si>
    <t>Водна чесалка</t>
  </si>
  <si>
    <t>Vodena glodalica</t>
  </si>
  <si>
    <t>Vodní hryzátko</t>
  </si>
  <si>
    <t>Wasser-beißring</t>
  </si>
  <si>
    <t>Vannikõristi</t>
  </si>
  <si>
    <t>Mordedor de agua</t>
  </si>
  <si>
    <t>Mossegador amb aigua</t>
  </si>
  <si>
    <t>Μασητικό για χρήση στο νερό</t>
  </si>
  <si>
    <t>Igračka s vodom koja se grize</t>
  </si>
  <si>
    <t>Vízi rágóka</t>
  </si>
  <si>
    <t>Massaggiagengive con acqua</t>
  </si>
  <si>
    <t>Kramtukas su vandeniu</t>
  </si>
  <si>
    <t>Kožamais grabulis, pildīts ar ūdeni</t>
  </si>
  <si>
    <t>Водна гризалка</t>
  </si>
  <si>
    <t>Gryzak wodny</t>
  </si>
  <si>
    <t>Mordedor de água</t>
  </si>
  <si>
    <t>Inel pentru dentiție cu apă</t>
  </si>
  <si>
    <t>Glodalica ispunjena vodom</t>
  </si>
  <si>
    <t>Grizalo z vodo</t>
  </si>
  <si>
    <t>Vodné hryzadlo</t>
  </si>
  <si>
    <t>Bottle with wide opening</t>
  </si>
  <si>
    <t>Shishe me grykë të gjerë</t>
  </si>
  <si>
    <t>Шише с широко гърло</t>
  </si>
  <si>
    <t>Flašica sa širokim otvorom</t>
  </si>
  <si>
    <t>Láhev se širokým hrdlem</t>
  </si>
  <si>
    <t>Flasche mit weiter öffnung</t>
  </si>
  <si>
    <t>Laia suudmega lutipudel</t>
  </si>
  <si>
    <t>Botella con boquilla ancha</t>
  </si>
  <si>
    <t>Ampolla de boca ampla</t>
  </si>
  <si>
    <t>Ευρεία φιάλη</t>
  </si>
  <si>
    <t>Boca sa širokim otvorom</t>
  </si>
  <si>
    <t>Széles szájú palack</t>
  </si>
  <si>
    <t>Bottiglia con apertura ampia</t>
  </si>
  <si>
    <t>Buteliukas plačiu kakleliu</t>
  </si>
  <si>
    <t>Pudelīte ar platu kakliņu</t>
  </si>
  <si>
    <t>Шише со широк отвор</t>
  </si>
  <si>
    <t>Butelka szerokootworowa</t>
  </si>
  <si>
    <t>Garrafa de boca larga</t>
  </si>
  <si>
    <t>Sticlă cu gură largă</t>
  </si>
  <si>
    <t>Širša steklenička</t>
  </si>
  <si>
    <t>Fľaša so širokým hrdlom</t>
  </si>
  <si>
    <t>Bottle with spiral straw</t>
  </si>
  <si>
    <t>Shishe me pipëz spirale</t>
  </si>
  <si>
    <t>Шише със спирална сламка</t>
  </si>
  <si>
    <t>Flašica sa spiralnom slamčicom</t>
  </si>
  <si>
    <t>Láhev se spirálovitým brčkem</t>
  </si>
  <si>
    <t>Flasche mit einem spiral-strohhalm</t>
  </si>
  <si>
    <t>Spiraalkõrrega joogipudel</t>
  </si>
  <si>
    <t>Botella con una paja espiral</t>
  </si>
  <si>
    <t>Ampolla amb palleta en espiral</t>
  </si>
  <si>
    <t>Μπουκάλι με ένα σπειροειδές άχυρο</t>
  </si>
  <si>
    <t>Boca sa spiralnom slamkom</t>
  </si>
  <si>
    <t>Palack spirális szívószállal</t>
  </si>
  <si>
    <t>Bottiglia con cannuccia a spirale</t>
  </si>
  <si>
    <t>Buteliukas su spiraliniu šiaudeliu</t>
  </si>
  <si>
    <t>Pudelīte ar spirālveida salmiņu</t>
  </si>
  <si>
    <t>Шише со спирална сламка</t>
  </si>
  <si>
    <t>Butelka ze spiralną słomką</t>
  </si>
  <si>
    <t>Garrafa com palha em espiral</t>
  </si>
  <si>
    <t>Sticlă cu pai spiralat</t>
  </si>
  <si>
    <t>Steklenica s slamico</t>
  </si>
  <si>
    <t>Fľaša so špirálovou slamkou</t>
  </si>
  <si>
    <t>Hooded bath towel</t>
  </si>
  <si>
    <t>Peshqir banje me kapuç</t>
  </si>
  <si>
    <t>Хавлиена кърпа с качулка</t>
  </si>
  <si>
    <t>Peškir za kupanje s kapuljačom</t>
  </si>
  <si>
    <t>Osuška s kapucí</t>
  </si>
  <si>
    <t>Badetuch mit kapuze</t>
  </si>
  <si>
    <t>Kapuutsiga vannilina</t>
  </si>
  <si>
    <t>Toalla de baño con capucha</t>
  </si>
  <si>
    <t>Tovallola de bany amb caputxa</t>
  </si>
  <si>
    <t>Πετσέτα μπάνιου με κουκούλα</t>
  </si>
  <si>
    <t>Ručnik za kupanje s kapuljačom</t>
  </si>
  <si>
    <t>Kapucnis fürdőlepedő</t>
  </si>
  <si>
    <t>Asciugamano da bagno con cappuccio</t>
  </si>
  <si>
    <t>Vonios rankšluostis su gobtuvu</t>
  </si>
  <si>
    <t>Vannas dvielis ar kapuci</t>
  </si>
  <si>
    <t>Крпа за бањање со капа</t>
  </si>
  <si>
    <t>Ręcznik kąpielowy z kapturkiem</t>
  </si>
  <si>
    <t>Toalha de banho com capuz</t>
  </si>
  <si>
    <t>Prosop de baie cu glugă</t>
  </si>
  <si>
    <t>Peškir sa kapuljačom</t>
  </si>
  <si>
    <t>Kopalna brisača s kapuco</t>
  </si>
  <si>
    <t>Osuška s kapucňou</t>
  </si>
  <si>
    <t>Bottle and teat brush</t>
  </si>
  <si>
    <t>Furçë për shishe dhe biberona</t>
  </si>
  <si>
    <t>Четка за бутилки и биберони</t>
  </si>
  <si>
    <t>Četka za flašice i dude</t>
  </si>
  <si>
    <t>Kartáč na láhve a dudlíky</t>
  </si>
  <si>
    <t>Flaschen- und saugerbürste</t>
  </si>
  <si>
    <t>Lutipudelite ja luttide puhastushari</t>
  </si>
  <si>
    <t>Cepillo para biberones y tetinas</t>
  </si>
  <si>
    <t>Raspall per a biberons i tetines</t>
  </si>
  <si>
    <t>Βούρτσα μπουκαλιών και θηλών</t>
  </si>
  <si>
    <t>Četka za pranje boca i duda</t>
  </si>
  <si>
    <t>Üveg- és cumitisztító kefe</t>
  </si>
  <si>
    <t>Spazzola per bottiglie e biberon</t>
  </si>
  <si>
    <t>Šepetys buteliams ir žindukams</t>
  </si>
  <si>
    <t>Pudeļu un knupju birstīte</t>
  </si>
  <si>
    <t>Четка за шишиња и цуцли</t>
  </si>
  <si>
    <t>Szczotka do butelek i smoczków</t>
  </si>
  <si>
    <t>Escova para biberão e chupetas</t>
  </si>
  <si>
    <t>Perie pentru sticle și biberoane</t>
  </si>
  <si>
    <t>Četka za flašice i cucle</t>
  </si>
  <si>
    <t>Ščetka za steklenice in dude</t>
  </si>
  <si>
    <t>Kefka na fľaše a cumlíky</t>
  </si>
  <si>
    <t>Baby sleeping bag</t>
  </si>
  <si>
    <t>Mbështjellëse foshnjash</t>
  </si>
  <si>
    <t>Порт бебе</t>
  </si>
  <si>
    <t>Dekica za bebe</t>
  </si>
  <si>
    <t>Zavinovačka</t>
  </si>
  <si>
    <t>Babyschlafsack</t>
  </si>
  <si>
    <t>Imikute magamiskott</t>
  </si>
  <si>
    <t>Saco de bebé</t>
  </si>
  <si>
    <t>Manta de bebè</t>
  </si>
  <si>
    <t>Υπνόσακος μωρών</t>
  </si>
  <si>
    <t>Jastuk za nošenje bebe</t>
  </si>
  <si>
    <t>Pólya újszülöttnek</t>
  </si>
  <si>
    <t>Sacco nanna per bambini</t>
  </si>
  <si>
    <t>Kūdikio vokelis</t>
  </si>
  <si>
    <t>Zīdaiņa guļammaiss</t>
  </si>
  <si>
    <t>Becik niemowlęcy</t>
  </si>
  <si>
    <t>Cobertor para bebé</t>
  </si>
  <si>
    <t>Păturică port bebe</t>
  </si>
  <si>
    <t>Dunjica za bebe</t>
  </si>
  <si>
    <t>Ovijalna odeja za dojenčka</t>
  </si>
  <si>
    <t>Perinka-zavinovačka</t>
  </si>
  <si>
    <t>Bath thermometer</t>
  </si>
  <si>
    <t>Termometër uji</t>
  </si>
  <si>
    <t>Термометър за баня</t>
  </si>
  <si>
    <t>Toplomjer za kupanje</t>
  </si>
  <si>
    <t>Teploměr do vody</t>
  </si>
  <si>
    <t>Badthermometer</t>
  </si>
  <si>
    <t>Vannitermomeeter</t>
  </si>
  <si>
    <t>Termómetro de baño</t>
  </si>
  <si>
    <t>Termòmetre de bany</t>
  </si>
  <si>
    <t>Θερμόμετρο μπάνιου</t>
  </si>
  <si>
    <t>Termometar za kupanje</t>
  </si>
  <si>
    <t>Vízhőmérő</t>
  </si>
  <si>
    <t>Termometro da bagno</t>
  </si>
  <si>
    <t>Vonelės termometras</t>
  </si>
  <si>
    <t>Vannas termometrs</t>
  </si>
  <si>
    <t>Термометар за капење</t>
  </si>
  <si>
    <t>Termometr kąpielowy</t>
  </si>
  <si>
    <t>Termómetros de banho</t>
  </si>
  <si>
    <t>Termometru de baie</t>
  </si>
  <si>
    <t>Termometar za kadicu</t>
  </si>
  <si>
    <t>Kopalni termometer</t>
  </si>
  <si>
    <t>Teplomer do vody</t>
  </si>
  <si>
    <t>Container set</t>
  </si>
  <si>
    <t>Set kontejnerësh</t>
  </si>
  <si>
    <t>Комплект съдове /кутии/</t>
  </si>
  <si>
    <t>Komplet kutija</t>
  </si>
  <si>
    <t>Sada nádob</t>
  </si>
  <si>
    <t>Becher-set</t>
  </si>
  <si>
    <t>Anumate/karpide/topside/hoiunõude komplekt</t>
  </si>
  <si>
    <t>Juego de recipientes</t>
  </si>
  <si>
    <t>Joc de contenidors</t>
  </si>
  <si>
    <t>Σετ δοχείων</t>
  </si>
  <si>
    <t>Komplet posuda</t>
  </si>
  <si>
    <t>Tárolókészlet</t>
  </si>
  <si>
    <t>Set di contenitori</t>
  </si>
  <si>
    <t>Konteinerių komplektas</t>
  </si>
  <si>
    <t>Trauku komplekts</t>
  </si>
  <si>
    <t>Комплет садови</t>
  </si>
  <si>
    <t>Zestaw pojemników</t>
  </si>
  <si>
    <t>Conjunto de recipientes</t>
  </si>
  <si>
    <t>Set de recipiente</t>
  </si>
  <si>
    <t>Set posod za shranjevanje</t>
  </si>
  <si>
    <t>Scissors and cutter</t>
  </si>
  <si>
    <t>Gërshërë dhe prehëse thonjsh</t>
  </si>
  <si>
    <t>Ножички и нокторезачка</t>
  </si>
  <si>
    <t>Makaze i noktarica</t>
  </si>
  <si>
    <t>Nůžky a kleštičky</t>
  </si>
  <si>
    <t>Schere und knipser</t>
  </si>
  <si>
    <t>Küünekäärid ja -tangid</t>
  </si>
  <si>
    <t>Tijeras y cortaúñas</t>
  </si>
  <si>
    <t>Tisores i tallaungles</t>
  </si>
  <si>
    <t>Ψαλιδι και κοπτησ</t>
  </si>
  <si>
    <t>Škarice i grickalica</t>
  </si>
  <si>
    <t>Olló és körömvágó csipesz</t>
  </si>
  <si>
    <t>Forbici e tagliaunghie</t>
  </si>
  <si>
    <t>Žirklutės ir karpiklis</t>
  </si>
  <si>
    <t>Šķēres un knaibles</t>
  </si>
  <si>
    <t>Ножички и ноктарче</t>
  </si>
  <si>
    <t>Nożyczki i obcinacz</t>
  </si>
  <si>
    <t>Tesoura e corta-unhas</t>
  </si>
  <si>
    <t>Forfecuță și unghieră</t>
  </si>
  <si>
    <t>Makaze i grickalica</t>
  </si>
  <si>
    <t>Škarje in ščipalec</t>
  </si>
  <si>
    <t>Nožničky a klieštičky na nechty</t>
  </si>
  <si>
    <t>Child seat</t>
  </si>
  <si>
    <t>Ndenjëse për makinë</t>
  </si>
  <si>
    <t>Столче за кола</t>
  </si>
  <si>
    <t>Sjedalica osnov</t>
  </si>
  <si>
    <t>Autosedačka - podložka</t>
  </si>
  <si>
    <t>Kindersitz</t>
  </si>
  <si>
    <t>Laste turvaiste</t>
  </si>
  <si>
    <t>Silla base</t>
  </si>
  <si>
    <t>Base per a butaca</t>
  </si>
  <si>
    <t>Καρέκλα βάση</t>
  </si>
  <si>
    <t>Sjedalica za djecu</t>
  </si>
  <si>
    <t>Alap gyermeküléshez</t>
  </si>
  <si>
    <t>Seggiolino supporto</t>
  </si>
  <si>
    <t>Kėdutė-pakyla</t>
  </si>
  <si>
    <t>Sēdeklis</t>
  </si>
  <si>
    <t>Основа на фотелја</t>
  </si>
  <si>
    <t>Fotelik podstawka</t>
  </si>
  <si>
    <t>Bases para cadeira</t>
  </si>
  <si>
    <t>Fotoliu suport</t>
  </si>
  <si>
    <t>Foteljica-podmetač</t>
  </si>
  <si>
    <t>Avtosedež jahač</t>
  </si>
  <si>
    <t>Autosedačka - podsedák</t>
  </si>
  <si>
    <t>Thermal container for the bottle</t>
  </si>
  <si>
    <t>Kontejner termik për shishe</t>
  </si>
  <si>
    <t>Термичен контейнер за бутилка</t>
  </si>
  <si>
    <t>Termo kutija za flašu</t>
  </si>
  <si>
    <t>Termoizolační nádoba na láhev</t>
  </si>
  <si>
    <t>Thermobehälter für babyflasche</t>
  </si>
  <si>
    <t>Termopakend pudelile</t>
  </si>
  <si>
    <t>Recipiente térmico para biberón</t>
  </si>
  <si>
    <t>Recipient tèrmic per a biberó</t>
  </si>
  <si>
    <t>Θερμικό δοχείο για το μπουκάλι</t>
  </si>
  <si>
    <t>Termoizolacijska navlaka za bocu</t>
  </si>
  <si>
    <t>Hőtartó tároló üveghez</t>
  </si>
  <si>
    <t>Contenitore termico per bottiglia</t>
  </si>
  <si>
    <t>Terminis indas buteliui</t>
  </si>
  <si>
    <t>Termisks pudeles trauks</t>
  </si>
  <si>
    <t>Термичен сад за шише</t>
  </si>
  <si>
    <t>Pojemnik termiczny na butelkę</t>
  </si>
  <si>
    <t>Recipiente térmico para garrafa</t>
  </si>
  <si>
    <t>Recipient termic pentru biberon</t>
  </si>
  <si>
    <t>Termos za flašu</t>
  </si>
  <si>
    <t>Termoposoda za steklenice</t>
  </si>
  <si>
    <t>Termoobal na fľašu</t>
  </si>
  <si>
    <t>Kids toothbrush for cleaning gums and teeth</t>
  </si>
  <si>
    <t>Furçë për pastrimin e dhëmbëve dhe mishit të dhëmbëve</t>
  </si>
  <si>
    <t>Четка за почистване на венците и зъбите</t>
  </si>
  <si>
    <t>Četkica za pranje desni i zuba</t>
  </si>
  <si>
    <t>Kartáček na čištění dásní a zoubků</t>
  </si>
  <si>
    <t>Zahnbürste zur reinigung von zahnfleisch und zähnen</t>
  </si>
  <si>
    <t>Hamba- ja igemehari</t>
  </si>
  <si>
    <t>Cepillo para encías y dientes</t>
  </si>
  <si>
    <t>Raspall per a dents i genives</t>
  </si>
  <si>
    <t>Βούρτσα για τον καθαρισμό των ούλων και των δοντιών</t>
  </si>
  <si>
    <t>Četkica za čišćenje desni i zubi</t>
  </si>
  <si>
    <t>Fog- és ínytisztító kefe</t>
  </si>
  <si>
    <t>Spazzolino per la pulizia di denti e gengive</t>
  </si>
  <si>
    <t>Dantų ir dantenų šepetėlis</t>
  </si>
  <si>
    <t>Smaganu un zobiņu tīrīšanas birstīte</t>
  </si>
  <si>
    <t>Четче за чистење заби непца и заби</t>
  </si>
  <si>
    <t>Szczoteczka do czyszczenia dziąseł i ząbków</t>
  </si>
  <si>
    <t>Escova de limpeza de gengivas e dentes</t>
  </si>
  <si>
    <t>Perie pentru curățat gingiile și dinții</t>
  </si>
  <si>
    <t>Četkica za čišćenje desni i zubića</t>
  </si>
  <si>
    <t>Ščetka za čiščenje dlesni in zob</t>
  </si>
  <si>
    <t>Medzizubná kefka na čisteie ďasien a zubov</t>
  </si>
  <si>
    <t>Nasal aspirator</t>
  </si>
  <si>
    <t>Aspirator hunde</t>
  </si>
  <si>
    <t>Назален аспиратор</t>
  </si>
  <si>
    <t>Aspirator za nos</t>
  </si>
  <si>
    <t>Nosní aspirátor</t>
  </si>
  <si>
    <t>Nasensauger</t>
  </si>
  <si>
    <t>Aspiraator nina puhastamiseks</t>
  </si>
  <si>
    <t>Aspirador nasal</t>
  </si>
  <si>
    <t>Ρινικός αποφρακτήρας</t>
  </si>
  <si>
    <t>Orrszívó</t>
  </si>
  <si>
    <t>Aspiratore per il naso</t>
  </si>
  <si>
    <t>Nosies aspiratorius</t>
  </si>
  <si>
    <t>Deguna atsūcējs</t>
  </si>
  <si>
    <t>Аспиратор за нос</t>
  </si>
  <si>
    <t>Aspirator do nosa</t>
  </si>
  <si>
    <t>Aspirator pentru nas</t>
  </si>
  <si>
    <t>Nosni aspirator</t>
  </si>
  <si>
    <t>Nosová odsávačka</t>
  </si>
  <si>
    <t>Changing table</t>
  </si>
  <si>
    <t>Tavolinë ndërrimi</t>
  </si>
  <si>
    <t>Подложка за повиване</t>
  </si>
  <si>
    <t>Podloga za povijanje</t>
  </si>
  <si>
    <t>Přebalovací podložka</t>
  </si>
  <si>
    <t>Wickelauflage</t>
  </si>
  <si>
    <t>Mähkimislaud</t>
  </si>
  <si>
    <t>Cambiador de bebé</t>
  </si>
  <si>
    <t>Canviador</t>
  </si>
  <si>
    <t>Τραπέζι αλλαγής πάνων</t>
  </si>
  <si>
    <t>Postolje za previjanje</t>
  </si>
  <si>
    <t>Pelenkázó</t>
  </si>
  <si>
    <t>Fasciatoio</t>
  </si>
  <si>
    <t>Vystymo lenta</t>
  </si>
  <si>
    <t>Pārtinamais galds</t>
  </si>
  <si>
    <t>Основа за повивање</t>
  </si>
  <si>
    <t>Przewijak</t>
  </si>
  <si>
    <t>Fraldário</t>
  </si>
  <si>
    <t>Masă pentru schimbat scutece</t>
  </si>
  <si>
    <t>Pult za presvlačenje</t>
  </si>
  <si>
    <t>Previjalna podloga</t>
  </si>
  <si>
    <t>Prebaľovací pult</t>
  </si>
  <si>
    <t>Baby bathtub</t>
  </si>
  <si>
    <t>Vaskë</t>
  </si>
  <si>
    <t>Бебешка вана</t>
  </si>
  <si>
    <t>Kadica</t>
  </si>
  <si>
    <t>Vanička</t>
  </si>
  <si>
    <t>Badewanne</t>
  </si>
  <si>
    <t>Beebivann</t>
  </si>
  <si>
    <t>Bañera</t>
  </si>
  <si>
    <t>Banyera</t>
  </si>
  <si>
    <t>Μπανιέρα</t>
  </si>
  <si>
    <t>Fürdetőkád</t>
  </si>
  <si>
    <t>Vaschetta da bagno</t>
  </si>
  <si>
    <t>Vonelė</t>
  </si>
  <si>
    <t>Vanniņa</t>
  </si>
  <si>
    <t>Коритце</t>
  </si>
  <si>
    <t>Wanienka</t>
  </si>
  <si>
    <t>Banheira para bebé</t>
  </si>
  <si>
    <t>Cadă</t>
  </si>
  <si>
    <t>Banjica za dojenčka</t>
  </si>
  <si>
    <t>Bucket</t>
  </si>
  <si>
    <t>Kovë</t>
  </si>
  <si>
    <t>Кофичка</t>
  </si>
  <si>
    <t>Kantica</t>
  </si>
  <si>
    <t>Koupací kyblíček</t>
  </si>
  <si>
    <t>Eimer</t>
  </si>
  <si>
    <t>Ämber</t>
  </si>
  <si>
    <t>Cubo</t>
  </si>
  <si>
    <t>Galleda</t>
  </si>
  <si>
    <t>Κάδος</t>
  </si>
  <si>
    <t>Vödör</t>
  </si>
  <si>
    <t>Secchiello</t>
  </si>
  <si>
    <t>Kibirėlis</t>
  </si>
  <si>
    <t>Spainītis</t>
  </si>
  <si>
    <t>Леѓенче</t>
  </si>
  <si>
    <t>Wiaderko</t>
  </si>
  <si>
    <t>Balde</t>
  </si>
  <si>
    <t>Găleată</t>
  </si>
  <si>
    <t>Kanglica</t>
  </si>
  <si>
    <t>Vedierko</t>
  </si>
  <si>
    <t>Disposable diapers</t>
  </si>
  <si>
    <t>Pelena njëpërdorimshme</t>
  </si>
  <si>
    <t>Пелени за еднократна употреба</t>
  </si>
  <si>
    <t>Jednokratne pelene</t>
  </si>
  <si>
    <t>Jednorázové pleny</t>
  </si>
  <si>
    <t>Einwegwindeln</t>
  </si>
  <si>
    <t>Ühekordsed mähkmed</t>
  </si>
  <si>
    <t>Pañales desechables</t>
  </si>
  <si>
    <t>Bolquers d’un sol ús</t>
  </si>
  <si>
    <t>Πάνες μιας χρήσης</t>
  </si>
  <si>
    <t>Egyszer használatos pelenka</t>
  </si>
  <si>
    <t>Pannolini usa e getta</t>
  </si>
  <si>
    <t>Vienkartinės sauskelnės</t>
  </si>
  <si>
    <t>Vienreizējās lietošanas autiņi</t>
  </si>
  <si>
    <t>Еднократни пелени</t>
  </si>
  <si>
    <t>Pieluszki jednorazowe</t>
  </si>
  <si>
    <t>Fraldas descartáveis</t>
  </si>
  <si>
    <t>Scutece de unică folosință</t>
  </si>
  <si>
    <t>Plenice za enkratno uporabo</t>
  </si>
  <si>
    <t>Jednorázové plienky</t>
  </si>
  <si>
    <t>Childproof socket lock</t>
  </si>
  <si>
    <t>Mbrojtës ndaj prizës</t>
  </si>
  <si>
    <t>Защитни капачки за контакти</t>
  </si>
  <si>
    <t>Zaštita za električne utičnice</t>
  </si>
  <si>
    <t>Záslepky do zásuvek</t>
  </si>
  <si>
    <t>Steckdosensicherungen</t>
  </si>
  <si>
    <t>Pistikupesade kaitsed</t>
  </si>
  <si>
    <t>Protectores de toma de corriente</t>
  </si>
  <si>
    <t>Protectors per a endolls</t>
  </si>
  <si>
    <t>Προστασίες ντουλαπιών</t>
  </si>
  <si>
    <t>Zaštite za utičnice</t>
  </si>
  <si>
    <t>Konnektorfedő</t>
  </si>
  <si>
    <t>Protezioni per prese</t>
  </si>
  <si>
    <t>Lizdų apsaugos</t>
  </si>
  <si>
    <t>Kontaktligzdas drošības vāciņi</t>
  </si>
  <si>
    <t>Штитници за ел. глезда</t>
  </si>
  <si>
    <t>Zabezpieczenia do gniazdek</t>
  </si>
  <si>
    <t>Tampas para tomadas</t>
  </si>
  <si>
    <t>Protecție pentru priză</t>
  </si>
  <si>
    <t>Blokade za utičnice</t>
  </si>
  <si>
    <t>Varovalo za vtičnice</t>
  </si>
  <si>
    <t>Poistky do elektrickej zásuvky</t>
  </si>
  <si>
    <t>Childproof drawer lock</t>
  </si>
  <si>
    <t>Bllokues sirtarësh</t>
  </si>
  <si>
    <t>Предпазители за чекмеджета</t>
  </si>
  <si>
    <t>Zaštita za ladice</t>
  </si>
  <si>
    <t>Bezpečnostní pojistky na šuplíky</t>
  </si>
  <si>
    <t>Schubladensicherungen</t>
  </si>
  <si>
    <t>Sahtlite kaitsed</t>
  </si>
  <si>
    <t>Protectores de cajones</t>
  </si>
  <si>
    <t>Protectors per a calaixos</t>
  </si>
  <si>
    <t>Προστασίες συρταριών</t>
  </si>
  <si>
    <t>Zaštite za ladice</t>
  </si>
  <si>
    <t>Fiókzár</t>
  </si>
  <si>
    <t>Protezioni per cassetti</t>
  </si>
  <si>
    <t>Stalčių apsaugos</t>
  </si>
  <si>
    <t>Atvilktņu drošības aizdares</t>
  </si>
  <si>
    <t>Штитници за фиоки</t>
  </si>
  <si>
    <t>Zabezpieczenia do szuflad</t>
  </si>
  <si>
    <t>Proteção de gavetas</t>
  </si>
  <si>
    <t>Protecție pentru sertare</t>
  </si>
  <si>
    <t>Blokade za fioke</t>
  </si>
  <si>
    <t>Varovalo za predale</t>
  </si>
  <si>
    <t>Poistky na zásuvky</t>
  </si>
  <si>
    <t>Childproof wardrobe lock</t>
  </si>
  <si>
    <t>Bllokues raftesh</t>
  </si>
  <si>
    <t>Предпазители и заключвания за шкафове</t>
  </si>
  <si>
    <t>Zaštita za ormare</t>
  </si>
  <si>
    <t>Bezpečnostní pojistky na skříně</t>
  </si>
  <si>
    <t>Schranksicherungen</t>
  </si>
  <si>
    <t>Kappide kaitsed</t>
  </si>
  <si>
    <t>Protectores de armarios</t>
  </si>
  <si>
    <t>Dispositius de seguretat per a armaris</t>
  </si>
  <si>
    <t>Zaštite za ormar</t>
  </si>
  <si>
    <t>Szekrényzár</t>
  </si>
  <si>
    <t>Protezioni per armadi</t>
  </si>
  <si>
    <t>Spintų apsaugos</t>
  </si>
  <si>
    <t>Skapju drošības aizdares</t>
  </si>
  <si>
    <t>Штитници за комоди</t>
  </si>
  <si>
    <t>Zabezpieczenia do szaf</t>
  </si>
  <si>
    <t>Proteção de armário</t>
  </si>
  <si>
    <t>Protecție pentru dulapuri</t>
  </si>
  <si>
    <t>Blokade za ormane</t>
  </si>
  <si>
    <t>Varovalo za omare</t>
  </si>
  <si>
    <t>Poistka na skriňu</t>
  </si>
  <si>
    <t>Baby underpad</t>
  </si>
  <si>
    <t>Shtroje dylli</t>
  </si>
  <si>
    <t>Непромокаем гумиран протектор</t>
  </si>
  <si>
    <t>Podloga od cerade</t>
  </si>
  <si>
    <t>Pogumovaná podložka</t>
  </si>
  <si>
    <t>Plastik-unterlage</t>
  </si>
  <si>
    <t>Vahariidest madratsialus</t>
  </si>
  <si>
    <t>Protector de hule</t>
  </si>
  <si>
    <t>Base d’hule</t>
  </si>
  <si>
    <t>Ένθετο μουσαμάς</t>
  </si>
  <si>
    <t>Nepropusni podmetač za krevet</t>
  </si>
  <si>
    <t>Viaszosvászon alátét</t>
  </si>
  <si>
    <t>Protezione materasso in tela cerata</t>
  </si>
  <si>
    <t>Apsauginė klijuotė</t>
  </si>
  <si>
    <t>Plēves paliktņi</t>
  </si>
  <si>
    <t>Хигиенска основа</t>
  </si>
  <si>
    <t>Podkład ceratowy</t>
  </si>
  <si>
    <t>Esteira parafinada</t>
  </si>
  <si>
    <t>Suport din mușama</t>
  </si>
  <si>
    <t>Prostirka od cirade</t>
  </si>
  <si>
    <t>Podloga iz povoščenega platna</t>
  </si>
  <si>
    <t>Pogumovaná podložka do postieľky</t>
  </si>
  <si>
    <t>Baby car seat</t>
  </si>
  <si>
    <t>Sedilje për makinë</t>
  </si>
  <si>
    <t>Auto sjedalica</t>
  </si>
  <si>
    <t>Autosedačka</t>
  </si>
  <si>
    <t>Turvatool autosse</t>
  </si>
  <si>
    <t>Silla de coche</t>
  </si>
  <si>
    <t>Cadira infantil per a cotxe</t>
  </si>
  <si>
    <t>Καρέκλα αυτοκινήτου</t>
  </si>
  <si>
    <t>Sjedalica za automobil</t>
  </si>
  <si>
    <t>Autós gyermekülés</t>
  </si>
  <si>
    <t>Seggiolino auto</t>
  </si>
  <si>
    <t>Automobilio kėdutė</t>
  </si>
  <si>
    <t>Bērnu auto sēdekļi</t>
  </si>
  <si>
    <t>Автомобилска фотелја</t>
  </si>
  <si>
    <t>Fotelik samochodowy</t>
  </si>
  <si>
    <t>Cadeira auto</t>
  </si>
  <si>
    <t>Fotoliu auto</t>
  </si>
  <si>
    <t>Auto-sedište</t>
  </si>
  <si>
    <t>Otroški avtosedež</t>
  </si>
  <si>
    <t>Trolley rain cover</t>
  </si>
  <si>
    <t>Mbulesë kundër ujit për karrocë</t>
  </si>
  <si>
    <t>Дъждобран за количката</t>
  </si>
  <si>
    <t>Zaštita od kiše za kolica</t>
  </si>
  <si>
    <t>Pláštěnka na kočárek</t>
  </si>
  <si>
    <t>Regendecke für kinderwagen</t>
  </si>
  <si>
    <t>Vankri/käru vihmakile</t>
  </si>
  <si>
    <t>Protector de lluvia para cochecito</t>
  </si>
  <si>
    <t>Funda de pluja per al cotxet</t>
  </si>
  <si>
    <t>Κάλυμμα βροχής καροτσιού</t>
  </si>
  <si>
    <t>Prekrivač za kolica protiv kiše</t>
  </si>
  <si>
    <t>Esővédő babakocsira</t>
  </si>
  <si>
    <t>Schermo antipioggia per carrozzine</t>
  </si>
  <si>
    <t>Vežimėlio apsauga nuo lietaus</t>
  </si>
  <si>
    <t>Pretlietus aizsargs ratiņiem</t>
  </si>
  <si>
    <t>Заштита против дожд за количка</t>
  </si>
  <si>
    <t>Osłona przeciwdeszczowa na wózek</t>
  </si>
  <si>
    <t>Protetor de plástico para carrinho</t>
  </si>
  <si>
    <t>Husă de ploaie pentru cărucior</t>
  </si>
  <si>
    <t>Zaštita kolica od kiše</t>
  </si>
  <si>
    <t>Pokrivalo proti dežju za otroški voziček</t>
  </si>
  <si>
    <t>Pršiplášť na kočík</t>
  </si>
  <si>
    <t>Corner protectors</t>
  </si>
  <si>
    <t>Mbulesë për këndet (p.sh... për mobilje)</t>
  </si>
  <si>
    <t>Предпазители за ъгли (напр. за мебели)</t>
  </si>
  <si>
    <t>Zaštita uglova (na primjer za namještaj)</t>
  </si>
  <si>
    <t>Chrániče rohů</t>
  </si>
  <si>
    <t>Eckschutzgitter (z.b. für möbel)</t>
  </si>
  <si>
    <t>Nurgakaitsed</t>
  </si>
  <si>
    <t>Protectores de esquina (por ejemplo para los muebles)</t>
  </si>
  <si>
    <t>Protectors de cantonades (per exemple per als mobles)</t>
  </si>
  <si>
    <t>Προστατευτικές γωνίες επίπλων)</t>
  </si>
  <si>
    <t>Zaštita za rubove (npr. za namještaj)</t>
  </si>
  <si>
    <t>Sarokvédő (bútorra)</t>
  </si>
  <si>
    <t>Protezioni per spigoli (per es., per mobili)</t>
  </si>
  <si>
    <t>Kampų apsauga (pvz. baldams)</t>
  </si>
  <si>
    <t>Stūru aizsargi (piemēram, mēbelēm)</t>
  </si>
  <si>
    <t>Аголни штитници (на пр.:) на мебел)</t>
  </si>
  <si>
    <t>Osłony narożników (np.. na meble)</t>
  </si>
  <si>
    <t>Protetores de cantos (por ex., móveis)</t>
  </si>
  <si>
    <t>Protecție pentru colțuri</t>
  </si>
  <si>
    <t>Zaštite za uglove (npr. za nameštaj)</t>
  </si>
  <si>
    <t>Zaščitni kotniki (npr.  za pohištvo)</t>
  </si>
  <si>
    <t>Ochranné kryty na rohy</t>
  </si>
  <si>
    <t>Footstool</t>
  </si>
  <si>
    <t>Shkallëz (ajo për fëmijët e vegjël, me anë të cilës mund të ngjiten më lart)</t>
  </si>
  <si>
    <t>Детска степенка</t>
  </si>
  <si>
    <t>Stolić za penjanje za djecu</t>
  </si>
  <si>
    <t>Podesta</t>
  </si>
  <si>
    <t>Tritthocker</t>
  </si>
  <si>
    <t>Poodium</t>
  </si>
  <si>
    <t>Taburete</t>
  </si>
  <si>
    <t>Plataforma (per tal que els nens petits hi pugin)</t>
  </si>
  <si>
    <t>Πλατφόρμα (ένα για μικρά παιδιά, που θα μπορέσουν να ανέβουν)</t>
  </si>
  <si>
    <t>Platforma (za malu djecu, na koju se mogu popeti)</t>
  </si>
  <si>
    <t>Fellépő gyermekeknek</t>
  </si>
  <si>
    <t>Sgabello</t>
  </si>
  <si>
    <t>Pakyla-suolelis</t>
  </si>
  <si>
    <t>Ķeblītis</t>
  </si>
  <si>
    <t>Скалило (за мали деца, на кои може да се качат)</t>
  </si>
  <si>
    <t>Podest (taki dla małych dzieci dzieci, na który można wejść)</t>
  </si>
  <si>
    <t>Banco para criança</t>
  </si>
  <si>
    <t>Platformă</t>
  </si>
  <si>
    <t>Steper (za malu decu na koji može da se popne)</t>
  </si>
  <si>
    <t>Pručka za otroke</t>
  </si>
  <si>
    <t>Stupienok</t>
  </si>
  <si>
    <t>Children's hairbrush</t>
  </si>
  <si>
    <t>Furçë flokësh për fëmijë</t>
  </si>
  <si>
    <t>Детска четка за коса</t>
  </si>
  <si>
    <t>Četka za kosu za djecu</t>
  </si>
  <si>
    <t>Dětský kartáč na vlasy</t>
  </si>
  <si>
    <t>Baby-haarbürste</t>
  </si>
  <si>
    <t>Laste juuksehari</t>
  </si>
  <si>
    <t>Cepillo de pelo para niños</t>
  </si>
  <si>
    <t>Raspall per als cabells per a nens</t>
  </si>
  <si>
    <t>Četka za kosu za bebe</t>
  </si>
  <si>
    <t>Hajkefe gyermekeknek</t>
  </si>
  <si>
    <t>Spazzola per capelli per bambini</t>
  </si>
  <si>
    <t>Vaikiškas plaukų šepetys</t>
  </si>
  <si>
    <t>Bērnu matu suka</t>
  </si>
  <si>
    <t>Szczotka do włosów dziecięca</t>
  </si>
  <si>
    <t>Escova de cabelo para criança</t>
  </si>
  <si>
    <t>Perie de păr pentru copii</t>
  </si>
  <si>
    <t>Dečja četka za kosu</t>
  </si>
  <si>
    <t>Krtača za lase, otroška</t>
  </si>
  <si>
    <t>Detská kefa na vlasy</t>
  </si>
  <si>
    <t>Bowl with lid</t>
  </si>
  <si>
    <t>Tas me kapak</t>
  </si>
  <si>
    <t>Купичка с капак</t>
  </si>
  <si>
    <t>Zdjela s poklopcem</t>
  </si>
  <si>
    <t>Miska s víkem</t>
  </si>
  <si>
    <t>Schale mit deckel</t>
  </si>
  <si>
    <t>Kaanega kauss</t>
  </si>
  <si>
    <t>Tazón con tapa</t>
  </si>
  <si>
    <t>Bol amb tapa</t>
  </si>
  <si>
    <t>Μπολ με καπάκι</t>
  </si>
  <si>
    <t>Zdjelica s poklopcem</t>
  </si>
  <si>
    <t>Tálka fedővel</t>
  </si>
  <si>
    <t>Scodella con coperchio</t>
  </si>
  <si>
    <t>Dubenėlis su dangteliu</t>
  </si>
  <si>
    <t>Bļodiņa ar vāku</t>
  </si>
  <si>
    <t>Чиниче со покривка</t>
  </si>
  <si>
    <t>Miseczka z pokrywką</t>
  </si>
  <si>
    <t>Tigela com tampa</t>
  </si>
  <si>
    <t>Castron cu capac</t>
  </si>
  <si>
    <t>Činijica sa poklopcem</t>
  </si>
  <si>
    <t>Skledica s pokrovko</t>
  </si>
  <si>
    <t>Misa s vekom</t>
  </si>
  <si>
    <t>Velour toy with a ball</t>
  </si>
  <si>
    <t>Lodër velour me top</t>
  </si>
  <si>
    <t>Играчка от велур с топка</t>
  </si>
  <si>
    <t>Igračka od velura sa pištaljkom</t>
  </si>
  <si>
    <t>Velurová hračka s míčem</t>
  </si>
  <si>
    <t>Velours-spielzeug mit ball</t>
  </si>
  <si>
    <t>Veluurmänguasi koos palliga</t>
  </si>
  <si>
    <t>Juguete de terciopelo con pelota</t>
  </si>
  <si>
    <t>Joguina de vellut amb pilota</t>
  </si>
  <si>
    <t>Βελούδο παιχνίδι με μπάλα</t>
  </si>
  <si>
    <t>Igračka od velura s loptom</t>
  </si>
  <si>
    <t>Velúrjáték labdával</t>
  </si>
  <si>
    <t>Giocattolo in velluto con palla</t>
  </si>
  <si>
    <t>Veliurinis žaislas su kamuoliuku</t>
  </si>
  <si>
    <t>Velūra rotaļlieta ar bumbu</t>
  </si>
  <si>
    <t>Кадифена играчка со топка</t>
  </si>
  <si>
    <t>Zabawka welurowa z piłką</t>
  </si>
  <si>
    <t>Brinquedo de veludo com bola</t>
  </si>
  <si>
    <t>Jucărie de velur cu minge</t>
  </si>
  <si>
    <t>Igračka od velura sa loptom</t>
  </si>
  <si>
    <t>Igrača iz velurja z žogo</t>
  </si>
  <si>
    <t>Plyšová hračka s loptou</t>
  </si>
  <si>
    <t>Rattle with a teether and squeaker</t>
  </si>
  <si>
    <t>Xhingël me teether dhe kërcitje</t>
  </si>
  <si>
    <t>Дрънкалка с гризалка и пищялка</t>
  </si>
  <si>
    <t>Zvečka s glodalicom i pištaljkom</t>
  </si>
  <si>
    <t>Chrastítko s kousátkem a píšťalkou</t>
  </si>
  <si>
    <t>Rassel mit beißring und pfeife</t>
  </si>
  <si>
    <t>Närimisrõnga ja piiksuva mänguasjaga kõristi</t>
  </si>
  <si>
    <t>Sonajero con mordedor y chillido</t>
  </si>
  <si>
    <t>Sonall amb mossegador i xiulet</t>
  </si>
  <si>
    <t>Κουδουνίστρα με μασητικό και σφυρίχτρα</t>
  </si>
  <si>
    <t>Zvečka za griženje</t>
  </si>
  <si>
    <t>Csörgő rágókával és síppal</t>
  </si>
  <si>
    <t>Sonaglio con massaggiagengive e fischietto</t>
  </si>
  <si>
    <t>Barškutis su kramtuku ir pypsiuku</t>
  </si>
  <si>
    <t>Grabulis ar smaganu masētāju un pīkstuli</t>
  </si>
  <si>
    <t>Тропалка со гризалка и свирче</t>
  </si>
  <si>
    <t>Grzechotka z gryzakiem i piszczkiem</t>
  </si>
  <si>
    <t>Chocalho para morder e apitar</t>
  </si>
  <si>
    <t>Zornăitoare cu inel dentiție și jucărie cu sunet</t>
  </si>
  <si>
    <t>Zvečka sa glodalicom i pištaljkom</t>
  </si>
  <si>
    <t>Ropotuljica z grizalom in piščalko</t>
  </si>
  <si>
    <t>Hrkálka pískacia s hryzátkom</t>
  </si>
  <si>
    <t>Baby training mug</t>
  </si>
  <si>
    <t>Shishe trajnuese</t>
  </si>
  <si>
    <t>Тренировъчна чаша</t>
  </si>
  <si>
    <t>Šolja za učenje samostalnog pijenja</t>
  </si>
  <si>
    <t>Tréninková láhev</t>
  </si>
  <si>
    <t>Sportbecher</t>
  </si>
  <si>
    <t>Laste joogipudel harjutamiseks</t>
  </si>
  <si>
    <t>Vaso de entrenamiento</t>
  </si>
  <si>
    <t>Tassa d’aprenentatge</t>
  </si>
  <si>
    <t>Κύπελλο εξάσκησης</t>
  </si>
  <si>
    <t>Bočica za bebe</t>
  </si>
  <si>
    <t>Sportos bögre</t>
  </si>
  <si>
    <t>Bicchiere per allenamento</t>
  </si>
  <si>
    <t>Gertuvė sportui</t>
  </si>
  <si>
    <t>Treniņa krūze</t>
  </si>
  <si>
    <t>Чаша за тренинг</t>
  </si>
  <si>
    <t>Kubek treningowy</t>
  </si>
  <si>
    <t>Copo de treino</t>
  </si>
  <si>
    <t>Cană pentru bebeluși</t>
  </si>
  <si>
    <t>Šolja za učenje</t>
  </si>
  <si>
    <t>Lonček za trening</t>
  </si>
  <si>
    <t>Hrnček na učenie sa piť</t>
  </si>
  <si>
    <t>Cutlery for children</t>
  </si>
  <si>
    <t>Takëm për fëmijë</t>
  </si>
  <si>
    <t>Прибори за хранене за деца</t>
  </si>
  <si>
    <t>Escajg za djecu</t>
  </si>
  <si>
    <t>Dětské příbory</t>
  </si>
  <si>
    <t>Besteck für kinder</t>
  </si>
  <si>
    <t>Laste söögiriistad</t>
  </si>
  <si>
    <t>Cubiertos para niños</t>
  </si>
  <si>
    <t>Coberts per a nens</t>
  </si>
  <si>
    <t>Παιδικά μαχαιροπίρουνα</t>
  </si>
  <si>
    <t>Pribor za djecu</t>
  </si>
  <si>
    <t>Evőeszköz gyermekeknek</t>
  </si>
  <si>
    <t>Posate per bambini</t>
  </si>
  <si>
    <t>Vaikų stalo įrankiai</t>
  </si>
  <si>
    <t>Bērnu galda piederumi</t>
  </si>
  <si>
    <t>Детски прибор за јадење</t>
  </si>
  <si>
    <t>Sztućce dla dzieci</t>
  </si>
  <si>
    <t>Talheres para criança</t>
  </si>
  <si>
    <t>Tacâmuri pentru copii</t>
  </si>
  <si>
    <t>Escajg za decu</t>
  </si>
  <si>
    <t>Jedilni pribor za otroke</t>
  </si>
  <si>
    <t>Detský príbor</t>
  </si>
  <si>
    <t>Water bottle with a straw</t>
  </si>
  <si>
    <t>Shishe me pipëz</t>
  </si>
  <si>
    <t>Шише със сламка</t>
  </si>
  <si>
    <t>Flašica sa slamčicom</t>
  </si>
  <si>
    <t>Dětská láhev s brčkem</t>
  </si>
  <si>
    <t>Trinkflasche mit strohhalm</t>
  </si>
  <si>
    <t>Kõrrega joogipudel</t>
  </si>
  <si>
    <t>Bidón con pajilla</t>
  </si>
  <si>
    <t>Ampolla amb palleta</t>
  </si>
  <si>
    <t>Πλαστικό μπουκάλι με καλαμάκι</t>
  </si>
  <si>
    <t>Bočica sa slamkom</t>
  </si>
  <si>
    <t>Kulacs szívószállal</t>
  </si>
  <si>
    <t>Borraccia con cannuccia</t>
  </si>
  <si>
    <t>Buteliukas su šiaudeliu</t>
  </si>
  <si>
    <t>Velo pudele ar salmiņu</t>
  </si>
  <si>
    <t>Шише за вода со сламка</t>
  </si>
  <si>
    <t>Bidon ze słomką</t>
  </si>
  <si>
    <t>Garrafa desportiva com palhinha</t>
  </si>
  <si>
    <t>Bidon cu pai</t>
  </si>
  <si>
    <t>Bidon sa slamčicom</t>
  </si>
  <si>
    <t>Bidon s slamico</t>
  </si>
  <si>
    <t>Fľaša so slamkou</t>
  </si>
  <si>
    <t>Plush toy for the pram/cot</t>
  </si>
  <si>
    <t>Lodër pelushi për karrocë/krevat fëmijësh</t>
  </si>
  <si>
    <t>Плюшена играчка за количка/детско креватче</t>
  </si>
  <si>
    <t>Plišana igračka za kolica/krevetac</t>
  </si>
  <si>
    <t>Plyšová hračka do kočárku/postýlky</t>
  </si>
  <si>
    <t>Plüsch-spielzeug für kinderwagen/bett</t>
  </si>
  <si>
    <t>Plüüsmänguasi vankrisse/voodisse</t>
  </si>
  <si>
    <t>Juguete de peluche para cochecito/cuna</t>
  </si>
  <si>
    <t>Peluix per al cotxet o el bressol</t>
  </si>
  <si>
    <t>Βελούδινο παιχνίδι για καροτσάκι / κούνια</t>
  </si>
  <si>
    <t>Plišana igračka za kolica/krevetić</t>
  </si>
  <si>
    <t>Plüssjáték babakocsiba/kiságyba</t>
  </si>
  <si>
    <t>Peluche per carrozzina/lettino</t>
  </si>
  <si>
    <t>Pliušinis žaislas prie vežimėlio/lovytės</t>
  </si>
  <si>
    <t>Plīša rotaļlieta ratiņiem/gultiņai</t>
  </si>
  <si>
    <t>Плишана играчка за количка/кревет</t>
  </si>
  <si>
    <t>Pluszowa zabawka do wózka/łóżeczka</t>
  </si>
  <si>
    <t>Brinquedo de carrinho/berço</t>
  </si>
  <si>
    <t>Jucărie de pluș pentru cărucior/pătuț</t>
  </si>
  <si>
    <t>Plišasta igračka za voziček/posteljico</t>
  </si>
  <si>
    <t>Plyšová hračka do kočíka/postieľky</t>
  </si>
  <si>
    <t>Bathtub crayons</t>
  </si>
  <si>
    <t>Shkumësa me ngjyra për banjë</t>
  </si>
  <si>
    <t>Цветни моливи за ваната</t>
  </si>
  <si>
    <t>Kreda za kadu</t>
  </si>
  <si>
    <t>Pastelky do vany</t>
  </si>
  <si>
    <t>Badewannenstifte</t>
  </si>
  <si>
    <t>Vannikriidid</t>
  </si>
  <si>
    <t>Lápices para baño</t>
  </si>
  <si>
    <t>Colors per a la banyera</t>
  </si>
  <si>
    <t>Χρωματιστά μολύβια μπάνιου</t>
  </si>
  <si>
    <t>Bojice za kadu</t>
  </si>
  <si>
    <t>Fürdőszobai kréták</t>
  </si>
  <si>
    <t>Matite per la vasca</t>
  </si>
  <si>
    <t>Kreidelės voniai</t>
  </si>
  <si>
    <t>Vannas zīmuļi</t>
  </si>
  <si>
    <t>Боички за во када</t>
  </si>
  <si>
    <t>Kredki do wanny</t>
  </si>
  <si>
    <t>Lápis de banho</t>
  </si>
  <si>
    <t>Creioane colorate de baie</t>
  </si>
  <si>
    <t>Barvice za kopalno kad</t>
  </si>
  <si>
    <t>Pastelky do vane</t>
  </si>
  <si>
    <t>Bib with teether</t>
  </si>
  <si>
    <t>Përparëse me teether</t>
  </si>
  <si>
    <t>Лигавник с гризалка</t>
  </si>
  <si>
    <t>Portikla s glodalicom</t>
  </si>
  <si>
    <t>Bryndák s kousátkem</t>
  </si>
  <si>
    <t>Lätzchen mit beißring</t>
  </si>
  <si>
    <t>Pudipõll närimisrõngaga</t>
  </si>
  <si>
    <t>Babero con mordedor</t>
  </si>
  <si>
    <t>Pitet amb mossegador</t>
  </si>
  <si>
    <t>Σαλιάρα με μασητικό</t>
  </si>
  <si>
    <t>Podbradak s grickalicom</t>
  </si>
  <si>
    <t>Előke rágókával</t>
  </si>
  <si>
    <t>Bavaglino con massaggiagengive</t>
  </si>
  <si>
    <t>Seilinukas su kramtuku</t>
  </si>
  <si>
    <t>Krūšautiņš ar smaganu masētāju</t>
  </si>
  <si>
    <t>Лигувче со гризалка</t>
  </si>
  <si>
    <t>Śliniak z gryzakiem</t>
  </si>
  <si>
    <t>Babete com parte para morder</t>
  </si>
  <si>
    <t>Bavetă cu inel dentiție</t>
  </si>
  <si>
    <t>Portikla sa glodalicom</t>
  </si>
  <si>
    <t>Slinček z grizalom</t>
  </si>
  <si>
    <t>Podbradník s hryzátkom</t>
  </si>
  <si>
    <t>3-pack bibs</t>
  </si>
  <si>
    <t>3-palë përparëse</t>
  </si>
  <si>
    <t>Детски лигавник 3 бр. в пакет</t>
  </si>
  <si>
    <t>Tri portikle</t>
  </si>
  <si>
    <t>Bryndák 3pack</t>
  </si>
  <si>
    <t>Lätzchen 3er pack</t>
  </si>
  <si>
    <t>Pudipõllede kolmikpakk</t>
  </si>
  <si>
    <t>Tres baberos</t>
  </si>
  <si>
    <t>Paquet de tres pitets</t>
  </si>
  <si>
    <t>3 μασητικά σε 1 συσκευασία</t>
  </si>
  <si>
    <t>Pakiranje od 3 podbratka</t>
  </si>
  <si>
    <t>Háromdarabos előke</t>
  </si>
  <si>
    <t>Confezione di tre bavaglini</t>
  </si>
  <si>
    <t>Trijų seilinukų komplektas</t>
  </si>
  <si>
    <t>Priekšautiņu trīspaka</t>
  </si>
  <si>
    <t>Комплет од три лигувчиња</t>
  </si>
  <si>
    <t>Trzypak śliniaków</t>
  </si>
  <si>
    <t>Babetes pacote de três</t>
  </si>
  <si>
    <t>Set de trei bavete</t>
  </si>
  <si>
    <t>Portikle 3 komada</t>
  </si>
  <si>
    <t>Set slinčkov</t>
  </si>
  <si>
    <t>Trojpak podbradníkov</t>
  </si>
  <si>
    <t>Bibs, 3 pieces</t>
  </si>
  <si>
    <t>Përparëse 3 palë</t>
  </si>
  <si>
    <t>Лигавници 3 броя</t>
  </si>
  <si>
    <t>Portikla 3 komada</t>
  </si>
  <si>
    <t>Bryndáky 3 kusy</t>
  </si>
  <si>
    <t>Lätzchen 3 stk.</t>
  </si>
  <si>
    <t>Pudipõlled, 3 tk</t>
  </si>
  <si>
    <t>Baberos 3 unidades</t>
  </si>
  <si>
    <t>Pitets 3 unitats</t>
  </si>
  <si>
    <t>Σαλιάρες 3 τεμ.</t>
  </si>
  <si>
    <t>Podbratci 3 komada</t>
  </si>
  <si>
    <t>Előke, 3 db</t>
  </si>
  <si>
    <t>3 bavaglini</t>
  </si>
  <si>
    <t>Seilinukai 3 vienetai</t>
  </si>
  <si>
    <t>Priekšautiņi 3 gabali</t>
  </si>
  <si>
    <t>Лигувче 3 парч.</t>
  </si>
  <si>
    <t>Śliniaki 3 sztuki</t>
  </si>
  <si>
    <t>Babetes 3 un.</t>
  </si>
  <si>
    <t>Bavete 3 bucăți</t>
  </si>
  <si>
    <t>Slinčki, 3  kosi</t>
  </si>
  <si>
    <t>Podbradník 3 ks</t>
  </si>
  <si>
    <t>Bowls</t>
  </si>
  <si>
    <t>Tas</t>
  </si>
  <si>
    <t>Купичка</t>
  </si>
  <si>
    <t>Zdjelica</t>
  </si>
  <si>
    <t>Mističky</t>
  </si>
  <si>
    <t>Schale</t>
  </si>
  <si>
    <t>Kauss</t>
  </si>
  <si>
    <t>Tazón</t>
  </si>
  <si>
    <t>Bol</t>
  </si>
  <si>
    <t>Μπολάκι</t>
  </si>
  <si>
    <t>Tálka</t>
  </si>
  <si>
    <t>Scodella</t>
  </si>
  <si>
    <t>Dubenėlis</t>
  </si>
  <si>
    <t>Bļodiņa</t>
  </si>
  <si>
    <t>Сад</t>
  </si>
  <si>
    <t>Miseczka</t>
  </si>
  <si>
    <t>Tigela</t>
  </si>
  <si>
    <t>Castron</t>
  </si>
  <si>
    <t>Činijica</t>
  </si>
  <si>
    <t>Skledica</t>
  </si>
  <si>
    <t>Malá miska</t>
  </si>
  <si>
    <t>Plate</t>
  </si>
  <si>
    <t>Pjatë</t>
  </si>
  <si>
    <t>Чиния</t>
  </si>
  <si>
    <t>Tanjir</t>
  </si>
  <si>
    <t>Talíř</t>
  </si>
  <si>
    <t>Teller</t>
  </si>
  <si>
    <t>Taldrik</t>
  </si>
  <si>
    <t>Plato</t>
  </si>
  <si>
    <t>Plat</t>
  </si>
  <si>
    <t>Πιάτο</t>
  </si>
  <si>
    <t>Tanjur</t>
  </si>
  <si>
    <t>Tányér</t>
  </si>
  <si>
    <t>Piatto</t>
  </si>
  <si>
    <t>Lėkštė</t>
  </si>
  <si>
    <t>Šķīvis</t>
  </si>
  <si>
    <t>Чинија</t>
  </si>
  <si>
    <t>Talerz</t>
  </si>
  <si>
    <t>Prato</t>
  </si>
  <si>
    <t>Farfurie</t>
  </si>
  <si>
    <t>Krožnik</t>
  </si>
  <si>
    <t>Tanier</t>
  </si>
  <si>
    <t>Cutlery</t>
  </si>
  <si>
    <t>Takëm</t>
  </si>
  <si>
    <t>Прибори</t>
  </si>
  <si>
    <t>Escajg</t>
  </si>
  <si>
    <t>Příbory</t>
  </si>
  <si>
    <t>Besteck</t>
  </si>
  <si>
    <t>Söögiriistad</t>
  </si>
  <si>
    <t>Cubiertos</t>
  </si>
  <si>
    <t>Coberts</t>
  </si>
  <si>
    <t>Μαχαιροπήρουνα</t>
  </si>
  <si>
    <t>Pribor za jelo</t>
  </si>
  <si>
    <t>Evőeszköz</t>
  </si>
  <si>
    <t>Posate</t>
  </si>
  <si>
    <t>Stalo įrankiai</t>
  </si>
  <si>
    <t>Galda piederumi</t>
  </si>
  <si>
    <t>Прибор за јадење</t>
  </si>
  <si>
    <t>Sztućce</t>
  </si>
  <si>
    <t>Talheres</t>
  </si>
  <si>
    <t>Tacâmuri</t>
  </si>
  <si>
    <t>Jedilni pribor</t>
  </si>
  <si>
    <t>Príbory</t>
  </si>
  <si>
    <t>Dinner set</t>
  </si>
  <si>
    <t>Set dreke</t>
  </si>
  <si>
    <t>Сервиз за хранене</t>
  </si>
  <si>
    <t>Komplet za ručavanje</t>
  </si>
  <si>
    <t>Jídelní souprava</t>
  </si>
  <si>
    <t>Service</t>
  </si>
  <si>
    <t>Sööginõude komplekt</t>
  </si>
  <si>
    <t>Juego de vajilla</t>
  </si>
  <si>
    <t>Vaixella</t>
  </si>
  <si>
    <t>Σετ δείπνου</t>
  </si>
  <si>
    <t>Komplet posuđa za ručak</t>
  </si>
  <si>
    <t>Étkészlet</t>
  </si>
  <si>
    <t>Set da pranzo</t>
  </si>
  <si>
    <t>Pietų rinkinys</t>
  </si>
  <si>
    <t>Pusdienu servīze</t>
  </si>
  <si>
    <t>Сервис за ручање</t>
  </si>
  <si>
    <t>Zestaw obiadowy</t>
  </si>
  <si>
    <t>Conjunto de jantar</t>
  </si>
  <si>
    <t>Set pentru prânz</t>
  </si>
  <si>
    <t>Komplet za ručak</t>
  </si>
  <si>
    <t>Jedilni servis</t>
  </si>
  <si>
    <t>Jedálna súprava</t>
  </si>
  <si>
    <t>Mug with a straw</t>
  </si>
  <si>
    <t>Чаша със сламка</t>
  </si>
  <si>
    <t>Šolja sa slamčicom</t>
  </si>
  <si>
    <t>Pohárek s brčkem</t>
  </si>
  <si>
    <t>Becher mit trinkhalm</t>
  </si>
  <si>
    <t>Kõrrega tops</t>
  </si>
  <si>
    <t>Vaso con pajilla</t>
  </si>
  <si>
    <t>Tassa amb palleta</t>
  </si>
  <si>
    <t>Κύπελλο με καλαμάκι</t>
  </si>
  <si>
    <t>Šalica sa slamkom</t>
  </si>
  <si>
    <t>Szívószálas bögre</t>
  </si>
  <si>
    <t>Bicchiere con cannuccia</t>
  </si>
  <si>
    <t>Puodelis su šiaudeliu</t>
  </si>
  <si>
    <t>Krūze ar salmiņu</t>
  </si>
  <si>
    <t>Чаша со сламка</t>
  </si>
  <si>
    <t>Kubek ze słomką</t>
  </si>
  <si>
    <t>Caneca com palha</t>
  </si>
  <si>
    <t>Cană cu pai</t>
  </si>
  <si>
    <t>Lonček s slamico</t>
  </si>
  <si>
    <t>Pohárik so slamkou</t>
  </si>
  <si>
    <t>Mug</t>
  </si>
  <si>
    <t>Kupë</t>
  </si>
  <si>
    <t>Чаша</t>
  </si>
  <si>
    <t>Šolja</t>
  </si>
  <si>
    <t>Pohárek</t>
  </si>
  <si>
    <t>Becher</t>
  </si>
  <si>
    <t>Tass, kruus</t>
  </si>
  <si>
    <t>Vaso</t>
  </si>
  <si>
    <t>Tassa</t>
  </si>
  <si>
    <t>Κύπελλο</t>
  </si>
  <si>
    <t>Lončić</t>
  </si>
  <si>
    <t>Bögre</t>
  </si>
  <si>
    <t>Bicchiere</t>
  </si>
  <si>
    <t>Puodelis</t>
  </si>
  <si>
    <t>Krūze</t>
  </si>
  <si>
    <t>Kubek</t>
  </si>
  <si>
    <t>Caneca</t>
  </si>
  <si>
    <t>Cană</t>
  </si>
  <si>
    <t>Lonček</t>
  </si>
  <si>
    <t>Pohárik</t>
  </si>
  <si>
    <t>Bottle</t>
  </si>
  <si>
    <t>Shishe</t>
  </si>
  <si>
    <t>Бутилка</t>
  </si>
  <si>
    <t>Flaša</t>
  </si>
  <si>
    <t>Láhev</t>
  </si>
  <si>
    <t>Flasche</t>
  </si>
  <si>
    <t>Pudel, lutipudel</t>
  </si>
  <si>
    <t>Biberón</t>
  </si>
  <si>
    <t>Biberó</t>
  </si>
  <si>
    <t>Μπουκάλι</t>
  </si>
  <si>
    <t>Boca</t>
  </si>
  <si>
    <t>Üveg</t>
  </si>
  <si>
    <t>Biberon</t>
  </si>
  <si>
    <t>Butelis</t>
  </si>
  <si>
    <t>Pudele</t>
  </si>
  <si>
    <t>Шише</t>
  </si>
  <si>
    <t>Butelka</t>
  </si>
  <si>
    <t>Garrafa</t>
  </si>
  <si>
    <t>Sticlă/biberon</t>
  </si>
  <si>
    <t>Flašica</t>
  </si>
  <si>
    <t>Steklenica</t>
  </si>
  <si>
    <t>Fľaša</t>
  </si>
  <si>
    <t>Teat</t>
  </si>
  <si>
    <t>Biberon për shishe</t>
  </si>
  <si>
    <t>Биберон за бутилка</t>
  </si>
  <si>
    <t>Duda za flašu</t>
  </si>
  <si>
    <t>Savička na láhev</t>
  </si>
  <si>
    <t>Sauger</t>
  </si>
  <si>
    <t>Pudelilutt</t>
  </si>
  <si>
    <t>Tetina para biberones</t>
  </si>
  <si>
    <t>Tetina per a biberó</t>
  </si>
  <si>
    <t>Πιπίλα μπουκαλιού</t>
  </si>
  <si>
    <t>Duda za bočice</t>
  </si>
  <si>
    <t>Cumi üvegre</t>
  </si>
  <si>
    <t>Tettarella per biberon</t>
  </si>
  <si>
    <t>Čiulptukas buteliukui</t>
  </si>
  <si>
    <t>Pudeles knupis</t>
  </si>
  <si>
    <t>Цуцла за шише</t>
  </si>
  <si>
    <t>Smoczek do butelki</t>
  </si>
  <si>
    <t>Tetina para biberão</t>
  </si>
  <si>
    <t>Tetină pentru biberon</t>
  </si>
  <si>
    <t>Cucla za flašicu</t>
  </si>
  <si>
    <t>Duda za stekleničko</t>
  </si>
  <si>
    <t>Cumeľ na fľašu</t>
  </si>
  <si>
    <t>Bottle brush</t>
  </si>
  <si>
    <t>Furçë për shishe</t>
  </si>
  <si>
    <t>Четка за почистване на бебешки шишета</t>
  </si>
  <si>
    <t>Četka za flaše</t>
  </si>
  <si>
    <t>Kartáč na láhve</t>
  </si>
  <si>
    <t>Flaschenbürste</t>
  </si>
  <si>
    <t>Lutipudeli puhastushari</t>
  </si>
  <si>
    <t>Cepillo para biberones</t>
  </si>
  <si>
    <t>Raspall per a biberons</t>
  </si>
  <si>
    <t>Četka za pranje boca</t>
  </si>
  <si>
    <t>Üvegtisztító</t>
  </si>
  <si>
    <t>Scovolino per bottiglie</t>
  </si>
  <si>
    <t>Šepetys buteliukams</t>
  </si>
  <si>
    <t>Pudeļu birste</t>
  </si>
  <si>
    <t>Четка за шишиња</t>
  </si>
  <si>
    <t>Szczotka do butelek</t>
  </si>
  <si>
    <t>Escova para biberão</t>
  </si>
  <si>
    <t>Perie pentru sticle/biberoane</t>
  </si>
  <si>
    <t>Četka za flašice</t>
  </si>
  <si>
    <t>Ščetka za stekleničke</t>
  </si>
  <si>
    <t>Kefa na fľašu</t>
  </si>
  <si>
    <t>Instant milk powder container</t>
  </si>
  <si>
    <t>Kontejner për qumështin pluhur</t>
  </si>
  <si>
    <t>Контейнер за мляко на прах</t>
  </si>
  <si>
    <t>Kutija za mlijeko u prahu</t>
  </si>
  <si>
    <t>Dóza na sušené mléko</t>
  </si>
  <si>
    <t>Milchpulver</t>
  </si>
  <si>
    <t>Piimasegupulbri nõu</t>
  </si>
  <si>
    <t>Recipiente para leche en polvo</t>
  </si>
  <si>
    <t>Recipient per a llet en pols</t>
  </si>
  <si>
    <t>Δοχείο γάλακτος σε σκόνη</t>
  </si>
  <si>
    <t>Posuda za mlijeko u prahu</t>
  </si>
  <si>
    <t>Tejportartó</t>
  </si>
  <si>
    <t>Contenitore per latte in polvere</t>
  </si>
  <si>
    <t>Indelis pieno milteliams</t>
  </si>
  <si>
    <t>Piena pulvera trauks</t>
  </si>
  <si>
    <t>Сад за млеко во прав</t>
  </si>
  <si>
    <t>Pojemnik na mleko w proszku</t>
  </si>
  <si>
    <t>Recipiente para leite em pó</t>
  </si>
  <si>
    <t>Vas pentru lapte praf</t>
  </si>
  <si>
    <t>Kutija za mleko u prahu</t>
  </si>
  <si>
    <t>Posoda za shranjevanje mleka v prahu</t>
  </si>
  <si>
    <t>Dóza na sušené mlieko</t>
  </si>
  <si>
    <t>Thermo food container</t>
  </si>
  <si>
    <t>Termopaketime</t>
  </si>
  <si>
    <t>Термоопаковка за бебешки бутилки</t>
  </si>
  <si>
    <t>Termo ambalaža</t>
  </si>
  <si>
    <t>Termoobal</t>
  </si>
  <si>
    <t>Thermopackung</t>
  </si>
  <si>
    <t>Termopakend</t>
  </si>
  <si>
    <t>Envase térmico</t>
  </si>
  <si>
    <t>Empaquetat tèrmic</t>
  </si>
  <si>
    <t>Θερμοδοχείο</t>
  </si>
  <si>
    <t>Termoambalaža</t>
  </si>
  <si>
    <t>Hőtartó csomagolás</t>
  </si>
  <si>
    <t>Confezione termica</t>
  </si>
  <si>
    <t>Terminis dėklas</t>
  </si>
  <si>
    <t>Termiskais iepakojums</t>
  </si>
  <si>
    <t>Термопакување</t>
  </si>
  <si>
    <t>Termoopakowanie</t>
  </si>
  <si>
    <t>Recipiente térmicos</t>
  </si>
  <si>
    <t>Ambalaj termic</t>
  </si>
  <si>
    <t>Termička torba</t>
  </si>
  <si>
    <t>Termoembalaža</t>
  </si>
  <si>
    <t>Pacifier</t>
  </si>
  <si>
    <t>Biberon çuç</t>
  </si>
  <si>
    <t>Биберон-залъгалка</t>
  </si>
  <si>
    <t>Duda za smirivanje</t>
  </si>
  <si>
    <t>Dudlík na uklidnění</t>
  </si>
  <si>
    <t>Beruhigungsschnuller</t>
  </si>
  <si>
    <t>Rahustamislutt</t>
  </si>
  <si>
    <t>Chupete tranquilizador</t>
  </si>
  <si>
    <t>Xumet</t>
  </si>
  <si>
    <t>Πιπίλες</t>
  </si>
  <si>
    <t>Duda varalica</t>
  </si>
  <si>
    <t>Nyugtatócumi</t>
  </si>
  <si>
    <t>Succhietto</t>
  </si>
  <si>
    <t>Čiulptukai nuraminimui</t>
  </si>
  <si>
    <t>Bērnu knupis</t>
  </si>
  <si>
    <t>Цуцла за смирување</t>
  </si>
  <si>
    <t>Smoczek do uspokajania</t>
  </si>
  <si>
    <t>Chupeta tranquilizantes</t>
  </si>
  <si>
    <t>Suzetă</t>
  </si>
  <si>
    <t>Laža</t>
  </si>
  <si>
    <t>Duda za pomirjanje</t>
  </si>
  <si>
    <t>Cumeľ na utíšenie</t>
  </si>
  <si>
    <t>Pacifier cover</t>
  </si>
  <si>
    <t>Kontejner biberoni</t>
  </si>
  <si>
    <t>Контейнер за биберон</t>
  </si>
  <si>
    <t>Kutija za dudu</t>
  </si>
  <si>
    <t>Dózička na dudlík</t>
  </si>
  <si>
    <t>Schnullerbehälter</t>
  </si>
  <si>
    <t>Lutikarp</t>
  </si>
  <si>
    <t>Estuche para chupete</t>
  </si>
  <si>
    <t>Recipient per a xumet</t>
  </si>
  <si>
    <t>Δοχείο πιπίλας</t>
  </si>
  <si>
    <t>Posudica za dudu</t>
  </si>
  <si>
    <t>Cumitartó</t>
  </si>
  <si>
    <t>Contenitore per succhietto</t>
  </si>
  <si>
    <t>Indėlis čiulptukams</t>
  </si>
  <si>
    <t>Knupja trauciņš</t>
  </si>
  <si>
    <t>Кутија за цуцла</t>
  </si>
  <si>
    <t>Pojemnik na smoczek</t>
  </si>
  <si>
    <t>Recipiente para chupeta</t>
  </si>
  <si>
    <t>Vas pentru suzetă</t>
  </si>
  <si>
    <t>Kutijica za lažu</t>
  </si>
  <si>
    <t>Posoda za shranjevanje dude</t>
  </si>
  <si>
    <t>Obal na cumeľ</t>
  </si>
  <si>
    <t>Pacifier chain</t>
  </si>
  <si>
    <t>Zinxhir biberoni</t>
  </si>
  <si>
    <t>Верижка за биберон</t>
  </si>
  <si>
    <t>Lanac za dudu</t>
  </si>
  <si>
    <t>Řetízek na dudlík</t>
  </si>
  <si>
    <t>Schnullerkette</t>
  </si>
  <si>
    <t>Lutikett</t>
  </si>
  <si>
    <t>Cadena para el chupete</t>
  </si>
  <si>
    <t>Cadena per a xumet</t>
  </si>
  <si>
    <t>Αλυσίδα πιπίλας</t>
  </si>
  <si>
    <t>Lančić za dudu</t>
  </si>
  <si>
    <t>Lánc cumihoz</t>
  </si>
  <si>
    <t>Catenella per succhietto</t>
  </si>
  <si>
    <t>Virvelė čiulptukui</t>
  </si>
  <si>
    <t>Ķēdīte knupītim</t>
  </si>
  <si>
    <t>Ланче за цуцла</t>
  </si>
  <si>
    <t>Łańcuszek do smoczka</t>
  </si>
  <si>
    <t>Correntes para chupetas</t>
  </si>
  <si>
    <t>Lanț pentru suzetă</t>
  </si>
  <si>
    <t>Lančić za lažu</t>
  </si>
  <si>
    <t>Verižica za dudo</t>
  </si>
  <si>
    <t>Retiazka na cumeľ</t>
  </si>
  <si>
    <t>Teether</t>
  </si>
  <si>
    <t>Гризалка</t>
  </si>
  <si>
    <t>Glodalica</t>
  </si>
  <si>
    <t>Kousátko</t>
  </si>
  <si>
    <t>Beißring</t>
  </si>
  <si>
    <t>Närimisrõngas</t>
  </si>
  <si>
    <t>Mordedor</t>
  </si>
  <si>
    <t>Mossegador</t>
  </si>
  <si>
    <t>Μασητικό</t>
  </si>
  <si>
    <t>Gumena igračka koja se grize</t>
  </si>
  <si>
    <t>Rágóka</t>
  </si>
  <si>
    <t>Massaggiagengive</t>
  </si>
  <si>
    <t>Kramtukas</t>
  </si>
  <si>
    <t>Smaganu masētājs bērniem</t>
  </si>
  <si>
    <t>Gryzak</t>
  </si>
  <si>
    <t>Brinquedo para aliviar a dentição</t>
  </si>
  <si>
    <t>Inel dentiție</t>
  </si>
  <si>
    <t>Grizalo</t>
  </si>
  <si>
    <t>Hryzátko</t>
  </si>
  <si>
    <t>Rattle with teether</t>
  </si>
  <si>
    <t>Xhingël me teether</t>
  </si>
  <si>
    <t>Дрънкалка с гризалка</t>
  </si>
  <si>
    <t>Zvečka s glodalicom</t>
  </si>
  <si>
    <t>Chrastítko s kousátkem</t>
  </si>
  <si>
    <t>Beißrassel</t>
  </si>
  <si>
    <t>Närimisrõngaga kõristi</t>
  </si>
  <si>
    <t>Sonajero con mordedor</t>
  </si>
  <si>
    <t>Sonall amb mossegador</t>
  </si>
  <si>
    <t>Κουδουνίστρα με μασητικό</t>
  </si>
  <si>
    <t>Zvečka koju se može gristi</t>
  </si>
  <si>
    <t>Csörgő rágókával</t>
  </si>
  <si>
    <t>Sonaglio con massaggiagengive</t>
  </si>
  <si>
    <t>Barškutis su kramtuku</t>
  </si>
  <si>
    <t>Grabulis ar smaganu masētāju</t>
  </si>
  <si>
    <t>Тропалка со гризалка</t>
  </si>
  <si>
    <t>Grzechotka z gryzakiem</t>
  </si>
  <si>
    <t>Chocalho para morder</t>
  </si>
  <si>
    <t>Inel dentiție cu zornăitoare</t>
  </si>
  <si>
    <t>Zvečka sa glodalicom</t>
  </si>
  <si>
    <t>Ropotuljica z grizalom</t>
  </si>
  <si>
    <t>Hrkálka s hryzátkom</t>
  </si>
  <si>
    <t>Music box</t>
  </si>
  <si>
    <t>Kuti muzike</t>
  </si>
  <si>
    <t>Музикална кутия</t>
  </si>
  <si>
    <t>Muzička igračka</t>
  </si>
  <si>
    <t>Hrací hračka</t>
  </si>
  <si>
    <t>Spieldose</t>
  </si>
  <si>
    <t>Mängutoos/muusikakarp/muusikatoos</t>
  </si>
  <si>
    <t>Caja de música</t>
  </si>
  <si>
    <t>Caixa de música</t>
  </si>
  <si>
    <t>Μουσικό κουτί</t>
  </si>
  <si>
    <t>Muzička kutija</t>
  </si>
  <si>
    <t>Felhúzós zenélő játék</t>
  </si>
  <si>
    <t>Carillon</t>
  </si>
  <si>
    <t>Muzikinė dėžutė</t>
  </si>
  <si>
    <t>Mūzikas kastīte</t>
  </si>
  <si>
    <t>Музичка кутија</t>
  </si>
  <si>
    <t>Pozytywka</t>
  </si>
  <si>
    <t>Caixinha de música</t>
  </si>
  <si>
    <t>Cutiuță muzicală</t>
  </si>
  <si>
    <t>Glasbena skrinjica</t>
  </si>
  <si>
    <t>Hrajúca hračka</t>
  </si>
  <si>
    <t>Baby toy</t>
  </si>
  <si>
    <t>Lodër foshnjash</t>
  </si>
  <si>
    <t>Бебешка играчка</t>
  </si>
  <si>
    <t>Igračka za bebe</t>
  </si>
  <si>
    <t>Hračka pro miminko</t>
  </si>
  <si>
    <t>Babyspielzeug</t>
  </si>
  <si>
    <t>Beebi mänguasi</t>
  </si>
  <si>
    <t>Juguete para bebés</t>
  </si>
  <si>
    <t>Joguina per a bebè</t>
  </si>
  <si>
    <t>Παιχνίδι μωρών</t>
  </si>
  <si>
    <t>Csecsemő játék</t>
  </si>
  <si>
    <t>Giocattolo per bambini</t>
  </si>
  <si>
    <t>Žaislas kūdikiams</t>
  </si>
  <si>
    <t>Zīdaiņu rotaļlieta</t>
  </si>
  <si>
    <t>Zabawka niemowlęca</t>
  </si>
  <si>
    <t>Brinquedo de bebé</t>
  </si>
  <si>
    <t>Jucărie pentru bebeluși</t>
  </si>
  <si>
    <t>Igračka za bebu</t>
  </si>
  <si>
    <t>Igrača za dojenčka</t>
  </si>
  <si>
    <t>Hračka pre bábätko</t>
  </si>
  <si>
    <t>Play mat</t>
  </si>
  <si>
    <t>Tapet loje</t>
  </si>
  <si>
    <t>Постелка за игра</t>
  </si>
  <si>
    <t>Prostirka za igru</t>
  </si>
  <si>
    <t>Podložka na hraní</t>
  </si>
  <si>
    <t>Spielmatte</t>
  </si>
  <si>
    <t>Mängumatt</t>
  </si>
  <si>
    <t>Alfombrilla para jugar</t>
  </si>
  <si>
    <t>Estora per jugar</t>
  </si>
  <si>
    <t>Ματ παιχνιδιού</t>
  </si>
  <si>
    <t>Podloga za igru</t>
  </si>
  <si>
    <t>Játszószőnyeg</t>
  </si>
  <si>
    <t>Tappetino per giocare</t>
  </si>
  <si>
    <t>Lavinamasis kilimėlis</t>
  </si>
  <si>
    <t>Rotaļāšanās paklājiņš</t>
  </si>
  <si>
    <t>Мата за играње</t>
  </si>
  <si>
    <t>Mata do zabawy</t>
  </si>
  <si>
    <t>Tapete para brincar</t>
  </si>
  <si>
    <t>Saltea de joacă</t>
  </si>
  <si>
    <t>Prostirka za igranje</t>
  </si>
  <si>
    <t>Podloga za igranje</t>
  </si>
  <si>
    <t>Podložka na hranie</t>
  </si>
  <si>
    <t>Baby hair brush</t>
  </si>
  <si>
    <t>Furçë flokësh për foshnje</t>
  </si>
  <si>
    <t>Бебешка четка за коса</t>
  </si>
  <si>
    <t>Dětský kartáček na vlasy</t>
  </si>
  <si>
    <t>Beebi juuksehari</t>
  </si>
  <si>
    <t>Cepillo de pelo para bebés</t>
  </si>
  <si>
    <t>Raspall per als cabells per a bebès</t>
  </si>
  <si>
    <t>Hajkefe csecsemőknek</t>
  </si>
  <si>
    <t>Plaukų šepetys kūdikiams</t>
  </si>
  <si>
    <t>Zīdaiņu matu suka</t>
  </si>
  <si>
    <t>Четка за детска коса</t>
  </si>
  <si>
    <t>Szczotka do włosów niemowlęca</t>
  </si>
  <si>
    <t>Escova de cabelo para bebé</t>
  </si>
  <si>
    <t>Perie de păr pentru bebeluși</t>
  </si>
  <si>
    <t>Četka za kosu za bebu</t>
  </si>
  <si>
    <t>Krtača za lase za dojenčke</t>
  </si>
  <si>
    <t>Baby bath sponge</t>
  </si>
  <si>
    <t>Sfungjer për larjen e foshnjave</t>
  </si>
  <si>
    <t>Гъба за измиване на бебе</t>
  </si>
  <si>
    <t>Spužva za pranje beba</t>
  </si>
  <si>
    <t>Dětská houba na mytí</t>
  </si>
  <si>
    <t>Baby-schwamm</t>
  </si>
  <si>
    <t>Beebi pesukäsn</t>
  </si>
  <si>
    <t>Esponja para lavar bebés</t>
  </si>
  <si>
    <t>Esponja de bany per a bebès</t>
  </si>
  <si>
    <t>Σφουγγάρι μπάνιου μωρών</t>
  </si>
  <si>
    <t>Spužva za pranje za bebe</t>
  </si>
  <si>
    <t>Szivacs csecsemők mosdatásához</t>
  </si>
  <si>
    <t>Spugna per il lavaggio dei bambini</t>
  </si>
  <si>
    <t>Kempinė kūdikiui</t>
  </si>
  <si>
    <t>Zīdaiņu mazgāšanās sūklis</t>
  </si>
  <si>
    <t>Сунѓерче за капење бебе</t>
  </si>
  <si>
    <t>Gąbka do mycia niemowlęca</t>
  </si>
  <si>
    <t>Esponja para bebé</t>
  </si>
  <si>
    <t>Burete de spălat pentru bebeluși</t>
  </si>
  <si>
    <t>Sunđer za kupanje bebe</t>
  </si>
  <si>
    <t>Gobica za umivanje dojenčka</t>
  </si>
  <si>
    <t>Detská špongia na umývanie</t>
  </si>
  <si>
    <t>Baby toothbrush</t>
  </si>
  <si>
    <t>Furçë dhëmbësh për foshnje</t>
  </si>
  <si>
    <t>Бебешка четка за зъби</t>
  </si>
  <si>
    <t>Četkica za zube za bebe</t>
  </si>
  <si>
    <t>Dětský zubní kartáček</t>
  </si>
  <si>
    <t>Baby-zahnbürste</t>
  </si>
  <si>
    <t>Beebi hambahari</t>
  </si>
  <si>
    <t>Cepillo de dientes para bebés</t>
  </si>
  <si>
    <t>Raspall de dents per a bebès</t>
  </si>
  <si>
    <t>Παιδική βούρτσα δοντιών</t>
  </si>
  <si>
    <t>Fogkefe csecsemőknek</t>
  </si>
  <si>
    <t>Spazzolino per i denti per bambini</t>
  </si>
  <si>
    <t>Dantų šepetėlis kūdikiams</t>
  </si>
  <si>
    <t>Zīdaiņu zobu birste</t>
  </si>
  <si>
    <t>Четкичка за бебешки заби</t>
  </si>
  <si>
    <t>Szczoteczka do zębów niemowlęca</t>
  </si>
  <si>
    <t>Escovinha de dentes para bebé</t>
  </si>
  <si>
    <t>Periuță de dinți pentru bebeluși</t>
  </si>
  <si>
    <t>Zobna ščetka za dojenčka</t>
  </si>
  <si>
    <t>Detská zubná kefka</t>
  </si>
  <si>
    <t>Breast pads</t>
  </si>
  <si>
    <t>Pambuk gjiri</t>
  </si>
  <si>
    <t>Подплънки /тампони/ за кърмачки</t>
  </si>
  <si>
    <t>Ulošci za dojenje</t>
  </si>
  <si>
    <t>Laktační vložky</t>
  </si>
  <si>
    <t>Stilleinlagen</t>
  </si>
  <si>
    <t>Imetamispadjad, rinnapadjad</t>
  </si>
  <si>
    <t>Almohadillas de lactancia</t>
  </si>
  <si>
    <t>Discos absorbents de lactància</t>
  </si>
  <si>
    <t>Ένθετα γαλακτοφορίας</t>
  </si>
  <si>
    <t>Jastučići za grudi za dojilje</t>
  </si>
  <si>
    <t>Szoptatós melltartóbetét</t>
  </si>
  <si>
    <t>Coppette assorbilatte</t>
  </si>
  <si>
    <t>Liemenėlės įklotai</t>
  </si>
  <si>
    <t>Laktācijas ieliktņi</t>
  </si>
  <si>
    <t>Влошки за лактизација</t>
  </si>
  <si>
    <t>Wkładki laktacyjne</t>
  </si>
  <si>
    <t>Compressas para amamentação</t>
  </si>
  <si>
    <t>Tampoane pentru sâni</t>
  </si>
  <si>
    <t>Tuferi za dojlije</t>
  </si>
  <si>
    <t>Prsne blazinice</t>
  </si>
  <si>
    <t>Laktačné vložky</t>
  </si>
  <si>
    <t>Potty</t>
  </si>
  <si>
    <t>Oturak</t>
  </si>
  <si>
    <t>Гърненце</t>
  </si>
  <si>
    <t>Nočník</t>
  </si>
  <si>
    <t>Nachttopf</t>
  </si>
  <si>
    <t>Pissipott</t>
  </si>
  <si>
    <t>Orinal</t>
  </si>
  <si>
    <t>Γιογιό</t>
  </si>
  <si>
    <t>Kahlica</t>
  </si>
  <si>
    <t>Bili</t>
  </si>
  <si>
    <t>Vasino</t>
  </si>
  <si>
    <t>Naktipuodis</t>
  </si>
  <si>
    <t>Naktspods</t>
  </si>
  <si>
    <t>Нокшир</t>
  </si>
  <si>
    <t>Nocnik</t>
  </si>
  <si>
    <t>Urinol</t>
  </si>
  <si>
    <t>Oliță de noapte</t>
  </si>
  <si>
    <t>Noša</t>
  </si>
  <si>
    <t>Jar</t>
  </si>
  <si>
    <t>Stol</t>
  </si>
  <si>
    <t>Столче</t>
  </si>
  <si>
    <t>Stolica</t>
  </si>
  <si>
    <t>Židlička</t>
  </si>
  <si>
    <t>Schemel</t>
  </si>
  <si>
    <t>Tumba</t>
  </si>
  <si>
    <t>Tamboret</t>
  </si>
  <si>
    <t>Καρεκλάκι</t>
  </si>
  <si>
    <t>Sámli</t>
  </si>
  <si>
    <t>Kėdutė</t>
  </si>
  <si>
    <t>Масичка</t>
  </si>
  <si>
    <t>Stołeczek</t>
  </si>
  <si>
    <t>Banco</t>
  </si>
  <si>
    <t>Măsuță</t>
  </si>
  <si>
    <t>Stoličica</t>
  </si>
  <si>
    <t>Mizica</t>
  </si>
  <si>
    <t>Stolička</t>
  </si>
  <si>
    <t>Toilet seat pad</t>
  </si>
  <si>
    <t>Dërrase tualeti</t>
  </si>
  <si>
    <t>Детска седалка за тоалетна чиния</t>
  </si>
  <si>
    <t>Nastavak za wc šolju</t>
  </si>
  <si>
    <t>Vložka na wc</t>
  </si>
  <si>
    <t>Kloaufsatz</t>
  </si>
  <si>
    <t>Laste prill-laud</t>
  </si>
  <si>
    <t>Asiento de inodoro</t>
  </si>
  <si>
    <t>Coberta per al seient de l’inodor</t>
  </si>
  <si>
    <t>Κάλυμμα καθίσματος τουαλέτας</t>
  </si>
  <si>
    <t>Sjedalica za djecu (za wc)</t>
  </si>
  <si>
    <t>Wc-ülőke</t>
  </si>
  <si>
    <t>Riduttore per wc</t>
  </si>
  <si>
    <t>Tualeto dangtis</t>
  </si>
  <si>
    <t>Tualetes poda uzliktnis</t>
  </si>
  <si>
    <t>Основа за седес</t>
  </si>
  <si>
    <t>Nakładka sedesowa</t>
  </si>
  <si>
    <t>Redutor de sanita</t>
  </si>
  <si>
    <t>Colac de toaletă</t>
  </si>
  <si>
    <t>Adapter za ve-ce šolju</t>
  </si>
  <si>
    <t>Nastavek za straniščno školjko</t>
  </si>
  <si>
    <t>Diaper</t>
  </si>
  <si>
    <t>Napë</t>
  </si>
  <si>
    <t>Пелена</t>
  </si>
  <si>
    <t>Pelena</t>
  </si>
  <si>
    <t>Plínka</t>
  </si>
  <si>
    <t>Windel</t>
  </si>
  <si>
    <t>Mähe</t>
  </si>
  <si>
    <t>Pañal</t>
  </si>
  <si>
    <t>Bolquer</t>
  </si>
  <si>
    <t>Πάνα</t>
  </si>
  <si>
    <t>Pelenka</t>
  </si>
  <si>
    <t>Pannolino</t>
  </si>
  <si>
    <t>Vystyklas</t>
  </si>
  <si>
    <t>Autiņi</t>
  </si>
  <si>
    <t>Pielucha</t>
  </si>
  <si>
    <t>Fralda</t>
  </si>
  <si>
    <t>Scutec</t>
  </si>
  <si>
    <t>Plenica</t>
  </si>
  <si>
    <t>Plienka</t>
  </si>
  <si>
    <t>Feeder</t>
  </si>
  <si>
    <t>Përparëse</t>
  </si>
  <si>
    <t>Лигавник</t>
  </si>
  <si>
    <t>Portikla</t>
  </si>
  <si>
    <t>Bryndáček</t>
  </si>
  <si>
    <t>Lätzchen</t>
  </si>
  <si>
    <t>Pudipõll</t>
  </si>
  <si>
    <t>Babero</t>
  </si>
  <si>
    <t>Pitet</t>
  </si>
  <si>
    <t>Σαλιάρα</t>
  </si>
  <si>
    <t>Podbradak</t>
  </si>
  <si>
    <t>Előke</t>
  </si>
  <si>
    <t>Bavaglino</t>
  </si>
  <si>
    <t>Seilinukas</t>
  </si>
  <si>
    <t>Krūšautiņš</t>
  </si>
  <si>
    <t>Лигувче</t>
  </si>
  <si>
    <t>Śliniak</t>
  </si>
  <si>
    <t>Babete</t>
  </si>
  <si>
    <t>Bavețică</t>
  </si>
  <si>
    <t>Slinček</t>
  </si>
  <si>
    <t>Podbradník</t>
  </si>
  <si>
    <t>Towel</t>
  </si>
  <si>
    <t>Peshqir</t>
  </si>
  <si>
    <t>Хавлиена кърпа</t>
  </si>
  <si>
    <t>Peškir</t>
  </si>
  <si>
    <t>Ručník</t>
  </si>
  <si>
    <t>Handtuch</t>
  </si>
  <si>
    <t>Käterätt</t>
  </si>
  <si>
    <t>Toalla</t>
  </si>
  <si>
    <t>Tovallola</t>
  </si>
  <si>
    <t>Πετσέτα</t>
  </si>
  <si>
    <t>Ručnik</t>
  </si>
  <si>
    <t>Törölköző</t>
  </si>
  <si>
    <t>Asciugamano</t>
  </si>
  <si>
    <t>Rankšluostis</t>
  </si>
  <si>
    <t>Dvielis</t>
  </si>
  <si>
    <t>Крпа</t>
  </si>
  <si>
    <t>Ręcznik</t>
  </si>
  <si>
    <t>Toalha</t>
  </si>
  <si>
    <t>Prosop</t>
  </si>
  <si>
    <t>Brisača</t>
  </si>
  <si>
    <t>Uterák</t>
  </si>
  <si>
    <t>Non-spill cup</t>
  </si>
  <si>
    <t>Kupë që nuk pikon</t>
  </si>
  <si>
    <t>Неразливаща чаша</t>
  </si>
  <si>
    <t>Šolja koja ne kaplje</t>
  </si>
  <si>
    <t>Nekapající hrníček</t>
  </si>
  <si>
    <t>Tropf-stopp-becher</t>
  </si>
  <si>
    <t>Mittetilkuv joogitops</t>
  </si>
  <si>
    <t>Vaso antiderrame</t>
  </si>
  <si>
    <t>Got antidegoteig</t>
  </si>
  <si>
    <t>Kύπελλο αντι-σταγόνα</t>
  </si>
  <si>
    <t>Šalica s poklopcem</t>
  </si>
  <si>
    <t>Csepegésmentes bögre</t>
  </si>
  <si>
    <t>Bicchiere anti-fuoriuscita</t>
  </si>
  <si>
    <t>Neišsipilantis puodelis</t>
  </si>
  <si>
    <t>Nepiloša krūze</t>
  </si>
  <si>
    <t>Некапечка чаша</t>
  </si>
  <si>
    <t>Kubek niekapek</t>
  </si>
  <si>
    <t>Copo antifugas</t>
  </si>
  <si>
    <t>Cană anticurgere</t>
  </si>
  <si>
    <t>Magična šolja za bebe</t>
  </si>
  <si>
    <t>Lonček proti kapljanju</t>
  </si>
  <si>
    <t>Netečúci hrnček</t>
  </si>
  <si>
    <t>Changing mat</t>
  </si>
  <si>
    <t>Shtresë ndërrimi</t>
  </si>
  <si>
    <t>Непромокаема подложка за преповиване</t>
  </si>
  <si>
    <t>Podloga za povijanje beba</t>
  </si>
  <si>
    <t>Mähkimismatt</t>
  </si>
  <si>
    <t>Alfombrilla para cambiar bebés</t>
  </si>
  <si>
    <t>Ματ αλλαγής</t>
  </si>
  <si>
    <t>Podloga za previjanje (beba/djece)</t>
  </si>
  <si>
    <t>Pelenkázómatrac</t>
  </si>
  <si>
    <t>Tappetino fasciatoio</t>
  </si>
  <si>
    <t>Pervystymo patiesalas</t>
  </si>
  <si>
    <t>Pārtinamais paklājiņš</t>
  </si>
  <si>
    <t>Мата за повивање</t>
  </si>
  <si>
    <t>Mata do przewijania</t>
  </si>
  <si>
    <t>Tapetes para mudar fraldas</t>
  </si>
  <si>
    <t>Saltea de schimbat bebeluși</t>
  </si>
  <si>
    <t>Prostirka za previjanje</t>
  </si>
  <si>
    <t>Prebaľovacia podložka</t>
  </si>
  <si>
    <t>Door blocker</t>
  </si>
  <si>
    <t>Blokadë dere</t>
  </si>
  <si>
    <t>Блокировка /стопер/ за врата</t>
  </si>
  <si>
    <t>Blokada za vrata</t>
  </si>
  <si>
    <t>Pojistka na dveře</t>
  </si>
  <si>
    <t>Türstopper</t>
  </si>
  <si>
    <t>Uksetõkis</t>
  </si>
  <si>
    <t>Bloqueo de puerta</t>
  </si>
  <si>
    <t>Bloqueig per a portes</t>
  </si>
  <si>
    <t>Μπλοκάρισμα πόρτων</t>
  </si>
  <si>
    <t>Držač za vrata</t>
  </si>
  <si>
    <t>Ajtókitámasztó</t>
  </si>
  <si>
    <t>Blocco per porte</t>
  </si>
  <si>
    <t>Durų stabdiklis</t>
  </si>
  <si>
    <t>Durvju blokāde</t>
  </si>
  <si>
    <t>Блокада за врата</t>
  </si>
  <si>
    <t>Blokada do drzwi</t>
  </si>
  <si>
    <t>Bloqueio de porta</t>
  </si>
  <si>
    <t>Sistem de blocare a ușilor</t>
  </si>
  <si>
    <t>Omejevalo za vrata</t>
  </si>
  <si>
    <t>Poistka na dvere</t>
  </si>
  <si>
    <t>(sports) water bottle with a straw</t>
  </si>
  <si>
    <t>Shishe (sportive) me pipëz</t>
  </si>
  <si>
    <t>Бутилка за вода (спортна) със сламка</t>
  </si>
  <si>
    <t>Flaša (sportska) sa slamčicom</t>
  </si>
  <si>
    <t>Láhev (sportovní) s brčkem</t>
  </si>
  <si>
    <t>Sportflasche mit trinkhalm</t>
  </si>
  <si>
    <t>Kõrrega spordijoogipudel</t>
  </si>
  <si>
    <t>Bidón (deportivo) con pajilla</t>
  </si>
  <si>
    <t>Bidó (esportiu) amb palleta</t>
  </si>
  <si>
    <t>Πλαστικό μπουκάλι σπορτ με καλαμάκι</t>
  </si>
  <si>
    <t>Bočica (sportska) sa slamčicom</t>
  </si>
  <si>
    <t>Sportkulacs szívószállal</t>
  </si>
  <si>
    <t>Borraccia (sportiva) con cannuccia</t>
  </si>
  <si>
    <t>Sportinis buteliukas su šiaudeliu</t>
  </si>
  <si>
    <t>Sporta pudele ar salmiņu</t>
  </si>
  <si>
    <t>Шише за вода (спортско) со сламка</t>
  </si>
  <si>
    <t>Bidon (sportowy) ze słomką</t>
  </si>
  <si>
    <t>Garrafa (desportiva) com palhinha</t>
  </si>
  <si>
    <t>Bidon (sport) cu pai</t>
  </si>
  <si>
    <t>Bidon (sportski) sa slamkom</t>
  </si>
  <si>
    <t>Športni bidon s slamico</t>
  </si>
  <si>
    <t>Športová fľaša so slamkou</t>
  </si>
  <si>
    <t>Snack bowl</t>
  </si>
  <si>
    <t>Tas për snack</t>
  </si>
  <si>
    <t>Купичка за закуски</t>
  </si>
  <si>
    <t>Zdjela za zakuske</t>
  </si>
  <si>
    <t>Miska na předkrm</t>
  </si>
  <si>
    <t>Snackschale</t>
  </si>
  <si>
    <t>Suupistekauss</t>
  </si>
  <si>
    <t>Tazón para aperitivos</t>
  </si>
  <si>
    <t>Bol per al berenar</t>
  </si>
  <si>
    <t>Σνακ μπολ</t>
  </si>
  <si>
    <t>Zdjelica za grickalice</t>
  </si>
  <si>
    <t>Tálka rágcsálnivalóknak</t>
  </si>
  <si>
    <t>Scodella per spuntini</t>
  </si>
  <si>
    <t>Dubenėlis užkandžiams</t>
  </si>
  <si>
    <t>Bļodiņa uzkodām</t>
  </si>
  <si>
    <t>Сад за грицки</t>
  </si>
  <si>
    <t>Miseczka na przekąski</t>
  </si>
  <si>
    <t>Tigela para aperitivos</t>
  </si>
  <si>
    <t>Bol pentru gustări</t>
  </si>
  <si>
    <t>Činijica za grickalice</t>
  </si>
  <si>
    <t>Skledica za prigrizke</t>
  </si>
  <si>
    <t>Miska na občerstvenie</t>
  </si>
  <si>
    <t>Baby toy with teether </t>
  </si>
  <si>
    <t>Lodër (foshnjash) me teether </t>
  </si>
  <si>
    <t>Играчка (бебешка) с гризалка </t>
  </si>
  <si>
    <t>Igračka (za bebe) s glodalicom </t>
  </si>
  <si>
    <t>Hračka ke kousání (pro kojence) </t>
  </si>
  <si>
    <t>Babyspielzeug mit beißring </t>
  </si>
  <si>
    <t>Närimisrõngaga (beebi) mänguasi </t>
  </si>
  <si>
    <t>Juguete (para bebés) con mordedor </t>
  </si>
  <si>
    <t>Joguina (per a bebès) amb mossegador </t>
  </si>
  <si>
    <t>Παιχνίδι με μασητικό </t>
  </si>
  <si>
    <t>Igračka (za bebe) s grickalicom </t>
  </si>
  <si>
    <t>(csecsemő) játék rágókával </t>
  </si>
  <si>
    <t>Giocattolo (neonato) con massaggiagengive </t>
  </si>
  <si>
    <t>(kūdikių) žaislas su kramtuku </t>
  </si>
  <si>
    <t>Zīdaiņu rotaļlieta ar smaganu masētāju</t>
  </si>
  <si>
    <t>Бебешка играчка со гризалка </t>
  </si>
  <si>
    <t>Zabawka (niemowlęca) z gryzakiem </t>
  </si>
  <si>
    <t>Brinquedo (de bebé) para aliviar a dentição </t>
  </si>
  <si>
    <t>Jucărie cu inel dentiție pentru bebeluși </t>
  </si>
  <si>
    <t>Igračka (za bebe) sa glodalicom</t>
  </si>
  <si>
    <t>Igrača z grizalom (za dojenčke) </t>
  </si>
  <si>
    <t>Hračka s hryzadlom (dojčenská) </t>
  </si>
  <si>
    <t>Toy with teether</t>
  </si>
  <si>
    <t>Lodër me teether</t>
  </si>
  <si>
    <t>Играчка с гризалка</t>
  </si>
  <si>
    <t>Igračka s glodalicom</t>
  </si>
  <si>
    <t>Hračka ke kousání</t>
  </si>
  <si>
    <t>Spielzeug mit beißring</t>
  </si>
  <si>
    <t>Närimisrõngaga mänguasi</t>
  </si>
  <si>
    <t>Juguete con mordedor</t>
  </si>
  <si>
    <t>Joguina amb mossegador</t>
  </si>
  <si>
    <t>Παιχνίδι με μασητικό</t>
  </si>
  <si>
    <t>Igračka s grickalicom</t>
  </si>
  <si>
    <t>Játék rágókával</t>
  </si>
  <si>
    <t>Giocattolo con massaggiagengive</t>
  </si>
  <si>
    <t>Žaislas su kramtuku</t>
  </si>
  <si>
    <t>Rotaļlieta ar smaganu masētāju</t>
  </si>
  <si>
    <t>Играчка со гризалка</t>
  </si>
  <si>
    <t>Zabawka z gryzakiem</t>
  </si>
  <si>
    <t>Jucărie cu inel dentiție</t>
  </si>
  <si>
    <t>Igračka sa glodalicom</t>
  </si>
  <si>
    <t>Igrača z grizalom</t>
  </si>
  <si>
    <t>Hračka s hryzadlom</t>
  </si>
  <si>
    <t>Plush stroller tag</t>
  </si>
  <si>
    <t>Varëse pelushi për karrocë</t>
  </si>
  <si>
    <t>Плюшен етикет за количка</t>
  </si>
  <si>
    <t>Plišani privjesak za kolica</t>
  </si>
  <si>
    <t>Plyšový přívěsek na kočárek</t>
  </si>
  <si>
    <t>Plüschanhänger für kinderwagen</t>
  </si>
  <si>
    <t>Pehme vankrisse riputatav mänguasi</t>
  </si>
  <si>
    <t>Colgante de peluche para cochecito</t>
  </si>
  <si>
    <t>Etiqueta de peluix per al cotxet</t>
  </si>
  <si>
    <t>Βελούδινη ετικέτα για καροτσάκι</t>
  </si>
  <si>
    <t>Plüss lógó babakocsi játék</t>
  </si>
  <si>
    <t>Ciondolo in peluche per carrozzine</t>
  </si>
  <si>
    <t>Pliušinis kabamas žaisliukas vežimėliui</t>
  </si>
  <si>
    <t>Plīša piekariņš bērnu ratiņiem</t>
  </si>
  <si>
    <t>Плишана ознака за количка</t>
  </si>
  <si>
    <t>Pluszowa przywieszka do wózka</t>
  </si>
  <si>
    <t>Pingente de pelúcia para carrinho</t>
  </si>
  <si>
    <t>Jucărie din pluș, pentru cărucior</t>
  </si>
  <si>
    <t>Plišani privezak za kolica</t>
  </si>
  <si>
    <t>Plišasti obesek za voziček</t>
  </si>
  <si>
    <t>Plyšový prívesok na kočík</t>
  </si>
  <si>
    <t>Plush toy with a music box</t>
  </si>
  <si>
    <t>Lodër pelushi me muzikë</t>
  </si>
  <si>
    <t>Плюшена играчка с музикална кутия</t>
  </si>
  <si>
    <t>Plišana igračka s muzikom</t>
  </si>
  <si>
    <t>Plyšová hračka s hrací skřínkou</t>
  </si>
  <si>
    <t>Plüschspielzeug mit spieluhr</t>
  </si>
  <si>
    <t>Pehme mänguasi mängutoosiga</t>
  </si>
  <si>
    <t>Juguete de peluche con melodía</t>
  </si>
  <si>
    <t>Joguina de peluix amb caixa de música</t>
  </si>
  <si>
    <t>Βελούδινο παιχνίδι με μουσικό κουτί</t>
  </si>
  <si>
    <t>Plišana igračka s glazbenom kutijicom</t>
  </si>
  <si>
    <t>Plüss zenélő játék</t>
  </si>
  <si>
    <t>Peluche con carillon</t>
  </si>
  <si>
    <t>Pliušinis grojantis žaisliukas</t>
  </si>
  <si>
    <t>Plīša rotaļlieta ar melodiju</t>
  </si>
  <si>
    <t>Плишана играчка со музичка кутија</t>
  </si>
  <si>
    <t>Pluszowa zabawka z pozytywką</t>
  </si>
  <si>
    <t>Brinquedo de pelúcia com música</t>
  </si>
  <si>
    <t>Jucărie muzicală din pluș</t>
  </si>
  <si>
    <t>Plišana igračka sa muzičkom kutijom</t>
  </si>
  <si>
    <t>Plišasta igračka z glasbeno skrinjico</t>
  </si>
  <si>
    <t>Plyšová hračka s hracou skrinkou</t>
  </si>
  <si>
    <t>Vibrating toy</t>
  </si>
  <si>
    <t>Lodër vibruese</t>
  </si>
  <si>
    <t>Вибрираща играчка</t>
  </si>
  <si>
    <t>Vibrirajuća igračka</t>
  </si>
  <si>
    <t>Vibrační hračka</t>
  </si>
  <si>
    <t>Vibrierendes spielzeug</t>
  </si>
  <si>
    <t>Vibreeriv mänguasi</t>
  </si>
  <si>
    <t>Juguete vibratorio</t>
  </si>
  <si>
    <t>Joguina vibradora</t>
  </si>
  <si>
    <t>Δονητικό παιχνίδι</t>
  </si>
  <si>
    <t>Igračka koja vibrira</t>
  </si>
  <si>
    <t>Vibráló játék</t>
  </si>
  <si>
    <t>Giocattolo vibrante</t>
  </si>
  <si>
    <t>Vibruojantis žaisliukas</t>
  </si>
  <si>
    <t>Vibrējoša rotaļlieta</t>
  </si>
  <si>
    <t>Вибрирачка играчка</t>
  </si>
  <si>
    <t>Zabawka wibrująca</t>
  </si>
  <si>
    <t>Brinquedo vibratório</t>
  </si>
  <si>
    <t>Jucărie zornăitoare</t>
  </si>
  <si>
    <t>Tresoča igrača</t>
  </si>
  <si>
    <t>Vibrujúca hračka</t>
  </si>
  <si>
    <t>Stroller tag</t>
  </si>
  <si>
    <t>Varëse për karrocë</t>
  </si>
  <si>
    <t>Етикет за количка</t>
  </si>
  <si>
    <t>Privjesak za kolica</t>
  </si>
  <si>
    <t>Přívěšek ke kočárku</t>
  </si>
  <si>
    <t>Anhänger für kinderwagen</t>
  </si>
  <si>
    <t>Vankrisse riputatav mänguasi</t>
  </si>
  <si>
    <t>Colgante para cochecito</t>
  </si>
  <si>
    <t>Etiqueta per al cotxet</t>
  </si>
  <si>
    <t>Ετικέτα για καροτσάκι</t>
  </si>
  <si>
    <t>Jucărie suspendată pentru cărucior</t>
  </si>
  <si>
    <t>Ciondolo per carrozzine</t>
  </si>
  <si>
    <t>Pakabukas vežimėliui</t>
  </si>
  <si>
    <t>Piekariņš bērnu ratiņiem</t>
  </si>
  <si>
    <t>Ознака за количка</t>
  </si>
  <si>
    <t>Przywieszka do wózka</t>
  </si>
  <si>
    <t>Pingente para carrinho</t>
  </si>
  <si>
    <t>Játék babakocsiba</t>
  </si>
  <si>
    <t>Privezak za kolica</t>
  </si>
  <si>
    <t>Obesek za voziček</t>
  </si>
  <si>
    <t>Hračka na zavesenie do kočíka</t>
  </si>
  <si>
    <t>Етикет</t>
  </si>
  <si>
    <t>Anhänger</t>
  </si>
  <si>
    <t>Riputatav mänguasi</t>
  </si>
  <si>
    <t>Etiqueta</t>
  </si>
  <si>
    <t>Ετικέτα</t>
  </si>
  <si>
    <t>Jucărie suspendată</t>
  </si>
  <si>
    <t>Ciondolo</t>
  </si>
  <si>
    <t>Pakabukas</t>
  </si>
  <si>
    <t>Ознака</t>
  </si>
  <si>
    <t>Przywieszka</t>
  </si>
  <si>
    <t>Felakasztható játék</t>
  </si>
  <si>
    <t>Plush height measure</t>
  </si>
  <si>
    <t>Matës gjatësie prej pelushi</t>
  </si>
  <si>
    <t>Плюшен метър за ръст /ръстомер/</t>
  </si>
  <si>
    <t>Plišana mjerica uzrasta</t>
  </si>
  <si>
    <t>Plyšový dětský metr</t>
  </si>
  <si>
    <t>Messlatte aus plüsch</t>
  </si>
  <si>
    <t>Pehme kasvumõõdik</t>
  </si>
  <si>
    <t>Medidor de altura de peluche</t>
  </si>
  <si>
    <t>Cinta mètrica de pelfa per mesurar l’altura</t>
  </si>
  <si>
    <t>Βελούδινο μέτρο ανάπτυξης</t>
  </si>
  <si>
    <t>Plišana igračka za mjerenje visine</t>
  </si>
  <si>
    <t>Plüss magasságmérő</t>
  </si>
  <si>
    <t>Peluche misura crescita</t>
  </si>
  <si>
    <t>Pliušinė ūgio matuoklė</t>
  </si>
  <si>
    <t>Plīša auguma mērītājs</t>
  </si>
  <si>
    <t>Плишана мерка за возраст</t>
  </si>
  <si>
    <t>Pluszowa miarka wzrostu</t>
  </si>
  <si>
    <t>Régua de pelúcia</t>
  </si>
  <si>
    <t>Riglă din pluș pentru măsurat înălțimea</t>
  </si>
  <si>
    <t>Plišani metar za visinu</t>
  </si>
  <si>
    <t>Plišast meter za merjenje višine</t>
  </si>
  <si>
    <t>Plyšový meter na meranie výšky</t>
  </si>
  <si>
    <t>A set of towels with a washcloth</t>
  </si>
  <si>
    <t>Një set peshqirësh me leckë larëse</t>
  </si>
  <si>
    <t>Комплект хавлиени кърпи с кърпа за тяло</t>
  </si>
  <si>
    <t>Komplet peškira sa spužvom</t>
  </si>
  <si>
    <t>Sada ručníků s mycí houbou</t>
  </si>
  <si>
    <t>Handtücher-set mit waschlappen</t>
  </si>
  <si>
    <t>Kätterättide komplekt koos pesukindaga</t>
  </si>
  <si>
    <t>Juego de toallas con paño</t>
  </si>
  <si>
    <t>Joc de tovalloles amb manyopla</t>
  </si>
  <si>
    <t>Σετ πετσετών με σφουγγάρι</t>
  </si>
  <si>
    <t>Komplet ručnika s krpicom za pranje</t>
  </si>
  <si>
    <t>Törölközőkészlet fürdőpamaccsal</t>
  </si>
  <si>
    <t>Servizio di asciugamani con guanto</t>
  </si>
  <si>
    <t>Rankšluosčių komplektas su plaušine</t>
  </si>
  <si>
    <t>Dvieļu komplekts ar sūklīti</t>
  </si>
  <si>
    <t>Комплет крпи со крпа за миење</t>
  </si>
  <si>
    <t>Zestaw ręczników z myjką</t>
  </si>
  <si>
    <t>Conjunto de toalhas com esponja</t>
  </si>
  <si>
    <t>Set prosoape cu burete</t>
  </si>
  <si>
    <t>Komplet peškira sa sunđerom za kupanje</t>
  </si>
  <si>
    <t>Set brisač z gobo za umivanje</t>
  </si>
  <si>
    <t>Súprava uterákov s hubkou</t>
  </si>
  <si>
    <t>Dummy clip</t>
  </si>
  <si>
    <t>Kapëse biberoni</t>
  </si>
  <si>
    <t>Клипс за залъгалка</t>
  </si>
  <si>
    <t>Zakačka za dudu</t>
  </si>
  <si>
    <t>Spona na dudlíky</t>
  </si>
  <si>
    <t>Schnullerclip</t>
  </si>
  <si>
    <t>Lutiklamber</t>
  </si>
  <si>
    <t>Pinza para chupete</t>
  </si>
  <si>
    <t>Clips per al xumet</t>
  </si>
  <si>
    <t>Κλιπ για πιπίλα</t>
  </si>
  <si>
    <t>Kvačica za dudu varalicu</t>
  </si>
  <si>
    <t>Cumicsiptető</t>
  </si>
  <si>
    <t>Clip per succhietti</t>
  </si>
  <si>
    <t>Čiulptuko segtukas</t>
  </si>
  <si>
    <t>Knupīša turētājs</t>
  </si>
  <si>
    <t>Штипка за цуцла</t>
  </si>
  <si>
    <t>Klips do smoczka</t>
  </si>
  <si>
    <t>Gancho de chupetas</t>
  </si>
  <si>
    <t>Clips pentru suzetă</t>
  </si>
  <si>
    <t>Štipaljka za lažu</t>
  </si>
  <si>
    <t>Priponka za dudo</t>
  </si>
  <si>
    <t>Klips na cumlíky</t>
  </si>
  <si>
    <t>Washcloth</t>
  </si>
  <si>
    <t>Larëse</t>
  </si>
  <si>
    <t>Кърпа за измиване на тяло</t>
  </si>
  <si>
    <t>Spužvica za pranje</t>
  </si>
  <si>
    <t>Houbička</t>
  </si>
  <si>
    <t>Waschlappen</t>
  </si>
  <si>
    <t>Pesukäsn / pesukinnas</t>
  </si>
  <si>
    <t>Paño</t>
  </si>
  <si>
    <t>Manyopla</t>
  </si>
  <si>
    <t>Ροδέλα</t>
  </si>
  <si>
    <t>Spužva za pranje</t>
  </si>
  <si>
    <t>Mosdószivacs</t>
  </si>
  <si>
    <t>Guanto da bagno</t>
  </si>
  <si>
    <t>Valytuvas</t>
  </si>
  <si>
    <t>Sūklītis</t>
  </si>
  <si>
    <t>Крпа за миење</t>
  </si>
  <si>
    <t>Myjka</t>
  </si>
  <si>
    <t>Esponja</t>
  </si>
  <si>
    <t>Mănușă de baie</t>
  </si>
  <si>
    <t>Sunđer za pranje</t>
  </si>
  <si>
    <t>Gobica za umivanje</t>
  </si>
  <si>
    <t>Špongia</t>
  </si>
  <si>
    <t>Hairbrush with a comb</t>
  </si>
  <si>
    <t>Furçë flokësh me krehër</t>
  </si>
  <si>
    <t>Четка за коса с гребен</t>
  </si>
  <si>
    <t>Četka za kosu sa češljem</t>
  </si>
  <si>
    <t>Kartáč na vlasy s hřebenem</t>
  </si>
  <si>
    <t>Haarbürste mit kamm</t>
  </si>
  <si>
    <t>Juuksehari koos kammiga</t>
  </si>
  <si>
    <t>Cepillo de pelo con peine</t>
  </si>
  <si>
    <t>Raspall per als cabells amb pinta</t>
  </si>
  <si>
    <t>Βούρτσα μαλλιών με χτένα</t>
  </si>
  <si>
    <t>Četka za kosu + češalj</t>
  </si>
  <si>
    <t>Fésűs hajkefe</t>
  </si>
  <si>
    <t>Spazzola per capelli con pettine</t>
  </si>
  <si>
    <t>Plaukų šepetys ir šukos</t>
  </si>
  <si>
    <t>Matu suka ar ķemmi</t>
  </si>
  <si>
    <t>Четка за коса со чешел</t>
  </si>
  <si>
    <t>Szczotka do włosów z grzebieniem</t>
  </si>
  <si>
    <t>Escova de cabelo com pente</t>
  </si>
  <si>
    <t>Perie de păr cu pieptene</t>
  </si>
  <si>
    <t>Krtača za lase z glavnikom</t>
  </si>
  <si>
    <t>Kefa na vlasy s hrebeňom</t>
  </si>
  <si>
    <t>Cuddly blanket</t>
  </si>
  <si>
    <t>Batanije përkëdhelëse</t>
  </si>
  <si>
    <t>Пухкаво одеяло</t>
  </si>
  <si>
    <t>Deka za grljenje</t>
  </si>
  <si>
    <t>Plyšová deka</t>
  </si>
  <si>
    <t>Kuscheldecke</t>
  </si>
  <si>
    <t>Kaisutekk</t>
  </si>
  <si>
    <t>Manta de peluche</t>
  </si>
  <si>
    <t>Manteta per a abraçar</t>
  </si>
  <si>
    <t>Μια χαλαρή κουβέρτα</t>
  </si>
  <si>
    <t>Alvós takaró</t>
  </si>
  <si>
    <t>Copertina avvolgente</t>
  </si>
  <si>
    <t>Miego skiautė</t>
  </si>
  <si>
    <t>Mīksta sedziņa</t>
  </si>
  <si>
    <t>Ќебе за гушкање</t>
  </si>
  <si>
    <t>Kocyk przytulanka</t>
  </si>
  <si>
    <t>Manta para abraçar</t>
  </si>
  <si>
    <t>Pătură de pluș</t>
  </si>
  <si>
    <t>Ćebe - igračka</t>
  </si>
  <si>
    <t>Odejica za stiskanje</t>
  </si>
  <si>
    <t>Squeak toy with teether</t>
  </si>
  <si>
    <t>Lodër me kërcitje dhe teether</t>
  </si>
  <si>
    <t>Играчка с пищялка и гризалка</t>
  </si>
  <si>
    <t>Igračka s glodalicom i pištaljkom</t>
  </si>
  <si>
    <t>Pískající hračka s kousátkem</t>
  </si>
  <si>
    <t>Quietschspielzeug mit beißring</t>
  </si>
  <si>
    <t>Piiksuv mänguasi närimisrõngaga</t>
  </si>
  <si>
    <t>Juguete con chillido y mordedor</t>
  </si>
  <si>
    <t>Joguina amb xiulet i mossegador</t>
  </si>
  <si>
    <t>Παιχνίδι με μασητικό και σφυρίχτρα</t>
  </si>
  <si>
    <t>Igračka s dijelom za griženje</t>
  </si>
  <si>
    <t>Sípolós és rágós játék</t>
  </si>
  <si>
    <t>Giocattolo sonoro con massaggiagengive</t>
  </si>
  <si>
    <t>Žaisliukas su cypsiuku  ir kramtuku</t>
  </si>
  <si>
    <t>Rotaļlieta ar pīkstuli un smaganu masētāju</t>
  </si>
  <si>
    <t>Играчка со свирче и гризалка</t>
  </si>
  <si>
    <t>Zabawka z piszczkiem i gryzakiem</t>
  </si>
  <si>
    <t>Brinquedo para aliviar a dentição com apito</t>
  </si>
  <si>
    <t>Jucărie cu piuitoare și cu inel de dentiție</t>
  </si>
  <si>
    <t>Igračka sa pištaljkom i glodalicom</t>
  </si>
  <si>
    <t>Igrača s piskalom in grizalom</t>
  </si>
  <si>
    <t>Pískajúca hračka s hryzadlom</t>
  </si>
  <si>
    <t>Cuddly toy with a rustling belly</t>
  </si>
  <si>
    <t>Lodër përkëdhelëse me bark shushuritës</t>
  </si>
  <si>
    <t>Пухкава играчка с шумолящо коремче</t>
  </si>
  <si>
    <t>Igračka za grljenje sa šuštećim stomačićem</t>
  </si>
  <si>
    <t>Plyšová hračka s šustivým bříškem</t>
  </si>
  <si>
    <t>Plüschspielzeug mit raschelndem bauch</t>
  </si>
  <si>
    <t>Sahiseva kõhuga kaisumänguasi</t>
  </si>
  <si>
    <t>Muñeco de peluche con vientre crujiente</t>
  </si>
  <si>
    <t>Peluix amb panxa per a prémer</t>
  </si>
  <si>
    <t>Ένα χαριτωμένο παιχνίδι αγκαλιάσματος με μια κοκκινιστική κοιλιά</t>
  </si>
  <si>
    <t>Meka igračka sa šuškavim trbuhom</t>
  </si>
  <si>
    <t>Kabalajáték zúgó pocakkal</t>
  </si>
  <si>
    <t>Peluche con pancia frusciante</t>
  </si>
  <si>
    <t>Žaisliukas su šiugždančiu pilveliu</t>
  </si>
  <si>
    <t>Mīksta rotaļlieta ar šalcošu skaņu</t>
  </si>
  <si>
    <t>Играчка за гушкање со шушкав стомак</t>
  </si>
  <si>
    <t>Zabawka przytulanka z szeleszczącym brzuszkiem</t>
  </si>
  <si>
    <t>Brinquedo de pelúcia com barriga que farfalha</t>
  </si>
  <si>
    <t>Jucărie pentru îmbrățișat, cu burtică foșnitoare</t>
  </si>
  <si>
    <t>Plišana igračka sa šuštavim stomačićem</t>
  </si>
  <si>
    <t>Igrača za stiskanje s šelestečim trebuščkom</t>
  </si>
  <si>
    <t>Plyšová hračka so šuštiacim bruškom</t>
  </si>
  <si>
    <t>Spiral stroller toy</t>
  </si>
  <si>
    <t>Lodër spirale për karrocë</t>
  </si>
  <si>
    <t>Спирална играчка за количката</t>
  </si>
  <si>
    <t>Spiralna igračka za kolica</t>
  </si>
  <si>
    <t>Spirálová hračka do kočárku</t>
  </si>
  <si>
    <t>Spiralspielzeug für kinderwagen</t>
  </si>
  <si>
    <t>Spiraalmänguasi vankrisse</t>
  </si>
  <si>
    <t>Juguete espiral para cochecito</t>
  </si>
  <si>
    <t>Joguina en espiral per al cotxet</t>
  </si>
  <si>
    <t>Σπειροειδές παιχνίδι για το καρότσι</t>
  </si>
  <si>
    <t>Spirálos játék babakocsiba</t>
  </si>
  <si>
    <t>Giocattolo a spirale per carrozzine</t>
  </si>
  <si>
    <t>Spiralinis žaislas vežimėliui</t>
  </si>
  <si>
    <t>Spirālveidīga rotaļlieta ratiņiem</t>
  </si>
  <si>
    <t>Спирална играчка за количка</t>
  </si>
  <si>
    <t>Spiralna zabawka do wózka</t>
  </si>
  <si>
    <t>Brinquedo espiral de carrinho</t>
  </si>
  <si>
    <t>Jucărie spiralată pentru cărucior</t>
  </si>
  <si>
    <t>Spiralna igrača za voziček</t>
  </si>
  <si>
    <t>Špirála na kočík</t>
  </si>
  <si>
    <t>Bib with a removable pocket</t>
  </si>
  <si>
    <t>Përparëse me xhep pritës</t>
  </si>
  <si>
    <t>Лигавник със свалящ се джоб</t>
  </si>
  <si>
    <t>Portikla sa skidajućim džepom</t>
  </si>
  <si>
    <t>Bryndák s odepínací kapsou</t>
  </si>
  <si>
    <t>Lätzchen mit einer abnehmbaren tasche</t>
  </si>
  <si>
    <t>Eemaldatava taskuga pudipõll</t>
  </si>
  <si>
    <t>Babero con bolsillo amovible</t>
  </si>
  <si>
    <t>Pitet amb butxaca que es pot descordar</t>
  </si>
  <si>
    <t>Σαλιάρα με αποσπώμενη τσέπη</t>
  </si>
  <si>
    <t>Podbradak s odvojivim džepom</t>
  </si>
  <si>
    <t>Nyálkendő gombolható zsebbel</t>
  </si>
  <si>
    <t>Bavaglino con tasca rimovibile</t>
  </si>
  <si>
    <t>Seilinukas su užsegama kišene</t>
  </si>
  <si>
    <t>Krūšautiņš ar noņemamu kabatiņu</t>
  </si>
  <si>
    <t>Лигувче со џеб за откачување</t>
  </si>
  <si>
    <t>Śliniak z odpinaną kieszonką</t>
  </si>
  <si>
    <t>Babete com bolso amovível</t>
  </si>
  <si>
    <t>Bavețică cu buzunar detașabil</t>
  </si>
  <si>
    <t>Portikla sa džepićem na otkopčavanje</t>
  </si>
  <si>
    <t>Slinček s snemljivim žepom</t>
  </si>
  <si>
    <t>Podbradník s odopínacím vreckom</t>
  </si>
  <si>
    <t>Scarf bib, 2 pieces</t>
  </si>
  <si>
    <t>Përparëse-shami, 2 copë</t>
  </si>
  <si>
    <t>Лигавник-шал, 2 бр.</t>
  </si>
  <si>
    <t>Portikla-maramica, 2 kom.</t>
  </si>
  <si>
    <t>Bryndák-šátek, 2 ks</t>
  </si>
  <si>
    <t>Lätzchen-halstuch, 2 stk.</t>
  </si>
  <si>
    <t>Pudipõll-kaelarätik, 2 tk</t>
  </si>
  <si>
    <t>Babero-pañuelo, 2 uds.</t>
  </si>
  <si>
    <t>Pitet-mocador, 2 unitats</t>
  </si>
  <si>
    <t>Σαλιάρα μαντήλι, 2 τεμ</t>
  </si>
  <si>
    <t>Podbradak marama, 2 kom.</t>
  </si>
  <si>
    <t>Nyálkendő-sál, 2 db.</t>
  </si>
  <si>
    <t>2 bavaglini/sciarpette</t>
  </si>
  <si>
    <t>Seilinukas-skarelė  2 vnt.</t>
  </si>
  <si>
    <t>Krūšautiņš – lakatiņš 2 gab.</t>
  </si>
  <si>
    <t>Лигувче-шалче, 2 парч.</t>
  </si>
  <si>
    <t>Śliniak-apaszka, 2 szt</t>
  </si>
  <si>
    <t>Babete-lenço 2 un.</t>
  </si>
  <si>
    <t>Bavețică eșarfă, 2 piese</t>
  </si>
  <si>
    <t>Portikla-marama, 2 kom.</t>
  </si>
  <si>
    <t>Rutka – slinček, 2 kosa</t>
  </si>
  <si>
    <t>Podbradník – šatka, 2 ks</t>
  </si>
  <si>
    <t>Cooling teether with water</t>
  </si>
  <si>
    <t>Teether me ujë për ftohje</t>
  </si>
  <si>
    <t>Охлаждаща се водна гризалка</t>
  </si>
  <si>
    <t>Vodena glodalica za hlađenje</t>
  </si>
  <si>
    <t>Vodní kousátko chladící</t>
  </si>
  <si>
    <t>Wasser-beißring kühlend</t>
  </si>
  <si>
    <t>Jahutav närimismänguasi veega</t>
  </si>
  <si>
    <t>Mordedor refrigerante con agua</t>
  </si>
  <si>
    <t>Mossegador refrescant amb aigua</t>
  </si>
  <si>
    <t>Μασητικό νερού ψύξης</t>
  </si>
  <si>
    <t>Igračka koja se grize s vodom koja hladi</t>
  </si>
  <si>
    <t>Vízi hűsítő rágóka</t>
  </si>
  <si>
    <t>Massaggiagengive ad acqua refrigerabile</t>
  </si>
  <si>
    <t>Vėsinantis čiulptukas su vandeniu</t>
  </si>
  <si>
    <t>Atvēsinošs smaganu masētājs ar ūdeni</t>
  </si>
  <si>
    <t>Gryzak wodny oziębiający</t>
  </si>
  <si>
    <t>Mordedor de água refrigerante</t>
  </si>
  <si>
    <t>Inel dentiție cu apă, cu funcție de răcire</t>
  </si>
  <si>
    <t>Vodena glodalica za rashađivanje</t>
  </si>
  <si>
    <t>Vodné hryzadlo, chladiace</t>
  </si>
  <si>
    <t>Feeding teether with a net</t>
  </si>
  <si>
    <t>Teether për ushqime me rrjetë</t>
  </si>
  <si>
    <t>Гризалка за храни с мрежа</t>
  </si>
  <si>
    <t>Glodalica za hranjenje s mrežicom</t>
  </si>
  <si>
    <t>Nádoba na jídlo s kousátkem a se síťkou</t>
  </si>
  <si>
    <t>Fruchtsauger</t>
  </si>
  <si>
    <t>Närimismänguasi koos võrguga toidu hoidmiseks</t>
  </si>
  <si>
    <t>Mordedor para alimentos con malla</t>
  </si>
  <si>
    <t>Mossegador per a aliments amb malla</t>
  </si>
  <si>
    <t>Μασητικό τροφίμων με πλέγμα</t>
  </si>
  <si>
    <t>Igračka za griženje za hranjenje s mrežicom</t>
  </si>
  <si>
    <t>Hálós rágóka ennivalóhoz</t>
  </si>
  <si>
    <t>Massaggiagengive per nutrizione con retina</t>
  </si>
  <si>
    <t>Maitinantis čiulptukas su tinkleliu</t>
  </si>
  <si>
    <t>Smaganu masētājs pārtikai, ar sietiņu</t>
  </si>
  <si>
    <t>Гризалка за хранење со мрежа</t>
  </si>
  <si>
    <t>Gryzak do pokarmów z siateczką</t>
  </si>
  <si>
    <t>Mordedor para alimentos com rede</t>
  </si>
  <si>
    <t>Dispozitiv de hrănire, cu plasă</t>
  </si>
  <si>
    <t>Mljackalica za hranu sa mrežicom</t>
  </si>
  <si>
    <t>Cucljalnik hrane z mrežico</t>
  </si>
  <si>
    <t>Hryzadlo so sieťkou na kŕmenie</t>
  </si>
  <si>
    <t>Three-stage set for feeding teaching</t>
  </si>
  <si>
    <t>Set tre-fazor për mësimine ngrënies</t>
  </si>
  <si>
    <t>Тристепенен комплект за хранене</t>
  </si>
  <si>
    <t>Trostepeni komplet za učenje hranjenja</t>
  </si>
  <si>
    <t>Třístupňová sada pro učení krmení</t>
  </si>
  <si>
    <t>Fütter-lern-set, dreistufig</t>
  </si>
  <si>
    <t>Kolmeastmeline komplekt söömise harjutamiseks</t>
  </si>
  <si>
    <t>Juego para aprender a comer, tres etapas</t>
  </si>
  <si>
    <t>Conjunt d’entrenament d’alimentació en tres passos</t>
  </si>
  <si>
    <t>Συσκευή μάθησης τροφοδοσίας τριών σταδίων</t>
  </si>
  <si>
    <t>Trostupanjski komplet za učenje hranjenja</t>
  </si>
  <si>
    <t>Három lépéses készlet etetés tanulásához</t>
  </si>
  <si>
    <t>Set per insegnare l’alimentazione in tre fasi</t>
  </si>
  <si>
    <t>Trijų etapų mokymosi maitintis rinkinukas</t>
  </si>
  <si>
    <t>Trīs soļu komplekts barošanas apmācībai</t>
  </si>
  <si>
    <t>Комплет за обука за хранење во три фази</t>
  </si>
  <si>
    <t>Trójstopniowy zestaw do nauki karmienia</t>
  </si>
  <si>
    <t>Conjunto de ensino de alimentação em três fases</t>
  </si>
  <si>
    <t>Set în trei etape pentru învățarea hrănirii</t>
  </si>
  <si>
    <t>Trostepeni komplet za učenje jedenja</t>
  </si>
  <si>
    <t>Komplet s tremi nastavki za učenje hranjenja</t>
  </si>
  <si>
    <t>Súprava na učenie pitia – 3 kroky</t>
  </si>
  <si>
    <t>Set of 3 teethers on a ring</t>
  </si>
  <si>
    <t>Set me tre teether në rreth</t>
  </si>
  <si>
    <t>Комплект от 3 гризалки на пръстен</t>
  </si>
  <si>
    <t>Komplet od 3 glodalice na točku</t>
  </si>
  <si>
    <t>Sada 3 kousátek na kroužku</t>
  </si>
  <si>
    <t>Beißringe auf kreis, 3 stk.</t>
  </si>
  <si>
    <t>Komplekt kolmest närimismänguasjast rõnga küljes</t>
  </si>
  <si>
    <t>Juego de 3 mordedores sobre un círculo</t>
  </si>
  <si>
    <t>Joc de 3 mossegadors en una roda</t>
  </si>
  <si>
    <t>Σετ από 3 μασητικών σε έναν τροχό</t>
  </si>
  <si>
    <t>Komplet 3 igračke koje se grizu na kolutu</t>
  </si>
  <si>
    <t>3 rágóka karikán</t>
  </si>
  <si>
    <t>Set di 3 massaggiagengive su cerchio</t>
  </si>
  <si>
    <t>Trijų čiulptukų rinkinukas ant žiedo</t>
  </si>
  <si>
    <t>3 smaganu masētāju komplekts uz riņķa</t>
  </si>
  <si>
    <t>Комплет од 3 гризалки на тркало</t>
  </si>
  <si>
    <t>Zestaw 3 gryzaków na kółku</t>
  </si>
  <si>
    <t>Conjunto de 3 mordedores numa argola</t>
  </si>
  <si>
    <t>Set 3 inele dentiție, pe cerc</t>
  </si>
  <si>
    <t>Komplet 3 glodalice na privesku</t>
  </si>
  <si>
    <t>Komplet 3 grizal na obročku</t>
  </si>
  <si>
    <t>Súprava 3 hryzadiel na koliesku</t>
  </si>
  <si>
    <t>Cuddly blanket with a teether</t>
  </si>
  <si>
    <t>Batanije përkëdhelëse me teether</t>
  </si>
  <si>
    <t>Пухкаво одеяло с гризалка</t>
  </si>
  <si>
    <t>Deka za grljenje s glodalicom</t>
  </si>
  <si>
    <t>Dečka s hračkou a kousátkem</t>
  </si>
  <si>
    <t>Kuscheldecke mit beißring</t>
  </si>
  <si>
    <t>Kaisutekk närimisrõngaga</t>
  </si>
  <si>
    <t>Manta de peluche con mordedor</t>
  </si>
  <si>
    <t>Manteta per a abraçar amb mossegador</t>
  </si>
  <si>
    <t>Μια χαλαρή κουβέρτα αγκαλιάσματος με μασητικό</t>
  </si>
  <si>
    <t>Deka za grljenje koju se može gristi</t>
  </si>
  <si>
    <t>Szundikendő rágókával</t>
  </si>
  <si>
    <t>Copertina avvolgente con massaggiagengive</t>
  </si>
  <si>
    <t>Miego skiautė su kramtuku</t>
  </si>
  <si>
    <t>Nomierinoša sedziņa ar smaganu masētāju</t>
  </si>
  <si>
    <t>Ќебе за гушкање со гризалка</t>
  </si>
  <si>
    <t>Kocyk przytulanka z gryzakiem</t>
  </si>
  <si>
    <t>Manta para abraçar e brinquedo para aliviar a dentição</t>
  </si>
  <si>
    <t>Pătură cu jucărie din pluș și cu inel pentru dentiție</t>
  </si>
  <si>
    <t>Ćebence – igračka sa glodalicom</t>
  </si>
  <si>
    <t>Odejica za stiskanje z grizalom</t>
  </si>
  <si>
    <t>Deka s plyšovou hračkou</t>
  </si>
  <si>
    <t>Squeak rattle</t>
  </si>
  <si>
    <t>Xhingël me kërcitje</t>
  </si>
  <si>
    <t>Дрънкалка с пищялка</t>
  </si>
  <si>
    <t>Igračka s pištaljkom</t>
  </si>
  <si>
    <t>Chrastítko s pískátkem</t>
  </si>
  <si>
    <t>Rassel mit quietscher</t>
  </si>
  <si>
    <t>Piiksuv kõristi</t>
  </si>
  <si>
    <t>Sonajero con chillido</t>
  </si>
  <si>
    <t>Sonall amb xiulet</t>
  </si>
  <si>
    <t>Κουδουνίστρα με σφυρίχτρα</t>
  </si>
  <si>
    <t>Zvečka s dijelom na izvlačenje</t>
  </si>
  <si>
    <t>Csörgő síppal</t>
  </si>
  <si>
    <t>Sonaglio con fischietto</t>
  </si>
  <si>
    <t>Barškutis su pypsiuku</t>
  </si>
  <si>
    <t>Grabulis ar pīkstuli</t>
  </si>
  <si>
    <t>Тропалка со свирка</t>
  </si>
  <si>
    <t>Grzechotka z piszczkiem</t>
  </si>
  <si>
    <t>Chocalho para apito</t>
  </si>
  <si>
    <t>Zornăitoare cu piuitoare</t>
  </si>
  <si>
    <t>Zvečka sa pištaljkom</t>
  </si>
  <si>
    <t>Ropotuljica s piščalko</t>
  </si>
  <si>
    <t>Pískajúca hrkálka</t>
  </si>
  <si>
    <t>Stroller tag with teether</t>
  </si>
  <si>
    <t>Varëse për karrocë me teether</t>
  </si>
  <si>
    <t>Етикет за количка с гризалка</t>
  </si>
  <si>
    <t>Privjesak za kolica s glodalicom</t>
  </si>
  <si>
    <t>Přívěšek ke kočárku s kousátkem</t>
  </si>
  <si>
    <t>Anhänger für kinderwagen mit beißring</t>
  </si>
  <si>
    <t>Vankrisse riputatav mänguasi koos närimisrõngaga</t>
  </si>
  <si>
    <t>Colgante para cochecito con mordedor</t>
  </si>
  <si>
    <t>Etiqueta per al cotxet amb mossegador</t>
  </si>
  <si>
    <t>Ετικέτα για καροτσάκι με μασητικό</t>
  </si>
  <si>
    <t>Privjesak za kolica s dijelom koji se može gristi</t>
  </si>
  <si>
    <t>Játék babakocsiba, rágókával</t>
  </si>
  <si>
    <t>Ciondolo per carrozzine con massaggiagengive</t>
  </si>
  <si>
    <t>Pakabukas vežimėliui su kramtuku</t>
  </si>
  <si>
    <t>Piekariņš ratiem ar smaganu masētāju</t>
  </si>
  <si>
    <t>Ознака за количка со гризалка</t>
  </si>
  <si>
    <t>Przywieszka do wózka z gryzakiem</t>
  </si>
  <si>
    <t>Pingente para carrinho com mordedor</t>
  </si>
  <si>
    <t>Jucărie suspendată pentru cărucior, cu inel pentru dentiție</t>
  </si>
  <si>
    <t>Privezak za kolica sa glodalicom</t>
  </si>
  <si>
    <t>Obesek za voziček z grizalom</t>
  </si>
  <si>
    <t>Hračka na kočík s hryzadlom</t>
  </si>
  <si>
    <t>Stroller tag with an alpine bell</t>
  </si>
  <si>
    <t>Varëse për karrocë me zile alpine</t>
  </si>
  <si>
    <t>Етикет за количка с алпийска камбанка</t>
  </si>
  <si>
    <t>Privjesak za kolica s alpskim zvonom</t>
  </si>
  <si>
    <t>Přívěšek ke kočárku s alpským zvoncem</t>
  </si>
  <si>
    <t>Anhänger für kinderwagen mit alpenglocke</t>
  </si>
  <si>
    <t>Vankrisse riputatav mänguasi koos alpi kellaga</t>
  </si>
  <si>
    <t>Colgante para cochecito con campanilla</t>
  </si>
  <si>
    <t>Etiqueta per al cotxet amb campaneta</t>
  </si>
  <si>
    <t>Ετικέτα τρόλεϊ με αλπικό καμπανάκι</t>
  </si>
  <si>
    <t>Játék babakocsiba, alpesi kolomp</t>
  </si>
  <si>
    <t>Ciondolo per carrozzine con campana alpina</t>
  </si>
  <si>
    <t>Pakabukas vežimėliui su alpių varpeliu</t>
  </si>
  <si>
    <t>Piekariņš ratiem ar alpu zvaniņu</t>
  </si>
  <si>
    <t>Ознака за количка со алпско ѕвонче</t>
  </si>
  <si>
    <t>Przywieszka do wózka z dzwonkiem alpejskim</t>
  </si>
  <si>
    <t>Pingente para carrinho com sino alpino</t>
  </si>
  <si>
    <t>Jucărie suspendată pentru cărucior, cu inel pentru dentiție cu clopoțel</t>
  </si>
  <si>
    <t>Privezak za kolica sa alpskim zvoncetom</t>
  </si>
  <si>
    <t>Obesek za voziček z alpskim zvončkom</t>
  </si>
  <si>
    <t>Hračka na kočík s alpským zvončekom</t>
  </si>
  <si>
    <t>Toy with a rustling belly and teethers</t>
  </si>
  <si>
    <t>Lodër përkëdhelëse me bark shushuritës dhe teether</t>
  </si>
  <si>
    <t>Играчка с шумолящо коремче и гризалки</t>
  </si>
  <si>
    <t>Igračka s šuštećim stomakom i glodalicama</t>
  </si>
  <si>
    <t>Hračka se šustivým bříškem a kousátkem</t>
  </si>
  <si>
    <t>Spielzeug mit raschelndem bauch und beißringen</t>
  </si>
  <si>
    <t>Sahiseva kõhu ja närimisrõngastega mänguasi</t>
  </si>
  <si>
    <t>Juguete con vientre crujiente y mordedores</t>
  </si>
  <si>
    <t>Joguina amb panxa per a prémer i mossegadors</t>
  </si>
  <si>
    <t>Igračka sa šuškavim trbuhom i dijelom koji se može gristi</t>
  </si>
  <si>
    <t>Játék zörgő hassal és rágókával</t>
  </si>
  <si>
    <t>Giocattolo con pancia frusciante e massaggiagengive</t>
  </si>
  <si>
    <t>Žaisliukas su šiugždančiu pilvuku ir kramtukais</t>
  </si>
  <si>
    <t>Rotaļlieta ar čaukstošu vēderiņu un smaganu masētājiem</t>
  </si>
  <si>
    <t>Играчка со шушкав стомак и гризалки</t>
  </si>
  <si>
    <t>Zabawka z szeleszczącym brzuszkiem i gryzakami</t>
  </si>
  <si>
    <t>Brinquedo para aliviar a dentição y com barriga que farfalha</t>
  </si>
  <si>
    <t>Jucărie pentru îmbrățișat, cu burtică foșnitoare și inele pentru dentiție</t>
  </si>
  <si>
    <t>Igračka sa šuškavim stomačićem i glodalicama</t>
  </si>
  <si>
    <t>Igrača za stiskanje s šelestečim trebuščkom in grizali</t>
  </si>
  <si>
    <t>Hračka so šuštiacim bruškom a hryzadlami</t>
  </si>
  <si>
    <t>A rustling teether toy</t>
  </si>
  <si>
    <t>Lodër shushuritëse me teether</t>
  </si>
  <si>
    <t>Шумоляща играчка с гризалка</t>
  </si>
  <si>
    <t>Šušteća igračka s glodalicom</t>
  </si>
  <si>
    <t>Šustící hračka s kousátkem</t>
  </si>
  <si>
    <t>Raschelndes spielzeug mit beißring</t>
  </si>
  <si>
    <t>Närimisrõngaga sahisev mänguasi</t>
  </si>
  <si>
    <t>Juguete crujiente con mordedor</t>
  </si>
  <si>
    <t>Joguina per a prémer amb mossegador</t>
  </si>
  <si>
    <t>Ένα σκουριασμένο παιχνίδι με μασητικό</t>
  </si>
  <si>
    <t>Šuškava igračka s dijelom koji se može gristi</t>
  </si>
  <si>
    <t>Zörgő játék rágókával</t>
  </si>
  <si>
    <t>Giocattolo frusciante con massaggiagengive</t>
  </si>
  <si>
    <t>Šiugždantis žaisliukas su kramtuku</t>
  </si>
  <si>
    <t>Čaukstoša rotaļlieta ar smaganu masētāju</t>
  </si>
  <si>
    <t>Шушкава играчка со гризалка</t>
  </si>
  <si>
    <t>Szeleszcząca zabawka z gryzakiem</t>
  </si>
  <si>
    <t>Brinquedo que farfalha com mordedor</t>
  </si>
  <si>
    <t>Jucărie foșnitoare cu inel pentru dentiție</t>
  </si>
  <si>
    <t>Šuškava igračka sa glodalicom</t>
  </si>
  <si>
    <t>Šumeča igrača z grizalom</t>
  </si>
  <si>
    <t>Šuštiaca hračka s hryzadlom</t>
  </si>
  <si>
    <t>Toy with a rattle and teether</t>
  </si>
  <si>
    <t>Lodër me xhingël e teether</t>
  </si>
  <si>
    <t>Играчка с дрънкалка и гризалка</t>
  </si>
  <si>
    <t>Igračka s glodalicom i zvečkom</t>
  </si>
  <si>
    <t>Hračka s chrastítkem a kousátkem</t>
  </si>
  <si>
    <t>Spielzeug mit rassel und beißring</t>
  </si>
  <si>
    <t>Kõristi ja närimisrõngaga mänguasi</t>
  </si>
  <si>
    <t>Juguete con sonajero y mordedor</t>
  </si>
  <si>
    <t>Joguina amb sonall i mossegador</t>
  </si>
  <si>
    <t>Παιχνίδι με κουδουνίστραμασητικό</t>
  </si>
  <si>
    <t>Igračka sa zvečkom i dijelom koji se može gristi</t>
  </si>
  <si>
    <t>Játék csörgővel és rágókával</t>
  </si>
  <si>
    <t>Giocattolo con sonaglio e massaggiagengive</t>
  </si>
  <si>
    <t>Žaisliukas su barškučiu ir kramtuku</t>
  </si>
  <si>
    <t>Rotaļlieta ar grabuli un smaganu masētāju</t>
  </si>
  <si>
    <t>Играчка со тропалка и гризалка</t>
  </si>
  <si>
    <t>Zabawka z grzechotką i gryzakiem</t>
  </si>
  <si>
    <t>Brinquedo para aliviar a dentição com chocalho</t>
  </si>
  <si>
    <t>Jucărie cu zornăitoare și cu inel pentru dentiție</t>
  </si>
  <si>
    <t>Igračka sa glodalicom i zvečkom</t>
  </si>
  <si>
    <t>Igrača z ropotuljico in grizalom</t>
  </si>
  <si>
    <t>Hračka s hrkálkou a hryzadlom</t>
  </si>
  <si>
    <t>Bib with sleeves</t>
  </si>
  <si>
    <t>Përparëse me krahë</t>
  </si>
  <si>
    <t>Лигавник с ръкави</t>
  </si>
  <si>
    <t>Portikla s rukavima</t>
  </si>
  <si>
    <t>Bryndáček s rukávky</t>
  </si>
  <si>
    <t>Lätzchen mit ärmeln</t>
  </si>
  <si>
    <t>Varrukatega pudipõll</t>
  </si>
  <si>
    <t>Babero con mangas</t>
  </si>
  <si>
    <t>Pitet amb mànigues</t>
  </si>
  <si>
    <t>Σαλιάρα με μανίκια</t>
  </si>
  <si>
    <t>Podbradnjak s rukavima</t>
  </si>
  <si>
    <t>Ujjas előke</t>
  </si>
  <si>
    <t>Bavaglino con maniche</t>
  </si>
  <si>
    <t>Seilinukas su rankovėlėmis</t>
  </si>
  <si>
    <t>Lacīte ar piedurknēm</t>
  </si>
  <si>
    <t>Лигувче со ракави</t>
  </si>
  <si>
    <t>Śliniak z rękawkami</t>
  </si>
  <si>
    <t>Babete com mangas</t>
  </si>
  <si>
    <t>Baveţică cu mâneci</t>
  </si>
  <si>
    <t>Portikla sa rukavčićima</t>
  </si>
  <si>
    <t>Sllinček z rokavi</t>
  </si>
  <si>
    <t>Podbradník s rukávmi</t>
  </si>
  <si>
    <t>A suction cup</t>
  </si>
  <si>
    <t>Tas me ngjitëse</t>
  </si>
  <si>
    <t>Купа с вакуумно закрепване</t>
  </si>
  <si>
    <t>Zdjelica sa sisaljkama</t>
  </si>
  <si>
    <t>Miska s přísavkou</t>
  </si>
  <si>
    <t>Schüssel mit saugnapf</t>
  </si>
  <si>
    <t>Iminapaga kauss</t>
  </si>
  <si>
    <t>Tazón con ventosa</t>
  </si>
  <si>
    <t>Bol amb ventosa</t>
  </si>
  <si>
    <t>Μπολ αναρρόφηση</t>
  </si>
  <si>
    <t>Usisna posuda</t>
  </si>
  <si>
    <t>Tapadós aljú tál</t>
  </si>
  <si>
    <t>Ciotola con ventosa</t>
  </si>
  <si>
    <t>Dubenėlis su siurbtuku</t>
  </si>
  <si>
    <t>Bļodiņa ar piesūcekni</t>
  </si>
  <si>
    <t>Чаша со шмукање</t>
  </si>
  <si>
    <t>Miseczka z przyssawką</t>
  </si>
  <si>
    <t>Tigela com ventosa</t>
  </si>
  <si>
    <t>Cupă aspirație</t>
  </si>
  <si>
    <t>Ćasica sa sisaljkom</t>
  </si>
  <si>
    <t>Skledica s priseski</t>
  </si>
  <si>
    <t>Miska s prísavkou</t>
  </si>
  <si>
    <t>Plush toy with teether</t>
  </si>
  <si>
    <t>Lodër pelushi me teether</t>
  </si>
  <si>
    <t>Плюшена играчка с teether</t>
  </si>
  <si>
    <t>Plišana igračka s glodalicom</t>
  </si>
  <si>
    <t>Plyšová hračka s kousátkem</t>
  </si>
  <si>
    <t>Plüschspielzeug mit beißring</t>
  </si>
  <si>
    <t>Pehme mänguasi närimisrõngaga</t>
  </si>
  <si>
    <t>Juguete de peluche con mordedor</t>
  </si>
  <si>
    <t>Peluix amb mossegador</t>
  </si>
  <si>
    <t>Plišana igračka s grickalicom za zube</t>
  </si>
  <si>
    <t>Töltött játék rágókával</t>
  </si>
  <si>
    <t>Giocattolo in peluche con l’anello per la dentizione</t>
  </si>
  <si>
    <t>Pliušinis žaislas su kramtuku</t>
  </si>
  <si>
    <t>Plīša rotaļlieta ar zobu graužamo</t>
  </si>
  <si>
    <t>Плишана играчка со гризалка</t>
  </si>
  <si>
    <t>Pluszowa zabawka z gryzakiem</t>
  </si>
  <si>
    <t>Brinquedo de pelúcia com mordedor</t>
  </si>
  <si>
    <t>Jucărie de pluș pentru dinți</t>
  </si>
  <si>
    <t>Plišana igračka sa glodalicom</t>
  </si>
  <si>
    <t>Plišasta igrača z grizalom</t>
  </si>
  <si>
    <t>Plyšová hračka s hryzadlom</t>
  </si>
  <si>
    <t>Flannel nappies</t>
  </si>
  <si>
    <t>Napa fanelle</t>
  </si>
  <si>
    <t>Пелени от мек вълнен плат</t>
  </si>
  <si>
    <t>Pelene od materijala</t>
  </si>
  <si>
    <t>Flanelové plenky</t>
  </si>
  <si>
    <t>Flanellwindeln</t>
  </si>
  <si>
    <t>Flanellmähkmed</t>
  </si>
  <si>
    <t>Pañales de franela</t>
  </si>
  <si>
    <t>Bolquers de franel·la</t>
  </si>
  <si>
    <t>Πάνες φανέλας</t>
  </si>
  <si>
    <t>Tetra pelene</t>
  </si>
  <si>
    <t>Flanelpelenkák</t>
  </si>
  <si>
    <t>Pannolini in flanella</t>
  </si>
  <si>
    <t>Flaneliniai vystyklai</t>
  </si>
  <si>
    <t>Flaneļa autiņi</t>
  </si>
  <si>
    <t>Фланелни пелени</t>
  </si>
  <si>
    <t>Pieluszki flanelowe</t>
  </si>
  <si>
    <t>Fralda de flanela</t>
  </si>
  <si>
    <t>Scutece din flanel</t>
  </si>
  <si>
    <t>Flanelska pelena</t>
  </si>
  <si>
    <t>Plenice iz flanele</t>
  </si>
  <si>
    <t>Flanelové plienky</t>
  </si>
  <si>
    <t>Muslin nappies</t>
  </si>
  <si>
    <t>Napa muline</t>
  </si>
  <si>
    <t>Пелени от муселин</t>
  </si>
  <si>
    <t>Pelene od muslina</t>
  </si>
  <si>
    <t>Mušelínové plenky</t>
  </si>
  <si>
    <t>Musselin-windeln</t>
  </si>
  <si>
    <t>Musliinmähkmed</t>
  </si>
  <si>
    <t>Pañales de muselina</t>
  </si>
  <si>
    <t>Bolquers de mussolina</t>
  </si>
  <si>
    <t>Πάνες από μουσελίνα</t>
  </si>
  <si>
    <t>Pelene muslin</t>
  </si>
  <si>
    <t>Muszlinpelenkák</t>
  </si>
  <si>
    <t>Pannolini in mussola</t>
  </si>
  <si>
    <t>Muslino vystyklai</t>
  </si>
  <si>
    <t>Muslīna autiņi</t>
  </si>
  <si>
    <t>Муслин пелени</t>
  </si>
  <si>
    <t>Pieluszki muślinowe</t>
  </si>
  <si>
    <t>Fralda de musselina</t>
  </si>
  <si>
    <t>Scutece din muselină</t>
  </si>
  <si>
    <t>Plenice iz muslina</t>
  </si>
  <si>
    <t>Mušelínové plienky</t>
  </si>
  <si>
    <t>Baby pillow</t>
  </si>
  <si>
    <t>Jastëk foshnjash</t>
  </si>
  <si>
    <t>Бебешка възглавница</t>
  </si>
  <si>
    <t>Jastuk za bebe</t>
  </si>
  <si>
    <t>Dětský polštářek</t>
  </si>
  <si>
    <t>Babykissen</t>
  </si>
  <si>
    <t>Beebipadi</t>
  </si>
  <si>
    <t>Cojín para bebés</t>
  </si>
  <si>
    <t>Coixí per a bebès</t>
  </si>
  <si>
    <t>Παιδικό μαξιλάρι</t>
  </si>
  <si>
    <t>Dječji jastučić</t>
  </si>
  <si>
    <t>Csecsemőpárna</t>
  </si>
  <si>
    <t>Cuscino per neonati</t>
  </si>
  <si>
    <t>Kūdikių pagalvėlė</t>
  </si>
  <si>
    <t>Zīdaiņu spilvens</t>
  </si>
  <si>
    <t>Бебешка перница</t>
  </si>
  <si>
    <t>Poduszka niemowlęca</t>
  </si>
  <si>
    <t>Almofada de bebé</t>
  </si>
  <si>
    <t>Pernă pentru bebeluși</t>
  </si>
  <si>
    <t>Jastuk za bebu</t>
  </si>
  <si>
    <t>Vzglavnik za dojenčke</t>
  </si>
  <si>
    <t>Detský vankúšik</t>
  </si>
  <si>
    <t>Teether for feeding</t>
  </si>
  <si>
    <t>Teether për servirjen e ushqimit</t>
  </si>
  <si>
    <t>Чесалка за хранене</t>
  </si>
  <si>
    <t>Glodalica za hranjenje.</t>
  </si>
  <si>
    <t>Krmící síťka na ovoce</t>
  </si>
  <si>
    <t>Fruchtsauger.</t>
  </si>
  <si>
    <t>Närimisrõngas söötmiseks</t>
  </si>
  <si>
    <t>Mordedor para alimentar.</t>
  </si>
  <si>
    <t>Mossegador per a alimentació.</t>
  </si>
  <si>
    <t>Μασητικό για σίτιση.</t>
  </si>
  <si>
    <t>Duda za hranjenje</t>
  </si>
  <si>
    <t>Rágóka etetéshez</t>
  </si>
  <si>
    <t>Anello da dentizione per alimentazione.</t>
  </si>
  <si>
    <t>Maitintuvas</t>
  </si>
  <si>
    <t>Māneklītis barošanai</t>
  </si>
  <si>
    <t>Гризалка за подавање храна.</t>
  </si>
  <si>
    <t>Gryzak do podawania pokarmu.</t>
  </si>
  <si>
    <t>Mordedor para alimentar</t>
  </si>
  <si>
    <t>Jucărie de dentiție pentru hrănire</t>
  </si>
  <si>
    <t>Glodalica za hranjenje</t>
  </si>
  <si>
    <t>Duda za privajanje na gosto hrano</t>
  </si>
  <si>
    <t>Kŕmiaca sieťka na ovocie</t>
  </si>
  <si>
    <t>Food teether with silicone tip.</t>
  </si>
  <si>
    <t>Teether për ushqime me mbaresë silikoni</t>
  </si>
  <si>
    <t>Гризалка за храни със силиконов накрайник.</t>
  </si>
  <si>
    <t>Glodalica za hranjenje sa silikonskim završetkom.</t>
  </si>
  <si>
    <t>Nutriční hryzátko se silikonovým náustkem.</t>
  </si>
  <si>
    <t>Fruchtsauger mit mundstück aus silikon</t>
  </si>
  <si>
    <t>Silikoonotsaga närimislutt</t>
  </si>
  <si>
    <t>Mordedor pala alimentos con boquilla de silicona.</t>
  </si>
  <si>
    <t>Mossegador per a alimentació amb extrem de silicona.</t>
  </si>
  <si>
    <t>Μασητικό για τα τρόφιμα με άκρη σιλικόνης.</t>
  </si>
  <si>
    <t>Pomoć za hranjenje sa silikonskom vrhom.</t>
  </si>
  <si>
    <t>Rágóka szilikon véggel.</t>
  </si>
  <si>
    <t>Anello da dentizione per cibi con estremità in silicone.</t>
  </si>
  <si>
    <t>Kramtukas maistui su silikoniniu antgaliu</t>
  </si>
  <si>
    <t>Grauzeknis pārtikas produktiem ar silikona galu</t>
  </si>
  <si>
    <t>Гризалка за хранење со силиконски крај.</t>
  </si>
  <si>
    <t>Gryzak do pokarmów z silikonową końcówką.</t>
  </si>
  <si>
    <t>Mordedor para alimentos com ponta de silicone</t>
  </si>
  <si>
    <t>Teether pentru mâncare cu capăt de silicon.</t>
  </si>
  <si>
    <t>Glodalica za hranu sa silikonskim završetkom.</t>
  </si>
  <si>
    <t>Pripomoček za hrano s silikonsko konico.</t>
  </si>
  <si>
    <t>Hryzadlo na jedlo so silikónovým zakončením.</t>
  </si>
  <si>
    <t>Baby bandana bib for girls</t>
  </si>
  <si>
    <t>Бебешка забрадка за момиче</t>
  </si>
  <si>
    <t>Kojenecký šátek pro holčičky</t>
  </si>
  <si>
    <t>Babykopftuch für mädchen</t>
  </si>
  <si>
    <t>Beebitüdruku sall</t>
  </si>
  <si>
    <t>Pañuelo bandana bebé niña</t>
  </si>
  <si>
    <t>Kislány csecsemő kendő</t>
  </si>
  <si>
    <t>Foulard neonata</t>
  </si>
  <si>
    <t>Mergaitiška skarelė kūdikiams</t>
  </si>
  <si>
    <t>Zīdaiņu meiteņu lakatiņš</t>
  </si>
  <si>
    <t>Eșarfă fetiță</t>
  </si>
  <si>
    <t>Marama za devojčice</t>
  </si>
  <si>
    <t>Dievčenská šatka pre bábätko</t>
  </si>
  <si>
    <t>Waterproof bedsheet for cot</t>
  </si>
  <si>
    <t>Çarçaf i papërshkueshëm nga uji për krevat fëmijësh</t>
  </si>
  <si>
    <t>Непромокаем чаршаф за креватче</t>
  </si>
  <si>
    <t>Nepromočivi čaršaf za krevetac</t>
  </si>
  <si>
    <t>Nepromokavé prostěradlo do postýlky</t>
  </si>
  <si>
    <t>Undurchlässiges bettlaken für das kinderbett</t>
  </si>
  <si>
    <t>Veekindel voodilina</t>
  </si>
  <si>
    <t>Sábana impermeable para cuna</t>
  </si>
  <si>
    <t>Llençols impermeables per a bressols</t>
  </si>
  <si>
    <t>Αδιάβροχο φύλλο κούνιας</t>
  </si>
  <si>
    <t>Nepromočiva plahta za dječji krevetić</t>
  </si>
  <si>
    <t>Vízhatlan lepedő babaágyba</t>
  </si>
  <si>
    <t>Lenzuola impermeabili per il lettino.</t>
  </si>
  <si>
    <t>Neperšlampama paklodė lovelei</t>
  </si>
  <si>
    <t>Ūdensnecaurlaidīgs palags bērnu gultiņai</t>
  </si>
  <si>
    <t>Водоотпорен чаршаф за креветче</t>
  </si>
  <si>
    <t>Nieprzemakalne prześcieradło do łóżeczka</t>
  </si>
  <si>
    <t>Lençol impermeável para berço</t>
  </si>
  <si>
    <t>Cearceaf impermeabil pentru pătuţ</t>
  </si>
  <si>
    <t>Nepromočiv čaršav za dečji krevetac</t>
  </si>
  <si>
    <t xml:space="preserve">
vodotesna folija za posteljico</t>
  </si>
  <si>
    <t>Nepremokavá plachta do detskej postieľky</t>
  </si>
  <si>
    <t>Wooden toy</t>
  </si>
  <si>
    <t>Lodër druri</t>
  </si>
  <si>
    <t>Дървена играчка</t>
  </si>
  <si>
    <t>Drvena igračka</t>
  </si>
  <si>
    <t>Dřevěná hračka</t>
  </si>
  <si>
    <t>Holzspielzeug</t>
  </si>
  <si>
    <t>Puidust mänguasi</t>
  </si>
  <si>
    <t>Juguete de madera</t>
  </si>
  <si>
    <t>Joguina de fusta</t>
  </si>
  <si>
    <t>Ξύλινο παιχνίδι</t>
  </si>
  <si>
    <t>Fa játékszer</t>
  </si>
  <si>
    <t>Giocattolo in legno</t>
  </si>
  <si>
    <t>Medinis žaislas</t>
  </si>
  <si>
    <t>Koka rotaļlieta</t>
  </si>
  <si>
    <t>Дрвена играчка</t>
  </si>
  <si>
    <t>Drewniana zabawka</t>
  </si>
  <si>
    <t>Brinquedo de madeira</t>
  </si>
  <si>
    <t>Jucărie din lemn</t>
  </si>
  <si>
    <t>Lesena igrača</t>
  </si>
  <si>
    <t>Drevená hračka</t>
  </si>
  <si>
    <t>Manicure set for babies</t>
  </si>
  <si>
    <t>Set manikyri foshnjash</t>
  </si>
  <si>
    <t>Комплект за маникюр за бебета</t>
  </si>
  <si>
    <t>Komplet za manikuru za djevojčice</t>
  </si>
  <si>
    <t>Manikúra sada pro kojence</t>
  </si>
  <si>
    <t>Maniküre-set für babys</t>
  </si>
  <si>
    <t>Maniküürikomplekt väikelastele</t>
  </si>
  <si>
    <t>Juego de manicura para bebés</t>
  </si>
  <si>
    <t>Estoig de manicura per a bebès.</t>
  </si>
  <si>
    <t>Σετ μανικιούρ για μωρά</t>
  </si>
  <si>
    <t>Manikirni set za bebe</t>
  </si>
  <si>
    <t>Baba manikűr készlet</t>
  </si>
  <si>
    <t>Set per manicure per neonati</t>
  </si>
  <si>
    <t>Manikiūro rinkinys kūdikiui.</t>
  </si>
  <si>
    <t>Manikīra komplekts bērniem</t>
  </si>
  <si>
    <t>Комплет за маникир на бебиња</t>
  </si>
  <si>
    <t>Zestaw manicure dla niemowląt</t>
  </si>
  <si>
    <t>Conjunto de manicura para bebés</t>
  </si>
  <si>
    <t>Set manichiură pentru bebeluşi</t>
  </si>
  <si>
    <t>Manikirni set za dojenčke</t>
  </si>
  <si>
    <t>Sada na manikúru pre dojčatá</t>
  </si>
  <si>
    <t>Baby blanket</t>
  </si>
  <si>
    <t>Batanije foshnjash</t>
  </si>
  <si>
    <t>Бебешко одеяло</t>
  </si>
  <si>
    <t>Deka za bebe</t>
  </si>
  <si>
    <t>Kojenecká dečka</t>
  </si>
  <si>
    <t>Babydecke</t>
  </si>
  <si>
    <t>Beebitekk</t>
  </si>
  <si>
    <t>Mantita para bebés</t>
  </si>
  <si>
    <t>Manteta de bebè</t>
  </si>
  <si>
    <t>Βρεφικό κύπελλο</t>
  </si>
  <si>
    <t>Babatakaró</t>
  </si>
  <si>
    <t>Coperta per neonati</t>
  </si>
  <si>
    <t>Kūdikio antklodė</t>
  </si>
  <si>
    <t>Bērnu sedziņa</t>
  </si>
  <si>
    <t>Kocyk niemowlęcy</t>
  </si>
  <si>
    <t>Manta de bebé</t>
  </si>
  <si>
    <t>Păturică pentru bebeluşi</t>
  </si>
  <si>
    <t>Ćebe za bebe</t>
  </si>
  <si>
    <t>Otroška odeja</t>
  </si>
  <si>
    <t>Dojčenská deka</t>
  </si>
  <si>
    <t>Bottle and teat drying rack</t>
  </si>
  <si>
    <t>Kullore për shishe dhe biberona</t>
  </si>
  <si>
    <t>Сушилня за бутилки и биберони</t>
  </si>
  <si>
    <t>Sušilica za flašice i dude</t>
  </si>
  <si>
    <t>Odkapávač na kojenecké láhve a dudlíky</t>
  </si>
  <si>
    <t>Flaschen- und saugertrockner</t>
  </si>
  <si>
    <t>Lutipudelite ja luttide kuivati</t>
  </si>
  <si>
    <t>Escurridor para biberones y tetinas</t>
  </si>
  <si>
    <t>Assecador per a biberons i tetines.</t>
  </si>
  <si>
    <t>Στεγνωτήριο μπουκαλιών και θηλών</t>
  </si>
  <si>
    <t>Sušilica za boce i dude</t>
  </si>
  <si>
    <t>Cumisüveg- és cumi-szárító</t>
  </si>
  <si>
    <t>Sgocciolatoio per biberon e tettarelle</t>
  </si>
  <si>
    <t>Buteliukų ir čiulptukų džiovintuvas</t>
  </si>
  <si>
    <t>Pudeļu un knupju žāvētājs</t>
  </si>
  <si>
    <t>Сушарка за шишиња и цуцли</t>
  </si>
  <si>
    <t>Suszarka do butelek i smoczków</t>
  </si>
  <si>
    <t>Secador para biberões e chupetas</t>
  </si>
  <si>
    <t>Uscător pentru biberoane și suzete</t>
  </si>
  <si>
    <t>Sušilica za dude i flašice</t>
  </si>
  <si>
    <t>Sušilnik za steklenice in dude</t>
  </si>
  <si>
    <t>Odkvapkávač na fľaše a cumlíky</t>
  </si>
  <si>
    <t>Water mat (play mat for infants)</t>
  </si>
  <si>
    <t>Dyshek me ujë (ky është një produkt me të cilin mund të luajnë foshnjat)</t>
  </si>
  <si>
    <t>Водна постелка (играчка за бебета)</t>
  </si>
  <si>
    <t>Podloga za vodu</t>
  </si>
  <si>
    <t>Vodní podložka (je to hračka pro miminka)</t>
  </si>
  <si>
    <t>Wassermatte (spielprodukt für babys)</t>
  </si>
  <si>
    <t>Veematt beebidele</t>
  </si>
  <si>
    <t>Alfombra de agua (juguete para bebés)</t>
  </si>
  <si>
    <t>Estora d’aigua (és un producte de joc per a bebès)</t>
  </si>
  <si>
    <t>Στρώμα νερού (αυτό είναι ένα παιχνίδι για βρέφη)</t>
  </si>
  <si>
    <t>Vodeni podmetač za igru za bebe</t>
  </si>
  <si>
    <t>Vízszőnyeg (ez egy csecsemőjáték termék)</t>
  </si>
  <si>
    <t>Tappetino gioco ad acqua (prodotto per il gioco per i neonati)</t>
  </si>
  <si>
    <t>Vandens kilimėlis (tai yra gaminys skirtas kūdikiams žaisti)</t>
  </si>
  <si>
    <t>Ūdens paklājs (tas ir izstrādājums rotaļām zīdaiņiem)</t>
  </si>
  <si>
    <t>Водена подлога (ова е производ за играње со бебиња)</t>
  </si>
  <si>
    <t>Mata wodna (to jest produkt dla niemowląt do zabawy)</t>
  </si>
  <si>
    <t>Esteira de banho</t>
  </si>
  <si>
    <t>Covoraș apă (acesta este un produs pentru bebeluși pentru joacă)</t>
  </si>
  <si>
    <t>Vodena podloga za igru za bebe</t>
  </si>
  <si>
    <t>Vodna podloga (to je izdelek za dojenčke za igro)</t>
  </si>
  <si>
    <t>Vodná podložka (je to výrobok pre dojčatá na hranie)</t>
  </si>
  <si>
    <t>Titanium water bottle with straw</t>
  </si>
  <si>
    <t>Shishe uji tritan me pipëz</t>
  </si>
  <si>
    <t>Манерка от тритан със сламка</t>
  </si>
  <si>
    <t>Flaša od tritana sa slamčicom</t>
  </si>
  <si>
    <t>Tritanová láhev s brčkem</t>
  </si>
  <si>
    <t>Tritan-trinkflasche mit strohhalm</t>
  </si>
  <si>
    <t>Tritaanist joogipudel kõrrega</t>
  </si>
  <si>
    <t>Botella de tritán con pajita</t>
  </si>
  <si>
    <t>Bidó de tritan amb palleta</t>
  </si>
  <si>
    <t>Παγουρίνο tritan με καλαμάκι</t>
  </si>
  <si>
    <t>Boca od tritana sa slamkom</t>
  </si>
  <si>
    <t>Tritán kulacs szívószállal</t>
  </si>
  <si>
    <t>Borraccia in tritan con cannuccia</t>
  </si>
  <si>
    <t>Tritano gertuvė su šiaudeliu</t>
  </si>
  <si>
    <t>Tritāna ūdens pudele ar salmiņu</t>
  </si>
  <si>
    <t>Тритан шише за вода со сламка</t>
  </si>
  <si>
    <t>Bidon trytanowy ze słomką</t>
  </si>
  <si>
    <t>Garrafa de trítio com palha</t>
  </si>
  <si>
    <t>Bidon din tritan cu pai</t>
  </si>
  <si>
    <t>Flaša za vodu sa slamkom</t>
  </si>
  <si>
    <t>Bidon tritan s slamico</t>
  </si>
  <si>
    <t>Tritanová fľaša so slamkou</t>
  </si>
  <si>
    <t>Baby carrier blanket</t>
  </si>
  <si>
    <t>Batanije për sediljen e makinës</t>
  </si>
  <si>
    <t>Одеяло за бебешко кенгуру</t>
  </si>
  <si>
    <t>Deka za nosiljku</t>
  </si>
  <si>
    <t>Dečka do autosedačky</t>
  </si>
  <si>
    <t>Babydecke für autositz</t>
  </si>
  <si>
    <t>Turvahälli tekk</t>
  </si>
  <si>
    <t>Manta para portabebés</t>
  </si>
  <si>
    <t>Manta portabebés</t>
  </si>
  <si>
    <t>Κουβέρτα για μωρά</t>
  </si>
  <si>
    <t>Dekica za nosiljku za bebe</t>
  </si>
  <si>
    <t>Takaró babahordozóhoz</t>
  </si>
  <si>
    <t>Coperta per marsupio</t>
  </si>
  <si>
    <t>Kėdutės - nešioklės kūdikiams pledukas</t>
  </si>
  <si>
    <t>Pleds pārnēsājamajam krēsliņam</t>
  </si>
  <si>
    <t>Ќебе за носач за бебиња</t>
  </si>
  <si>
    <t>Kocyk do nosidełka</t>
  </si>
  <si>
    <t>Cobertor para porta-bebés</t>
  </si>
  <si>
    <t>Pătură pentru scoică copil</t>
  </si>
  <si>
    <t>Ćebe za nosiljku za bebe</t>
  </si>
  <si>
    <t>Odeja za prenašanje v jajčki</t>
  </si>
  <si>
    <t>Dečka do nosiča</t>
  </si>
  <si>
    <t>Blanket with a soft toy</t>
  </si>
  <si>
    <t>Batanije me lodër prej pelushi</t>
  </si>
  <si>
    <t>Одеяло с плюшена играчка</t>
  </si>
  <si>
    <t>Deka s plišanom igračkom</t>
  </si>
  <si>
    <t>Babydecke mit plüschspielzeug</t>
  </si>
  <si>
    <t>Pehme mänguasjaga tekk</t>
  </si>
  <si>
    <t>Peluche con mantita</t>
  </si>
  <si>
    <t>Una manta amb una peluixa</t>
  </si>
  <si>
    <t>Μια κουβέρτα με ένα βελούδινο παιχνίδι</t>
  </si>
  <si>
    <t>Dekica s plišanom igračkom</t>
  </si>
  <si>
    <t>Takaró plüss játékkal</t>
  </si>
  <si>
    <t>Copertina con peluche</t>
  </si>
  <si>
    <t>Pledas su pliušiniu žaisliuku</t>
  </si>
  <si>
    <t>Sega ar plīša rotaļlietu</t>
  </si>
  <si>
    <t>Ќебе со плишана играчка</t>
  </si>
  <si>
    <t>Kock z pluszową zabawką</t>
  </si>
  <si>
    <t>Manta com brinquedo de pelúcia</t>
  </si>
  <si>
    <t>Pătură cu jucărie de pluș</t>
  </si>
  <si>
    <t>Ćebe s plišanom igračkom</t>
  </si>
  <si>
    <t>Odeja z plišasto igračo</t>
  </si>
  <si>
    <t>Baby swaddle wrap</t>
  </si>
  <si>
    <t>Shpargër foshnjash</t>
  </si>
  <si>
    <t>Бебешки шал за повиване</t>
  </si>
  <si>
    <t>Zavinovačka pro kojence</t>
  </si>
  <si>
    <t>Baby-schlafsack</t>
  </si>
  <si>
    <t>Beebi magamiskott</t>
  </si>
  <si>
    <t>Saquito para bebé</t>
  </si>
  <si>
    <t>Manteta per a embolicar el bebè</t>
  </si>
  <si>
    <t>Υπνόσακος μωρού</t>
  </si>
  <si>
    <t>Dekica za povijanje beba</t>
  </si>
  <si>
    <t>Csecsemő pólyazsák</t>
  </si>
  <si>
    <t>Fascia per neonati</t>
  </si>
  <si>
    <t>Miegmaišis kūdikiui</t>
  </si>
  <si>
    <t>Mazuļa ietinamā sedziņa</t>
  </si>
  <si>
    <t>Бебешкa вреќа за спиење</t>
  </si>
  <si>
    <t>Otulacz niemowlęcy</t>
  </si>
  <si>
    <t>Saco para enrolar bebé</t>
  </si>
  <si>
    <t>Scutec bebeluș</t>
  </si>
  <si>
    <t>Odejica za zavijanje za dojenčke</t>
  </si>
  <si>
    <t>Detská zavinovačka</t>
  </si>
  <si>
    <t>Nail accessories</t>
  </si>
  <si>
    <t>Aksesorë thonjsh</t>
  </si>
  <si>
    <t>Аксесоари за нокти</t>
  </si>
  <si>
    <t>Pribor za nokte</t>
  </si>
  <si>
    <t>Příslušenství na nehty</t>
  </si>
  <si>
    <t>Nagelaccessoires</t>
  </si>
  <si>
    <t>Küünetarvikud</t>
  </si>
  <si>
    <t>Accesorios para uñas</t>
  </si>
  <si>
    <t>Accessoris per a les ungles</t>
  </si>
  <si>
    <t>Αξεσουάρ νυχιών</t>
  </si>
  <si>
    <t>Dodaci za nokte</t>
  </si>
  <si>
    <t>Körömápoló készlet</t>
  </si>
  <si>
    <t>Accessori per unghie</t>
  </si>
  <si>
    <t>Nagų aksesuarai</t>
  </si>
  <si>
    <t>Nagu piederumi</t>
  </si>
  <si>
    <t>Додатоци за нокти</t>
  </si>
  <si>
    <t>Akcesoria do paznokci</t>
  </si>
  <si>
    <t>Acessórios para as unhas</t>
  </si>
  <si>
    <t>Accesorii pentru unghii</t>
  </si>
  <si>
    <t>Pribor za negu noktiju</t>
  </si>
  <si>
    <t>Pripomočki za nohte</t>
  </si>
  <si>
    <t>Manikúrová súprava</t>
  </si>
  <si>
    <t>Eye shadow sponge applicator</t>
  </si>
  <si>
    <t>Aplikues make up-i</t>
  </si>
  <si>
    <t>Апликатор за сенки</t>
  </si>
  <si>
    <t>Aplikator za sjenila</t>
  </si>
  <si>
    <t>Aplikátor očních stínů</t>
  </si>
  <si>
    <t>Augenschatten-applikator</t>
  </si>
  <si>
    <t>Lauvärvi aplikaator</t>
  </si>
  <si>
    <t>Aplicador de sombra</t>
  </si>
  <si>
    <t>Aplicador d’ombra d’ulls</t>
  </si>
  <si>
    <t>Απλικατέρ σκιών</t>
  </si>
  <si>
    <t>Aplikator za sjenilo</t>
  </si>
  <si>
    <t>Ecset szemfestékhez</t>
  </si>
  <si>
    <t>Applicatore per ombretto</t>
  </si>
  <si>
    <t>Akių vokų šešėlių teptukas</t>
  </si>
  <si>
    <t>Ēnu aplikators</t>
  </si>
  <si>
    <t>Aplikator do cieni</t>
  </si>
  <si>
    <t>Aplicador de sombras</t>
  </si>
  <si>
    <t>Aplicator pentru farduri</t>
  </si>
  <si>
    <t>Aplikator za senke</t>
  </si>
  <si>
    <t>Nanašalec za senčilo</t>
  </si>
  <si>
    <t>Aplikátor  očných tieňov</t>
  </si>
  <si>
    <t>White nail crayon</t>
  </si>
  <si>
    <t>Laps i bardhë thonjsh</t>
  </si>
  <si>
    <t>Бял молив за нокти</t>
  </si>
  <si>
    <t>Bijela olovka na nokte</t>
  </si>
  <si>
    <t>Bílá tužka na nehty</t>
  </si>
  <si>
    <t>Nagelweißstift</t>
  </si>
  <si>
    <t>Valge küünepliiats</t>
  </si>
  <si>
    <t>Lápiz blanco para uñas</t>
  </si>
  <si>
    <t>Llapis d’ungles blanc</t>
  </si>
  <si>
    <t>Λευκό μολύβι νυχιών</t>
  </si>
  <si>
    <t>Bijela olovka za nokte</t>
  </si>
  <si>
    <t>Fehér körömceruza</t>
  </si>
  <si>
    <t>Matita bianca per unghie</t>
  </si>
  <si>
    <t>Baltas nagų pieštukas</t>
  </si>
  <si>
    <t>Balts nagu zīmulis</t>
  </si>
  <si>
    <t>Бело моливче за нокти</t>
  </si>
  <si>
    <t>Biała kredka do paznokci</t>
  </si>
  <si>
    <t>Lápis branco para as unhas</t>
  </si>
  <si>
    <t>Creion alb pentru unghii</t>
  </si>
  <si>
    <t>Bela olovka za nokte</t>
  </si>
  <si>
    <t>Bela barvica za nohte</t>
  </si>
  <si>
    <t>Biela ceruzka na nechty</t>
  </si>
  <si>
    <t>Nail buffing block</t>
  </si>
  <si>
    <t>Bllok lustrimi i thonjsh</t>
  </si>
  <si>
    <t>Полиращ блок за нокти</t>
  </si>
  <si>
    <t>Blok za poliranje noktiju</t>
  </si>
  <si>
    <t>Lešticí blok na nehty</t>
  </si>
  <si>
    <t>Nagelpolierblock</t>
  </si>
  <si>
    <t>Küünepoleerimisplokk</t>
  </si>
  <si>
    <t>Bloque pulidor de uñas</t>
  </si>
  <si>
    <t>Bloc polidor d’ungles</t>
  </si>
  <si>
    <t>Μπλοκ στίλβωσης νυχιών</t>
  </si>
  <si>
    <t>Štap za poliranje noktiju</t>
  </si>
  <si>
    <t>Körömpolírozó</t>
  </si>
  <si>
    <t>Blocco lucidante per unghie</t>
  </si>
  <si>
    <t>Nagų poliravimo blokelis</t>
  </si>
  <si>
    <t>Nagu pulēšanas bloks</t>
  </si>
  <si>
    <t>Полирачки блок за нокти</t>
  </si>
  <si>
    <t>Blok polerski do paznokci</t>
  </si>
  <si>
    <t>Bloco de polimento para as unhas</t>
  </si>
  <si>
    <t>Buffer pentru unghii</t>
  </si>
  <si>
    <t>Blok turpija za poliranje noktiju</t>
  </si>
  <si>
    <t>Polirna blok gobica za nohte</t>
  </si>
  <si>
    <t>Leštiaci blok na nechty</t>
  </si>
  <si>
    <t>Hnedá</t>
  </si>
  <si>
    <t>Kafe</t>
  </si>
  <si>
    <t>Кафяво</t>
  </si>
  <si>
    <t>Smeđi</t>
  </si>
  <si>
    <t>Maro</t>
  </si>
  <si>
    <t>Braun</t>
  </si>
  <si>
    <t>Pruun</t>
  </si>
  <si>
    <t>Marrón</t>
  </si>
  <si>
    <t>Marró</t>
  </si>
  <si>
    <t>Μπρονζερ</t>
  </si>
  <si>
    <t>Bronca</t>
  </si>
  <si>
    <t>Barna</t>
  </si>
  <si>
    <t>Marrone</t>
  </si>
  <si>
    <t>Brūns</t>
  </si>
  <si>
    <t>Бронзена</t>
  </si>
  <si>
    <t>Brąz</t>
  </si>
  <si>
    <t>Bronze</t>
  </si>
  <si>
    <t>Braon</t>
  </si>
  <si>
    <t>Bronz</t>
  </si>
  <si>
    <t>Bronza</t>
  </si>
  <si>
    <t>Cuticle nippers</t>
  </si>
  <si>
    <t>Gërshërë kutikulash</t>
  </si>
  <si>
    <t>Клещи за кожички</t>
  </si>
  <si>
    <t>Makazice za uklanjanje kožica</t>
  </si>
  <si>
    <t>Kleštičky na nehty</t>
  </si>
  <si>
    <t>Nagelhautschneider</t>
  </si>
  <si>
    <t>Küünetangid</t>
  </si>
  <si>
    <t>Cortador de cutícula</t>
  </si>
  <si>
    <t>Llevacutícules</t>
  </si>
  <si>
    <t>Ψαλιδάκι επιδερμίδας</t>
  </si>
  <si>
    <t>Kliješta za zanoktice</t>
  </si>
  <si>
    <t>Bőreltávolító olló</t>
  </si>
  <si>
    <t>Pinzette per cuticole</t>
  </si>
  <si>
    <t>Odelių žnyplės</t>
  </si>
  <si>
    <t>Ienadžu standziņas</t>
  </si>
  <si>
    <t>Секач за кожа</t>
  </si>
  <si>
    <t>Cążki do skórek</t>
  </si>
  <si>
    <t>Alicates corta-cutículas</t>
  </si>
  <si>
    <t>Clești pentru cuticule</t>
  </si>
  <si>
    <t>Grickalica za zanoktice</t>
  </si>
  <si>
    <t>Klešče za obnohtno kožico</t>
  </si>
  <si>
    <t>Kliešte na nechty a nechtovú kožičku</t>
  </si>
  <si>
    <t>Tmavá slivka</t>
  </si>
  <si>
    <t>Kumbull e errët</t>
  </si>
  <si>
    <t>Тъмна слива</t>
  </si>
  <si>
    <t>Tamna šljiva</t>
  </si>
  <si>
    <t>Prună închisă</t>
  </si>
  <si>
    <t>Dunkle pflaume</t>
  </si>
  <si>
    <t>Tume ploom</t>
  </si>
  <si>
    <t>Ciruela oscura</t>
  </si>
  <si>
    <t>Pruna fosc</t>
  </si>
  <si>
    <t>Σκούρο δαμάσκηνο</t>
  </si>
  <si>
    <t>Sötét szilvaszín</t>
  </si>
  <si>
    <t>Prugna scura</t>
  </si>
  <si>
    <t>Tamsi slyva</t>
  </si>
  <si>
    <t>Tumša plūme</t>
  </si>
  <si>
    <t>Модра слива</t>
  </si>
  <si>
    <t>Ciemna śliwka</t>
  </si>
  <si>
    <t>Ameixa escura</t>
  </si>
  <si>
    <t>Prună</t>
  </si>
  <si>
    <t>Temna sliva</t>
  </si>
  <si>
    <t>Tmavohnedá</t>
  </si>
  <si>
    <t>Kafe e errët</t>
  </si>
  <si>
    <t>Тъмно кафяво</t>
  </si>
  <si>
    <t>Tamno smeđa</t>
  </si>
  <si>
    <t>Maro închis</t>
  </si>
  <si>
    <t>Dunkelbraun</t>
  </si>
  <si>
    <t>Tumepruun</t>
  </si>
  <si>
    <t>Marrón oscuro</t>
  </si>
  <si>
    <t>Marró fosc</t>
  </si>
  <si>
    <t>Σκούρο καφέ</t>
  </si>
  <si>
    <t>Tamna bronca</t>
  </si>
  <si>
    <t>Sötétbarna</t>
  </si>
  <si>
    <t>Marrone scuro</t>
  </si>
  <si>
    <t>Tamsiai ruda</t>
  </si>
  <si>
    <t>Tumši brūns</t>
  </si>
  <si>
    <t>Темна бронза</t>
  </si>
  <si>
    <t>Ciemny brąz</t>
  </si>
  <si>
    <t>Castanha escura</t>
  </si>
  <si>
    <t>Tamnobraon</t>
  </si>
  <si>
    <t>Temni bronz</t>
  </si>
  <si>
    <t>Tamsiai rudas</t>
  </si>
  <si>
    <t>Očné tiene v ceruzke</t>
  </si>
  <si>
    <t>Laps hijesh për sy</t>
  </si>
  <si>
    <t>Молив сенки за очи</t>
  </si>
  <si>
    <t>Sjenilo za kapke u olovci</t>
  </si>
  <si>
    <t>Creion de ochi</t>
  </si>
  <si>
    <t>Lidschattenstift</t>
  </si>
  <si>
    <t>Lauvärvipliiats</t>
  </si>
  <si>
    <t>Sombra de ojos en lápiz</t>
  </si>
  <si>
    <t>Llapis d’ombra d’ulls</t>
  </si>
  <si>
    <t>Σκιά ματιών σε κραγιόν</t>
  </si>
  <si>
    <t>Sjenilo za oči u olovci</t>
  </si>
  <si>
    <t>Szemhéjfesték ceruza</t>
  </si>
  <si>
    <t>Ombretto per palpebre a matita</t>
  </si>
  <si>
    <t>Pieštukiniai akių vokų šešėliai</t>
  </si>
  <si>
    <t>Acu ēnu zīmulis</t>
  </si>
  <si>
    <t>Сенка за очи во молив</t>
  </si>
  <si>
    <t>Cień do powiek w kredce</t>
  </si>
  <si>
    <t>Sombra para olhos em lápis</t>
  </si>
  <si>
    <t>Creion fard de pleoape</t>
  </si>
  <si>
    <t>Senka za oči u olovci</t>
  </si>
  <si>
    <t>Senčilo za veke v svinčniku</t>
  </si>
  <si>
    <t>Pieštukiniai akių voko šešėliai</t>
  </si>
  <si>
    <t>Čierna</t>
  </si>
  <si>
    <t>E zezë</t>
  </si>
  <si>
    <t>Черен</t>
  </si>
  <si>
    <t>Crni</t>
  </si>
  <si>
    <t>Negru</t>
  </si>
  <si>
    <t>Schwarz</t>
  </si>
  <si>
    <t>Must</t>
  </si>
  <si>
    <t>Negro</t>
  </si>
  <si>
    <t>Negre</t>
  </si>
  <si>
    <t>Μαύρο</t>
  </si>
  <si>
    <t>Fekete</t>
  </si>
  <si>
    <t>Nero</t>
  </si>
  <si>
    <t>Juoda</t>
  </si>
  <si>
    <t>Melns</t>
  </si>
  <si>
    <t>Црн</t>
  </si>
  <si>
    <t>Czarny</t>
  </si>
  <si>
    <t>Preto</t>
  </si>
  <si>
    <t>Črno</t>
  </si>
  <si>
    <t>Juodas</t>
  </si>
  <si>
    <t>Production date</t>
  </si>
  <si>
    <t>Data e prodhimit</t>
  </si>
  <si>
    <t>Дата на производство</t>
  </si>
  <si>
    <t>Datum proizvodnje</t>
  </si>
  <si>
    <t>Datum výroby</t>
  </si>
  <si>
    <t>Produktionsdatum</t>
  </si>
  <si>
    <t>Tootmiskuupäev</t>
  </si>
  <si>
    <t>Fecha de fabricación</t>
  </si>
  <si>
    <t>Data de fabricació</t>
  </si>
  <si>
    <t>Ημερομηνία παραγωγής</t>
  </si>
  <si>
    <t>Gyártás ideje</t>
  </si>
  <si>
    <t>Data di produzione</t>
  </si>
  <si>
    <t>Pagaminimo data</t>
  </si>
  <si>
    <t>Ražošanas datums</t>
  </si>
  <si>
    <t>Data produkcji</t>
  </si>
  <si>
    <t>Data de fabrico</t>
  </si>
  <si>
    <t>Data fabricației:</t>
  </si>
  <si>
    <t>Datum izdelave</t>
  </si>
  <si>
    <t>Dátum výroby</t>
  </si>
  <si>
    <t>Expiry date</t>
  </si>
  <si>
    <t>Afati i përdorimit</t>
  </si>
  <si>
    <t>Срок на годност</t>
  </si>
  <si>
    <t>Rok trajanja</t>
  </si>
  <si>
    <t>Datum platnosti</t>
  </si>
  <si>
    <t>Verfallsdatum</t>
  </si>
  <si>
    <t>Kehtivusaeg</t>
  </si>
  <si>
    <t>Fecha de caducidad</t>
  </si>
  <si>
    <t>Data de caducitat</t>
  </si>
  <si>
    <t>Ημερομηνία λήξης</t>
  </si>
  <si>
    <t>Minőségét megőrzi:</t>
  </si>
  <si>
    <t>Data di scadenza</t>
  </si>
  <si>
    <t>Galiojimo data</t>
  </si>
  <si>
    <t>Derīguma datums</t>
  </si>
  <si>
    <t>Дата на важност</t>
  </si>
  <si>
    <t>Data ważności</t>
  </si>
  <si>
    <t>Data de caducidade</t>
  </si>
  <si>
    <t>Termen de valabilitate:</t>
  </si>
  <si>
    <t>Rok za upotrebu</t>
  </si>
  <si>
    <t>Dátum spotreby</t>
  </si>
  <si>
    <t>Eyebrow and eyelash comb</t>
  </si>
  <si>
    <t>Krehër vetullash e qerpikësh</t>
  </si>
  <si>
    <t>Гребен и четка за вежди и мигли</t>
  </si>
  <si>
    <t>Češalj za obrve i trepavice</t>
  </si>
  <si>
    <t>Hřebínek na obočí a řasy</t>
  </si>
  <si>
    <t>Augenbrauen-/wimpernkamm</t>
  </si>
  <si>
    <t>Kulmu- ja ripsmehari</t>
  </si>
  <si>
    <t>Peine para cejas y pestañas</t>
  </si>
  <si>
    <t>Pinta per a celles i pestanyes</t>
  </si>
  <si>
    <t>Χτένα για τα φρύδια και τις βλεφαρίδες</t>
  </si>
  <si>
    <t>Četkice za obrve i trepavice</t>
  </si>
  <si>
    <t>Szemöldök- és szempillafésű</t>
  </si>
  <si>
    <t>Pettine per sopracciglia e ciglia</t>
  </si>
  <si>
    <t>Antakių ir blakstienų šepetėlis</t>
  </si>
  <si>
    <t>Uzacu un skropstu ķemmīte</t>
  </si>
  <si>
    <t>Чешелче за веѓи и клепки</t>
  </si>
  <si>
    <t>Grzebyk do brwi i rzęs</t>
  </si>
  <si>
    <t>Pente para as sobrancelhas e pestanas</t>
  </si>
  <si>
    <t>Pieptene pentru gene și sprâncene</t>
  </si>
  <si>
    <t>Glavnik za obrvi in trepalnice</t>
  </si>
  <si>
    <t>Hrebeň na obočie a riasy</t>
  </si>
  <si>
    <t>Set of combs</t>
  </si>
  <si>
    <t>Komplet krehërash</t>
  </si>
  <si>
    <t>Комплект гребени</t>
  </si>
  <si>
    <t>Set češljeva</t>
  </si>
  <si>
    <t>Sada hřebenů</t>
  </si>
  <si>
    <t>Kamm-set</t>
  </si>
  <si>
    <t>Kammide komplekt</t>
  </si>
  <si>
    <t>Juego de peines</t>
  </si>
  <si>
    <t>Joc de pintes</t>
  </si>
  <si>
    <t>Ένα σύνολο χτενών</t>
  </si>
  <si>
    <t>Komplet češljeva</t>
  </si>
  <si>
    <t>Fésűkészlet</t>
  </si>
  <si>
    <t>Set di pettini</t>
  </si>
  <si>
    <t>Šukų komplektas</t>
  </si>
  <si>
    <t>Ķemmju komplekts</t>
  </si>
  <si>
    <t>Комплет чешли</t>
  </si>
  <si>
    <t>Komplet grzebieni</t>
  </si>
  <si>
    <t>Conjunto de pentes</t>
  </si>
  <si>
    <t>Set piepteni</t>
  </si>
  <si>
    <t>Set glavnikov</t>
  </si>
  <si>
    <t>Sada hrebeňov</t>
  </si>
  <si>
    <t>Set of files</t>
  </si>
  <si>
    <t>Komplet limash</t>
  </si>
  <si>
    <t>Комплект пили</t>
  </si>
  <si>
    <t>Set turpija</t>
  </si>
  <si>
    <t>Sada pilníčků</t>
  </si>
  <si>
    <t>Nagelfeilen-set</t>
  </si>
  <si>
    <t>Viilide komplekt</t>
  </si>
  <si>
    <t>Juego de limas</t>
  </si>
  <si>
    <t>Joc de llimes</t>
  </si>
  <si>
    <t>Σετ λιμών</t>
  </si>
  <si>
    <t>Komplet turpija</t>
  </si>
  <si>
    <t>Reszelőkészlet</t>
  </si>
  <si>
    <t>Serie di lime</t>
  </si>
  <si>
    <t>Dildžių komplektas</t>
  </si>
  <si>
    <t>Vīlīšu komplekts</t>
  </si>
  <si>
    <t>Комплет турпии</t>
  </si>
  <si>
    <t>Komplet pilniczków</t>
  </si>
  <si>
    <t>Conjunto de limas</t>
  </si>
  <si>
    <t>Set pile</t>
  </si>
  <si>
    <t>Komplet turpijica</t>
  </si>
  <si>
    <t>Komplet pilic</t>
  </si>
  <si>
    <t>Sada pilníčkov</t>
  </si>
  <si>
    <t>Nail file set</t>
  </si>
  <si>
    <t>Komplet limash për thonjtë</t>
  </si>
  <si>
    <t>Комплект пили за нокти</t>
  </si>
  <si>
    <t>Set turpija za nokte</t>
  </si>
  <si>
    <t>Sada pilníčků na nehty</t>
  </si>
  <si>
    <t>Küüneviilide komplekt</t>
  </si>
  <si>
    <t>Juego de limas para uñas</t>
  </si>
  <si>
    <t>Joc de llimes d’ungles</t>
  </si>
  <si>
    <t>Σετ λιμών νυχιών</t>
  </si>
  <si>
    <t>Komplet turpija za nokte</t>
  </si>
  <si>
    <t>Körömreszelő készlet</t>
  </si>
  <si>
    <t>Serie di lime per unghie</t>
  </si>
  <si>
    <t>Nagų dildžių komplektas</t>
  </si>
  <si>
    <t>Nagu vīlīšu komplekts</t>
  </si>
  <si>
    <t>Комплет турпии за нокти</t>
  </si>
  <si>
    <t>Komplet pilniczków do paznokci</t>
  </si>
  <si>
    <t>Conjunto de limas para as unhas</t>
  </si>
  <si>
    <t>Set de pile pentru unghii</t>
  </si>
  <si>
    <t>Komplet turpijica za nokte</t>
  </si>
  <si>
    <t>Komplet pilic za nohte</t>
  </si>
  <si>
    <t>Sada pilníkov na nechty</t>
  </si>
  <si>
    <t>Concealer</t>
  </si>
  <si>
    <t>Korrektor</t>
  </si>
  <si>
    <t>Коректор</t>
  </si>
  <si>
    <t>Korektor</t>
  </si>
  <si>
    <t>Korrekturmittel</t>
  </si>
  <si>
    <t>Corrector</t>
  </si>
  <si>
    <t>Διορθωτής</t>
  </si>
  <si>
    <t>Correttore</t>
  </si>
  <si>
    <t>Koreguoklis</t>
  </si>
  <si>
    <t>Korektors</t>
  </si>
  <si>
    <t>Corretivo</t>
  </si>
  <si>
    <t>Corector</t>
  </si>
  <si>
    <t>Riasenka pre väčší objem rias</t>
  </si>
  <si>
    <t>Maskarë voluminuese</t>
  </si>
  <si>
    <t>Спирала за обем</t>
  </si>
  <si>
    <t>Maskara za volumen trepavica</t>
  </si>
  <si>
    <t>Mascara pentru volum</t>
  </si>
  <si>
    <t>Volumen-wimperntusche</t>
  </si>
  <si>
    <t>Kohevust lisav ripsmetušš</t>
  </si>
  <si>
    <t>Máscara volumen</t>
  </si>
  <si>
    <t>Màscara de volum</t>
  </si>
  <si>
    <t>Προσθήκη όγκου μάσκαρα</t>
  </si>
  <si>
    <t>Maskara za volumen</t>
  </si>
  <si>
    <t>Dúsító szempillaspirál</t>
  </si>
  <si>
    <t>Mascara volumizzante</t>
  </si>
  <si>
    <t>Apimties suteikiantis tušas</t>
  </si>
  <si>
    <t>Skropstu tuša apjomam</t>
  </si>
  <si>
    <t>Маскара што додава волумен</t>
  </si>
  <si>
    <t>Maskara dodająca objętości</t>
  </si>
  <si>
    <t>Rímel volumizador</t>
  </si>
  <si>
    <t>Volume mascara</t>
  </si>
  <si>
    <t>Tušas priduodantis blakstienoms apimties</t>
  </si>
  <si>
    <t>Riasenka na vytočenie rias</t>
  </si>
  <si>
    <t>Maskarë për ngritjen e qerpikëve</t>
  </si>
  <si>
    <t>Спирала за извиване на мигли</t>
  </si>
  <si>
    <t>Maskara za uvijanje trepavica</t>
  </si>
  <si>
    <t>Mascara gene curbate</t>
  </si>
  <si>
    <t>Curling-wimperntusche</t>
  </si>
  <si>
    <t>Ripsmeid rõhutav ripsmetušš</t>
  </si>
  <si>
    <t>Máscara rizadora</t>
  </si>
  <si>
    <t>Rímel de pestanyes</t>
  </si>
  <si>
    <t>Μάσκαρα με μπικουτί βλεφαρίδων</t>
  </si>
  <si>
    <t>Maskara za isticanje trepavica</t>
  </si>
  <si>
    <t>Szempilla-göndörítő spirál</t>
  </si>
  <si>
    <t>Mascara arriccia ciglia</t>
  </si>
  <si>
    <t>Blakstienas užriečiantis tušas</t>
  </si>
  <si>
    <t>Tuša cirtainām skropstām</t>
  </si>
  <si>
    <t>Маскара која ги витка трепките</t>
  </si>
  <si>
    <t>Maskara podkręcająca rzęsy</t>
  </si>
  <si>
    <t>Rímel modelador de cílios</t>
  </si>
  <si>
    <t>Curves mascara</t>
  </si>
  <si>
    <t>Maskara za privihane trepalnice</t>
  </si>
  <si>
    <t>Fizzy bath hearts in a pouch</t>
  </si>
  <si>
    <t>Zemra xixëlluese në qese (për banjë)</t>
  </si>
  <si>
    <t>Пенливи сърца в торбичка (за къпане)</t>
  </si>
  <si>
    <t>Šumeća srca u kesici za kupanje</t>
  </si>
  <si>
    <t>Pěnící srdíčka v pytlíku</t>
  </si>
  <si>
    <t>Sprudelnde badeherzen im beutel</t>
  </si>
  <si>
    <t>Südamekujuline vannisool kotikeses</t>
  </si>
  <si>
    <t>Corazones de burbujas en bolsa (para baño)</t>
  </si>
  <si>
    <t>Cors escumosos en bosseta (per al bany)</t>
  </si>
  <si>
    <t>Αφρώδεις καρδιές σε μια σακούλα (για κολύμβηση)</t>
  </si>
  <si>
    <t>Pjenušava srca u vrećici (za kupanje)</t>
  </si>
  <si>
    <t>Pezsgőfürdős szívecskék</t>
  </si>
  <si>
    <t>Cuori effervescenti in sacchetto (per il bagno)</t>
  </si>
  <si>
    <t>Putojančios širdelės maišelyje (voniai)</t>
  </si>
  <si>
    <t>Putojošas sirsniņas (vannai)</t>
  </si>
  <si>
    <t>Пенливи срца во кеса (за капење)</t>
  </si>
  <si>
    <t>Musujące serca w woreczku (do kąpieli)</t>
  </si>
  <si>
    <t>Corações efervescentes no saco (para banho)</t>
  </si>
  <si>
    <t>Inimioare spumante în săculeț (pentru baie)</t>
  </si>
  <si>
    <t>Šumeća srca u kesici (za kupanje)</t>
  </si>
  <si>
    <t>Peneči srčki za kopel v vrečki</t>
  </si>
  <si>
    <t>Šumivé srdiečka do kúpeľa vo vrecúšku</t>
  </si>
  <si>
    <t>Nail scissors</t>
  </si>
  <si>
    <t>Gërshërë thonjsh</t>
  </si>
  <si>
    <t>Ножички за нокти</t>
  </si>
  <si>
    <t>Makaze za nokte</t>
  </si>
  <si>
    <t>Nůžky na nehty</t>
  </si>
  <si>
    <t>Nagelschere</t>
  </si>
  <si>
    <t>Küünekäärid</t>
  </si>
  <si>
    <t>Tijeras para uñas</t>
  </si>
  <si>
    <t>Tisores per a ungles</t>
  </si>
  <si>
    <t>Ψαλίδι νυχιών</t>
  </si>
  <si>
    <t>Škarice za nokte</t>
  </si>
  <si>
    <t>Körömvágó olló</t>
  </si>
  <si>
    <t>Forbici per unghie</t>
  </si>
  <si>
    <t>Nagų žirklės</t>
  </si>
  <si>
    <t>Nagu šķērītes</t>
  </si>
  <si>
    <t>Nożyczki do paznokci</t>
  </si>
  <si>
    <t>Tesoura para unhas</t>
  </si>
  <si>
    <t>Forfecuță pentru unghii</t>
  </si>
  <si>
    <t>Makazice za nokte</t>
  </si>
  <si>
    <t>Škarjice za nohte</t>
  </si>
  <si>
    <t>Nožničky na nechty</t>
  </si>
  <si>
    <t>Nail clippers</t>
  </si>
  <si>
    <t>Prerëse thonjsh</t>
  </si>
  <si>
    <t>Нокторезачка</t>
  </si>
  <si>
    <t>Noktarica</t>
  </si>
  <si>
    <t>Ořezávač</t>
  </si>
  <si>
    <t>Nagelknipser</t>
  </si>
  <si>
    <t>Küünelõikur</t>
  </si>
  <si>
    <t>Cortaúñas</t>
  </si>
  <si>
    <t>Tallaungles</t>
  </si>
  <si>
    <t>Νυχοκόπτες</t>
  </si>
  <si>
    <t>Grickalica za nokte</t>
  </si>
  <si>
    <t>Körömcsipesz</t>
  </si>
  <si>
    <t>Tagliaunghie</t>
  </si>
  <si>
    <t>Nagų karpiklis-gnybtukas</t>
  </si>
  <si>
    <t>Nagu grieznes</t>
  </si>
  <si>
    <t>Ноктарче за нокти</t>
  </si>
  <si>
    <t>Obcinacz do paznokci</t>
  </si>
  <si>
    <t>Cortador de unha</t>
  </si>
  <si>
    <t>Unghieră</t>
  </si>
  <si>
    <t>Ščipalec za nohte</t>
  </si>
  <si>
    <t>Strihač na nechty</t>
  </si>
  <si>
    <t>Scrub</t>
  </si>
  <si>
    <t>Tělový peeling</t>
  </si>
  <si>
    <t>Exfoliante corporal</t>
  </si>
  <si>
    <t>Píling corporal</t>
  </si>
  <si>
    <t>Peeling do ciała</t>
  </si>
  <si>
    <t>Esfoliante corporal</t>
  </si>
  <si>
    <t>Make-up brush</t>
  </si>
  <si>
    <t>Furçë make up-i</t>
  </si>
  <si>
    <t>Четка за гримиране</t>
  </si>
  <si>
    <t>Kist za šminkanje</t>
  </si>
  <si>
    <t>Štětec na make up</t>
  </si>
  <si>
    <t>Make-up-pinsel</t>
  </si>
  <si>
    <t>Jumestuspintsel / meigipintsel</t>
  </si>
  <si>
    <t>Brocha de maquillaje</t>
  </si>
  <si>
    <t>Pinzell de maquillatge</t>
  </si>
  <si>
    <t>Πινέλο μακιγιάζ</t>
  </si>
  <si>
    <t>Sminkecset</t>
  </si>
  <si>
    <t>Pennello per il trucco</t>
  </si>
  <si>
    <t>Makiažo šepetėlis</t>
  </si>
  <si>
    <t>Krāsošanās otiņa</t>
  </si>
  <si>
    <t>Четче за шминкање</t>
  </si>
  <si>
    <t>Pędzel do makijażu</t>
  </si>
  <si>
    <t>Pincel de maquilhagem</t>
  </si>
  <si>
    <t>Pensulă pentru machiaj</t>
  </si>
  <si>
    <t>Četka za šminku</t>
  </si>
  <si>
    <t>Čopič za ličenje</t>
  </si>
  <si>
    <t>Štetec na make up</t>
  </si>
  <si>
    <t>Kabuki brush</t>
  </si>
  <si>
    <t>Furçë kabuki</t>
  </si>
  <si>
    <t>Кабуки четка</t>
  </si>
  <si>
    <t>Kist kabuki</t>
  </si>
  <si>
    <t>Kabuki štětec na obličej</t>
  </si>
  <si>
    <t>Kabuki pinsel</t>
  </si>
  <si>
    <t>Kabuki pintsel</t>
  </si>
  <si>
    <t>Brocha kabuki</t>
  </si>
  <si>
    <t>Brotxa kabuki</t>
  </si>
  <si>
    <t>Πινέλο καμπούκι</t>
  </si>
  <si>
    <t>Kabuki kist</t>
  </si>
  <si>
    <t>Kabuki ecset</t>
  </si>
  <si>
    <t>Pennello kabuki</t>
  </si>
  <si>
    <t>„kabuki“ šepetėlis</t>
  </si>
  <si>
    <t>Pędzel kabuki</t>
  </si>
  <si>
    <t>Pincel de kabuki</t>
  </si>
  <si>
    <t>Pensulă kabuki</t>
  </si>
  <si>
    <t>Kabuki četka</t>
  </si>
  <si>
    <t>Čopič kabuki</t>
  </si>
  <si>
    <t>Kabuki štetec na tvár</t>
  </si>
  <si>
    <t>Lip brush</t>
  </si>
  <si>
    <t>Furçë buzësh</t>
  </si>
  <si>
    <t>Четка за устни</t>
  </si>
  <si>
    <t>Kist za usne</t>
  </si>
  <si>
    <t>Štěteček na rty</t>
  </si>
  <si>
    <t>Lippenpinsel</t>
  </si>
  <si>
    <t>Huulepintsel</t>
  </si>
  <si>
    <t>Pincel para labios</t>
  </si>
  <si>
    <t>Pinzell per a llavis</t>
  </si>
  <si>
    <t>Πινέλο στόμα</t>
  </si>
  <si>
    <t>Kistić za usta</t>
  </si>
  <si>
    <t>Ajakecset</t>
  </si>
  <si>
    <t>Pennellino per labbra</t>
  </si>
  <si>
    <t>Lūpų šepetėlis</t>
  </si>
  <si>
    <t>Lūpu otiņa</t>
  </si>
  <si>
    <t>Четка за уста</t>
  </si>
  <si>
    <t>Pędzelek do ust</t>
  </si>
  <si>
    <t>Pincel para os lábios</t>
  </si>
  <si>
    <t>Pensulă pentru buze</t>
  </si>
  <si>
    <t>Četkica za usne</t>
  </si>
  <si>
    <t>Čopič za ustnice</t>
  </si>
  <si>
    <t>Štetec na ústa</t>
  </si>
  <si>
    <t>Correction fluid brush</t>
  </si>
  <si>
    <t>Furçë për korrektor</t>
  </si>
  <si>
    <t>Четка за коректор</t>
  </si>
  <si>
    <t>Kist za korektor</t>
  </si>
  <si>
    <t>Štěteček na korektor</t>
  </si>
  <si>
    <t>Pinsel zum abdeckmittel</t>
  </si>
  <si>
    <t>Pintsel peitepulga hajutamiseks</t>
  </si>
  <si>
    <t>Pincel para corrector</t>
  </si>
  <si>
    <t>Pinzell corrector</t>
  </si>
  <si>
    <t>Πινέλο για  διορθωτή</t>
  </si>
  <si>
    <t>Kistić za korektor</t>
  </si>
  <si>
    <t>Korrektorecset</t>
  </si>
  <si>
    <t>Pennellino per correttore</t>
  </si>
  <si>
    <t>Koregavimo priemonės šepetukas</t>
  </si>
  <si>
    <t>Korektora otiņa</t>
  </si>
  <si>
    <t>Четка за колектор</t>
  </si>
  <si>
    <t>Pędzelek do  korektora</t>
  </si>
  <si>
    <t>Pincel para corretor</t>
  </si>
  <si>
    <t>Pensulă pentru corector</t>
  </si>
  <si>
    <t>Četkica za korektor</t>
  </si>
  <si>
    <t>Čopič za korektor</t>
  </si>
  <si>
    <t>Štetec na korektor</t>
  </si>
  <si>
    <t>Piskatore</t>
  </si>
  <si>
    <t>Pinza de depilación</t>
  </si>
  <si>
    <t>Pinces</t>
  </si>
  <si>
    <t>Λαβίδα</t>
  </si>
  <si>
    <t>Szemöldökcsipesz</t>
  </si>
  <si>
    <t>Pęseta</t>
  </si>
  <si>
    <t>Skincare bubble bath for children.</t>
  </si>
  <si>
    <t>Locion banje përkujdesës për fëmijë</t>
  </si>
  <si>
    <t>Подхранващ детски комплект за къпане.</t>
  </si>
  <si>
    <t>Njegujuća kupka za djecu.</t>
  </si>
  <si>
    <t>Dětská koupelová čisticí emulze.</t>
  </si>
  <si>
    <t>Babypflegebad</t>
  </si>
  <si>
    <t>Hooldav vannivaht lastele</t>
  </si>
  <si>
    <t>Espuma de baño para niños.</t>
  </si>
  <si>
    <t>Loció de bany infantil</t>
  </si>
  <si>
    <t>Αφρόλουτρο για παιδιά.</t>
  </si>
  <si>
    <t>Ápoló fürdőhab gyermekeknek.</t>
  </si>
  <si>
    <t>Bagnoschiuma delicato per bambini.</t>
  </si>
  <si>
    <t>Vaikiškas puoselėjamasis vonios skystis</t>
  </si>
  <si>
    <t>Kopjošs šķidrums bērnu mazgāšanai</t>
  </si>
  <si>
    <t>Течност за нега за капење за деца.</t>
  </si>
  <si>
    <t>Pielęgnacyjny płyn do kąpieli dla dzieci.</t>
  </si>
  <si>
    <t>Loção de nutritiva duche para crianças.</t>
  </si>
  <si>
    <t>Spumă de baie îngrijire copii.</t>
  </si>
  <si>
    <t>Kupka za negu dece</t>
  </si>
  <si>
    <t>Negovalna kopel za otroke.</t>
  </si>
  <si>
    <t>Ošetrujúca pena do kúpeľa pre deti</t>
  </si>
  <si>
    <t>Skincare bath set (gel, liquid, body butter)</t>
  </si>
  <si>
    <t>Set banje përkujdesës (xhel, locion, gjalpë trupi)</t>
  </si>
  <si>
    <t>Подхранващ комплект за къпане (гел, лосион, масло за тяло)</t>
  </si>
  <si>
    <t>Set za njegu za kupanje (kupka, gel, maslac za tijelo)</t>
  </si>
  <si>
    <t>Čisticí koupelová sada (gel, emulze, tělové máslo)</t>
  </si>
  <si>
    <t>Pesemiskomplekt (geel, vaht, kehavõi)</t>
  </si>
  <si>
    <t>Juego de baño (gel, espuma, mantequilla corporal)</t>
  </si>
  <si>
    <t>Joc de bany (gel, loció i oli corporal)</t>
  </si>
  <si>
    <t>Σετ περιποίησης μπάνιου (τζέλ, υγρό, βούτυρο σώματος)</t>
  </si>
  <si>
    <t>Komplet za njegujuću kupku (gel, tekućina, maslac za tijelo)</t>
  </si>
  <si>
    <t>Ápoló fürdőkészlet (gél, hab, testápoló vaj)</t>
  </si>
  <si>
    <t>Set da bagno per la cura del corpo (gel, bagnoschiuma, burro per il corpo)</t>
  </si>
  <si>
    <t>Puoselėjamasis vonios rinkinys (gelis, skystis, kūno sviestas)</t>
  </si>
  <si>
    <t>Kopjošs komplekts vannai (želeja, šķidrums, ķermeņa eļļa)</t>
  </si>
  <si>
    <t>Комплет за нега на бања (гел, течност, масло за тело)</t>
  </si>
  <si>
    <t>Pielęgnacyjny zestaw do kąpieli (żel, płyn, masło do ciała)</t>
  </si>
  <si>
    <t>Conjunto de tratamento de duche (gel, loção, manteiga para o corpo)</t>
  </si>
  <si>
    <t>Set de baie îngrijire corp (gel, spumă, unt de corp)</t>
  </si>
  <si>
    <t>Komplet za negu tela (gel, kupka, mast za telo)</t>
  </si>
  <si>
    <t>Negovalni kopalni set (gel, kopel, maslo za telo)</t>
  </si>
  <si>
    <t>Ošetrujúca sada do kúpeľa (gel, pena, telové maslo)</t>
  </si>
  <si>
    <t>Nail files and cuticle pusher</t>
  </si>
  <si>
    <t>Lima dhe shkopinj kutikulash</t>
  </si>
  <si>
    <t>Пили и клечка за кожички</t>
  </si>
  <si>
    <t>Turpije i štapić za kožice</t>
  </si>
  <si>
    <t>Pilníčky a tyčinka na kůži</t>
  </si>
  <si>
    <t>Nagelfeilen und ein nagelhautstäbchen</t>
  </si>
  <si>
    <t>Küüneviilid ja pulgad küünenahkade eemaldamiseks</t>
  </si>
  <si>
    <t>Limas y palillo para cutículas</t>
  </si>
  <si>
    <t>Llimes i palet per a la pell</t>
  </si>
  <si>
    <t>Λίμες και ραβδί επιδερμίδων</t>
  </si>
  <si>
    <t>Rašpica i štapić za skidanje kožice</t>
  </si>
  <si>
    <t>Reszelők és bőreltávolító kaparók</t>
  </si>
  <si>
    <t>Lima per unghie e bastoncino per cuticole</t>
  </si>
  <si>
    <t>Dildės ir odelių pagaliukas</t>
  </si>
  <si>
    <t>Vīlītes un manikīra nūjiņa</t>
  </si>
  <si>
    <t>Турпии и стапчиња за кожи</t>
  </si>
  <si>
    <t>Pilniczki i patyczek do skórek</t>
  </si>
  <si>
    <t>Limas e pauzinho para empurrar cutículas</t>
  </si>
  <si>
    <t>Pile și bețișor pentru îndepărtarea cuticulelor</t>
  </si>
  <si>
    <t>Turpijice i špatula za zanoktice</t>
  </si>
  <si>
    <t>Pilice in paličice za odstranjevanje obnohtne kožice</t>
  </si>
  <si>
    <t>Pilníky a tyčinka na nechtovú kožu</t>
  </si>
  <si>
    <t>Bubble bath</t>
  </si>
  <si>
    <t>Locion dushi</t>
  </si>
  <si>
    <t>Kupka</t>
  </si>
  <si>
    <t>Sprchová emulze</t>
  </si>
  <si>
    <t>Badeschaum</t>
  </si>
  <si>
    <t>Vannivaht</t>
  </si>
  <si>
    <t>Espuma para baño</t>
  </si>
  <si>
    <t>Loció de bany</t>
  </si>
  <si>
    <t>Υγρό μπάνιου</t>
  </si>
  <si>
    <t>Fürdőhab</t>
  </si>
  <si>
    <t>Bagnoschiuma</t>
  </si>
  <si>
    <t>Vonios putos</t>
  </si>
  <si>
    <t>Течност за капење</t>
  </si>
  <si>
    <t>Płyn do kąpieli</t>
  </si>
  <si>
    <t>Loção de duche</t>
  </si>
  <si>
    <t>Spumă de baie</t>
  </si>
  <si>
    <t>Kopel</t>
  </si>
  <si>
    <t>Pena do kúpeľa</t>
  </si>
  <si>
    <t>Bath cream</t>
  </si>
  <si>
    <t>Tekutá přísada do koupele</t>
  </si>
  <si>
    <t>Schaumbad</t>
  </si>
  <si>
    <t>Prísada do kúpeľa</t>
  </si>
  <si>
    <t>Nail polisher</t>
  </si>
  <si>
    <t>Lustrues thonjsh</t>
  </si>
  <si>
    <t>Пила за полиране на нокти</t>
  </si>
  <si>
    <t>Polir za nokte</t>
  </si>
  <si>
    <t>Leštička na nehty</t>
  </si>
  <si>
    <t>Nagelpolierer</t>
  </si>
  <si>
    <t>Küünepoleerija</t>
  </si>
  <si>
    <t>Pulidor de uñas</t>
  </si>
  <si>
    <t>Polidor per a ungles</t>
  </si>
  <si>
    <t>Στιλβωτής νυχιών</t>
  </si>
  <si>
    <t>Polirka za nokte</t>
  </si>
  <si>
    <t>Lucido per unghie</t>
  </si>
  <si>
    <t>Nagų poliruoklis</t>
  </si>
  <si>
    <t>Nagu pulētājs</t>
  </si>
  <si>
    <t>Лак за полирање нокти</t>
  </si>
  <si>
    <t>Polerka do paznokci</t>
  </si>
  <si>
    <t>Polidor de unhas</t>
  </si>
  <si>
    <t>Buffer pentru unghi</t>
  </si>
  <si>
    <t>Turpijica za poliranje noktiju</t>
  </si>
  <si>
    <t>Polirna pilica za nohte</t>
  </si>
  <si>
    <t>Pilník na nechty</t>
  </si>
  <si>
    <t>Pomadka</t>
  </si>
  <si>
    <t>Pomada</t>
  </si>
  <si>
    <t>Rdečilo</t>
  </si>
  <si>
    <t>Nail toolbox</t>
  </si>
  <si>
    <t>Kuti mjetesh për thonjtë</t>
  </si>
  <si>
    <t>Несесер за маникюр</t>
  </si>
  <si>
    <t>Manikúra</t>
  </si>
  <si>
    <t>Nagelpflege-etui</t>
  </si>
  <si>
    <t>Maniküürikomplekt</t>
  </si>
  <si>
    <t>Juego de accesorios para uñas</t>
  </si>
  <si>
    <t>Esmalt d’ungles</t>
  </si>
  <si>
    <t>Κουτί εργαλείων νυχιών</t>
  </si>
  <si>
    <t>Torbica za pribor za nokte</t>
  </si>
  <si>
    <t>Körömvágókészlet</t>
  </si>
  <si>
    <t>Set per la cura delle unghie</t>
  </si>
  <si>
    <t>Manikiūro rinkinys</t>
  </si>
  <si>
    <t>Nagu kopšanas rīki</t>
  </si>
  <si>
    <t>Прибор за нокти</t>
  </si>
  <si>
    <t>Przybornik do paznokci</t>
  </si>
  <si>
    <t>Caixa de ferramentas para as unhas</t>
  </si>
  <si>
    <t>Trusă de unghii</t>
  </si>
  <si>
    <t>Neseser sa priborom za nokte</t>
  </si>
  <si>
    <t>Manikirni set</t>
  </si>
  <si>
    <t>Súprava na manikúru</t>
  </si>
  <si>
    <t>Matting powder</t>
  </si>
  <si>
    <t>Pudër mat</t>
  </si>
  <si>
    <t>Матираща пудра</t>
  </si>
  <si>
    <t>Mat puder</t>
  </si>
  <si>
    <t>Matující pudr</t>
  </si>
  <si>
    <t>Mattierungs-puder</t>
  </si>
  <si>
    <t>Matistav puuder</t>
  </si>
  <si>
    <t>Polvo matificante</t>
  </si>
  <si>
    <t>Pols mat</t>
  </si>
  <si>
    <t>Σκόνη ματ</t>
  </si>
  <si>
    <t>Matt púder</t>
  </si>
  <si>
    <t>Cipria opacizzante</t>
  </si>
  <si>
    <t>Matinė pudra</t>
  </si>
  <si>
    <t>Matējošais pūderis</t>
  </si>
  <si>
    <t>Мат пудра</t>
  </si>
  <si>
    <t>Puder matujący</t>
  </si>
  <si>
    <t>Pó antibrilho</t>
  </si>
  <si>
    <t>Pudră cu efect matifiant</t>
  </si>
  <si>
    <t>Matirajući puder</t>
  </si>
  <si>
    <t>Matirni puder</t>
  </si>
  <si>
    <t>Matný púder</t>
  </si>
  <si>
    <t>Tuhý púder</t>
  </si>
  <si>
    <t>Pudër e shtypur</t>
  </si>
  <si>
    <t>Пресована пудра</t>
  </si>
  <si>
    <t>Puder u kamenu</t>
  </si>
  <si>
    <t>Pudră compactă</t>
  </si>
  <si>
    <t>Kompaktpuder</t>
  </si>
  <si>
    <t>Kompaktpuuder</t>
  </si>
  <si>
    <t>Polvo comprimido</t>
  </si>
  <si>
    <t>Pols premsada</t>
  </si>
  <si>
    <t>Σκόνη μακιγιάζ σε πέτρα</t>
  </si>
  <si>
    <t>Préselt púder</t>
  </si>
  <si>
    <t>Cipria pressata</t>
  </si>
  <si>
    <t>Kompaktinė pudra</t>
  </si>
  <si>
    <t>Presētais pūderis</t>
  </si>
  <si>
    <t>Тврда пудра</t>
  </si>
  <si>
    <t>Puder prasowany</t>
  </si>
  <si>
    <t>Pó compacto</t>
  </si>
  <si>
    <t>Presovani puder</t>
  </si>
  <si>
    <t>Kompaktni puder</t>
  </si>
  <si>
    <t>Presuota pudra</t>
  </si>
  <si>
    <t>2 pairs of glued eyelashes</t>
  </si>
  <si>
    <t>Qerpikë me ngjitje 2 palë</t>
  </si>
  <si>
    <t>Мигли за долепване 2 чифта</t>
  </si>
  <si>
    <t>Vještačke trepavice 2 para</t>
  </si>
  <si>
    <t>Nalepovací řasy 2 páry</t>
  </si>
  <si>
    <t>Klebewimpern 2 paar</t>
  </si>
  <si>
    <t>Kleebitavad kunstripsmed, 2 paari</t>
  </si>
  <si>
    <t>Pestañas postizas 2 pares</t>
  </si>
  <si>
    <t>Pestanyes postisses 2 parells</t>
  </si>
  <si>
    <t>Δύο ζευγάρια τεχνητών βλεφαρίδων</t>
  </si>
  <si>
    <t>Umjetne trepavice 2 para</t>
  </si>
  <si>
    <t>Műszempilla, 2 pár</t>
  </si>
  <si>
    <t>Ciglia da incollare 2 paia</t>
  </si>
  <si>
    <t>Priklijuojamos blakstienos, 2 poros</t>
  </si>
  <si>
    <t>Līmējamās skropstas 2 pāri</t>
  </si>
  <si>
    <t>Лепливи трепки 2 пара</t>
  </si>
  <si>
    <t>Rzęsy doklejane 2 pary</t>
  </si>
  <si>
    <t>Cílios colados 2 pares</t>
  </si>
  <si>
    <t>Gene false 2 perechi</t>
  </si>
  <si>
    <t>Veštačke trepavice</t>
  </si>
  <si>
    <t>Umetne trepalnice, 2  para</t>
  </si>
  <si>
    <t>Umelé riasy 2 páry (na lepenie)</t>
  </si>
  <si>
    <t>Separators for feet</t>
  </si>
  <si>
    <t>Ndarës për gishtat e këmbëve</t>
  </si>
  <si>
    <t>Сепаратори за крака</t>
  </si>
  <si>
    <t>Separatori za stopala</t>
  </si>
  <si>
    <t>Meziprstní separátory</t>
  </si>
  <si>
    <t>Fußabstandhalter</t>
  </si>
  <si>
    <t>Varvaste eraldajad</t>
  </si>
  <si>
    <t>Separadores de dedos para pedicura</t>
  </si>
  <si>
    <t>Separadors per als peus</t>
  </si>
  <si>
    <t>Διαχωριστικά ποδιών</t>
  </si>
  <si>
    <t>Spužvica za razdvajanje prstiju</t>
  </si>
  <si>
    <t>Lábujjelválasztó</t>
  </si>
  <si>
    <t>Separatori per piedi</t>
  </si>
  <si>
    <t>Kojų pirštų skirtukai</t>
  </si>
  <si>
    <t>Pēdu supinatori</t>
  </si>
  <si>
    <t>Одделувачи за стопала</t>
  </si>
  <si>
    <t>Separatory do stóp</t>
  </si>
  <si>
    <t>Separadores de dedos</t>
  </si>
  <si>
    <t>Separatoare pentru picioare</t>
  </si>
  <si>
    <t>Razdelivec prstov</t>
  </si>
  <si>
    <t>Separátor prstov nôh</t>
  </si>
  <si>
    <t>Sezon</t>
  </si>
  <si>
    <t>Сезон</t>
  </si>
  <si>
    <t>Sezona</t>
  </si>
  <si>
    <t>Sezóna</t>
  </si>
  <si>
    <t>Saison</t>
  </si>
  <si>
    <t>Hooaeg</t>
  </si>
  <si>
    <t>Temporada</t>
  </si>
  <si>
    <t>Σεζόν</t>
  </si>
  <si>
    <t>Szezon</t>
  </si>
  <si>
    <t>Stagione</t>
  </si>
  <si>
    <t>Sezonas</t>
  </si>
  <si>
    <t>Сезона</t>
  </si>
  <si>
    <t>Anotimp</t>
  </si>
  <si>
    <t>Folding powder brush</t>
  </si>
  <si>
    <t>Furçë me palosje për pudër</t>
  </si>
  <si>
    <t>Сгъваема четка за пудра</t>
  </si>
  <si>
    <t>Sklopivi kist za puder</t>
  </si>
  <si>
    <t>Skládací štětec na pudr</t>
  </si>
  <si>
    <t>Punderpinsel versenkbar</t>
  </si>
  <si>
    <t>Kokkupandav puudripintsel</t>
  </si>
  <si>
    <t>Brocha para polvo plegable</t>
  </si>
  <si>
    <t>Brotxa per a pólvores plegable</t>
  </si>
  <si>
    <t>Συναρμολογούμενο πινέλο σκόνης</t>
  </si>
  <si>
    <t>Összecsukható púderecset</t>
  </si>
  <si>
    <t>Pennello pieghevole per cipria</t>
  </si>
  <si>
    <t>Sulankstomas pudros teptukas</t>
  </si>
  <si>
    <t>Saliekama ota pūderim</t>
  </si>
  <si>
    <t>Склопувана четка за пудра</t>
  </si>
  <si>
    <t>Składany pędzel do pudru</t>
  </si>
  <si>
    <t>Pincel dobrável de pó</t>
  </si>
  <si>
    <t>Pensulă pliantă pentru pudră</t>
  </si>
  <si>
    <t>Rasklopiva četka za puder</t>
  </si>
  <si>
    <t>Zložljiv čopič za puder</t>
  </si>
  <si>
    <t>Skladací štetec na púder</t>
  </si>
  <si>
    <t>Ingredients</t>
  </si>
  <si>
    <t>Përbërësit</t>
  </si>
  <si>
    <t>Съставки</t>
  </si>
  <si>
    <t>Sastav</t>
  </si>
  <si>
    <t>Složky</t>
  </si>
  <si>
    <t>Inhaltsstoffe</t>
  </si>
  <si>
    <t>Koostisosad</t>
  </si>
  <si>
    <t>Ingredientes</t>
  </si>
  <si>
    <t>Components</t>
  </si>
  <si>
    <t>Συστατικά</t>
  </si>
  <si>
    <t>Sastojci</t>
  </si>
  <si>
    <t>Összetevők</t>
  </si>
  <si>
    <t>Componenti</t>
  </si>
  <si>
    <t>Sudedamosios dalys</t>
  </si>
  <si>
    <t>Sastāvdaļas</t>
  </si>
  <si>
    <t>Состојки</t>
  </si>
  <si>
    <t>Składniki</t>
  </si>
  <si>
    <t>Conținut</t>
  </si>
  <si>
    <t>Sestavine</t>
  </si>
  <si>
    <t>Zloženie</t>
  </si>
  <si>
    <t>Method of use</t>
  </si>
  <si>
    <t>Mënyra e përdorimit</t>
  </si>
  <si>
    <t>Начин на употреба</t>
  </si>
  <si>
    <t>Način korištenja</t>
  </si>
  <si>
    <t>Způsob použití</t>
  </si>
  <si>
    <t>Gebrauchsanleitung</t>
  </si>
  <si>
    <t>Kasutusviis</t>
  </si>
  <si>
    <t>Modo de uso</t>
  </si>
  <si>
    <t>Instruccions d’ús</t>
  </si>
  <si>
    <t>Μέθοδος χρήσης</t>
  </si>
  <si>
    <t>Način upotrebe</t>
  </si>
  <si>
    <t>Használat</t>
  </si>
  <si>
    <t>Modalità d’uso</t>
  </si>
  <si>
    <t>Naudojimas</t>
  </si>
  <si>
    <t>Lietošana</t>
  </si>
  <si>
    <t>Начин на користење</t>
  </si>
  <si>
    <t>Sposób użycia</t>
  </si>
  <si>
    <t>Método de utilização</t>
  </si>
  <si>
    <t>Mod de utilizare</t>
  </si>
  <si>
    <t>Način upotrebe:</t>
  </si>
  <si>
    <t>Način uporabe</t>
  </si>
  <si>
    <t>Spôsob použitia</t>
  </si>
  <si>
    <t>False eyelashes</t>
  </si>
  <si>
    <t>Qerpikë artificialë</t>
  </si>
  <si>
    <t>Изкуствени мигли</t>
  </si>
  <si>
    <t>Vještačke trepavice</t>
  </si>
  <si>
    <t>Umělé řasy</t>
  </si>
  <si>
    <t>Künstliche wimpern</t>
  </si>
  <si>
    <t>Kunstripsmed</t>
  </si>
  <si>
    <t>Pestañas postizas</t>
  </si>
  <si>
    <t>Pestanyes artificials</t>
  </si>
  <si>
    <t>Τεχνητές βλεφαρίδες</t>
  </si>
  <si>
    <t>Umjetne trepavice</t>
  </si>
  <si>
    <t>Műszempilla</t>
  </si>
  <si>
    <t>Ciglia artificiali</t>
  </si>
  <si>
    <t>Dirbtinės blakstienos</t>
  </si>
  <si>
    <t>Mākslīgās skropstas</t>
  </si>
  <si>
    <t>Вештачки трепки</t>
  </si>
  <si>
    <t>Sztuczne rzęsy</t>
  </si>
  <si>
    <t>Cílios artificiais</t>
  </si>
  <si>
    <t>Gene false</t>
  </si>
  <si>
    <t>Umetne trepalnice</t>
  </si>
  <si>
    <t>Umelé riasy</t>
  </si>
  <si>
    <t>Heel grater with container</t>
  </si>
  <si>
    <t>Kruajtëse thembra me kontejner</t>
  </si>
  <si>
    <t>Пила за пети с контейнер</t>
  </si>
  <si>
    <t>Kamen za pete sa spremnikom</t>
  </si>
  <si>
    <t>Pilník na paty s nádobkou</t>
  </si>
  <si>
    <t>Hornhautfeile mit behälter</t>
  </si>
  <si>
    <t>Kannariiv koguriga</t>
  </si>
  <si>
    <t>Lima para talones con estuche</t>
  </si>
  <si>
    <t>Estri per treure les durícies al taló amb recipient</t>
  </si>
  <si>
    <t>Τρίφτης φτερνών με δοχείο</t>
  </si>
  <si>
    <t>Rašpica za pete s kutijicom</t>
  </si>
  <si>
    <t>Sarokreszelő tartóval</t>
  </si>
  <si>
    <t>Grattugia per talloni con contenitore</t>
  </si>
  <si>
    <t>Kulnų dildė su talpykla</t>
  </si>
  <si>
    <t>Papēžu rīve ar tvertni</t>
  </si>
  <si>
    <t>Турпија за пети со кутија</t>
  </si>
  <si>
    <t>Tarka do pięt z pojemnikiem</t>
  </si>
  <si>
    <t>Ralador de calcanhar com recipiente</t>
  </si>
  <si>
    <t>Răzătoare pentru călcâie cu vas</t>
  </si>
  <si>
    <t>Nož za pete sa kutijom</t>
  </si>
  <si>
    <t>Strgalo za pete s posodico</t>
  </si>
  <si>
    <t>Škrabka na päty s nádobkou</t>
  </si>
  <si>
    <t>Nail tips</t>
  </si>
  <si>
    <t>Tipsa për thonjtë</t>
  </si>
  <si>
    <t>Изкуствени нокти</t>
  </si>
  <si>
    <t>Savjeti za nokte</t>
  </si>
  <si>
    <t>Tipsy na nehty</t>
  </si>
  <si>
    <t>Nageltips</t>
  </si>
  <si>
    <t>Kunstküüned</t>
  </si>
  <si>
    <t>Uñas postizas</t>
  </si>
  <si>
    <t>Dissenys d’ungles</t>
  </si>
  <si>
    <t>Τεχνητά νύχια</t>
  </si>
  <si>
    <t>Umjetni nokti</t>
  </si>
  <si>
    <t>Műköröm</t>
  </si>
  <si>
    <t>Unghie artificiali</t>
  </si>
  <si>
    <t>Nagų tipsai</t>
  </si>
  <si>
    <t>Nagu tipši</t>
  </si>
  <si>
    <t>Tipsy na paznokcie</t>
  </si>
  <si>
    <t>Pontas para unhas postiças</t>
  </si>
  <si>
    <t>Tipsuri pentru unghii</t>
  </si>
  <si>
    <t>Veštački nokti</t>
  </si>
  <si>
    <t>Umetni nohti</t>
  </si>
  <si>
    <t>Tipsy na nechty</t>
  </si>
  <si>
    <t>School gym sack</t>
  </si>
  <si>
    <t>Thes shkolle (për pantoflat)</t>
  </si>
  <si>
    <t>Торбичка за училище (за чехли)</t>
  </si>
  <si>
    <t>Školska vreća (za obuću)</t>
  </si>
  <si>
    <t>Školní pytlík (na přezůvky)</t>
  </si>
  <si>
    <t>Schuhbeutel</t>
  </si>
  <si>
    <t>Sussikott</t>
  </si>
  <si>
    <t>Saco escolar (para zapatillas)</t>
  </si>
  <si>
    <t>Motxilla escolar (per a les sabatilles)</t>
  </si>
  <si>
    <t>Σχολική σακούλα (για παντόφλες)</t>
  </si>
  <si>
    <t>Školska vrećica (za papuče)</t>
  </si>
  <si>
    <t>Tornazsák</t>
  </si>
  <si>
    <t>Borsa scolastica (per pantofole)</t>
  </si>
  <si>
    <t>Batų maišelis</t>
  </si>
  <si>
    <t>Skolas maisiņš čībām</t>
  </si>
  <si>
    <t>Школска вреќа (за влечки)</t>
  </si>
  <si>
    <t>Worek szkolny (na kapcie)</t>
  </si>
  <si>
    <t>Saco escolar (para pantufas)</t>
  </si>
  <si>
    <t>Săculeț pentru școală (pentru papuci)</t>
  </si>
  <si>
    <t>Školska vreća (za papuče)</t>
  </si>
  <si>
    <t>Šolska vreča (za copate)</t>
  </si>
  <si>
    <t>Vrecúško na školské prezúvky</t>
  </si>
  <si>
    <t>Bath set (gel, liquid, lotion)</t>
  </si>
  <si>
    <t>Set banje (xhel, locion, balsam)</t>
  </si>
  <si>
    <t>Комплект за баня (гел, лосион, балсам)</t>
  </si>
  <si>
    <t>Set za kupanje (gel, kupka, balzam)</t>
  </si>
  <si>
    <t>Koupelová sada (gel, emulze, balzám)</t>
  </si>
  <si>
    <t>Badeset (gel, lotion, balsam)</t>
  </si>
  <si>
    <t>Pesemiskomplekt (geel, vaht, palsam)</t>
  </si>
  <si>
    <t>Juego de baño (gel, espuma, loción)</t>
  </si>
  <si>
    <t>Joc de bany (gel, loció i bàlsam)</t>
  </si>
  <si>
    <t>Σετ μπάνιου (τζέλ, υγρό, λοσιόν)</t>
  </si>
  <si>
    <t>Komplet za njegu za kupku (gel, tekućina, balzam)</t>
  </si>
  <si>
    <t>Fürdőkészlet (zselé, fürdőhab, testápoló)</t>
  </si>
  <si>
    <t>Set da bagno (gel, bagnoschiuma, balsamo)</t>
  </si>
  <si>
    <t>Vonios rinkinys (želė, putos, balzamas)</t>
  </si>
  <si>
    <t>Vannas komplekts (želeja, losjons, balzāms )</t>
  </si>
  <si>
    <t>Комплет за капење (гел, течност, балсам)</t>
  </si>
  <si>
    <t>Zestaw do kąpieli (żel, płyn, balsam)</t>
  </si>
  <si>
    <t>Conjunto de duche (gel, loção, bálsamo)</t>
  </si>
  <si>
    <t>Set de baie ( gel, spumă, loțiune)</t>
  </si>
  <si>
    <t>Komplet za kupanje (gel, kupka, mleko)</t>
  </si>
  <si>
    <t>Kopalni set (gel, kopel, balzam)</t>
  </si>
  <si>
    <t>Sada do kúpeľa (gél, pena do kúpeľa, balzam)</t>
  </si>
  <si>
    <t>Manicure set</t>
  </si>
  <si>
    <t>Set manikyr</t>
  </si>
  <si>
    <t>Комплект за маникюр</t>
  </si>
  <si>
    <t>Set za manikir</t>
  </si>
  <si>
    <t>Sada na manikúru</t>
  </si>
  <si>
    <t>Maniküre-set</t>
  </si>
  <si>
    <t>Juego de manicura</t>
  </si>
  <si>
    <t>Estoig de manicura</t>
  </si>
  <si>
    <t>Σετ μανικιούρ</t>
  </si>
  <si>
    <t>Komplet za manikuru</t>
  </si>
  <si>
    <t>Manikűrkészlet</t>
  </si>
  <si>
    <t>Completo per manicure</t>
  </si>
  <si>
    <t>Manikīra komplekts</t>
  </si>
  <si>
    <t>Комплет за маникир</t>
  </si>
  <si>
    <t>Zestaw do manicure</t>
  </si>
  <si>
    <t>Conjunto para a manicura</t>
  </si>
  <si>
    <t>Set manichiură</t>
  </si>
  <si>
    <t>Komplet za manikir</t>
  </si>
  <si>
    <t>Set za manikiro</t>
  </si>
  <si>
    <t>Manikúrová sada</t>
  </si>
  <si>
    <t>Pedicure set</t>
  </si>
  <si>
    <t>Set për pedikyr</t>
  </si>
  <si>
    <t>Комплект за педикюр</t>
  </si>
  <si>
    <t>Set za pedikuru</t>
  </si>
  <si>
    <t>Sada na pedikúru</t>
  </si>
  <si>
    <t>Pediküre-set</t>
  </si>
  <si>
    <t>Pediküürikomplekt</t>
  </si>
  <si>
    <t>Juego de pedicura</t>
  </si>
  <si>
    <t>Estoig de pedicura</t>
  </si>
  <si>
    <t>Σετ πεντικιούρ</t>
  </si>
  <si>
    <t>Komplet za pedikuru</t>
  </si>
  <si>
    <t>Pedikűrkészlet</t>
  </si>
  <si>
    <t>Completo per pedicure</t>
  </si>
  <si>
    <t>Pedikiūro rinkinys</t>
  </si>
  <si>
    <t>Pedikīra komplekts</t>
  </si>
  <si>
    <t>Комплет за педикир</t>
  </si>
  <si>
    <t>Zestaw do pedicure</t>
  </si>
  <si>
    <t>Conjunto para a pedicura</t>
  </si>
  <si>
    <t>Set pedichiură</t>
  </si>
  <si>
    <t>Komplet za pedikir</t>
  </si>
  <si>
    <t>Set za pedikuro</t>
  </si>
  <si>
    <t>Pedikúrová sada</t>
  </si>
  <si>
    <t>Set of fizzy bath hearts with "rose" soap</t>
  </si>
  <si>
    <t>Set zemrash xixëlluese me sapun "trëndafili"</t>
  </si>
  <si>
    <t>Комплект от пенливи сърца със сапун "роза"</t>
  </si>
  <si>
    <t>Set šumećih srca sa sapunom "ruža"</t>
  </si>
  <si>
    <t>Sada pěnících srdíček s mýdélkem "růže"</t>
  </si>
  <si>
    <t>Set sprudelnder badeherzen mit seife "rose"</t>
  </si>
  <si>
    <t>Roosiseebiga südamekujuline vannisoolade komplekt</t>
  </si>
  <si>
    <t>Juego de corazones de burbujas con jabón «rosa»</t>
  </si>
  <si>
    <t>Joc de cors brillants amb sabó de roses</t>
  </si>
  <si>
    <t>Σετ από αφρώδεις καρδιές με σαπούνι "τριαντάφυλλο"</t>
  </si>
  <si>
    <t>Komplet pjenušavih srca sa sapunom „ruža“</t>
  </si>
  <si>
    <t>Pezsgőfürdős szívecskék „rózsa” szappannal készletben</t>
  </si>
  <si>
    <t>Set di cuori effervescenti con sapone “rosa”</t>
  </si>
  <si>
    <t>Rinkinys: putojančios vonios širdelės ir muiliukas-rožė</t>
  </si>
  <si>
    <t>Putojošu sirsniņu komplekts ar ziepēm “roze”</t>
  </si>
  <si>
    <t>Комплет пенливи срца со сапун „роза“</t>
  </si>
  <si>
    <t>Zestaw musujących serc z mydełkiem "róża"</t>
  </si>
  <si>
    <t>Conjunto de corações efervescentes com sabão "rosa"</t>
  </si>
  <si>
    <t>Set spumant de inimioare cu săpun „trandafir”</t>
  </si>
  <si>
    <t>Komplet šumećih srca sa sapunom "ruža"</t>
  </si>
  <si>
    <t>Set penečih src z milom »vrtnica«</t>
  </si>
  <si>
    <t>Sada šumivých srdiečok do kúpeľa s mydielkom "ruža"</t>
  </si>
  <si>
    <t>Set of make-up brushes</t>
  </si>
  <si>
    <t>Set furçash për grim</t>
  </si>
  <si>
    <t>Комплект четки за грим</t>
  </si>
  <si>
    <t>Set od kistova za šminkanje</t>
  </si>
  <si>
    <t>Souprava štětců na líčení</t>
  </si>
  <si>
    <t>Make-up-pinsel-set</t>
  </si>
  <si>
    <t>Jumestuspintslite komplekt</t>
  </si>
  <si>
    <t>Juego de brochas de maquillaje</t>
  </si>
  <si>
    <t>Joc de brotxes de maquillatge</t>
  </si>
  <si>
    <t>Σετ πινέλων μακιγιάζ</t>
  </si>
  <si>
    <t>Komplet kistova za šminkanje</t>
  </si>
  <si>
    <t>Sminkecsetkészlet</t>
  </si>
  <si>
    <t>Serie di pennelli per il trucco</t>
  </si>
  <si>
    <t>Makiažo teptukų rinkinys</t>
  </si>
  <si>
    <t>Krāsošanās otiņu komplekts</t>
  </si>
  <si>
    <t>Комплет четки за шминка</t>
  </si>
  <si>
    <t>Zestaw pędzli do makijażu</t>
  </si>
  <si>
    <t>Conjunto de pincéis de maquiagem</t>
  </si>
  <si>
    <t>Set de pensule pentru machiaj</t>
  </si>
  <si>
    <t>Komplet četki za šminkanje</t>
  </si>
  <si>
    <t>Set čopičev za ličenje</t>
  </si>
  <si>
    <t>Sada štetcov  na make up</t>
  </si>
  <si>
    <t>Gift set: 2 x eau de toilette + purse</t>
  </si>
  <si>
    <t>Set dhuratash: 2x parfum i holluar + çantëz</t>
  </si>
  <si>
    <t>Подаръчен комплект: 2x тоалетна вода + портмоне</t>
  </si>
  <si>
    <t>Poklon set: 2x toaletna voda + novčanik</t>
  </si>
  <si>
    <t>Dárkový balíček: 2x toaletní voda + portmonka</t>
  </si>
  <si>
    <t>Geschenkset: 2x eau de toilette + geldbörse</t>
  </si>
  <si>
    <t>Kinkekomplekt: 2 x tualettvesi + naiste rahakott</t>
  </si>
  <si>
    <t>Juego de regalo: 2x agua de perfume + portamonedas</t>
  </si>
  <si>
    <t>Joc de regal: 2 × aigua de bany i moneder</t>
  </si>
  <si>
    <t>Σετ δώρου: 2x νερό τουαλέτας + πορτοφόλι</t>
  </si>
  <si>
    <t>Poklon-paket: 2x toaletna voda + torbica</t>
  </si>
  <si>
    <t>Ajándékkészlet: 2x toalettvíz + pénztárca</t>
  </si>
  <si>
    <t>Set da regalo: 2x acqua di colonia + portamonete</t>
  </si>
  <si>
    <t>Dovanų rinkinys: 2x kvapusis vanduo + piniginė</t>
  </si>
  <si>
    <t>Dāvanu komplekts: divi smaržūdeņi + maciņš</t>
  </si>
  <si>
    <t>Комплет за поклон: 2х тоалетна вода + паричник</t>
  </si>
  <si>
    <t>Zestaw upominkowy: 2x woda toaletowa + portmonetka</t>
  </si>
  <si>
    <t>Conjunto de presente 2x água de toilette + porta-moedas</t>
  </si>
  <si>
    <t>Set cadou: 2x apă de toaletă + portmoneu</t>
  </si>
  <si>
    <t>Komplet za poklon: 2x toaletna voda + novčanik</t>
  </si>
  <si>
    <t>Darilni set: 2  x toaletna vodica + drobižnica</t>
  </si>
  <si>
    <t>Darčeková sada: 2x toaletná voda + peňaženka</t>
  </si>
  <si>
    <t>Gift set: eau de toilette and shower gel</t>
  </si>
  <si>
    <t>Set dhuratash: parfum i holluar dhe xhel dushi</t>
  </si>
  <si>
    <t>Подаръчен комплект: тоалетна вода и душ гел</t>
  </si>
  <si>
    <t>Poklon set: toaletna voda i gel za tuširanje</t>
  </si>
  <si>
    <t>Dárkový balíček: toaletní voda a sprchovací gel</t>
  </si>
  <si>
    <t>Geschenkset: eau de toilette und duschgel</t>
  </si>
  <si>
    <t>Kinkekomplekt: tualettvesi ja dušigeel</t>
  </si>
  <si>
    <t>Juego de regalo: agua de perfume y gel de ducha</t>
  </si>
  <si>
    <t>Joc de regal: aigua de bany i gel de dutxa</t>
  </si>
  <si>
    <t>Σετ δώρου: νερό τουαλέτας και αφρόλουτρο</t>
  </si>
  <si>
    <t>Poklon-paket: toaletna voda i gel za tuširanje</t>
  </si>
  <si>
    <t>Ajándékkészlet: toalettvíz és tusológél</t>
  </si>
  <si>
    <t>Set da regalo: acqua di colonia e gel per doccia</t>
  </si>
  <si>
    <t>Dovanų rinkinys: kvapusis vanduo + dušo želė</t>
  </si>
  <si>
    <t>Dāvanu komplekts: smaržūdens un dušas želeja</t>
  </si>
  <si>
    <t>Комплет за поклон: тоалетна вода и гел за туширање</t>
  </si>
  <si>
    <t>Zestaw upominkowy: woda toaletowa i żel pod prysznic</t>
  </si>
  <si>
    <t>Conjunto de presente: água de toilette e gel de duche</t>
  </si>
  <si>
    <t>Set cadou: apă de toaletă și gel de duș</t>
  </si>
  <si>
    <t>Komplet za poklon: toaletna voda i gel za tuširanje</t>
  </si>
  <si>
    <t>Darilni set: toaletna vodica in gel za tuširanje</t>
  </si>
  <si>
    <t>Darčeková sada: 2x toaletná voda a sprchový gel</t>
  </si>
  <si>
    <t>Xhel për banjë</t>
  </si>
  <si>
    <t>Гел за баня</t>
  </si>
  <si>
    <t>Gel za kupanje</t>
  </si>
  <si>
    <t>Vannigeeli</t>
  </si>
  <si>
    <t>Gel de baño</t>
  </si>
  <si>
    <t>Gel de bany</t>
  </si>
  <si>
    <t>Τζέλ μπάνιου</t>
  </si>
  <si>
    <t>Gel za kupku</t>
  </si>
  <si>
    <t>Gel da bagno</t>
  </si>
  <si>
    <t>Vannas želeja</t>
  </si>
  <si>
    <t>Żel do kąpieli</t>
  </si>
  <si>
    <t>Gel de baie</t>
  </si>
  <si>
    <t>Gel za kopanje</t>
  </si>
  <si>
    <t>Gel do kúpeľa</t>
  </si>
  <si>
    <t>Eyebrow styling gel</t>
  </si>
  <si>
    <t>Xhel për stilimin e vetullave</t>
  </si>
  <si>
    <t>Гел за стилизиране на вежди</t>
  </si>
  <si>
    <t>Gel za stilizaciju obrva</t>
  </si>
  <si>
    <t>Gel na úpravu obočí</t>
  </si>
  <si>
    <t>Augenbrauen-styling-gel</t>
  </si>
  <si>
    <t>Kulmugeeli</t>
  </si>
  <si>
    <t>Gel para cejas</t>
  </si>
  <si>
    <t>Gel per al pentinat de les celles</t>
  </si>
  <si>
    <t>Τζέλ για το σταιλινγκ φρυδιών</t>
  </si>
  <si>
    <t>Szemöldökzselé</t>
  </si>
  <si>
    <t>Gel per stilizzazione sopracciglia</t>
  </si>
  <si>
    <t>Antakių formavimo želė</t>
  </si>
  <si>
    <t>Uzacu kopšanas želeja</t>
  </si>
  <si>
    <t>Гел за стилизација на веѓи</t>
  </si>
  <si>
    <t>Żel do stylizacji brwi</t>
  </si>
  <si>
    <t>Gel modelador de sobrancelhas</t>
  </si>
  <si>
    <t>Gel pentru stilizarea sprâncenelor</t>
  </si>
  <si>
    <t>Gel za oblikovanje obrva</t>
  </si>
  <si>
    <t>Gel za oblikovanje obrvi</t>
  </si>
  <si>
    <t>Styling gél na obočie</t>
  </si>
  <si>
    <t>Bath jelly</t>
  </si>
  <si>
    <t>Xhele për banjë</t>
  </si>
  <si>
    <t>Гелове за баня</t>
  </si>
  <si>
    <t>Gel bombone za kupanje</t>
  </si>
  <si>
    <t>Koupelové gely</t>
  </si>
  <si>
    <t>Gummi-badebonbons</t>
  </si>
  <si>
    <t>Vannikuulikesi</t>
  </si>
  <si>
    <t>Gomas de baño</t>
  </si>
  <si>
    <t>Gel petit de bany</t>
  </si>
  <si>
    <t>Fürdőgél</t>
  </si>
  <si>
    <t>Capsule gel da bagno</t>
  </si>
  <si>
    <t>Vonios želė</t>
  </si>
  <si>
    <t>Želeja vannai</t>
  </si>
  <si>
    <t>Гелови за туширање</t>
  </si>
  <si>
    <t>Żelki do kąpieli</t>
  </si>
  <si>
    <t>Geles de duche</t>
  </si>
  <si>
    <t>Geluri de baie</t>
  </si>
  <si>
    <t>Žele komadiće za kupanje</t>
  </si>
  <si>
    <t>Kroglice za kopel</t>
  </si>
  <si>
    <t>Kúpeľová želatina</t>
  </si>
  <si>
    <t>The product is not intended for children.</t>
  </si>
  <si>
    <t>Produkti nuk është i destinuar për fëmijë</t>
  </si>
  <si>
    <t>Продуктът не е предназначен за деца</t>
  </si>
  <si>
    <t>Proizvod nije namijenjen za djecu</t>
  </si>
  <si>
    <t>Das produkt ist nicht für kinder bestimmt.</t>
  </si>
  <si>
    <t>Toode ei ole ette nähtud lastele</t>
  </si>
  <si>
    <t>Producto no destinado a los niños</t>
  </si>
  <si>
    <t>Aquest producte no està destinat als nens.</t>
  </si>
  <si>
    <t>Το προϊόν δεν προορίζεται για παιδιά.</t>
  </si>
  <si>
    <t>Proizvod nije namijenjen djeci</t>
  </si>
  <si>
    <t>Questo prodotto non è adatto per i bambini</t>
  </si>
  <si>
    <t>Produktas netinka vaikams.</t>
  </si>
  <si>
    <t>Produkts nav paredzēts bērniem</t>
  </si>
  <si>
    <t>Производот не е наменет за деца</t>
  </si>
  <si>
    <t>Produkt nie jest przeznaczony dla dzieci</t>
  </si>
  <si>
    <t>O produto não ode ser usado pelas crianças</t>
  </si>
  <si>
    <t>Produsele nu sunt destinate copiilor</t>
  </si>
  <si>
    <t>Proizvod nije pogodan za decu</t>
  </si>
  <si>
    <t>Izdelek ni primeren za otroke</t>
  </si>
  <si>
    <t>Výrobok nie je určený pre deti.</t>
  </si>
  <si>
    <t>No water required antibacterial</t>
  </si>
  <si>
    <t>Nije potrebna voda, antibakterijski</t>
  </si>
  <si>
    <t>Kein wasser erforderlich antibakteriell</t>
  </si>
  <si>
    <t>Ei vaja vett, antibakteriaalne</t>
  </si>
  <si>
    <t>Antibacteriano. no requiere agua</t>
  </si>
  <si>
    <t>No cal utilitzar aigua. acció antibacteriana.</t>
  </si>
  <si>
    <t>Non serve l’acqua – antibatterico</t>
  </si>
  <si>
    <t>Nereikalaujantis vandens, antibakterinis</t>
  </si>
  <si>
    <t>Antibakteriāls līdzeklis, kura iedarbībai nav nepieciešams ūdens.</t>
  </si>
  <si>
    <t>Не е потребна вода антибактериски</t>
  </si>
  <si>
    <t>Não é necessária água antibacteriana</t>
  </si>
  <si>
    <t>Ne zahteva upotrebu vode antiibakerijski</t>
  </si>
  <si>
    <t>Medical plasters</t>
  </si>
  <si>
    <t>Leukoplaste</t>
  </si>
  <si>
    <t>Пластири (лепенки)</t>
  </si>
  <si>
    <t>Flasteri</t>
  </si>
  <si>
    <t>Náplasti</t>
  </si>
  <si>
    <t>Pflaster</t>
  </si>
  <si>
    <t>Plaastrid</t>
  </si>
  <si>
    <t>Apósitos</t>
  </si>
  <si>
    <t>Tiretes</t>
  </si>
  <si>
    <t>Μπαλώματα</t>
  </si>
  <si>
    <t>Ragtapasz</t>
  </si>
  <si>
    <t>Cerotti</t>
  </si>
  <si>
    <t>Pleistrai</t>
  </si>
  <si>
    <t>Plāksteri</t>
  </si>
  <si>
    <t>Фластери</t>
  </si>
  <si>
    <t>Plastry</t>
  </si>
  <si>
    <t>Fitas</t>
  </si>
  <si>
    <t>Flasteri.</t>
  </si>
  <si>
    <t>Obliži</t>
  </si>
  <si>
    <t>Set of waterproof plasters with dressing 20 pcs</t>
  </si>
  <si>
    <t>Set leukoplastesh të papërshkueshëm nga uji me fasho 20 copë.</t>
  </si>
  <si>
    <t>Комплект водоустойчиви пластири /лепенки/ с превръзка 20 бр.</t>
  </si>
  <si>
    <t>Set vodootpornih flastera s gazom 20 kom.</t>
  </si>
  <si>
    <t>Sada vodě-odolných náplastí s polštářkem 20ks.</t>
  </si>
  <si>
    <t>Wasserfeste pflaster mit verband 20 stk.</t>
  </si>
  <si>
    <t>Veekindlate plaastrite komplekt koos sidemega, 20 tk</t>
  </si>
  <si>
    <t>Juego de apósitos adhesivos impermeables 20 uds.</t>
  </si>
  <si>
    <t>Joc de tiretes impermeables amb apòsit 20 unitats</t>
  </si>
  <si>
    <t>Ένα σύνολο αδιάβροχων μπαλωμάτων με επίδεσμο 20 τεμ.</t>
  </si>
  <si>
    <t>Set vodootpornih flastera s gazicom 20kom.</t>
  </si>
  <si>
    <t>20 db-os vízálló ragtapasz készlet</t>
  </si>
  <si>
    <t>Assortimento di 20 cerotti impermeabili con medicazione</t>
  </si>
  <si>
    <t>Vandeniui atsparių vaikiškų pleistrų su tvarsčiu rinkinys, 20 vnt.</t>
  </si>
  <si>
    <t>Ūdensizturīgu plāksteru komplekts ar apsēju 20 gab.</t>
  </si>
  <si>
    <t>Комплет водоотпорни фластери со лента 20 пар.</t>
  </si>
  <si>
    <t>Zestaw wodoodpornych plastrów z opatrunkiem 20szt.</t>
  </si>
  <si>
    <t>Conjunto de pensos rápidos impermeáveis 20 un.</t>
  </si>
  <si>
    <t>Komplet vodootpornih flastera sa zavojem 20 kom.</t>
  </si>
  <si>
    <t>Komplet vodoodpornih obližev z vpojno blazinico, 20 kos.</t>
  </si>
  <si>
    <t>Set vodovzdorných náplastí s vankúšikom 20 ks.</t>
  </si>
  <si>
    <t>A set of plasters for children 20 pcs</t>
  </si>
  <si>
    <t>Set leukoplastesh për fëmijë 20 copë.</t>
  </si>
  <si>
    <t>Комплект пластири /лепенки/ за деца 20бр.</t>
  </si>
  <si>
    <t>Komplet flastera za djecu 20 kom.</t>
  </si>
  <si>
    <t>Sada náplastí pro děti 20ks.</t>
  </si>
  <si>
    <t>Kinderpflaster-set 20 stk.</t>
  </si>
  <si>
    <t>Plaastrite komplekt lastele, 20 tk</t>
  </si>
  <si>
    <t>Juego de apósitos para niños 20 uds.</t>
  </si>
  <si>
    <t>Joc de tiretes per a nens 20 unitats</t>
  </si>
  <si>
    <t>Σετ μπαλώματα για παιδιά 20 τεμ</t>
  </si>
  <si>
    <t>Set flastera za djecu 20 kom.</t>
  </si>
  <si>
    <t>20 db-os ragtapasz készlet gyermekeknek</t>
  </si>
  <si>
    <t>Assortimento di 20 cerotti per bambini</t>
  </si>
  <si>
    <t>Vaikiškų pleistrų rinkinys, 20 vnt.</t>
  </si>
  <si>
    <t>Plāksteru komplekts bērniem 20 gab.</t>
  </si>
  <si>
    <t>Комплет фластери за деца 20 парч.</t>
  </si>
  <si>
    <t>Zestaw plastrów dla dzieci 20szt.</t>
  </si>
  <si>
    <t>Conjunto de emplastros para crianças 20 un.</t>
  </si>
  <si>
    <t>Komplet flastera za decu 20 kom.</t>
  </si>
  <si>
    <t>Komplet obližev za otroke, 20 kos.</t>
  </si>
  <si>
    <t>Set detských náplastí 20 ks.</t>
  </si>
  <si>
    <t>Set of plasters with dressing 50 pcs</t>
  </si>
  <si>
    <t>Set leukoplastesh me fasho 50 copë.</t>
  </si>
  <si>
    <t>Комплект пластири /лепенки/ с превръзка 50 бр.</t>
  </si>
  <si>
    <t>Set flastera s gazom 50 kom.</t>
  </si>
  <si>
    <t>Sada náplastí s polštářkem 50ks.</t>
  </si>
  <si>
    <t>Pflaster mit verband 50 stk.</t>
  </si>
  <si>
    <t>Plaastrite komplekt koos sidemega, 50 tk</t>
  </si>
  <si>
    <t>Juego de apósitos adhesivos 50 uds.</t>
  </si>
  <si>
    <t>Joc de tiretes amb apòsit 50 unitats</t>
  </si>
  <si>
    <t>Σετ μπαλωμάτων με επίδεσμο 50 τεμ.</t>
  </si>
  <si>
    <t>Set flastera s gazicom 50 kom.</t>
  </si>
  <si>
    <t>50 db-os ragtapasz- és sebkötözőkészlet</t>
  </si>
  <si>
    <t>Assortimento di 50 cerotti con medicazione</t>
  </si>
  <si>
    <t>Pleistrų su tvarsčiu rinkinys, 50 vnt.</t>
  </si>
  <si>
    <t>Plāksteru komplekts ar apsēju 50 gab.</t>
  </si>
  <si>
    <t>Комплет фластери со лента 50 парч.</t>
  </si>
  <si>
    <t>Zestaw plastrów z opatrunkiem 50szt.</t>
  </si>
  <si>
    <t>Conjunto de pensos rápidos 50 un.</t>
  </si>
  <si>
    <t>Komplet flastera sa zavojem 50 kom.</t>
  </si>
  <si>
    <t>Komplet obližev z vpojno blazinico, 50 kos.</t>
  </si>
  <si>
    <t>Set náplastí s vankúšikom 50 ks.</t>
  </si>
  <si>
    <t>Pieces</t>
  </si>
  <si>
    <t>Copë</t>
  </si>
  <si>
    <t>Броя</t>
  </si>
  <si>
    <t>Komad</t>
  </si>
  <si>
    <t>Kusů</t>
  </si>
  <si>
    <t>Stück</t>
  </si>
  <si>
    <t>Tükki</t>
  </si>
  <si>
    <t>Unidades</t>
  </si>
  <si>
    <t>Unitat</t>
  </si>
  <si>
    <t>Κομμάτια</t>
  </si>
  <si>
    <t>Komada</t>
  </si>
  <si>
    <t>Db</t>
  </si>
  <si>
    <t>Unità</t>
  </si>
  <si>
    <t>Vnt.</t>
  </si>
  <si>
    <t>Gabalu</t>
  </si>
  <si>
    <t>Парчиња</t>
  </si>
  <si>
    <t>Sztuk</t>
  </si>
  <si>
    <t>Peças</t>
  </si>
  <si>
    <t>Kosov</t>
  </si>
  <si>
    <t>Kusov</t>
  </si>
  <si>
    <t>Flesh-coloured waterproof plasters.</t>
  </si>
  <si>
    <t>Leukoplaste të papërshkueshëm nga uji në ngjyrë mishi.</t>
  </si>
  <si>
    <t>Водоустойчиви пластири в телесен цвят.</t>
  </si>
  <si>
    <t>Set vodootpornih flastera u boji kože.</t>
  </si>
  <si>
    <t>Vodě-odolných náplastí v tělové barvě.</t>
  </si>
  <si>
    <t>Wasserfeste pflaster in hautfarbe.</t>
  </si>
  <si>
    <t>Nahatooni veekindlat plaastrit.</t>
  </si>
  <si>
    <t>Apósitos adhesivos color piel.</t>
  </si>
  <si>
    <t>Tiretes impermeables de color carn.</t>
  </si>
  <si>
    <t>Αδιάβροχα μπαλώματα με νούντ χρώμα</t>
  </si>
  <si>
    <t>Vodootpornih flastera boje kože.</t>
  </si>
  <si>
    <t>Testszínű vízálló ragtapasz</t>
  </si>
  <si>
    <t>Cerotti resistenti all'acqua, del colore della pelle.</t>
  </si>
  <si>
    <t>Vandeniui atsparių kūno spalvos pleistrų.</t>
  </si>
  <si>
    <t>Ūdensizturīgus plāksterus miesas krāsā.</t>
  </si>
  <si>
    <t>Водоотпорни фластери со боја на тело.</t>
  </si>
  <si>
    <t>Plastrów wodoodpornych w kolorze cielistym.</t>
  </si>
  <si>
    <t>Emplastros impermeáveis em cor de pele</t>
  </si>
  <si>
    <t>Vodootporni flasteri u boji tela.</t>
  </si>
  <si>
    <t>Vodoodpornih obližev v kožni barvi.</t>
  </si>
  <si>
    <t>Vodovzdorných náplastí telovej farby.</t>
  </si>
  <si>
    <t>Colourful plasters.</t>
  </si>
  <si>
    <t>Leukoplaste në modele shumëngjyrëshe.</t>
  </si>
  <si>
    <t>Пластири с цветни мотиви.</t>
  </si>
  <si>
    <t>Set flastera s šarenim uzorkom.</t>
  </si>
  <si>
    <t>Náplastí s barevnými vzory.</t>
  </si>
  <si>
    <t>Pflaster mit bunten mustern.</t>
  </si>
  <si>
    <t>Värviliste mustritega plaastrit.</t>
  </si>
  <si>
    <t>Apósitos adhesivos con diseños de colores.</t>
  </si>
  <si>
    <t>Tiretes de colors.</t>
  </si>
  <si>
    <t>Μπαλώματα με πολύχρωμα μοτίβα.</t>
  </si>
  <si>
    <t>Flastera sa šarenim uzorcima.</t>
  </si>
  <si>
    <t>Színes mintás ragtapasz</t>
  </si>
  <si>
    <t>Cerotti a motivi colorati.</t>
  </si>
  <si>
    <t>Pleistrai spalvotais raštais.</t>
  </si>
  <si>
    <t>Plāksteru parauga krāsā.</t>
  </si>
  <si>
    <t>Фластери со шарени дезени.</t>
  </si>
  <si>
    <t>Plastrów w kolorowe wzory.</t>
  </si>
  <si>
    <t>Emplastros com estampado colorido</t>
  </si>
  <si>
    <t>Flasteri raznobojnih šara.</t>
  </si>
  <si>
    <t>Obližev z barvnimi motivi.</t>
  </si>
  <si>
    <t>Náplastí s farebnými vzormi.</t>
  </si>
  <si>
    <t>White non-woven plasters.</t>
  </si>
  <si>
    <t>Leukoplaste me ngjyrë të bardhë.</t>
  </si>
  <si>
    <t>Пластири от нетъкан текстил в бяло.</t>
  </si>
  <si>
    <t>Set flastera od vlakana u bijeloj boji.</t>
  </si>
  <si>
    <t>Netkaných náplastí v bílé barvě.</t>
  </si>
  <si>
    <t>Vliesstoffpflaster weiß.</t>
  </si>
  <si>
    <t>Valget värvi kangasplaastrit.</t>
  </si>
  <si>
    <t>Apósitos de tela sin tejer, color blanco.</t>
  </si>
  <si>
    <t>Tiretes de fibra tèxtil en color blanc.</t>
  </si>
  <si>
    <t>Μπαλώματα ψάθινα με λευκό χρώμα.</t>
  </si>
  <si>
    <t>Flaster vlaknasti bijele boje.</t>
  </si>
  <si>
    <t>Fehér színű textil ragtapasz.</t>
  </si>
  <si>
    <t>Cerotti in fibra non tessuta, di colore bianco.</t>
  </si>
  <si>
    <t>Pluoštinių baltos spalvos pleistrų.</t>
  </si>
  <si>
    <t>Šķiedras plāksteru baltā krāsā.</t>
  </si>
  <si>
    <t>Бели неткаен фластери.</t>
  </si>
  <si>
    <t>Plastrów włókninowych w białym kolorze.</t>
  </si>
  <si>
    <t>Emplastros brancos de tecido não tecido</t>
  </si>
  <si>
    <t>Flasteri od netkanog tekstila bele boje</t>
  </si>
  <si>
    <t>Obližev iz netkanega materiala v beli barvi.</t>
  </si>
  <si>
    <t>Náplastí z netkanej textílie v bielej farbe.</t>
  </si>
  <si>
    <t>Copa</t>
  </si>
  <si>
    <t>Бройки</t>
  </si>
  <si>
    <t>Unitats</t>
  </si>
  <si>
    <t>Gabali</t>
  </si>
  <si>
    <t>Sztuki</t>
  </si>
  <si>
    <t>Of colourful plasters</t>
  </si>
  <si>
    <t>Leukoplaste në modele shumëngjyrëshe</t>
  </si>
  <si>
    <t>Пластири с цветни мотиви</t>
  </si>
  <si>
    <t>Flasteri s šarenim uzorkom</t>
  </si>
  <si>
    <t>Pflaster mit bunten mustern</t>
  </si>
  <si>
    <t>Värviliste mustritega plaastrit</t>
  </si>
  <si>
    <t>Apósitos adhesivos con diseños de colores</t>
  </si>
  <si>
    <t>Tiretes amb motius de colors</t>
  </si>
  <si>
    <t>Cerotti a motivi colorati</t>
  </si>
  <si>
    <t>Pleistrų spalvotais raštais</t>
  </si>
  <si>
    <t>Plāksteru ar krāsainu ornamentu</t>
  </si>
  <si>
    <t>Фластери со шарени дезени</t>
  </si>
  <si>
    <t>Plastrów w kolorowe wzory</t>
  </si>
  <si>
    <t>Flastera raznobojnih šara</t>
  </si>
  <si>
    <t>Komplet flastera s gazom 50 kom.</t>
  </si>
  <si>
    <t>Zestaw plastrów z opatrunkiem 50 szt.</t>
  </si>
  <si>
    <t>Пластири от нетъкан текстил в бяло</t>
  </si>
  <si>
    <t>Komplet flastera od vlakana u bijeloj boji</t>
  </si>
  <si>
    <t>Vliesstoffpflaster weiß</t>
  </si>
  <si>
    <t>Valget värvi tekstiilplaastrit</t>
  </si>
  <si>
    <t>Tiretes de fibra tèxtil en color blanc</t>
  </si>
  <si>
    <t>Cerotti in fibra non tessuta, di colore bianco</t>
  </si>
  <si>
    <t>Pluoštinių baltos spalvos pleistrų</t>
  </si>
  <si>
    <t>Auduma plāksteri baltā krāsā</t>
  </si>
  <si>
    <t>Бели неткаен фластери</t>
  </si>
  <si>
    <t>Plastrów włókninowych w białym kolorze</t>
  </si>
  <si>
    <t>Flaster od netkanog tekstila bele boje</t>
  </si>
  <si>
    <t>Komplet vodootpornih flastera s gazom 20 kom.</t>
  </si>
  <si>
    <t>Joc de tiretes impermeables amb apòsit 20 unitats</t>
  </si>
  <si>
    <t>Vandeniui atsparių pleistrų su tvarsčiu rinkinys, 20 vnt.</t>
  </si>
  <si>
    <t>Ūdensdrošu plāksteru komplekts ar apsēju 20 gab.</t>
  </si>
  <si>
    <t>Zestaw wodoodpornych plastrów z opatrunkiem 20 szt.</t>
  </si>
  <si>
    <t>Leukoplaste të papërshkueshëm nga uji në ngjyrë mishi</t>
  </si>
  <si>
    <t>Водоустойчиви пластири в телесен цвят</t>
  </si>
  <si>
    <t>Komplet vodootpornih flastera u boji kože</t>
  </si>
  <si>
    <t>Wasserfeste pflaster in hautfarbe</t>
  </si>
  <si>
    <t>Nahavärvi veekindlat plaastrit</t>
  </si>
  <si>
    <t>Cerotti resistenti all'acqua, del colore della pelle</t>
  </si>
  <si>
    <t>Vandeniui atsparių kūno spalvos pleistrų</t>
  </si>
  <si>
    <t>Ūdensdrošu plāksteru miesas krāsā</t>
  </si>
  <si>
    <t>Водоотпорни фластери со боја на тело</t>
  </si>
  <si>
    <t>Plastrów wodoodpornych w kolorze cielistym</t>
  </si>
  <si>
    <t>Vodootporni flasteri boje tela</t>
  </si>
  <si>
    <t>Product registered</t>
  </si>
  <si>
    <t>Produkt i regjistruar</t>
  </si>
  <si>
    <t>Регистриран продукт</t>
  </si>
  <si>
    <t>Proizvod je registrovan</t>
  </si>
  <si>
    <t>Eingetragenes erzeugnis</t>
  </si>
  <si>
    <t>Registreeritud toode</t>
  </si>
  <si>
    <t>Producto registrado</t>
  </si>
  <si>
    <t>Producte registrat</t>
  </si>
  <si>
    <t>Εγγεγραμμένο προϊόν</t>
  </si>
  <si>
    <t>Prodotto registrato</t>
  </si>
  <si>
    <t>Registruotas produktas</t>
  </si>
  <si>
    <t>Reģistrēts produkts</t>
  </si>
  <si>
    <t>Регистриран производ</t>
  </si>
  <si>
    <t>Produkt zarejestrowany</t>
  </si>
  <si>
    <t>Produto registado</t>
  </si>
  <si>
    <t>Proizvod registrovan</t>
  </si>
  <si>
    <t>Kids cosmetics</t>
  </si>
  <si>
    <t>Kozmetikë për fëmijë</t>
  </si>
  <si>
    <t>Козметика за деца</t>
  </si>
  <si>
    <t>Dječja kozmetika</t>
  </si>
  <si>
    <t>Kosmetika für kinder</t>
  </si>
  <si>
    <t>Laste kosmeetikatarbed</t>
  </si>
  <si>
    <t>Cosméticos para niños</t>
  </si>
  <si>
    <t>Cosmètics per a nens</t>
  </si>
  <si>
    <t>Παιδικά καλλυντικά</t>
  </si>
  <si>
    <t>Cosmetici per bambini</t>
  </si>
  <si>
    <t>Kosmetika vaikams</t>
  </si>
  <si>
    <t>Kosmētika bērniem</t>
  </si>
  <si>
    <t>Детски козметики</t>
  </si>
  <si>
    <t>Kosmetyki dziecięce</t>
  </si>
  <si>
    <t>Cosméticos para criança</t>
  </si>
  <si>
    <t>Dečija kozmetika</t>
  </si>
  <si>
    <t>Fizzing bath ball</t>
  </si>
  <si>
    <t>Top banje me flluska</t>
  </si>
  <si>
    <t>Пенлива топка за къпане</t>
  </si>
  <si>
    <t>Šumeća kugla za kupanje</t>
  </si>
  <si>
    <t>Sprudelnde badekugel</t>
  </si>
  <si>
    <t>Vannivahukuul</t>
  </si>
  <si>
    <t>Bola de burbujas para el baño</t>
  </si>
  <si>
    <t>Bola de bany escumosa</t>
  </si>
  <si>
    <t>Αφρώδης μπανιέρα</t>
  </si>
  <si>
    <t>Palla effervescente da bagno</t>
  </si>
  <si>
    <t>Putojantis vonios burbulas</t>
  </si>
  <si>
    <t>Putojošs vannas bumba</t>
  </si>
  <si>
    <t>Шумлива бомба за капење</t>
  </si>
  <si>
    <t>Musująca kula do kąpieli</t>
  </si>
  <si>
    <t>Bomba de banho</t>
  </si>
  <si>
    <t>Wet wipes 15 pieces</t>
  </si>
  <si>
    <t>Peceta të lagura 15 copë</t>
  </si>
  <si>
    <t>Vlažne maramice 15 komada</t>
  </si>
  <si>
    <t>Feuchttücher 15 stück</t>
  </si>
  <si>
    <t>Paños húmedos 15 uds.</t>
  </si>
  <si>
    <t>Tovalloletes humides 15 unitats</t>
  </si>
  <si>
    <t>Salviette umidificate 15 pezzi</t>
  </si>
  <si>
    <t>Влажни марамици 15 парчиња</t>
  </si>
  <si>
    <t>Chusteczki nawilżane 15 sztuk</t>
  </si>
  <si>
    <t>Toalhetes húmidos 15 peças</t>
  </si>
  <si>
    <t>Vlažne maramice 15 kom.</t>
  </si>
  <si>
    <t>Fragrance cosmetic</t>
  </si>
  <si>
    <t>Kozmetika aromatizuese</t>
  </si>
  <si>
    <t>Mirisna kozmetika</t>
  </si>
  <si>
    <t>Duftkosmetikum</t>
  </si>
  <si>
    <t>Cosmético perfumado</t>
  </si>
  <si>
    <t>Cosmètic amb fragància</t>
  </si>
  <si>
    <t>Αρωματικό κόσμημα</t>
  </si>
  <si>
    <t>Cosmetico profumato</t>
  </si>
  <si>
    <t>Миризлива козметика</t>
  </si>
  <si>
    <t>Kosmetyk zapachowy</t>
  </si>
  <si>
    <t>Mirišljava kozmetika</t>
  </si>
  <si>
    <t>Baby girls sweatshirt</t>
  </si>
  <si>
    <t>Xhaketë foshnjash për vajza</t>
  </si>
  <si>
    <t>Sako pro miminka dívčí</t>
  </si>
  <si>
    <t>Baby-jackett für mädchen</t>
  </si>
  <si>
    <t>Beebi pintsak tüdrukutele</t>
  </si>
  <si>
    <t>Jaqueta americana per a bebè nena</t>
  </si>
  <si>
    <t>Ζακέτα μωρού κορίτσι</t>
  </si>
  <si>
    <t>Lányka blézer</t>
  </si>
  <si>
    <t>Женско бебешко сако</t>
  </si>
  <si>
    <t>Mrynarka niemwlęca dziewczęca</t>
  </si>
  <si>
    <t>Sacou bebeluși fetițe</t>
  </si>
  <si>
    <t>Suknjič za dojenčka dekl.</t>
  </si>
  <si>
    <t>Dievčenské dojčenské sako</t>
  </si>
  <si>
    <t>Baby girls skirt</t>
  </si>
  <si>
    <t>Fund foshnjash për vajza</t>
  </si>
  <si>
    <t>Sukně pro miminka dívčí</t>
  </si>
  <si>
    <t>Baby-rock für mädchen</t>
  </si>
  <si>
    <t>Suknjica za bebe – djevojčice</t>
  </si>
  <si>
    <t>Kislány szoknya</t>
  </si>
  <si>
    <t>Bērnu svārciņi meitenēm</t>
  </si>
  <si>
    <t>Spódniczka niemowlęca dziewczeca</t>
  </si>
  <si>
    <t>Fustiță bebeluși fetițe</t>
  </si>
  <si>
    <t>Suknjica za žensku bebu</t>
  </si>
  <si>
    <t>Krilo za dojenčka dekl.</t>
  </si>
  <si>
    <t>Dievčenská dojčenská suknička</t>
  </si>
  <si>
    <t>Baby girls jacket</t>
  </si>
  <si>
    <t>Xhup foshnjash për vajza</t>
  </si>
  <si>
    <t>Bunda pro miminka dívčí</t>
  </si>
  <si>
    <t>Baby-jacke für mädchen</t>
  </si>
  <si>
    <t>Kislány dzseki</t>
  </si>
  <si>
    <t>Kurtka niemowlęca dziewczęca</t>
  </si>
  <si>
    <t>Jakna za dojenčka dekl.</t>
  </si>
  <si>
    <t>Dievčenská dojčenská bunda</t>
  </si>
  <si>
    <t>Baby girls accessories</t>
  </si>
  <si>
    <t>Aksesorë foshnjash për vajza</t>
  </si>
  <si>
    <t>Бебешки аксесоари за момичета</t>
  </si>
  <si>
    <t>Pribor za bebe djevojčice</t>
  </si>
  <si>
    <t>Příslušenství pro miminka dívčí</t>
  </si>
  <si>
    <t>Babyzubehör für mädchen</t>
  </si>
  <si>
    <t>Beebi aksessuaarid tüdrukutele</t>
  </si>
  <si>
    <t>Accesorios de bebé para niña</t>
  </si>
  <si>
    <t>Accessoris per a bebè nena</t>
  </si>
  <si>
    <t>Αξεσουάρ μωρών κοριτσιών</t>
  </si>
  <si>
    <t>Dodaci za bebe – djevojčice</t>
  </si>
  <si>
    <t>Kislány kellékek</t>
  </si>
  <si>
    <t>Accessori per bambine</t>
  </si>
  <si>
    <t>Kūdikių aksesuarai mergaitei</t>
  </si>
  <si>
    <t>Bērnu piederumi meitenēm</t>
  </si>
  <si>
    <t>Женски бебешки додатоци</t>
  </si>
  <si>
    <t>Akcesoria niemowlęce dziewczęce</t>
  </si>
  <si>
    <t>Acessórios para bebé menina</t>
  </si>
  <si>
    <t>Accesorii bebeluși fetițe</t>
  </si>
  <si>
    <t>Dodaci za žensku bebu</t>
  </si>
  <si>
    <t>Dodatki za dojenčka dekl.</t>
  </si>
  <si>
    <t>Dievčenské dojčenské doplnky</t>
  </si>
  <si>
    <t>Baby boys sweatshirt</t>
  </si>
  <si>
    <t>Bluzë foshnjash për djem</t>
  </si>
  <si>
    <t>Mikina pro miminka chlapecká</t>
  </si>
  <si>
    <t>Baby-sweatshirt für jungen</t>
  </si>
  <si>
    <t>Kisfiú felső</t>
  </si>
  <si>
    <t>Bērnu džemperītis zēniem</t>
  </si>
  <si>
    <t>Bluza niemowlęca chłoppięca</t>
  </si>
  <si>
    <t>Bluza za dojenčka deška</t>
  </si>
  <si>
    <t>Chlapčenská dojčenská mikina</t>
  </si>
  <si>
    <t>Baby boys jacket</t>
  </si>
  <si>
    <t>Xhup foshnjash për djem</t>
  </si>
  <si>
    <t>Bunda pro miminka chlapecká</t>
  </si>
  <si>
    <t>Baby-jacke für jungen</t>
  </si>
  <si>
    <t>Kisfiú dzseki</t>
  </si>
  <si>
    <t>Kurtka niemowlęce chłopięca</t>
  </si>
  <si>
    <t>Jakna za dojenčka deška</t>
  </si>
  <si>
    <t>Chlapčenská dojčenská bunda</t>
  </si>
  <si>
    <t>Baby boys winter accessories</t>
  </si>
  <si>
    <t>Aksesorë foshnjash për djem</t>
  </si>
  <si>
    <t>Бебешки аксесоари за момчета</t>
  </si>
  <si>
    <t>Pribor za bebe dječake</t>
  </si>
  <si>
    <t>Příslušenství pro miminka chlapecké</t>
  </si>
  <si>
    <t>Babyzubehör für jungen</t>
  </si>
  <si>
    <t>Beebi aksessuaarid poistele</t>
  </si>
  <si>
    <t>Accesorios de bebé para niño</t>
  </si>
  <si>
    <t>Accessoris per a bebè nen</t>
  </si>
  <si>
    <t>Αξεσουάρ μωρών αγόρι</t>
  </si>
  <si>
    <t>Dodaci za bebe - dječaci</t>
  </si>
  <si>
    <t>Kisfiú kellékek</t>
  </si>
  <si>
    <t>Accessori per bambini</t>
  </si>
  <si>
    <t>Kūdikių aksesuarai berniukui</t>
  </si>
  <si>
    <t>Bērnu piederumi zēniem</t>
  </si>
  <si>
    <t>Машки бебешки додатоци</t>
  </si>
  <si>
    <t>Akcesoria niemowlęce chłopięce</t>
  </si>
  <si>
    <t>Acessórios para bebé menino</t>
  </si>
  <si>
    <t>Accesorii bebeluși băieți</t>
  </si>
  <si>
    <t>Dodaci za mušku bebu</t>
  </si>
  <si>
    <t>Dodatki za dojenčka deški</t>
  </si>
  <si>
    <t>Chlapčenské dojčenské doplnky</t>
  </si>
  <si>
    <t>Pre-school girls sweatshirt</t>
  </si>
  <si>
    <t>Xhaketë për vajza</t>
  </si>
  <si>
    <t>Tüdrukute pintsak</t>
  </si>
  <si>
    <t>Chaqueta de niñas</t>
  </si>
  <si>
    <t>Jaqueta americana nena</t>
  </si>
  <si>
    <t>Ζακέτα κορίτσι</t>
  </si>
  <si>
    <t>Švarkelis mergaitei</t>
  </si>
  <si>
    <t>Žakete meitenēm</t>
  </si>
  <si>
    <t>Детско женско сако</t>
  </si>
  <si>
    <t>Marynarka dziewczęca</t>
  </si>
  <si>
    <t>Sacou fetițe</t>
  </si>
  <si>
    <t>Suknjič dekliški</t>
  </si>
  <si>
    <t>Costume</t>
  </si>
  <si>
    <t>Kostum</t>
  </si>
  <si>
    <t>Костюм</t>
  </si>
  <si>
    <t>Kostim</t>
  </si>
  <si>
    <t>Kostüm</t>
  </si>
  <si>
    <t>Kostüüm</t>
  </si>
  <si>
    <t>Kostiumėlis</t>
  </si>
  <si>
    <t>Kostīms</t>
  </si>
  <si>
    <t>Костим</t>
  </si>
  <si>
    <t>Kostium</t>
  </si>
  <si>
    <t>Disfarce</t>
  </si>
  <si>
    <t>Kostým</t>
  </si>
  <si>
    <t>Pre-school boys sweater</t>
  </si>
  <si>
    <t>Svīteris zēniem</t>
  </si>
  <si>
    <t>Sweter chłopiecy</t>
  </si>
  <si>
    <t>Džemper za dečake</t>
  </si>
  <si>
    <t>Pulover deški</t>
  </si>
  <si>
    <t>Girls gloves</t>
  </si>
  <si>
    <t>Doreza vajzash</t>
  </si>
  <si>
    <t>Ръкавици за момичета</t>
  </si>
  <si>
    <t>Rukavice za djevojčice</t>
  </si>
  <si>
    <t>Dívčí rukavice</t>
  </si>
  <si>
    <t>Handschuhe für mädchen</t>
  </si>
  <si>
    <t>Tüdrukute kindad</t>
  </si>
  <si>
    <t>Guantes de niña</t>
  </si>
  <si>
    <t>Guants nena</t>
  </si>
  <si>
    <t>Γάντια για κορίτσι</t>
  </si>
  <si>
    <t>Lányka kesztyű</t>
  </si>
  <si>
    <t>Guanti per ragazze</t>
  </si>
  <si>
    <t>Pirštinės mergaitei</t>
  </si>
  <si>
    <t>Cimdi meitenēm</t>
  </si>
  <si>
    <t>Женски детски ракавици</t>
  </si>
  <si>
    <t>Rękawiczki dziewczęce</t>
  </si>
  <si>
    <t>Luvas para rapariga</t>
  </si>
  <si>
    <t>Mănuși fetițe</t>
  </si>
  <si>
    <t>Rukavice za devojčice</t>
  </si>
  <si>
    <t>Rokavice dekliške</t>
  </si>
  <si>
    <t>Dievčenské rukavice</t>
  </si>
  <si>
    <t>Boys scarf</t>
  </si>
  <si>
    <t>Κασκόλ για αγόρι</t>
  </si>
  <si>
    <t>Šalle zēniem</t>
  </si>
  <si>
    <t>Szalik chłopiecy</t>
  </si>
  <si>
    <t>Kapa za dečake</t>
  </si>
  <si>
    <t>Šal deški</t>
  </si>
  <si>
    <t>Chlapčenský šál</t>
  </si>
  <si>
    <t>Boys winter accessories set</t>
  </si>
  <si>
    <t>Aksesorë djemsh</t>
  </si>
  <si>
    <t>Аксесоари за момчета</t>
  </si>
  <si>
    <t>Pribor za dječake</t>
  </si>
  <si>
    <t>Chlapecké příslušenství</t>
  </si>
  <si>
    <t>Zubehör für jungen</t>
  </si>
  <si>
    <t>Poiste aksessuaarid</t>
  </si>
  <si>
    <t>Accesorios para niños</t>
  </si>
  <si>
    <t>Accessoris nen</t>
  </si>
  <si>
    <t>Αξεσουάρ αγόρι</t>
  </si>
  <si>
    <t>Dodaci za dječake</t>
  </si>
  <si>
    <t>Fiú kellékek</t>
  </si>
  <si>
    <t>Accessori per ragazzi</t>
  </si>
  <si>
    <t>Aksesuarai berniukui</t>
  </si>
  <si>
    <t>Piederumi zēniem</t>
  </si>
  <si>
    <t>Машки детски додатоци</t>
  </si>
  <si>
    <t>Akcesoria chłopięce</t>
  </si>
  <si>
    <t>Acessórios para menino</t>
  </si>
  <si>
    <t>Accesorii băieți</t>
  </si>
  <si>
    <t>Dodaci za dečake</t>
  </si>
  <si>
    <t>Dodatki za dečke</t>
  </si>
  <si>
    <t>Chlapčenské doplnky</t>
  </si>
  <si>
    <t>Ladies tunic</t>
  </si>
  <si>
    <t>Tunikë femrash</t>
  </si>
  <si>
    <t>Дамска туника</t>
  </si>
  <si>
    <t>Ženska tunika</t>
  </si>
  <si>
    <t>Dámská tunika</t>
  </si>
  <si>
    <t>Tunika für damen</t>
  </si>
  <si>
    <t>Naiste tuunika</t>
  </si>
  <si>
    <t>Túnica de mujer</t>
  </si>
  <si>
    <t>Túnica dona</t>
  </si>
  <si>
    <t>Γυναικείο τουνίκ</t>
  </si>
  <si>
    <t>Női tunika</t>
  </si>
  <si>
    <t>Tunica da donna</t>
  </si>
  <si>
    <t>Moteriška tunika</t>
  </si>
  <si>
    <t>Tunika sievietēm</t>
  </si>
  <si>
    <t>Женска туника</t>
  </si>
  <si>
    <t>Tunika damska</t>
  </si>
  <si>
    <t>Túnica para mulher</t>
  </si>
  <si>
    <t>Tunică damă</t>
  </si>
  <si>
    <t>Tunika ženska</t>
  </si>
  <si>
    <t>Dámska tunika</t>
  </si>
  <si>
    <t>Ladies leggings</t>
  </si>
  <si>
    <t>Streçe femrash</t>
  </si>
  <si>
    <t>Дамски клин</t>
  </si>
  <si>
    <t>Ženske helanke</t>
  </si>
  <si>
    <t>Dámské legíny</t>
  </si>
  <si>
    <t>Damen-leggings</t>
  </si>
  <si>
    <t>Naiste retuusid</t>
  </si>
  <si>
    <t>Mallas de mujer</t>
  </si>
  <si>
    <t>Malles dona</t>
  </si>
  <si>
    <t>Γυναικείο κολάν</t>
  </si>
  <si>
    <t>Ženske tajice</t>
  </si>
  <si>
    <t>Női leggings</t>
  </si>
  <si>
    <t>Pantacollant da donna</t>
  </si>
  <si>
    <t>Moteriškos tamprės</t>
  </si>
  <si>
    <t>Legingi sievietēm</t>
  </si>
  <si>
    <t>Женски хеланки</t>
  </si>
  <si>
    <t>Legginsy damskie</t>
  </si>
  <si>
    <t>Leggings para mulher</t>
  </si>
  <si>
    <t>Colanți damă</t>
  </si>
  <si>
    <t>Pajkice ženske</t>
  </si>
  <si>
    <t>Dámske legíny</t>
  </si>
  <si>
    <t>Ladies skirt</t>
  </si>
  <si>
    <t>Fund femrash</t>
  </si>
  <si>
    <t>Дамска пола</t>
  </si>
  <si>
    <t>Ženska suknja</t>
  </si>
  <si>
    <t>Dámská sukně</t>
  </si>
  <si>
    <t>Damen-rock</t>
  </si>
  <si>
    <t>Naiste seelik</t>
  </si>
  <si>
    <t>Falda de mujer</t>
  </si>
  <si>
    <t>Faldilla dona</t>
  </si>
  <si>
    <t>Γυναικεία φούστα</t>
  </si>
  <si>
    <t>Gonna da donna</t>
  </si>
  <si>
    <t>Moteriškas sijonas</t>
  </si>
  <si>
    <t>Svārki sievietēm</t>
  </si>
  <si>
    <t>Женска сукња</t>
  </si>
  <si>
    <t>Spódnica damska</t>
  </si>
  <si>
    <t>Saia para mulher</t>
  </si>
  <si>
    <t>Fustă damă</t>
  </si>
  <si>
    <t>Krilo žensko</t>
  </si>
  <si>
    <t>Dámska sukňa</t>
  </si>
  <si>
    <t>Ladies dress</t>
  </si>
  <si>
    <t>Fustan femrash</t>
  </si>
  <si>
    <t>Дамска рокля</t>
  </si>
  <si>
    <t>Ženska haljina</t>
  </si>
  <si>
    <t>Dámské šaty</t>
  </si>
  <si>
    <t>Damenkleid</t>
  </si>
  <si>
    <t>Naiste kleit</t>
  </si>
  <si>
    <t>Vestido de mujer</t>
  </si>
  <si>
    <t>Vestit dona</t>
  </si>
  <si>
    <t>Γυναικείο φόρεμα</t>
  </si>
  <si>
    <t>Abito da donna</t>
  </si>
  <si>
    <t>Moteriška suknelė</t>
  </si>
  <si>
    <t>Kleita sievietēm</t>
  </si>
  <si>
    <t>Женски фустан</t>
  </si>
  <si>
    <t>Sukienka damska</t>
  </si>
  <si>
    <t>Vestido para mulher</t>
  </si>
  <si>
    <t>Rochie damă</t>
  </si>
  <si>
    <t>Obleka ženska</t>
  </si>
  <si>
    <t>Dámske šaty</t>
  </si>
  <si>
    <t>Mens scarf</t>
  </si>
  <si>
    <t>Šalle vīriešiem</t>
  </si>
  <si>
    <t>Szalik męski</t>
  </si>
  <si>
    <t>Šal moški</t>
  </si>
  <si>
    <t>Pánsky šál</t>
  </si>
  <si>
    <t>Mens winter accessories set</t>
  </si>
  <si>
    <t>Aksesorë meshkujsh</t>
  </si>
  <si>
    <t>Мъжки аксесоари</t>
  </si>
  <si>
    <t>Pribor za muškarce</t>
  </si>
  <si>
    <t>Pánské příslušenství</t>
  </si>
  <si>
    <t>Herrenzubehör</t>
  </si>
  <si>
    <t>Meeste aksessuaarid</t>
  </si>
  <si>
    <t>Accesorios para hombres</t>
  </si>
  <si>
    <t>Accessoris home</t>
  </si>
  <si>
    <t>Ανδρικά αξεσουάρ</t>
  </si>
  <si>
    <t>Dodaci za muškarce</t>
  </si>
  <si>
    <t>Férfi kellékek</t>
  </si>
  <si>
    <t>Accessori da uomo</t>
  </si>
  <si>
    <t>Vyriški aksesuarai</t>
  </si>
  <si>
    <t>Piederumi vīriešiem</t>
  </si>
  <si>
    <t>Машки додатоци</t>
  </si>
  <si>
    <t>Akcesoria męskie</t>
  </si>
  <si>
    <t>Acessórios para homem</t>
  </si>
  <si>
    <t>Accesorii bărbați</t>
  </si>
  <si>
    <t>Muški dodaci</t>
  </si>
  <si>
    <t>Dodatki za moške</t>
  </si>
  <si>
    <t>Pánske doplnky</t>
  </si>
  <si>
    <t>Baby girls socks</t>
  </si>
  <si>
    <t>Çorape foshnjash vajzash</t>
  </si>
  <si>
    <t>Бебешки чорапи за момичета</t>
  </si>
  <si>
    <t>Ponožky pro miminka dívčí</t>
  </si>
  <si>
    <t>Babysocken für mädchen</t>
  </si>
  <si>
    <t>Beebi sokid tüdrukutele</t>
  </si>
  <si>
    <t>Calcetines de bebé para niña</t>
  </si>
  <si>
    <t>Mitjons per a bebè nena</t>
  </si>
  <si>
    <t>Κάλτσες για μωρό κορίτσι</t>
  </si>
  <si>
    <t>Čarape za bebe – djevojčice</t>
  </si>
  <si>
    <t>Kislány zokni</t>
  </si>
  <si>
    <t>Calze per bambine</t>
  </si>
  <si>
    <t>Kūdikių kojinaitės mergaitei</t>
  </si>
  <si>
    <t>Bērnu zeķes meitenēm</t>
  </si>
  <si>
    <t>Skartpetki niemowlęce dziewczęce</t>
  </si>
  <si>
    <t>Șosete bebeluși fetițe</t>
  </si>
  <si>
    <t>Čarapice za žensku bebu</t>
  </si>
  <si>
    <t>Nogavice za dojenčke dekliške</t>
  </si>
  <si>
    <t>Dievčenské dojčenské ponožky</t>
  </si>
  <si>
    <t>Baby boys socks</t>
  </si>
  <si>
    <t>Çorape foshnjash për djem</t>
  </si>
  <si>
    <t>Бебешки чорапи за момчета</t>
  </si>
  <si>
    <t>Čarape za bebe dječake</t>
  </si>
  <si>
    <t>Ponožky pro miminka chlapecké</t>
  </si>
  <si>
    <t>Babysocken für jungen</t>
  </si>
  <si>
    <t>Beebi sokid poistele</t>
  </si>
  <si>
    <t>Calcetines de bebé para niño</t>
  </si>
  <si>
    <t>Mitjons per a bebè nen</t>
  </si>
  <si>
    <t>Κάλτσες για μωρό αγόρι</t>
  </si>
  <si>
    <t>Čarape za bebe – dječaci</t>
  </si>
  <si>
    <t>Kisfiú zokni</t>
  </si>
  <si>
    <t>Calze per bambini</t>
  </si>
  <si>
    <t>Kūdikių kojinaitės berniukui</t>
  </si>
  <si>
    <t>Bērnu zeķes zēniem</t>
  </si>
  <si>
    <t>Машки бебешки чорапи</t>
  </si>
  <si>
    <t>Skarpetki niemowlęce chłopięce</t>
  </si>
  <si>
    <t>Meias para bebé menino</t>
  </si>
  <si>
    <t>Șosete bebeluși băieți</t>
  </si>
  <si>
    <t>Čarapice za mušku bebu</t>
  </si>
  <si>
    <t>Nogavice za dojenčke deške</t>
  </si>
  <si>
    <t>Chlapčenské dojčenské ponožky</t>
  </si>
  <si>
    <t>Baby vests</t>
  </si>
  <si>
    <t>Jelek foshnjash</t>
  </si>
  <si>
    <t>Бебешки елек</t>
  </si>
  <si>
    <t>Prsluk za bebe</t>
  </si>
  <si>
    <t>Vesta pro miminka</t>
  </si>
  <si>
    <t>Baby-weste</t>
  </si>
  <si>
    <t>Beebi vest</t>
  </si>
  <si>
    <t>Chaleco para bebé</t>
  </si>
  <si>
    <t>Armilla per a bebè</t>
  </si>
  <si>
    <t>Baba mellény</t>
  </si>
  <si>
    <t>Kūdikių liemenė</t>
  </si>
  <si>
    <t>Bērnu veste</t>
  </si>
  <si>
    <t>Kamizelka niemowlęca</t>
  </si>
  <si>
    <t>Colete para bebé</t>
  </si>
  <si>
    <t>Vestă bebeluși</t>
  </si>
  <si>
    <t>Prsluk za bebu</t>
  </si>
  <si>
    <t>Telovnik za dojenčke</t>
  </si>
  <si>
    <t>Dojčenská vesta</t>
  </si>
  <si>
    <t>Baby basic top</t>
  </si>
  <si>
    <t>T-shirt foshnjash</t>
  </si>
  <si>
    <t>Бебешки t-shirt</t>
  </si>
  <si>
    <t>T-shirt za bebe</t>
  </si>
  <si>
    <t>Tričko pro miminka</t>
  </si>
  <si>
    <t>Baby-t-shirt</t>
  </si>
  <si>
    <t>Beebi t-särk</t>
  </si>
  <si>
    <t>Camiseta de bebé</t>
  </si>
  <si>
    <t>Baba póló</t>
  </si>
  <si>
    <t>Kūdikių marškinėliai</t>
  </si>
  <si>
    <t>T-krekls bērniem</t>
  </si>
  <si>
    <t>T-shirt niemowlęcy</t>
  </si>
  <si>
    <t>T-shirt para bebé</t>
  </si>
  <si>
    <t>Tricou bebeluși</t>
  </si>
  <si>
    <t>Majica za dojenčke</t>
  </si>
  <si>
    <t>Dojčenské tričko</t>
  </si>
  <si>
    <t>Girls vest top</t>
  </si>
  <si>
    <t>Момичешки потник</t>
  </si>
  <si>
    <t>Φανέλα για κορίτσι</t>
  </si>
  <si>
    <t>Apatiniai marškinėliai mergaitei</t>
  </si>
  <si>
    <t>Детска женска поткошула</t>
  </si>
  <si>
    <t>Podkoszulka dziewczęca</t>
  </si>
  <si>
    <t>Spodnja majica dekliška</t>
  </si>
  <si>
    <t>Boys vest top</t>
  </si>
  <si>
    <t>Φανέλα αγόρι</t>
  </si>
  <si>
    <t>Apatiniai marškinėliai berniukui</t>
  </si>
  <si>
    <t>Podkoszulka chłopięca</t>
  </si>
  <si>
    <t>Spodnja majica deška</t>
  </si>
  <si>
    <t>Ladies sunglasses</t>
  </si>
  <si>
    <t>Syze dielli femrash</t>
  </si>
  <si>
    <t>Дамски слънчеви очила</t>
  </si>
  <si>
    <t>Naočale za sunce ženske</t>
  </si>
  <si>
    <t>Dámské sluneční brýle</t>
  </si>
  <si>
    <t>Damen-sonnenbrille</t>
  </si>
  <si>
    <t>Naiste päikeseprillid</t>
  </si>
  <si>
    <t>Gafas de sol para mujer</t>
  </si>
  <si>
    <t>Ulleres de sol dona</t>
  </si>
  <si>
    <t>Γυναικεία γυαλιά ηλίου</t>
  </si>
  <si>
    <t>Ženske sunčane naočale</t>
  </si>
  <si>
    <t>Női napszemüveg</t>
  </si>
  <si>
    <t>Occhiali da sole da donna</t>
  </si>
  <si>
    <t>Moteriški akiniai nuo saulės</t>
  </si>
  <si>
    <t>Saulesbrilles sievietēm</t>
  </si>
  <si>
    <t>Женски наочари за сонце</t>
  </si>
  <si>
    <t>Okulary przeciwsłoneczne damskie</t>
  </si>
  <si>
    <t>Óculos de sol para mulher</t>
  </si>
  <si>
    <t>Ochelari de soare damă</t>
  </si>
  <si>
    <t>Ženske naočare za sunce</t>
  </si>
  <si>
    <t>Sončna očala ženska</t>
  </si>
  <si>
    <t>Dámske slnečné okuliare</t>
  </si>
  <si>
    <t>Childrens sunglasses</t>
  </si>
  <si>
    <t>Syze dielli fëmijësh</t>
  </si>
  <si>
    <t>Детски слънчеви очила</t>
  </si>
  <si>
    <t>Naočale za sunce muške</t>
  </si>
  <si>
    <t>Dětské sluneční brýle</t>
  </si>
  <si>
    <t>Sonnenbrille für kinder</t>
  </si>
  <si>
    <t>Laste päikeseprillid</t>
  </si>
  <si>
    <t>Gafas de sol para niños</t>
  </si>
  <si>
    <t>Ulleres de sol infantils</t>
  </si>
  <si>
    <t>Παιδικά γυαλιά ηλίου</t>
  </si>
  <si>
    <t>Dječje sunčane naočale</t>
  </si>
  <si>
    <t>Gyermek napszemüveg</t>
  </si>
  <si>
    <t>Occhiali da sole per bambini</t>
  </si>
  <si>
    <t>Vaikiški akiniai nuo saulės</t>
  </si>
  <si>
    <t>Saulesbrilles bērniem</t>
  </si>
  <si>
    <t>Детски наочари за сонце</t>
  </si>
  <si>
    <t>Okulary przeciwsłoneczne dziecięce</t>
  </si>
  <si>
    <t>Óculos de sol para criança</t>
  </si>
  <si>
    <t>Ochelari de soare copii</t>
  </si>
  <si>
    <t>Mužke naočare za sunce</t>
  </si>
  <si>
    <t>Sončna očala moška</t>
  </si>
  <si>
    <t>Detské slnečné okuliare</t>
  </si>
  <si>
    <t>Ladies belt</t>
  </si>
  <si>
    <t>Rrip femrash</t>
  </si>
  <si>
    <t>Дамски колан</t>
  </si>
  <si>
    <t>Ženski kaiš</t>
  </si>
  <si>
    <t>Dámský pásek</t>
  </si>
  <si>
    <t>Damengürtel</t>
  </si>
  <si>
    <t>Naiste rihm / vöö</t>
  </si>
  <si>
    <t>Cinturón de mujer</t>
  </si>
  <si>
    <t>Cinturó dona</t>
  </si>
  <si>
    <t>Γυναικεία ζώνη</t>
  </si>
  <si>
    <t>Ženski remen</t>
  </si>
  <si>
    <t>Női öv</t>
  </si>
  <si>
    <t>Cintura da donna</t>
  </si>
  <si>
    <t>Moteriškas diržas</t>
  </si>
  <si>
    <t>Josta sievietēm</t>
  </si>
  <si>
    <t>Женски каиш</t>
  </si>
  <si>
    <t>Pasek damski</t>
  </si>
  <si>
    <t>Cinto para mulher</t>
  </si>
  <si>
    <t>Curea damă</t>
  </si>
  <si>
    <t>Pas ženski</t>
  </si>
  <si>
    <t>Dámsky opasok</t>
  </si>
  <si>
    <t>Childern belt</t>
  </si>
  <si>
    <t>Rrip fëmijësh</t>
  </si>
  <si>
    <t>Детски колан</t>
  </si>
  <si>
    <t>Dječiji kaiš</t>
  </si>
  <si>
    <t>Dětský pásek</t>
  </si>
  <si>
    <t>Kindergürtel</t>
  </si>
  <si>
    <t>Laste rihm / vöö</t>
  </si>
  <si>
    <t>Cinturón de niño</t>
  </si>
  <si>
    <t>Cinturo infantil</t>
  </si>
  <si>
    <t>Παιδική ζώνη</t>
  </si>
  <si>
    <t>Dječji remen</t>
  </si>
  <si>
    <t>Gyermek öv</t>
  </si>
  <si>
    <t>Cintura per bambini</t>
  </si>
  <si>
    <t>Vaikiškas diržas</t>
  </si>
  <si>
    <t>Josta bērniem</t>
  </si>
  <si>
    <t>Детски каиш</t>
  </si>
  <si>
    <t>Pasek dziecięcy</t>
  </si>
  <si>
    <t>Cinto para criança</t>
  </si>
  <si>
    <t>Curea copii</t>
  </si>
  <si>
    <t>Dečji kaiš</t>
  </si>
  <si>
    <t>Pas otroški</t>
  </si>
  <si>
    <t>Detský opasok</t>
  </si>
  <si>
    <t>Small bag</t>
  </si>
  <si>
    <t>Малка чанта</t>
  </si>
  <si>
    <t>Mala torbica</t>
  </si>
  <si>
    <t>Malá kabelka</t>
  </si>
  <si>
    <t>Kleine tasche</t>
  </si>
  <si>
    <t>Väike käekott</t>
  </si>
  <si>
    <t>Bolsa pequeña</t>
  </si>
  <si>
    <t>Τσάντα μικρή</t>
  </si>
  <si>
    <t>Kis táska</t>
  </si>
  <si>
    <t>Borsetta piccola</t>
  </si>
  <si>
    <t>Maža rankinė</t>
  </si>
  <si>
    <t>Mazā somiņa</t>
  </si>
  <si>
    <t>Мала чанта</t>
  </si>
  <si>
    <t>Torebka mała</t>
  </si>
  <si>
    <t>Bolsa pequena</t>
  </si>
  <si>
    <t>Geantă mică</t>
  </si>
  <si>
    <t>Torbica majhna</t>
  </si>
  <si>
    <t>Big bag</t>
  </si>
  <si>
    <t>Çantë e madhe</t>
  </si>
  <si>
    <t>Голяма чанта</t>
  </si>
  <si>
    <t>Velika torbica</t>
  </si>
  <si>
    <t>Velká kabelka</t>
  </si>
  <si>
    <t>Große tasche</t>
  </si>
  <si>
    <t>Suur käekott</t>
  </si>
  <si>
    <t>Bolsa grande</t>
  </si>
  <si>
    <t>Bossa gran</t>
  </si>
  <si>
    <t>Τσάντα μεγάλη</t>
  </si>
  <si>
    <t>Velika torba</t>
  </si>
  <si>
    <t>Nagy táska</t>
  </si>
  <si>
    <t>Borsetta grande</t>
  </si>
  <si>
    <t>Didelė rankinė</t>
  </si>
  <si>
    <t>Lielā somiņa</t>
  </si>
  <si>
    <t>Голема чанта</t>
  </si>
  <si>
    <t>Torebka duża</t>
  </si>
  <si>
    <t>Geantă mare</t>
  </si>
  <si>
    <t>Torbica velika</t>
  </si>
  <si>
    <t>Veľká kabelka</t>
  </si>
  <si>
    <t>Woven bag</t>
  </si>
  <si>
    <t>Çantë pëlhure</t>
  </si>
  <si>
    <t>Платнена чанта</t>
  </si>
  <si>
    <t>Torba od pletenine</t>
  </si>
  <si>
    <t>Látková kabelka</t>
  </si>
  <si>
    <t>Stofftasche</t>
  </si>
  <si>
    <t>Riidest kott</t>
  </si>
  <si>
    <t>Bolsa de tela</t>
  </si>
  <si>
    <t>Bossa de tela</t>
  </si>
  <si>
    <t>Υφασμάτινη τσάντα</t>
  </si>
  <si>
    <t>Platnena torba</t>
  </si>
  <si>
    <t>Ruhatáska</t>
  </si>
  <si>
    <t>Borsa in tessuto</t>
  </si>
  <si>
    <t>Medžiaginė rankinė</t>
  </si>
  <si>
    <t>Auduma soma</t>
  </si>
  <si>
    <t>Торба од ткаенина</t>
  </si>
  <si>
    <t>Torba tkaninowa</t>
  </si>
  <si>
    <t>Bolsa de tecido</t>
  </si>
  <si>
    <t>Geantă țesătură</t>
  </si>
  <si>
    <t>Torbica od tekstila</t>
  </si>
  <si>
    <t>Torba tekstilna</t>
  </si>
  <si>
    <t>Ladies umbrella</t>
  </si>
  <si>
    <t>Çadër femrash</t>
  </si>
  <si>
    <t>Дамски чадър</t>
  </si>
  <si>
    <t>Ženski kišobran</t>
  </si>
  <si>
    <t>Dámský deštník</t>
  </si>
  <si>
    <t>Damen-regenschirm</t>
  </si>
  <si>
    <t>Naiste vihmavari</t>
  </si>
  <si>
    <t>Paraguas de mujer</t>
  </si>
  <si>
    <t>Paraigua dona</t>
  </si>
  <si>
    <t>Γυναικεία ομπρέλα</t>
  </si>
  <si>
    <t>Női esernyő</t>
  </si>
  <si>
    <t>Ombrello da donna</t>
  </si>
  <si>
    <t>Moteriškas skėtis</t>
  </si>
  <si>
    <t>Lietussargs sievietēm</t>
  </si>
  <si>
    <t>Женски чадор</t>
  </si>
  <si>
    <t>Parasol damski</t>
  </si>
  <si>
    <t>Guarda-chuva para mulher</t>
  </si>
  <si>
    <t>Umbrelă damă</t>
  </si>
  <si>
    <t>Dežnik ženski</t>
  </si>
  <si>
    <t>Dámsky dáždnik</t>
  </si>
  <si>
    <t>Mens umbrella</t>
  </si>
  <si>
    <t>Çadër meshkujsh</t>
  </si>
  <si>
    <t>Мъжки чадър</t>
  </si>
  <si>
    <t>Muški kišobran</t>
  </si>
  <si>
    <t>Pánský deštník</t>
  </si>
  <si>
    <t>Herren-regenschirm</t>
  </si>
  <si>
    <t>Meeste vihmavari</t>
  </si>
  <si>
    <t>Paraguas de hombre</t>
  </si>
  <si>
    <t>Paraigua home</t>
  </si>
  <si>
    <t>Ανδρική ομπρέλας</t>
  </si>
  <si>
    <t>Férfi esernyő</t>
  </si>
  <si>
    <t>Ombrello da uomo</t>
  </si>
  <si>
    <t>Vyriškas skėtis</t>
  </si>
  <si>
    <t>Lietussargs vīriešiem</t>
  </si>
  <si>
    <t>Машки чадор</t>
  </si>
  <si>
    <t>Parasol męski</t>
  </si>
  <si>
    <t>Guarda-chuva para homem</t>
  </si>
  <si>
    <t>Umbrelă bărbați</t>
  </si>
  <si>
    <t>Dežnik moški</t>
  </si>
  <si>
    <t>Pánsky dáždnik</t>
  </si>
  <si>
    <t>Childrens umbrella</t>
  </si>
  <si>
    <t>Çadër fëmijësh</t>
  </si>
  <si>
    <t>Детски чадър</t>
  </si>
  <si>
    <t>Dječji kišobran</t>
  </si>
  <si>
    <t>Dětský deštník</t>
  </si>
  <si>
    <t>Kinder-regenschirm</t>
  </si>
  <si>
    <t>Laste vihmavari</t>
  </si>
  <si>
    <t>Paraguas de niño</t>
  </si>
  <si>
    <t>Paraigua infantil</t>
  </si>
  <si>
    <t>Παιδική ομπρέλα</t>
  </si>
  <si>
    <t>Gyermek esernyő</t>
  </si>
  <si>
    <t>Ombrello per bambini</t>
  </si>
  <si>
    <t>Vaikiškas skėtis</t>
  </si>
  <si>
    <t>Lietussargs bērniem</t>
  </si>
  <si>
    <t>Детски чадор</t>
  </si>
  <si>
    <t>Parasol dziecięcy</t>
  </si>
  <si>
    <t>Guarda-chuva para criança</t>
  </si>
  <si>
    <t>Umbrelă copii</t>
  </si>
  <si>
    <t>Dečji kišobran</t>
  </si>
  <si>
    <t>Dežnik otroški</t>
  </si>
  <si>
    <t>Detský dáždnik</t>
  </si>
  <si>
    <t>Ladies purse</t>
  </si>
  <si>
    <t>Portofol femrash</t>
  </si>
  <si>
    <t>Дамско портмоне</t>
  </si>
  <si>
    <t>Ženski novčanik</t>
  </si>
  <si>
    <t>Dámská peněženka</t>
  </si>
  <si>
    <t>Damen-brieftasche</t>
  </si>
  <si>
    <t>Naiste rahakott</t>
  </si>
  <si>
    <t>Billetera de mujer</t>
  </si>
  <si>
    <t>Moneder dona</t>
  </si>
  <si>
    <t>Γυναικείο πορτοφόλι</t>
  </si>
  <si>
    <t>Női pénztárca</t>
  </si>
  <si>
    <t>Portafoglio da donna</t>
  </si>
  <si>
    <t>Moteriška piniginė</t>
  </si>
  <si>
    <t>Sieviešu maks</t>
  </si>
  <si>
    <t>Женски паричник</t>
  </si>
  <si>
    <t>Portfel damski</t>
  </si>
  <si>
    <t>Carteira para mulher</t>
  </si>
  <si>
    <t>Portofel damă</t>
  </si>
  <si>
    <t>Šenski novčanik</t>
  </si>
  <si>
    <t>Denarnica ženska</t>
  </si>
  <si>
    <t>Dámska peňaženka</t>
  </si>
  <si>
    <t>Mens wallet</t>
  </si>
  <si>
    <t>Portofol meshkujsh</t>
  </si>
  <si>
    <t>Мъжки портфейл</t>
  </si>
  <si>
    <t>Muški novčanik</t>
  </si>
  <si>
    <t>Pánská peněženka</t>
  </si>
  <si>
    <t>Herren-brieftasche</t>
  </si>
  <si>
    <t>Meeste rahakott</t>
  </si>
  <si>
    <t>Billetera de hombre</t>
  </si>
  <si>
    <t>Moneder home</t>
  </si>
  <si>
    <t>Ανδρικό πορτοφόλι</t>
  </si>
  <si>
    <t>Férfi pénztárca</t>
  </si>
  <si>
    <t>Portafoglio da uomo</t>
  </si>
  <si>
    <t>Vyriška piniginė</t>
  </si>
  <si>
    <t>Vīriešu maks</t>
  </si>
  <si>
    <t>Машки паричник</t>
  </si>
  <si>
    <t>Portfel męski</t>
  </si>
  <si>
    <t>Carteira para homem</t>
  </si>
  <si>
    <t>Portofel bărbați</t>
  </si>
  <si>
    <t>Denarnica moška</t>
  </si>
  <si>
    <t>Pánska peňaženka</t>
  </si>
  <si>
    <t>Children purse</t>
  </si>
  <si>
    <t>Portofol fëmijësh</t>
  </si>
  <si>
    <t>Детско портмоне</t>
  </si>
  <si>
    <t>Dječiji novčanik</t>
  </si>
  <si>
    <t>Dětská peněženka</t>
  </si>
  <si>
    <t>Kinder-brieftasche</t>
  </si>
  <si>
    <t>Laste rahakott</t>
  </si>
  <si>
    <t>Billetera de niño</t>
  </si>
  <si>
    <t>Moneder infantil</t>
  </si>
  <si>
    <t>Παιδικό πορτοφόλι</t>
  </si>
  <si>
    <t>Dječji novčanik</t>
  </si>
  <si>
    <t>Gyermek pénztárca</t>
  </si>
  <si>
    <t>Portafoglio per bambini</t>
  </si>
  <si>
    <t>Vaikiška piniginė</t>
  </si>
  <si>
    <t>Bērnu maks</t>
  </si>
  <si>
    <t>Детски паричник</t>
  </si>
  <si>
    <t>Portfel dzieciecy</t>
  </si>
  <si>
    <t>Carteira infantil</t>
  </si>
  <si>
    <t>Portofel copii</t>
  </si>
  <si>
    <t>Dečji novčanik</t>
  </si>
  <si>
    <t>Denarnica otroška</t>
  </si>
  <si>
    <t>Detská peňaženka</t>
  </si>
  <si>
    <t>Earring set</t>
  </si>
  <si>
    <t>Komplet vathësh</t>
  </si>
  <si>
    <t>Комплект обици</t>
  </si>
  <si>
    <t>Set minđuša</t>
  </si>
  <si>
    <t>Sada náušnic</t>
  </si>
  <si>
    <t>Ohrringe-set</t>
  </si>
  <si>
    <t>Kõrvarõngaste komplekt</t>
  </si>
  <si>
    <t>Conjunto de pendientes</t>
  </si>
  <si>
    <t>Joc d’arracades</t>
  </si>
  <si>
    <t>Σετ σκουλαρικιών</t>
  </si>
  <si>
    <t>Komplet naušnica</t>
  </si>
  <si>
    <t>Fülbevaló készlet</t>
  </si>
  <si>
    <t>Parure di orecchini</t>
  </si>
  <si>
    <t>Auskarų komplektas</t>
  </si>
  <si>
    <t>Auskaru komplekts</t>
  </si>
  <si>
    <t>Комплет обетки</t>
  </si>
  <si>
    <t>Komplet kolczyków</t>
  </si>
  <si>
    <t>Jogo de brincos</t>
  </si>
  <si>
    <t>Set cercei</t>
  </si>
  <si>
    <t>Komplet minđuša</t>
  </si>
  <si>
    <t>Komplet uhanov</t>
  </si>
  <si>
    <t>Súprava náušníc</t>
  </si>
  <si>
    <t>Watch</t>
  </si>
  <si>
    <t>Hodinky</t>
  </si>
  <si>
    <t>Käekell</t>
  </si>
  <si>
    <t>Karóra</t>
  </si>
  <si>
    <t>Zegarek</t>
  </si>
  <si>
    <t>Keyring</t>
  </si>
  <si>
    <t>Privjesak za ključeve</t>
  </si>
  <si>
    <t>Přívěšek na klíče</t>
  </si>
  <si>
    <t>Schlüsselanhänger</t>
  </si>
  <si>
    <t>Võtmehoidja</t>
  </si>
  <si>
    <t>Llavero</t>
  </si>
  <si>
    <t>Μπρελόκ κλειδιών</t>
  </si>
  <si>
    <t>Piekariņš atslēgām</t>
  </si>
  <si>
    <t>Приврзок за клучеви</t>
  </si>
  <si>
    <t>Brelok do kluczy</t>
  </si>
  <si>
    <t>Chaveiro</t>
  </si>
  <si>
    <t>Breloc chei</t>
  </si>
  <si>
    <t>Privezak za ključeve</t>
  </si>
  <si>
    <t>Obesek za ključe</t>
  </si>
  <si>
    <t>Prívesok na kľúče</t>
  </si>
  <si>
    <t>Hair band</t>
  </si>
  <si>
    <t>Rreth për flokët</t>
  </si>
  <si>
    <t>Диадема за коса</t>
  </si>
  <si>
    <t>Rajf za kosu</t>
  </si>
  <si>
    <t>Čelenka do vlasů</t>
  </si>
  <si>
    <t>Haarband</t>
  </si>
  <si>
    <t>Peavõru / juuksepael</t>
  </si>
  <si>
    <t>Diadema para el pelo</t>
  </si>
  <si>
    <t>Cinta per al cabell</t>
  </si>
  <si>
    <t>Κορδέλα μαλλιών</t>
  </si>
  <si>
    <t>Traka za kosu</t>
  </si>
  <si>
    <t>Fascia per capelli</t>
  </si>
  <si>
    <t>Plaukų raištis</t>
  </si>
  <si>
    <t>Matu stīpiņa</t>
  </si>
  <si>
    <t>Стегач за коса</t>
  </si>
  <si>
    <t>Opaska do włosów</t>
  </si>
  <si>
    <t>Fita para o cabelo</t>
  </si>
  <si>
    <t>Bentiță păr</t>
  </si>
  <si>
    <t>Trak za lase</t>
  </si>
  <si>
    <t>Čelenka do vlasov</t>
  </si>
  <si>
    <t>Hair elastic</t>
  </si>
  <si>
    <t>Ластик за коса</t>
  </si>
  <si>
    <t>Gumica za kosu</t>
  </si>
  <si>
    <t>Gumička do vlasů</t>
  </si>
  <si>
    <t>Haargummi</t>
  </si>
  <si>
    <t>Juuksekumm</t>
  </si>
  <si>
    <t>Gomillas para el pelo</t>
  </si>
  <si>
    <t>Goma per al cabell</t>
  </si>
  <si>
    <t>Ελαστικό μαλλιών</t>
  </si>
  <si>
    <t>Elastico per capelli</t>
  </si>
  <si>
    <t>Plaukų gumytė</t>
  </si>
  <si>
    <t>Matu gumija</t>
  </si>
  <si>
    <t>Gumka do włosów</t>
  </si>
  <si>
    <t>Elástico para o cabelo</t>
  </si>
  <si>
    <t>Elastic păr</t>
  </si>
  <si>
    <t>Gumica za lase</t>
  </si>
  <si>
    <t>Gumička do vlasov</t>
  </si>
  <si>
    <t>Hair clip</t>
  </si>
  <si>
    <t>Шнола за коса</t>
  </si>
  <si>
    <t>Sponka do vlasů</t>
  </si>
  <si>
    <t>Haarklemme</t>
  </si>
  <si>
    <t>Špangica za kosu</t>
  </si>
  <si>
    <t>Pinzetta per capelli</t>
  </si>
  <si>
    <t>Matu adata</t>
  </si>
  <si>
    <t>Копче за коса</t>
  </si>
  <si>
    <t>Spinka do włosów</t>
  </si>
  <si>
    <t>Agrafă</t>
  </si>
  <si>
    <t>Sponka do vlasov</t>
  </si>
  <si>
    <t>Hair accessories set</t>
  </si>
  <si>
    <t>Komplet aksesorësh për flokët</t>
  </si>
  <si>
    <t>Комплект аксесоари за коса</t>
  </si>
  <si>
    <t>Set pribora za kosu</t>
  </si>
  <si>
    <t>Sada příslušenství do vlasů</t>
  </si>
  <si>
    <t>Haarschmuck-set</t>
  </si>
  <si>
    <t>Conjunto de accesorios para el cabello</t>
  </si>
  <si>
    <t>Conjunt d’accessoris per al cabell</t>
  </si>
  <si>
    <t>Σετ αξεσουάρ μαλλιών</t>
  </si>
  <si>
    <t>Komplet dodataka za kosu</t>
  </si>
  <si>
    <t>Haj kiegészítő készlet</t>
  </si>
  <si>
    <t>Completo di accessori per capelli</t>
  </si>
  <si>
    <t>Plaukų aksesuarų rinkinys</t>
  </si>
  <si>
    <t>Matu kopšanas komplekts</t>
  </si>
  <si>
    <t>Комплет додатоци за коса</t>
  </si>
  <si>
    <t>Kompelt akcesoriów do włosów</t>
  </si>
  <si>
    <t>Conjunto de artigos para o cabelo</t>
  </si>
  <si>
    <t>Set accesorii păr</t>
  </si>
  <si>
    <t>Komplet pribora za kosu</t>
  </si>
  <si>
    <t>Komplet dodatkov za lase</t>
  </si>
  <si>
    <t>Súprava doplnkov do vlasov</t>
  </si>
  <si>
    <t>Baby plate</t>
  </si>
  <si>
    <t>Pjatë foshnjash</t>
  </si>
  <si>
    <t>Бебешка чиния</t>
  </si>
  <si>
    <t>Tanjir za bebe</t>
  </si>
  <si>
    <t>Talíře pro miminka</t>
  </si>
  <si>
    <t>Babyteller</t>
  </si>
  <si>
    <t>Beebi taldrik</t>
  </si>
  <si>
    <t>Plato de bebé</t>
  </si>
  <si>
    <t>Plat per a bebè</t>
  </si>
  <si>
    <t>Βρεφικό πιάτο</t>
  </si>
  <si>
    <t>Tanjur za bebe</t>
  </si>
  <si>
    <t>Baba tányér</t>
  </si>
  <si>
    <t>Piatto per bambini</t>
  </si>
  <si>
    <t>Kūdikių lėkštė</t>
  </si>
  <si>
    <t>Mazuļu šķīvis</t>
  </si>
  <si>
    <t>Бебешка чинија</t>
  </si>
  <si>
    <t>Talerz niemowlęcy</t>
  </si>
  <si>
    <t>Prato para bebés</t>
  </si>
  <si>
    <t>Farfurie bebeluși</t>
  </si>
  <si>
    <t>Tanjir za bebu</t>
  </si>
  <si>
    <t>Krožnik za dojenčka</t>
  </si>
  <si>
    <t>Dojčenský tanier</t>
  </si>
  <si>
    <t>Baby bowl</t>
  </si>
  <si>
    <t>Tas foshnjash</t>
  </si>
  <si>
    <t>Бебешка купичка</t>
  </si>
  <si>
    <t>Zdjela za bebe</t>
  </si>
  <si>
    <t>Miska pro miminka</t>
  </si>
  <si>
    <t>Baby-schüssel</t>
  </si>
  <si>
    <t>Beebi kauss</t>
  </si>
  <si>
    <t>Tazón de bebé</t>
  </si>
  <si>
    <t>Bol per a bebè</t>
  </si>
  <si>
    <t>Μπολ μωρού</t>
  </si>
  <si>
    <t>Zdjelica za bebe</t>
  </si>
  <si>
    <t>Baba tálka</t>
  </si>
  <si>
    <t>Scodellina per bambini</t>
  </si>
  <si>
    <t>Kūdikių dubenėlis</t>
  </si>
  <si>
    <t>Mazuļu bļodiņa</t>
  </si>
  <si>
    <t>Бебешки сад</t>
  </si>
  <si>
    <t>Miseczka niemowlęca</t>
  </si>
  <si>
    <t>Tigela para bebés</t>
  </si>
  <si>
    <t>Bol bebeluși</t>
  </si>
  <si>
    <t>Činija za bebu</t>
  </si>
  <si>
    <t>Skledica za dojenčka</t>
  </si>
  <si>
    <t>Dojčenská mištička</t>
  </si>
  <si>
    <t>Baby plates set</t>
  </si>
  <si>
    <t>Komplet me pjatë pë foshnja</t>
  </si>
  <si>
    <t>Комплект с бебешка чиния</t>
  </si>
  <si>
    <t>Set s tanjirem za bebe</t>
  </si>
  <si>
    <t>Sada s talířem pro miminka</t>
  </si>
  <si>
    <t>Set mit babyteller</t>
  </si>
  <si>
    <t>Komplekt koos beebi taldrikuga</t>
  </si>
  <si>
    <t>Set con platos de bebé</t>
  </si>
  <si>
    <t>Joc amb plat per a bebè</t>
  </si>
  <si>
    <t>Σετ με πιάτο μωρού</t>
  </si>
  <si>
    <t>Komplet s tanjurom za bebe</t>
  </si>
  <si>
    <t>Készlet baba tányérral</t>
  </si>
  <si>
    <t>Set con piatto per bambini</t>
  </si>
  <si>
    <t>Kūdikių komplektas su lėkšte</t>
  </si>
  <si>
    <t>Komplekts ar šķīvi mazuļiem</t>
  </si>
  <si>
    <t>Комплет со бебешка чинија</t>
  </si>
  <si>
    <t>Komplet z talerzem niemowlęcym</t>
  </si>
  <si>
    <t>Conjunto com prato para bebé</t>
  </si>
  <si>
    <t>Set cu farfurie bebeluși</t>
  </si>
  <si>
    <t>Komplet sa tanjirom za bebu</t>
  </si>
  <si>
    <t>Set s krožnikom za dojenčka</t>
  </si>
  <si>
    <t>Súprava s dojčenským tanierom</t>
  </si>
  <si>
    <t>Baby mug with straw</t>
  </si>
  <si>
    <t>Kupë foshnjash</t>
  </si>
  <si>
    <t>Чаша за бебета</t>
  </si>
  <si>
    <t>Šolja za bebe</t>
  </si>
  <si>
    <t>Hrníček pro miminka</t>
  </si>
  <si>
    <t>Babybecher</t>
  </si>
  <si>
    <t>Beebi tass / kruus / tops</t>
  </si>
  <si>
    <t>Taza de bebé</t>
  </si>
  <si>
    <t>Tassa per a bebè</t>
  </si>
  <si>
    <t>Šalica za bebe</t>
  </si>
  <si>
    <t>Baba pohár</t>
  </si>
  <si>
    <t>Bicchiere per bambini</t>
  </si>
  <si>
    <t>Kūdikių puodelis</t>
  </si>
  <si>
    <t>Mazuļu krūze</t>
  </si>
  <si>
    <t>Бебешка чаша</t>
  </si>
  <si>
    <t>Kubek niemowlęcy</t>
  </si>
  <si>
    <t>Caneca para bebés</t>
  </si>
  <si>
    <t>Cană bebeluși</t>
  </si>
  <si>
    <t>Šolja za bebu</t>
  </si>
  <si>
    <t>Lonček za dojenčka</t>
  </si>
  <si>
    <t>Dojčenský hrnček</t>
  </si>
  <si>
    <t>Bottle (small)</t>
  </si>
  <si>
    <t>Shishe foshnjash</t>
  </si>
  <si>
    <t>Бебешка бутилка</t>
  </si>
  <si>
    <t>Flaša za bebe</t>
  </si>
  <si>
    <t>Láhev pro miminka</t>
  </si>
  <si>
    <t>Babyflasche</t>
  </si>
  <si>
    <t>Lutipudel</t>
  </si>
  <si>
    <t>Μπουκάλι μωρού</t>
  </si>
  <si>
    <t>Cumisüveg</t>
  </si>
  <si>
    <t>Kūdikių buteliukas</t>
  </si>
  <si>
    <t>Bērnu pudelīte</t>
  </si>
  <si>
    <t>Бебешко шише</t>
  </si>
  <si>
    <t>Butelka niemowlęca</t>
  </si>
  <si>
    <t>Biberão</t>
  </si>
  <si>
    <t>Sticlă bebeluși</t>
  </si>
  <si>
    <t>Flaša za bebu</t>
  </si>
  <si>
    <t>Steklenica za dojenčka</t>
  </si>
  <si>
    <t>Dojčenská fľaška</t>
  </si>
  <si>
    <t>Bottle (large)</t>
  </si>
  <si>
    <t>Биберон за бутилки</t>
  </si>
  <si>
    <t>Dudlík k láhvi</t>
  </si>
  <si>
    <t>Flaschensauger</t>
  </si>
  <si>
    <t>Tetina de botella</t>
  </si>
  <si>
    <t>Tetina per a ampolla</t>
  </si>
  <si>
    <t>Žindukas</t>
  </si>
  <si>
    <t>Knupītis pudelītēm</t>
  </si>
  <si>
    <t>Smoczek do butelek</t>
  </si>
  <si>
    <t>Biberoane sticle</t>
  </si>
  <si>
    <t>Cucla za flašice</t>
  </si>
  <si>
    <t>Cumeľ na fľaše</t>
  </si>
  <si>
    <t>Container</t>
  </si>
  <si>
    <t>Kontejner</t>
  </si>
  <si>
    <t>Контейнер</t>
  </si>
  <si>
    <t>Kutija</t>
  </si>
  <si>
    <t>Nádoba</t>
  </si>
  <si>
    <t>Behälter</t>
  </si>
  <si>
    <t>Nõu / anum / karp</t>
  </si>
  <si>
    <t>Envase</t>
  </si>
  <si>
    <t>Contenidor</t>
  </si>
  <si>
    <t>Δοχείο</t>
  </si>
  <si>
    <t>Posuda</t>
  </si>
  <si>
    <t>Tároló</t>
  </si>
  <si>
    <t>Contenitore</t>
  </si>
  <si>
    <t>Dėžutė</t>
  </si>
  <si>
    <t>Konteiners</t>
  </si>
  <si>
    <t>Pojemnik</t>
  </si>
  <si>
    <t>Recipiente</t>
  </si>
  <si>
    <t>Recipient</t>
  </si>
  <si>
    <t>Posoda</t>
  </si>
  <si>
    <t>Биберон</t>
  </si>
  <si>
    <t>Duda</t>
  </si>
  <si>
    <t>Dudlík</t>
  </si>
  <si>
    <t>Schnuller</t>
  </si>
  <si>
    <t>Lutt</t>
  </si>
  <si>
    <t>Chupete</t>
  </si>
  <si>
    <t>Πιπίλα</t>
  </si>
  <si>
    <t>Cumi</t>
  </si>
  <si>
    <t>Čiulptukas</t>
  </si>
  <si>
    <t>Knupītis</t>
  </si>
  <si>
    <t>Цуцла</t>
  </si>
  <si>
    <t>Smoczek</t>
  </si>
  <si>
    <t>Chupeta</t>
  </si>
  <si>
    <t>Cumeľ</t>
  </si>
  <si>
    <t>Teat container</t>
  </si>
  <si>
    <t>Контейнер за биберони</t>
  </si>
  <si>
    <t>Nádoba na dudlíky</t>
  </si>
  <si>
    <t>Schnuller-behälter</t>
  </si>
  <si>
    <t>Contenedor para tetinas</t>
  </si>
  <si>
    <t>Δοχεία πιπίλας</t>
  </si>
  <si>
    <t>Posude za dude</t>
  </si>
  <si>
    <t>Contenitore per succhietti</t>
  </si>
  <si>
    <t>Čiulptukų dėžutė</t>
  </si>
  <si>
    <t>Konteiners knupītim</t>
  </si>
  <si>
    <t>Pojemnik na smoczki</t>
  </si>
  <si>
    <t>Recipiente para chupetas</t>
  </si>
  <si>
    <t>Recipient biberoane</t>
  </si>
  <si>
    <t>Kutijica za laže</t>
  </si>
  <si>
    <t>Posoda za dude</t>
  </si>
  <si>
    <t>Nádoba na cumle</t>
  </si>
  <si>
    <t>Teat clips</t>
  </si>
  <si>
    <t>Kapëse biberonësh</t>
  </si>
  <si>
    <t>Клипси за биберони</t>
  </si>
  <si>
    <t>Zakačke za dude</t>
  </si>
  <si>
    <t>Spony na dudlíky</t>
  </si>
  <si>
    <t>Schnuller-clips</t>
  </si>
  <si>
    <t>Lutiklambrid</t>
  </si>
  <si>
    <t>Clips para chupetes</t>
  </si>
  <si>
    <t>Clips per a xumets</t>
  </si>
  <si>
    <t>Κλιπ πιπίλας</t>
  </si>
  <si>
    <t>Kopče za dudu</t>
  </si>
  <si>
    <t>Cumitartó csipeszek</t>
  </si>
  <si>
    <t>Čiulptukų segtukai</t>
  </si>
  <si>
    <t>Klipši knupīšiem</t>
  </si>
  <si>
    <t>Штипки за цуцли</t>
  </si>
  <si>
    <t>Klipsy do smoczków</t>
  </si>
  <si>
    <t>Molas para chupetas</t>
  </si>
  <si>
    <t>Clipsuri biberoane</t>
  </si>
  <si>
    <t>Štipaljke za laže</t>
  </si>
  <si>
    <t>Zaponke za dude</t>
  </si>
  <si>
    <t>Klipsy na cumle</t>
  </si>
  <si>
    <t>Stroller toys</t>
  </si>
  <si>
    <t>Lodër për karrocë</t>
  </si>
  <si>
    <t>Играчка за количката</t>
  </si>
  <si>
    <t>Igračka za kolica</t>
  </si>
  <si>
    <t>Hračka do kočárku</t>
  </si>
  <si>
    <t>Kinderwagen-spielzeug</t>
  </si>
  <si>
    <t>Mänguasi vankrisse</t>
  </si>
  <si>
    <t>Juguete para el carro</t>
  </si>
  <si>
    <t>Joguina per al carret</t>
  </si>
  <si>
    <t>Παιχνίδι</t>
  </si>
  <si>
    <t>Giocattolo per carrozzine</t>
  </si>
  <si>
    <t>Žaislas į vežimėlį</t>
  </si>
  <si>
    <t>Rotaļlieta ratiņiem</t>
  </si>
  <si>
    <t>Играчка за количка</t>
  </si>
  <si>
    <t>Zabawka do wózka</t>
  </si>
  <si>
    <t>Brinquedo de carrinho</t>
  </si>
  <si>
    <t>Jucărie pătuț</t>
  </si>
  <si>
    <t>Igrača za voziček</t>
  </si>
  <si>
    <t>Hračka do kočíka</t>
  </si>
  <si>
    <t>Bathing toys</t>
  </si>
  <si>
    <t>Lodër banje</t>
  </si>
  <si>
    <t>Играчка за къпане</t>
  </si>
  <si>
    <t>Igračka za kupanje</t>
  </si>
  <si>
    <t>Hračka do vany</t>
  </si>
  <si>
    <t>Badespielzeug</t>
  </si>
  <si>
    <t>Vannimänguasi</t>
  </si>
  <si>
    <t>Juguete para el baño</t>
  </si>
  <si>
    <t>Joguina de bany</t>
  </si>
  <si>
    <t>Παιχνίδι μπάνιου</t>
  </si>
  <si>
    <t>Játék fürdéshez</t>
  </si>
  <si>
    <t>Giocattolo per il bagno</t>
  </si>
  <si>
    <t>Vonios žaislas</t>
  </si>
  <si>
    <t>Vannas rotaļlieta</t>
  </si>
  <si>
    <t>Играчка за капење</t>
  </si>
  <si>
    <t>Zabawka kąpielowa</t>
  </si>
  <si>
    <t>Brinquedo de banho</t>
  </si>
  <si>
    <t>Jucărie baie</t>
  </si>
  <si>
    <t>Igrača za kopanje</t>
  </si>
  <si>
    <t>Hračka do kúpeľa</t>
  </si>
  <si>
    <t>Lodër</t>
  </si>
  <si>
    <t>Играчка</t>
  </si>
  <si>
    <t>Igračka</t>
  </si>
  <si>
    <t>Hračka</t>
  </si>
  <si>
    <t>Spielzeug</t>
  </si>
  <si>
    <t>Mänguasi</t>
  </si>
  <si>
    <t>Juguete</t>
  </si>
  <si>
    <t>Joguina</t>
  </si>
  <si>
    <t>Játék</t>
  </si>
  <si>
    <t>Giocattolo</t>
  </si>
  <si>
    <t>Žaislas</t>
  </si>
  <si>
    <t>Rotaļlieta</t>
  </si>
  <si>
    <t>Zabawka</t>
  </si>
  <si>
    <t>Brinquedo</t>
  </si>
  <si>
    <t>Jucărie</t>
  </si>
  <si>
    <t>Igrača</t>
  </si>
  <si>
    <t>Bath and care accessories</t>
  </si>
  <si>
    <t>Aksesorë foshnjash</t>
  </si>
  <si>
    <t>Бебешки аксесоари</t>
  </si>
  <si>
    <t>Oprema za bebe</t>
  </si>
  <si>
    <t>Příslušenství pro miminka</t>
  </si>
  <si>
    <t>Babyzubehör</t>
  </si>
  <si>
    <t>Beebitarvikud</t>
  </si>
  <si>
    <t>Accesorios para bebés</t>
  </si>
  <si>
    <t>Accessoris per a bebè</t>
  </si>
  <si>
    <t>Αξεσουάρ μωρών</t>
  </si>
  <si>
    <t>Pribor za bebe</t>
  </si>
  <si>
    <t>Baba kellékek</t>
  </si>
  <si>
    <t>Kūdikių reikmenys</t>
  </si>
  <si>
    <t>Zīdaiņu piederumi</t>
  </si>
  <si>
    <t>Akcesoria niemowlęce</t>
  </si>
  <si>
    <t>Acessórios para bebé</t>
  </si>
  <si>
    <t>Accesorii bebeluși</t>
  </si>
  <si>
    <t>Dodatki za dojenčke</t>
  </si>
  <si>
    <t>Dojčenské doplnky</t>
  </si>
  <si>
    <t>Swaddle accessories</t>
  </si>
  <si>
    <t>Aksesorë ndërrimi</t>
  </si>
  <si>
    <t>Аксесоари за преповиване</t>
  </si>
  <si>
    <t>Oprema za povijanje</t>
  </si>
  <si>
    <t>Příslušenství na přebalování</t>
  </si>
  <si>
    <t>Wickelzubehör</t>
  </si>
  <si>
    <t>Mähkimistarvikud</t>
  </si>
  <si>
    <t>Accesorios para desplazamientos</t>
  </si>
  <si>
    <t>Accessoris per al canviador</t>
  </si>
  <si>
    <t>Εξαρτήματα αποθήκευσης</t>
  </si>
  <si>
    <t>Pribor za previjanje</t>
  </si>
  <si>
    <t>Kellékek tisztába rakáshoz</t>
  </si>
  <si>
    <t>Accessori per il fasciatoio</t>
  </si>
  <si>
    <t>Vystymo reikmenys</t>
  </si>
  <si>
    <t>Pārtīšanas piederumi</t>
  </si>
  <si>
    <t>Додатоци за повивање</t>
  </si>
  <si>
    <t>Akcesoria do przewijania</t>
  </si>
  <si>
    <t>Acessórios para trocar fraldas</t>
  </si>
  <si>
    <t>Accesorii înfășare</t>
  </si>
  <si>
    <t>Pribor za prepovijanje</t>
  </si>
  <si>
    <t>Dodatki za previjanje</t>
  </si>
  <si>
    <t>Potreby na prebaľovanie</t>
  </si>
  <si>
    <t>Safety accessories</t>
  </si>
  <si>
    <t>Aksesorë sigurie</t>
  </si>
  <si>
    <t>Аксесоари за безопасност</t>
  </si>
  <si>
    <t>Oprema za sigurnost</t>
  </si>
  <si>
    <t>Bezpečnostní příslušenství</t>
  </si>
  <si>
    <t>Sicherheitszubehör</t>
  </si>
  <si>
    <t>Ohutustarvikud</t>
  </si>
  <si>
    <t>Accesorios de seguridad</t>
  </si>
  <si>
    <t>Accessoris de seguretat</t>
  </si>
  <si>
    <t>Αξεσουάρ ασφαλείας</t>
  </si>
  <si>
    <t>Pribor za sigurnost</t>
  </si>
  <si>
    <t>Biztonsági kellékek</t>
  </si>
  <si>
    <t>Accessori di sicurezza</t>
  </si>
  <si>
    <t>Saugos reikmenys</t>
  </si>
  <si>
    <t>Drošības piederumi</t>
  </si>
  <si>
    <t>Безбедносни додатоци</t>
  </si>
  <si>
    <t>Akcesoria bezpieczeństwo</t>
  </si>
  <si>
    <t>Acessórios de segurança</t>
  </si>
  <si>
    <t>Accesorii siguranță</t>
  </si>
  <si>
    <t>Pribor za zaštitu</t>
  </si>
  <si>
    <t>Varnostni pripomočki</t>
  </si>
  <si>
    <t>Doplnky bezpečnosť</t>
  </si>
  <si>
    <t>Nappies</t>
  </si>
  <si>
    <t>Napë tetra</t>
  </si>
  <si>
    <t>Тензухена пелена</t>
  </si>
  <si>
    <t>Tetra pelena</t>
  </si>
  <si>
    <t>Látková plena</t>
  </si>
  <si>
    <t>Stoffwindel</t>
  </si>
  <si>
    <t>Korduskasutatav mähe</t>
  </si>
  <si>
    <t>Pañal de tela</t>
  </si>
  <si>
    <t>Bolquer de tela</t>
  </si>
  <si>
    <t>Πάνα μιας χρήσης</t>
  </si>
  <si>
    <t>Pamučna pelena</t>
  </si>
  <si>
    <t>Tetrapelenka</t>
  </si>
  <si>
    <t>Pannolino riutilizzabile</t>
  </si>
  <si>
    <t>Marlinis vystyklas</t>
  </si>
  <si>
    <t>Mazgājamie autiņi</t>
  </si>
  <si>
    <t>Платнена пелена</t>
  </si>
  <si>
    <t>Pielucha tetrowa</t>
  </si>
  <si>
    <t>Fralda de algodão</t>
  </si>
  <si>
    <t>Scutec tetra</t>
  </si>
  <si>
    <t>Plenica tetra</t>
  </si>
  <si>
    <t>Tetrová plienka</t>
  </si>
  <si>
    <t>Flanel nappies</t>
  </si>
  <si>
    <t>Napë fanelle</t>
  </si>
  <si>
    <t>Фланелена пелена</t>
  </si>
  <si>
    <t>Pelena od flanela</t>
  </si>
  <si>
    <t>Flanelová plena</t>
  </si>
  <si>
    <t>Flanellwindel</t>
  </si>
  <si>
    <t>Flanellmähe</t>
  </si>
  <si>
    <t>Pañal de franela</t>
  </si>
  <si>
    <t>Bolquer de franel·la</t>
  </si>
  <si>
    <t>Πάνα φανέλα</t>
  </si>
  <si>
    <t>Flanel pelenka</t>
  </si>
  <si>
    <t>Pannolino riutilizzabile di flanella</t>
  </si>
  <si>
    <t>Flanelinis vystyklas</t>
  </si>
  <si>
    <t>Фланелна пелена</t>
  </si>
  <si>
    <t>Pielucha flanelowa</t>
  </si>
  <si>
    <t>Scutec flanel</t>
  </si>
  <si>
    <t>Plenica flanela</t>
  </si>
  <si>
    <t>Flanelová plienka</t>
  </si>
  <si>
    <t>Пелена за еднократна употреба</t>
  </si>
  <si>
    <t>Jednokratna pelena</t>
  </si>
  <si>
    <t>Jednorázová plena</t>
  </si>
  <si>
    <t>Einwegwindel</t>
  </si>
  <si>
    <t>Ühekordne mähe</t>
  </si>
  <si>
    <t>Pañal desechable</t>
  </si>
  <si>
    <t>Bolquer d’un sol ús</t>
  </si>
  <si>
    <t>Πάνα μίας χρήσης</t>
  </si>
  <si>
    <t>Pannolino monouso</t>
  </si>
  <si>
    <t>Vienkartinis vystyklas</t>
  </si>
  <si>
    <t>Еднократна пелена</t>
  </si>
  <si>
    <t>Pielucha jednorazowa</t>
  </si>
  <si>
    <t>Fralda descartável</t>
  </si>
  <si>
    <t>Scutec de unică folosință</t>
  </si>
  <si>
    <t>Plenica za enkratno uporabo</t>
  </si>
  <si>
    <t>Jednorazová plienka</t>
  </si>
  <si>
    <t>Baby`s sleeping blanket</t>
  </si>
  <si>
    <t>Mbështjellës</t>
  </si>
  <si>
    <t>Magamiskott</t>
  </si>
  <si>
    <t>Arrullo</t>
  </si>
  <si>
    <t>Manta per a bebè</t>
  </si>
  <si>
    <t>Υπνόσακος</t>
  </si>
  <si>
    <t>Pólya</t>
  </si>
  <si>
    <t>Sacco nanna</t>
  </si>
  <si>
    <t>Kūdikių vokelis</t>
  </si>
  <si>
    <t>Bērnu guļammaiss</t>
  </si>
  <si>
    <t>Бебешка вреќа за спиење</t>
  </si>
  <si>
    <t>Becik</t>
  </si>
  <si>
    <t>Saco de dormir para bebé</t>
  </si>
  <si>
    <t>Păturică bebeluș</t>
  </si>
  <si>
    <t>Dunjica</t>
  </si>
  <si>
    <t>Odejica</t>
  </si>
  <si>
    <t>Perinka</t>
  </si>
  <si>
    <t>Bibs set</t>
  </si>
  <si>
    <t>Komplet përparësesh</t>
  </si>
  <si>
    <t>Комплект лигавници</t>
  </si>
  <si>
    <t>Set portikli</t>
  </si>
  <si>
    <t>Sada brindáčků</t>
  </si>
  <si>
    <t>Lätzchen-set</t>
  </si>
  <si>
    <t>Pudipõllede komplekt</t>
  </si>
  <si>
    <t>Conjunto de baberos</t>
  </si>
  <si>
    <t>Joc de pitets</t>
  </si>
  <si>
    <t>Σετ σαλιάρων</t>
  </si>
  <si>
    <t>Komplet podbradaka</t>
  </si>
  <si>
    <t>Előke szett</t>
  </si>
  <si>
    <t>Set di bavaglini</t>
  </si>
  <si>
    <t>Seilinukų komplektas</t>
  </si>
  <si>
    <t>Krūšautiņu komplekts</t>
  </si>
  <si>
    <t>Комплет лигувчиња</t>
  </si>
  <si>
    <t>Komplet śliniaków</t>
  </si>
  <si>
    <t>Conjunto de babetes</t>
  </si>
  <si>
    <t>Set bavete</t>
  </si>
  <si>
    <t>Komplet portikli</t>
  </si>
  <si>
    <t>Komplet slinčkov</t>
  </si>
  <si>
    <t>Súprava podbradníkov</t>
  </si>
  <si>
    <t>Face makeup accessories</t>
  </si>
  <si>
    <t>Aksesorë make up-i</t>
  </si>
  <si>
    <t>Аксесоари за грим</t>
  </si>
  <si>
    <t>Pribor za šminkanje</t>
  </si>
  <si>
    <t>Příslušenství pro make-up</t>
  </si>
  <si>
    <t>Make-up-zubehör</t>
  </si>
  <si>
    <t>Jumestustarvikud</t>
  </si>
  <si>
    <t>Accesorios de maquillaje</t>
  </si>
  <si>
    <t>Accessoris de maquillatge</t>
  </si>
  <si>
    <t>Αξεσουάρ μακιγιάζ</t>
  </si>
  <si>
    <t>Sminkes kellékek</t>
  </si>
  <si>
    <t>Accessori per il trucco</t>
  </si>
  <si>
    <t>Makiažo reikmenys</t>
  </si>
  <si>
    <t>Grima piederumi</t>
  </si>
  <si>
    <t>Додатоци за шминка</t>
  </si>
  <si>
    <t>Akcesoria do makijażu</t>
  </si>
  <si>
    <t>Acessórios de maquilhagem</t>
  </si>
  <si>
    <t>Accesorii machiaj</t>
  </si>
  <si>
    <t>Dodatki za ličenje</t>
  </si>
  <si>
    <t>Doplnky na make-up</t>
  </si>
  <si>
    <t>Nagelfeile</t>
  </si>
  <si>
    <t>Lima de uñas</t>
  </si>
  <si>
    <t>Llima d’ungles</t>
  </si>
  <si>
    <t>Turpijica za nokte</t>
  </si>
  <si>
    <t>Körömreszelő</t>
  </si>
  <si>
    <t>Limetta</t>
  </si>
  <si>
    <t>Nagų dildė</t>
  </si>
  <si>
    <t>Nagu vīle</t>
  </si>
  <si>
    <t>Pilniczek</t>
  </si>
  <si>
    <t>Pilă unghii</t>
  </si>
  <si>
    <t>Turpijica</t>
  </si>
  <si>
    <t>Pilica za nohte</t>
  </si>
  <si>
    <t>Cuticle stick</t>
  </si>
  <si>
    <t>Shkop kutikulash</t>
  </si>
  <si>
    <t>Клечка за кожички</t>
  </si>
  <si>
    <t>Štapić za uklanjanje kožica</t>
  </si>
  <si>
    <t>Tyčinka na zatlačení nehtové kůžičky</t>
  </si>
  <si>
    <t>Nagelhautstäbchen</t>
  </si>
  <si>
    <t>Pulk küünenaha eemaldamiseks</t>
  </si>
  <si>
    <t>Palito para cutículas</t>
  </si>
  <si>
    <t>Palets per a cutícules</t>
  </si>
  <si>
    <t>Bőreltávolító</t>
  </si>
  <si>
    <t>Bastoncini per cuticole</t>
  </si>
  <si>
    <t>Manikiūro įrankis odelėms atstumti</t>
  </si>
  <si>
    <t>Kociņš kutikulas atbīdīšanai</t>
  </si>
  <si>
    <t>Турпија за кожа</t>
  </si>
  <si>
    <t>Patyczek do skórek</t>
  </si>
  <si>
    <t>Pauzinho para empurrar cutículas</t>
  </si>
  <si>
    <t>Bețișor cuticule</t>
  </si>
  <si>
    <t>Špatula za zanoktice</t>
  </si>
  <si>
    <t>Palčka za kožico</t>
  </si>
  <si>
    <t>Palička na odstraňovanie pokožky okolo nechtov</t>
  </si>
  <si>
    <t>Pedicure/manicure set</t>
  </si>
  <si>
    <t>Set manikyr/pedikyr</t>
  </si>
  <si>
    <t>Комплект за маникюр/педикюр</t>
  </si>
  <si>
    <t>Set za manikir/pedikir</t>
  </si>
  <si>
    <t>Sada pro manikúru/pedikúru</t>
  </si>
  <si>
    <t>Maniküre-/pediküre-set</t>
  </si>
  <si>
    <t>Maniküüri-/pediküürikomplekt</t>
  </si>
  <si>
    <t>Set de manicura / pedicura</t>
  </si>
  <si>
    <t>Joc de manicura/pedicura</t>
  </si>
  <si>
    <t>Zestad do manicure/pedicure</t>
  </si>
  <si>
    <t>Komplet za manikuru/pedikuru</t>
  </si>
  <si>
    <t>Körömvágó készlet</t>
  </si>
  <si>
    <t>Completo per manicure/pedicure</t>
  </si>
  <si>
    <t>Manikiūro ir pedikiūro rinkinys</t>
  </si>
  <si>
    <t>Manikīra/pedikīra komplekts</t>
  </si>
  <si>
    <t>Комплет за маникир/педикир</t>
  </si>
  <si>
    <t>Zestad wo manicure/pedicure</t>
  </si>
  <si>
    <t>Conjunto de manicura/pedicura</t>
  </si>
  <si>
    <t>Set manicure/pedicure</t>
  </si>
  <si>
    <t>Komplet za manikir/pedikir</t>
  </si>
  <si>
    <t>Set za manikuro/ pedikuro</t>
  </si>
  <si>
    <t>Súprava na manikúru/pedikúru</t>
  </si>
  <si>
    <t>Nail decorations</t>
  </si>
  <si>
    <t>Dekorime thonjsh</t>
  </si>
  <si>
    <t>Декорации за нокти</t>
  </si>
  <si>
    <t>Ukrasi za nokte</t>
  </si>
  <si>
    <t>Ozdoba na nehty</t>
  </si>
  <si>
    <t>Nagelschmuck</t>
  </si>
  <si>
    <t>Küünekaunistused</t>
  </si>
  <si>
    <t>Decorar las uñas</t>
  </si>
  <si>
    <t>Decoració per a ungles</t>
  </si>
  <si>
    <t>Στολίδια νυχιών</t>
  </si>
  <si>
    <t>Körömdíszek</t>
  </si>
  <si>
    <t>Decorazioni per unghie</t>
  </si>
  <si>
    <t>Nagų dekoracijos</t>
  </si>
  <si>
    <t>Rotājumi nagiem</t>
  </si>
  <si>
    <t>Украси за нокти</t>
  </si>
  <si>
    <t>Ozdoby na paznokcie</t>
  </si>
  <si>
    <t>Decoração de unhas</t>
  </si>
  <si>
    <t>Decorațiuni unghii</t>
  </si>
  <si>
    <t>Okraski za nohte</t>
  </si>
  <si>
    <t>Ozdoby na nechty</t>
  </si>
  <si>
    <t>Nail cosmetics</t>
  </si>
  <si>
    <t>Kozmetikë për thonjtë</t>
  </si>
  <si>
    <t>Козметика за нокти</t>
  </si>
  <si>
    <t>Kozmetika za nokte</t>
  </si>
  <si>
    <t>Kosmetika na nehty</t>
  </si>
  <si>
    <t>Nagelpflegemittel</t>
  </si>
  <si>
    <t>Kosmeetikavahend küüntele</t>
  </si>
  <si>
    <t>Cosméticos para uñas</t>
  </si>
  <si>
    <t>Cosmètic per a ungles</t>
  </si>
  <si>
    <t>Καλλυντικό νυχιών</t>
  </si>
  <si>
    <t>Köröm kozmetikum</t>
  </si>
  <si>
    <t>Cosmetico per unghie</t>
  </si>
  <si>
    <t>Nagų kosmetikos priemonė</t>
  </si>
  <si>
    <t>Kosmētika nagiem</t>
  </si>
  <si>
    <t>Kosmetyk do paznokci</t>
  </si>
  <si>
    <t>Cosmético para as unhas</t>
  </si>
  <si>
    <t>Cosmetice unghii</t>
  </si>
  <si>
    <t>Kozmetika za nohte</t>
  </si>
  <si>
    <t>Nechtová kozmetika</t>
  </si>
  <si>
    <t>Feet buffer</t>
  </si>
  <si>
    <t>Limë këmbësh</t>
  </si>
  <si>
    <t>Пила за стъпала</t>
  </si>
  <si>
    <t>Turpija za stopala</t>
  </si>
  <si>
    <t>Pilník na chodila</t>
  </si>
  <si>
    <t>Fußfeile</t>
  </si>
  <si>
    <t>Jalaviil</t>
  </si>
  <si>
    <t>Quitadurezas de los pies</t>
  </si>
  <si>
    <t>Llima de peus</t>
  </si>
  <si>
    <t>Λίμα ποδιών</t>
  </si>
  <si>
    <t>Četka za stopala</t>
  </si>
  <si>
    <t>Lima per i piedi</t>
  </si>
  <si>
    <t>Pėdų šveitiklis</t>
  </si>
  <si>
    <t>Pēdu vīlīte</t>
  </si>
  <si>
    <t>Турпија за стопала</t>
  </si>
  <si>
    <t>Pilnik do stóp</t>
  </si>
  <si>
    <t>Lima para os pés</t>
  </si>
  <si>
    <t>Pilă picioare</t>
  </si>
  <si>
    <t>Turpijica za stopala</t>
  </si>
  <si>
    <t>Pilica za stopala</t>
  </si>
  <si>
    <t>Pilník na chodidlá</t>
  </si>
  <si>
    <t>Feet cosmetics</t>
  </si>
  <si>
    <t>Kozmetikë për këmbët</t>
  </si>
  <si>
    <t>Козметика за крака</t>
  </si>
  <si>
    <t>Kozmetika za stopala</t>
  </si>
  <si>
    <t>Kosmetika pro chodidla</t>
  </si>
  <si>
    <t>Fußpflegemittel</t>
  </si>
  <si>
    <t>Kosmeetikavahend jalgadele</t>
  </si>
  <si>
    <t>Cosméticos para los pies</t>
  </si>
  <si>
    <t>Cosmètic per a peus</t>
  </si>
  <si>
    <t>Καλλυντικό ποδιών</t>
  </si>
  <si>
    <t>Sarok kozmetikum</t>
  </si>
  <si>
    <t>Cosmetico per i piedi</t>
  </si>
  <si>
    <t>Pėdų priežiūros priemonė</t>
  </si>
  <si>
    <t>Kosmētika pēdām</t>
  </si>
  <si>
    <t>Козметика за стопала</t>
  </si>
  <si>
    <t>Kosmetyk do stóp</t>
  </si>
  <si>
    <t>Cosméticos para os pés</t>
  </si>
  <si>
    <t>Cosmetice picioare</t>
  </si>
  <si>
    <t>Kozmetika na starostlivosť o chodidlá</t>
  </si>
  <si>
    <t>Brush</t>
  </si>
  <si>
    <t>Furçë</t>
  </si>
  <si>
    <t>Четка</t>
  </si>
  <si>
    <t>Četka</t>
  </si>
  <si>
    <t>Kartáč</t>
  </si>
  <si>
    <t>Bürste</t>
  </si>
  <si>
    <t>Hari</t>
  </si>
  <si>
    <t>Cepillo</t>
  </si>
  <si>
    <t>Raspall</t>
  </si>
  <si>
    <t>Βούρτσα</t>
  </si>
  <si>
    <t>Kefe</t>
  </si>
  <si>
    <t>Spazzola</t>
  </si>
  <si>
    <t>Šepetys</t>
  </si>
  <si>
    <t>Birste</t>
  </si>
  <si>
    <t>Szczotka</t>
  </si>
  <si>
    <t>Escova</t>
  </si>
  <si>
    <t>Perie</t>
  </si>
  <si>
    <t>Ščetka</t>
  </si>
  <si>
    <t>Kefka</t>
  </si>
  <si>
    <t>Hair accessories</t>
  </si>
  <si>
    <t>Aksesorë për flokë</t>
  </si>
  <si>
    <t>Аксесоари за коса</t>
  </si>
  <si>
    <t>Pribor za kosu</t>
  </si>
  <si>
    <t>Příslušenství na vlasy</t>
  </si>
  <si>
    <t>Haarzubehör</t>
  </si>
  <si>
    <t>Juukseaksessuaarid</t>
  </si>
  <si>
    <t>Accesorios para el cabello</t>
  </si>
  <si>
    <t>Accessoris per al cabell</t>
  </si>
  <si>
    <t>Haj kiegészítők</t>
  </si>
  <si>
    <t>Accessori per capelli</t>
  </si>
  <si>
    <t>Plaukų aksesuarai</t>
  </si>
  <si>
    <t>Aksesuāri matiem</t>
  </si>
  <si>
    <t>Додатоци за коса</t>
  </si>
  <si>
    <t>Akcesoria do włosów</t>
  </si>
  <si>
    <t>Acessórios para o cabelo</t>
  </si>
  <si>
    <t>Accesorii păr</t>
  </si>
  <si>
    <t>Dodatki za lase</t>
  </si>
  <si>
    <t>Vlasové doplnky</t>
  </si>
  <si>
    <t>Eyeshadows</t>
  </si>
  <si>
    <t>Sjenilo za kapke</t>
  </si>
  <si>
    <t>Sombra de ojos</t>
  </si>
  <si>
    <t>Cień do powiek</t>
  </si>
  <si>
    <t>Sombra para olhos</t>
  </si>
  <si>
    <t>Fard pleoape</t>
  </si>
  <si>
    <t>Senka za oči</t>
  </si>
  <si>
    <t>Tiene na viečka</t>
  </si>
  <si>
    <t>Eyeliner</t>
  </si>
  <si>
    <t>Penel</t>
  </si>
  <si>
    <t>Очна линия</t>
  </si>
  <si>
    <t>Ajlajner</t>
  </si>
  <si>
    <t>Konturovací tužka</t>
  </si>
  <si>
    <t>Silmalainer</t>
  </si>
  <si>
    <t>Delineador d’ulls</t>
  </si>
  <si>
    <t>Szemkihúzó ceruza</t>
  </si>
  <si>
    <t>Akių apvadas</t>
  </si>
  <si>
    <t>Acu laineris</t>
  </si>
  <si>
    <t>Ајлајнер</t>
  </si>
  <si>
    <t>Delineadores</t>
  </si>
  <si>
    <t>Eye cosmetics</t>
  </si>
  <si>
    <t>Kozmetikë për sytë</t>
  </si>
  <si>
    <t>Козметика за очи</t>
  </si>
  <si>
    <t>Kozmetika za oči</t>
  </si>
  <si>
    <t>Oční kosmetika</t>
  </si>
  <si>
    <t>Augenkosmetik</t>
  </si>
  <si>
    <t>Kosmeetikavahend huultele</t>
  </si>
  <si>
    <t>Cosméticos para ojos</t>
  </si>
  <si>
    <t>Cosmètic per a ulls</t>
  </si>
  <si>
    <t>Καλλυντικό ματιών</t>
  </si>
  <si>
    <t>Szemápoló kellék</t>
  </si>
  <si>
    <t>Cosmetico per gli occhi</t>
  </si>
  <si>
    <t>Akių kosmetikos priemonė</t>
  </si>
  <si>
    <t>Kosmētika acīm</t>
  </si>
  <si>
    <t>Kosmetyk do oczu</t>
  </si>
  <si>
    <t>Cosmético para os olhos</t>
  </si>
  <si>
    <t>Cosmetice ochi</t>
  </si>
  <si>
    <t>Očná kozmetika</t>
  </si>
  <si>
    <t>Lip cosmetic</t>
  </si>
  <si>
    <t>Kozmetikë për buzët</t>
  </si>
  <si>
    <t>Козметика за устни</t>
  </si>
  <si>
    <t>Kozmetika za usne</t>
  </si>
  <si>
    <t>Kosmetika na rty</t>
  </si>
  <si>
    <t>Lippenkosmetik</t>
  </si>
  <si>
    <t>Cosméticos para labios</t>
  </si>
  <si>
    <t>Cosmètic per a llavis</t>
  </si>
  <si>
    <t>Καλλυντικό στόματος</t>
  </si>
  <si>
    <t>Kozmetika za usta</t>
  </si>
  <si>
    <t>Ajakápoló</t>
  </si>
  <si>
    <t>Cosmetico per la bocca</t>
  </si>
  <si>
    <t>Lūpų kosmetikos priemonė</t>
  </si>
  <si>
    <t>Kosmētika lūpām</t>
  </si>
  <si>
    <t>Козметика за усни</t>
  </si>
  <si>
    <t>Kosmetyk do ust</t>
  </si>
  <si>
    <t>Cosmético para os lábios</t>
  </si>
  <si>
    <t>Cosmetice buze</t>
  </si>
  <si>
    <t>Kozmetika za ustnice</t>
  </si>
  <si>
    <t>Kozmetika na ústa</t>
  </si>
  <si>
    <t>Makeup fundation</t>
  </si>
  <si>
    <t>Fluid</t>
  </si>
  <si>
    <t>Флуид</t>
  </si>
  <si>
    <t>Tečni puder</t>
  </si>
  <si>
    <t>Vedel jumestuskreem</t>
  </si>
  <si>
    <t>Líquido</t>
  </si>
  <si>
    <t>Βάση μεικαπ</t>
  </si>
  <si>
    <t>Tekućina</t>
  </si>
  <si>
    <t>Lemosó</t>
  </si>
  <si>
    <t>Fluido</t>
  </si>
  <si>
    <t>Skystis</t>
  </si>
  <si>
    <t>Fluīds</t>
  </si>
  <si>
    <t>Fond de ten</t>
  </si>
  <si>
    <t>Face cosmetics</t>
  </si>
  <si>
    <t>Kozmetikë për fytyrë</t>
  </si>
  <si>
    <t>Козметика за лице</t>
  </si>
  <si>
    <t>Kozmetika za lice</t>
  </si>
  <si>
    <t>Kosmetika na tváře</t>
  </si>
  <si>
    <t>Gesichtskosmetik</t>
  </si>
  <si>
    <t>Kosmeetikavahend näole</t>
  </si>
  <si>
    <t>Cosméticos para la cara</t>
  </si>
  <si>
    <t>Cosmètica facial</t>
  </si>
  <si>
    <t>Καλλυντικό προσώπου</t>
  </si>
  <si>
    <t>Arcápoló</t>
  </si>
  <si>
    <t>Cosmetico per il viso</t>
  </si>
  <si>
    <t>Veido kosmetikos priemonė</t>
  </si>
  <si>
    <t>Kosmētika sejai</t>
  </si>
  <si>
    <t>Kosmetyk do twarzy</t>
  </si>
  <si>
    <t>Cosmético para o rosto</t>
  </si>
  <si>
    <t>Cosmetice față</t>
  </si>
  <si>
    <t>Kozmetika za obraz</t>
  </si>
  <si>
    <t>Kozmetika tváre</t>
  </si>
  <si>
    <t>Nails cosmetics</t>
  </si>
  <si>
    <t>Manikyr thonjsh</t>
  </si>
  <si>
    <t>Лак за нокти</t>
  </si>
  <si>
    <t>Lak za nokte</t>
  </si>
  <si>
    <t>Lak na nehty</t>
  </si>
  <si>
    <t>Nagellack</t>
  </si>
  <si>
    <t>Küünelakk</t>
  </si>
  <si>
    <t>Esmalte de uñas</t>
  </si>
  <si>
    <t>Esmalts d’ungles</t>
  </si>
  <si>
    <t>Βερνίκι νυχιών</t>
  </si>
  <si>
    <t>Körömlakk</t>
  </si>
  <si>
    <t>Smalto per unghie</t>
  </si>
  <si>
    <t>Nagų lakas</t>
  </si>
  <si>
    <t>Nagu laka</t>
  </si>
  <si>
    <t>Lakier do paznokci</t>
  </si>
  <si>
    <t>Verniz de unhas</t>
  </si>
  <si>
    <t>Lac de unghii</t>
  </si>
  <si>
    <t>Lak za nohte</t>
  </si>
  <si>
    <t>Lak na nechty</t>
  </si>
  <si>
    <t>Hand/feet care accessories</t>
  </si>
  <si>
    <t>Aksesorë për duart</t>
  </si>
  <si>
    <t>Аксесоари за дланите/стъпалата</t>
  </si>
  <si>
    <t>Pribor za ruke/stopala</t>
  </si>
  <si>
    <t>Příslušenství pro dlaně/chodidla</t>
  </si>
  <si>
    <t>Hand-/fuß-accessoires</t>
  </si>
  <si>
    <t>Käte/jalgade hooldustarvikud</t>
  </si>
  <si>
    <t>Accesorios para la mano / pie</t>
  </si>
  <si>
    <t>Accessoris per a mans/peus</t>
  </si>
  <si>
    <t>Αξεσουάρ χεριών/ποδιών</t>
  </si>
  <si>
    <t>Pribor za dlanove/stopala</t>
  </si>
  <si>
    <t>Léz/láb kellékek</t>
  </si>
  <si>
    <t>Accessori per mani/piedi</t>
  </si>
  <si>
    <t>Rankų / pėdų priežiūros reikmenys</t>
  </si>
  <si>
    <t>Piederumi plaukstām/pēdām</t>
  </si>
  <si>
    <t>Додатоци за дланки/стопала</t>
  </si>
  <si>
    <t>Akcesoria do dłoni/stóp</t>
  </si>
  <si>
    <t>Acessórios para mãos/pés</t>
  </si>
  <si>
    <t>Accesorii mâini/picioare</t>
  </si>
  <si>
    <t>Dodatki za dlani/ stopala</t>
  </si>
  <si>
    <t>Doplnky na dlane/chodidlá</t>
  </si>
  <si>
    <t>Body accessoreis</t>
  </si>
  <si>
    <t>Kozmetikë për trupin</t>
  </si>
  <si>
    <t>Козметика за тялото</t>
  </si>
  <si>
    <t>Kozmetika za tijelo</t>
  </si>
  <si>
    <t>Tělová kosmetika</t>
  </si>
  <si>
    <t>Körperkosmetik</t>
  </si>
  <si>
    <t>Kosmeetikavahend kehale</t>
  </si>
  <si>
    <t>Cosméticos para el cuerpo</t>
  </si>
  <si>
    <t>Cosmètica corporal</t>
  </si>
  <si>
    <t>Καλλυντικό σώματος</t>
  </si>
  <si>
    <t>Cosmetico per il corpo</t>
  </si>
  <si>
    <t>Kūno kosmetikos priemonė</t>
  </si>
  <si>
    <t>Kosmētika ķermenim</t>
  </si>
  <si>
    <t>Козметика за тело</t>
  </si>
  <si>
    <t>Kosmetyk do ciała</t>
  </si>
  <si>
    <t>Cosmético para o corpo</t>
  </si>
  <si>
    <t>Cosmetice corp</t>
  </si>
  <si>
    <t>Kozmetika za telo</t>
  </si>
  <si>
    <t>Telová kozmetika</t>
  </si>
  <si>
    <t>Kids eye cosmetic</t>
  </si>
  <si>
    <t>Dětská kosmetika</t>
  </si>
  <si>
    <t>Laste kosmeetikavahendid</t>
  </si>
  <si>
    <t>Gyermek kozmetikumok</t>
  </si>
  <si>
    <t>Kūdikių kosmetika</t>
  </si>
  <si>
    <t>Bērnu kosmētika</t>
  </si>
  <si>
    <t>Kosemtyki dziecięce</t>
  </si>
  <si>
    <t>Cosmético para criança</t>
  </si>
  <si>
    <t>Cosmetice copii</t>
  </si>
  <si>
    <t>Dečja kozmetika</t>
  </si>
  <si>
    <t>Otroška kozmetika</t>
  </si>
  <si>
    <t>Detská kozmetika</t>
  </si>
  <si>
    <t>Cosmetic pads</t>
  </si>
  <si>
    <t>Pambuk kozmetik</t>
  </si>
  <si>
    <t>Козметични тампони</t>
  </si>
  <si>
    <t>Blaznice</t>
  </si>
  <si>
    <t>Kosmetické tampóny odličovací</t>
  </si>
  <si>
    <t>Wattepads</t>
  </si>
  <si>
    <t>Kosmeetilised padjakesed / vatipadjad</t>
  </si>
  <si>
    <t>Algodones desmaquillantes</t>
  </si>
  <si>
    <t>Cotons per a cosmètics</t>
  </si>
  <si>
    <t>Καλλυντικά μαξιλάρια</t>
  </si>
  <si>
    <t>Kozmetikai vattakorong</t>
  </si>
  <si>
    <t>Dischetti di cotone struccanti</t>
  </si>
  <si>
    <t>Kosmetiniai vatos diskeliai</t>
  </si>
  <si>
    <t>Kosmētikas spilventiņi</t>
  </si>
  <si>
    <t>Комзетички влошки</t>
  </si>
  <si>
    <t>Płatki kosmetyczne</t>
  </si>
  <si>
    <t>Compressas de maquilhagem</t>
  </si>
  <si>
    <t>Discuri demachiante</t>
  </si>
  <si>
    <t>Kozmetičke pufnice</t>
  </si>
  <si>
    <t>Bombažne blazinice</t>
  </si>
  <si>
    <t>Kozmetické tampóny</t>
  </si>
  <si>
    <t>Ear buds</t>
  </si>
  <si>
    <t>Pastrues veshësh</t>
  </si>
  <si>
    <t>Клечки за уши</t>
  </si>
  <si>
    <t>Štapići za uši</t>
  </si>
  <si>
    <t>Ušní tyčinky</t>
  </si>
  <si>
    <t>Wattestäbchen</t>
  </si>
  <si>
    <t>Kõrvatikud</t>
  </si>
  <si>
    <t>Bastoncillos para los oídos</t>
  </si>
  <si>
    <t>Bastonets per a les orelles</t>
  </si>
  <si>
    <t>Ραβδάκια αυτιών</t>
  </si>
  <si>
    <t>Fültisztító</t>
  </si>
  <si>
    <t>Bastoncini per le orecchie</t>
  </si>
  <si>
    <t>Ausų krapštukai</t>
  </si>
  <si>
    <t>Ausu tīrāmie kociņi</t>
  </si>
  <si>
    <t>Чепкалки за уши</t>
  </si>
  <si>
    <t>Patyczki do uszu</t>
  </si>
  <si>
    <t>Cotonetes</t>
  </si>
  <si>
    <t>Bețișoare urechi</t>
  </si>
  <si>
    <t>Palčke za ušesa</t>
  </si>
  <si>
    <t>Tyčinky do uší</t>
  </si>
  <si>
    <t>Handkerchief</t>
  </si>
  <si>
    <t>Peceta higjenike</t>
  </si>
  <si>
    <t>Хигиенични кърпички</t>
  </si>
  <si>
    <t>Maramice</t>
  </si>
  <si>
    <t>Hygienické kapesníčky</t>
  </si>
  <si>
    <t>Taschentücher</t>
  </si>
  <si>
    <t>Hügieenilised salvrätid</t>
  </si>
  <si>
    <t>Pañuelos</t>
  </si>
  <si>
    <t>Tovalloletes higièniques</t>
  </si>
  <si>
    <t>Χαρτοπετσέτες υγιεινής</t>
  </si>
  <si>
    <t>Higijenske maramice</t>
  </si>
  <si>
    <t>Papírzsebkendő</t>
  </si>
  <si>
    <t>Fazzoletti igienici</t>
  </si>
  <si>
    <t>Vienkartinės servetėlės</t>
  </si>
  <si>
    <t>Higiēniskās salvetes</t>
  </si>
  <si>
    <t>Хигиенски марамици</t>
  </si>
  <si>
    <t>Chusteczki higieniczne</t>
  </si>
  <si>
    <t>Lenços de papel</t>
  </si>
  <si>
    <t>Șervețele hârtie</t>
  </si>
  <si>
    <t>Papirne maramice</t>
  </si>
  <si>
    <t>Žepni robčki</t>
  </si>
  <si>
    <t>Hygienické vreckovky</t>
  </si>
  <si>
    <t>Βούρτσα μπουκαλιών</t>
  </si>
  <si>
    <t>Buteliukų valymo šepetys</t>
  </si>
  <si>
    <t>Pieno mišinukų dėžutė</t>
  </si>
  <si>
    <t>Terminė pakuotė</t>
  </si>
  <si>
    <t>Raminamasis čiulptukas</t>
  </si>
  <si>
    <t>Čiulptuko grandinėlė</t>
  </si>
  <si>
    <t>Rattle</t>
  </si>
  <si>
    <t>Xhingël</t>
  </si>
  <si>
    <t>Дрънкалка</t>
  </si>
  <si>
    <t>Zvečka</t>
  </si>
  <si>
    <t>Chrastítko</t>
  </si>
  <si>
    <t>Rassel</t>
  </si>
  <si>
    <t>Kõristi</t>
  </si>
  <si>
    <t>Sonajero</t>
  </si>
  <si>
    <t>Sonall</t>
  </si>
  <si>
    <t>Κουδουνίστρα</t>
  </si>
  <si>
    <t>Csörgő</t>
  </si>
  <si>
    <t>Sonaglio</t>
  </si>
  <si>
    <t>Barškutis</t>
  </si>
  <si>
    <t>Grabulis</t>
  </si>
  <si>
    <t>Тропалка</t>
  </si>
  <si>
    <t>Grzechotka</t>
  </si>
  <si>
    <t>Chocalho</t>
  </si>
  <si>
    <t>Zornăitoare</t>
  </si>
  <si>
    <t>Ropotuljica</t>
  </si>
  <si>
    <t>Hrkálka</t>
  </si>
  <si>
    <t>Žaidimo kilimėlis</t>
  </si>
  <si>
    <t>Kūdikių plaukų šepetys</t>
  </si>
  <si>
    <t>Kūdikių kempinė</t>
  </si>
  <si>
    <t>Kūdikių dantų šepetėlis</t>
  </si>
  <si>
    <t>Platforma</t>
  </si>
  <si>
    <t>Puodelis su snapeliu</t>
  </si>
  <si>
    <t>Mummy sleeping bag</t>
  </si>
  <si>
    <t>Thes gjumi (bëhet fjalë për sacco a pelo)</t>
  </si>
  <si>
    <t>Спален чувал тип "мумия"</t>
  </si>
  <si>
    <t>Vreća za spavanje</t>
  </si>
  <si>
    <t>Spací pytel- mumie</t>
  </si>
  <si>
    <t>Schlafsack</t>
  </si>
  <si>
    <t>Saco de dormir</t>
  </si>
  <si>
    <t>Sac de dormir</t>
  </si>
  <si>
    <t>Hálózsák</t>
  </si>
  <si>
    <t>Sacco a pelo</t>
  </si>
  <si>
    <t>Miegmaišis</t>
  </si>
  <si>
    <t>Guļammaiss</t>
  </si>
  <si>
    <t>Вреќа за спиење (се работи за мумија вреќа за спиење)</t>
  </si>
  <si>
    <t>Śpiwór (chodzi nam o śpiwór mumia)</t>
  </si>
  <si>
    <t>Sac de dormit tip mumie</t>
  </si>
  <si>
    <t>Vreća za spavanje mumija</t>
  </si>
  <si>
    <t>Spalna vreča</t>
  </si>
  <si>
    <t>Spací vak typu múmia</t>
  </si>
  <si>
    <t>Girls' bodysuit</t>
  </si>
  <si>
    <t>Body vajzash</t>
  </si>
  <si>
    <t>Боди за момиче</t>
  </si>
  <si>
    <t>Bodi za djevojčice</t>
  </si>
  <si>
    <t>Dívčí body</t>
  </si>
  <si>
    <t>Body für mädchen</t>
  </si>
  <si>
    <t>Tüdrukute bodi</t>
  </si>
  <si>
    <t>Bodi para niñas</t>
  </si>
  <si>
    <t>Bodi per a nena</t>
  </si>
  <si>
    <t>Κοριτσίστικο κορμάκι</t>
  </si>
  <si>
    <t>Lányka body</t>
  </si>
  <si>
    <t>Body per ragazza</t>
  </si>
  <si>
    <t>Smėlinukas mergaitei</t>
  </si>
  <si>
    <t>Bodijs metenēm</t>
  </si>
  <si>
    <t>Детско женско боди</t>
  </si>
  <si>
    <t>Body dziewczęce</t>
  </si>
  <si>
    <t>Body para meninas</t>
  </si>
  <si>
    <t>Body pentru fete</t>
  </si>
  <si>
    <t>Body za devojčice</t>
  </si>
  <si>
    <t>Body za deklice</t>
  </si>
  <si>
    <t>Dievčenské body</t>
  </si>
  <si>
    <t>High leg brief</t>
  </si>
  <si>
    <t>Гащи с висока талия</t>
  </si>
  <si>
    <t>Visoke gaćice</t>
  </si>
  <si>
    <t>Slip mit hohem bein</t>
  </si>
  <si>
    <t>Braga de pierna alta</t>
  </si>
  <si>
    <t>Hosszúszárú bugyi</t>
  </si>
  <si>
    <t>Slip sgambato</t>
  </si>
  <si>
    <t>Kelnaitės su aukštomis klešnėmis</t>
  </si>
  <si>
    <t>Augstās apakšbikses</t>
  </si>
  <si>
    <t>Cueca de cintura subida</t>
  </si>
  <si>
    <t>Slip înalt pe picior</t>
  </si>
  <si>
    <t>Visoke spodnje hlačke</t>
  </si>
  <si>
    <t>Men belt</t>
  </si>
  <si>
    <t>Rrip meshkujsh</t>
  </si>
  <si>
    <t>Мъжки колан</t>
  </si>
  <si>
    <t>Muški kaiš</t>
  </si>
  <si>
    <t>Pásek pro muže</t>
  </si>
  <si>
    <t>Herrengürtel</t>
  </si>
  <si>
    <t>Meeste rihm</t>
  </si>
  <si>
    <t>Cinturón de hombre</t>
  </si>
  <si>
    <t>Cinturó d'home</t>
  </si>
  <si>
    <t>Ανδρική ζώνη</t>
  </si>
  <si>
    <t>Muški remen</t>
  </si>
  <si>
    <t>Férfi öv</t>
  </si>
  <si>
    <t>Cintura da uomo</t>
  </si>
  <si>
    <t>Vyriškas diržas</t>
  </si>
  <si>
    <t>Vīriešu josta</t>
  </si>
  <si>
    <t>Машки каиш</t>
  </si>
  <si>
    <t>Pasek męski</t>
  </si>
  <si>
    <t>Cinto de homem</t>
  </si>
  <si>
    <t>Curea pentru bărbați</t>
  </si>
  <si>
    <t>Moški pas</t>
  </si>
  <si>
    <t>Mužský opasok</t>
  </si>
  <si>
    <t>Ladies sport swimsuit</t>
  </si>
  <si>
    <t>Rroba banje sportive për femra</t>
  </si>
  <si>
    <t>Дамски спортен бански костюм</t>
  </si>
  <si>
    <t>Ženski sportski kupaći kostim</t>
  </si>
  <si>
    <t>Sportovní dámské plavky</t>
  </si>
  <si>
    <t>Sportbadebekleidung für frauen</t>
  </si>
  <si>
    <t>Naiste sportlik ujumistrikoo</t>
  </si>
  <si>
    <t>Bañador deportivo para mujer</t>
  </si>
  <si>
    <t>Banyador esportiu per a dona</t>
  </si>
  <si>
    <t>Γυναικείο αθλητικό μαγιό</t>
  </si>
  <si>
    <t>Női sport úszódressz</t>
  </si>
  <si>
    <t>Costume da bagno sportivo per donna</t>
  </si>
  <si>
    <t>Moteriškas sportinis maudymosi kostiumėlis</t>
  </si>
  <si>
    <t>Sieviešu sporta peldkostīms</t>
  </si>
  <si>
    <t>Женски спортски костим за капење</t>
  </si>
  <si>
    <t>Damski sportowy strój kąpielowy</t>
  </si>
  <si>
    <t>Fato de banho desportivo para senhora</t>
  </si>
  <si>
    <t>Costum de baie sport femeiesc</t>
  </si>
  <si>
    <t>Ženske športne kopalke</t>
  </si>
  <si>
    <t>Športové dámske plavky</t>
  </si>
  <si>
    <t>Girls sport swimsuit</t>
  </si>
  <si>
    <t>Rroba banje sportive për vajza</t>
  </si>
  <si>
    <t>Спортен бански костюм за момичета</t>
  </si>
  <si>
    <t>Sportski kupaći kostim za djevojčice</t>
  </si>
  <si>
    <t>Sportovní dívčí plavky</t>
  </si>
  <si>
    <t>Sportbadebekleidung für mädchen</t>
  </si>
  <si>
    <t>Tüdrukute sportlik ujumistrikoo</t>
  </si>
  <si>
    <t>Bañador deportivo para niña</t>
  </si>
  <si>
    <t>Banyador esportiu per a nenes</t>
  </si>
  <si>
    <t>Κοριτσίστικο αθλητικό μαγιό</t>
  </si>
  <si>
    <t>Lányka sport úszódressz</t>
  </si>
  <si>
    <t>Costume da bagno sportivo per ragazze</t>
  </si>
  <si>
    <t>Mergaičių sportinis maudymosi kostiumėlis</t>
  </si>
  <si>
    <t>Meiteņu sporta peldkostīms</t>
  </si>
  <si>
    <t>Детски женски спортски костим за капење</t>
  </si>
  <si>
    <t>Dziewczęcy sportowy strój kąpielowy</t>
  </si>
  <si>
    <t>Fato de banho desportivo para rapariga</t>
  </si>
  <si>
    <t>Costum de baie sport pentru fete</t>
  </si>
  <si>
    <t>Sportski kupaći kostim za devojčice</t>
  </si>
  <si>
    <t>Dekliške športne kopalke</t>
  </si>
  <si>
    <t>Športové dievčenské plavky</t>
  </si>
  <si>
    <t>Дамски чорапи тип терлик</t>
  </si>
  <si>
    <t>Calcetines para mujeres</t>
  </si>
  <si>
    <t>Peücs de dona</t>
  </si>
  <si>
    <t>Γυναικείες ποδοσφαιρικές κάλτσες</t>
  </si>
  <si>
    <t>Calzini da donna</t>
  </si>
  <si>
    <t>Sieviešu īsās zeķes</t>
  </si>
  <si>
    <t>Meias footie para mulher</t>
  </si>
  <si>
    <t>Șosete pentru femei</t>
  </si>
  <si>
    <t>Ženske kratke nogavice</t>
  </si>
  <si>
    <t>Dámske ponožky nízke</t>
  </si>
  <si>
    <t>Túnica de praia para mulher</t>
  </si>
  <si>
    <t>Pareo para mulher</t>
  </si>
  <si>
    <t>Hat + snood set</t>
  </si>
  <si>
    <t>Set kapuç + shall</t>
  </si>
  <si>
    <t>Комплект шапка и шал тип комин</t>
  </si>
  <si>
    <t>Komplet kapa + grijač za vrat</t>
  </si>
  <si>
    <t>Sada čepice + nákrčník</t>
  </si>
  <si>
    <t>Set mütze + schlüpfer</t>
  </si>
  <si>
    <t>Mütsi ja sukkmaski komplekt</t>
  </si>
  <si>
    <t>Set gorro+braga</t>
  </si>
  <si>
    <t>Conjunt de gorra i buff</t>
  </si>
  <si>
    <t>Σετ σκουφάκι και κασκόλ καμινάδα</t>
  </si>
  <si>
    <t>Komplet kapa + cjevasti šal</t>
  </si>
  <si>
    <t>Sapka + csősál szett</t>
  </si>
  <si>
    <t>Set cappello + scaldacollo</t>
  </si>
  <si>
    <t>Rinkinys kepurė + kaklo mova</t>
  </si>
  <si>
    <t>Komplekts cepure + apaļšalle</t>
  </si>
  <si>
    <t>Комплет капа+околувратник</t>
  </si>
  <si>
    <t>Zestaw czapka+ komin</t>
  </si>
  <si>
    <t>Conjunto gorro + gola</t>
  </si>
  <si>
    <t>Set căciulă + eșarfă tunel</t>
  </si>
  <si>
    <t>Komplet kapa + grejač za vrat</t>
  </si>
  <si>
    <t>Komplet kapa+šal cevka</t>
  </si>
  <si>
    <t>Súprava čiapka+multifunkčná šatka</t>
  </si>
  <si>
    <t>Pocket bag</t>
  </si>
  <si>
    <t>Thes me xhepa</t>
  </si>
  <si>
    <t>Вътрешен джоб</t>
  </si>
  <si>
    <t>Unutrašnji dio džepa</t>
  </si>
  <si>
    <t>Kapesní váček</t>
  </si>
  <si>
    <t>Taschenbeutel</t>
  </si>
  <si>
    <t>Vöökott</t>
  </si>
  <si>
    <t>Saco de bolsillo</t>
  </si>
  <si>
    <t>Bossa amb butxaques</t>
  </si>
  <si>
    <t>Σακοσ τσεπησ</t>
  </si>
  <si>
    <t>Zseb</t>
  </si>
  <si>
    <t>Silesia fodera per tasche</t>
  </si>
  <si>
    <t>Kišeninis krepšys</t>
  </si>
  <si>
    <t>Kabatas maisiņš</t>
  </si>
  <si>
    <t>Џебно вреќе</t>
  </si>
  <si>
    <t>Worek kieszeniowy</t>
  </si>
  <si>
    <t>Saco com bolsos</t>
  </si>
  <si>
    <t>Geantă de buzunar</t>
  </si>
  <si>
    <t>Unutrašnji deo džepa</t>
  </si>
  <si>
    <t>Žepna torbica</t>
  </si>
  <si>
    <t>Vrecková taška</t>
  </si>
  <si>
    <t>Tie</t>
  </si>
  <si>
    <t>Kravatë</t>
  </si>
  <si>
    <t>Вратовръзка</t>
  </si>
  <si>
    <t>Kravata</t>
  </si>
  <si>
    <t>Krawatte</t>
  </si>
  <si>
    <t>Lips</t>
  </si>
  <si>
    <t>Corbata</t>
  </si>
  <si>
    <t>Γραβάτα</t>
  </si>
  <si>
    <t>Nyakkendő</t>
  </si>
  <si>
    <t>Cravatta</t>
  </si>
  <si>
    <t>Kaklaraištis</t>
  </si>
  <si>
    <t>Kaklasaite</t>
  </si>
  <si>
    <t>Вратоврска</t>
  </si>
  <si>
    <t>Krawat</t>
  </si>
  <si>
    <t>Gravata</t>
  </si>
  <si>
    <t>Cravată</t>
  </si>
  <si>
    <t>Bow tie</t>
  </si>
  <si>
    <t>Papijon</t>
  </si>
  <si>
    <t>Папионка</t>
  </si>
  <si>
    <t>Leptir-mašna</t>
  </si>
  <si>
    <t>Motýlek</t>
  </si>
  <si>
    <t>Fliege</t>
  </si>
  <si>
    <t>Kikilips</t>
  </si>
  <si>
    <t>Pajarita</t>
  </si>
  <si>
    <t>Corbatí</t>
  </si>
  <si>
    <t>Παπιγιόν</t>
  </si>
  <si>
    <t>Csokornyakkendő</t>
  </si>
  <si>
    <t>Papillon</t>
  </si>
  <si>
    <t>Peteliškė</t>
  </si>
  <si>
    <t>Tauriņš</t>
  </si>
  <si>
    <t>Машна</t>
  </si>
  <si>
    <t>Mucha</t>
  </si>
  <si>
    <t>Laço</t>
  </si>
  <si>
    <t>Muscă</t>
  </si>
  <si>
    <t>Metuljček</t>
  </si>
  <si>
    <t>Motýlik</t>
  </si>
  <si>
    <t>Eye tools set</t>
  </si>
  <si>
    <t>Set aksesorësh make up-i për sytë</t>
  </si>
  <si>
    <t>Комплект инструменти за очи</t>
  </si>
  <si>
    <t>Sada nástrojů na oči</t>
  </si>
  <si>
    <t>Set von augen-tools</t>
  </si>
  <si>
    <t>Silmatarvikute komplekt</t>
  </si>
  <si>
    <t>Juego de accesorios para el maquillaje de ojos</t>
  </si>
  <si>
    <t>Conjunt d'eines per a ulls</t>
  </si>
  <si>
    <t>Σετ εργαλείων για τα μάτια</t>
  </si>
  <si>
    <t>Komplet za oči</t>
  </si>
  <si>
    <t>Szemkihúzó- készlet</t>
  </si>
  <si>
    <t>Kit di accessori per il trucco degli occhi</t>
  </si>
  <si>
    <t>Akių įrankių rinkinys</t>
  </si>
  <si>
    <t>Acu instrumentu komplekts</t>
  </si>
  <si>
    <t>Комплет додатоци за шминка за очи</t>
  </si>
  <si>
    <t>Zestaw akcesoriów do makijażu oczu</t>
  </si>
  <si>
    <t>Set de instrumente pentru ochi</t>
  </si>
  <si>
    <t>Komplet pripomočkov za oči</t>
  </si>
  <si>
    <t>Súprava nástrojov na oči</t>
  </si>
  <si>
    <t>Brushes set</t>
  </si>
  <si>
    <t>Set furçash</t>
  </si>
  <si>
    <t>Комплект четки</t>
  </si>
  <si>
    <t>Sada štětečků</t>
  </si>
  <si>
    <t>Pinselset</t>
  </si>
  <si>
    <t>Pintslite komplekt</t>
  </si>
  <si>
    <t>Juego de pinceles</t>
  </si>
  <si>
    <t>Joc de pinzells</t>
  </si>
  <si>
    <t>Σετ με βουρτσάκια</t>
  </si>
  <si>
    <t>Komplet četki</t>
  </si>
  <si>
    <t>Kefekészlet</t>
  </si>
  <si>
    <t>Set di pennelli</t>
  </si>
  <si>
    <t>Šepetėlių rinkinys</t>
  </si>
  <si>
    <t>Otiņu komplekts</t>
  </si>
  <si>
    <t>Комплет четки</t>
  </si>
  <si>
    <t>Zestaw pędzli</t>
  </si>
  <si>
    <t>Set de perii</t>
  </si>
  <si>
    <t>Komplet ščetk</t>
  </si>
  <si>
    <t>Súprava kief/štetcov</t>
  </si>
  <si>
    <t>Bath bomb set</t>
  </si>
  <si>
    <t>Set topa banje</t>
  </si>
  <si>
    <t>Комплект бомбички за вана</t>
  </si>
  <si>
    <t>Sada šumivek</t>
  </si>
  <si>
    <t>Badebomben-set</t>
  </si>
  <si>
    <t>Vannipommide komplekt</t>
  </si>
  <si>
    <t>Juego de bombas de baño</t>
  </si>
  <si>
    <t>Conjunt de bombes de bany</t>
  </si>
  <si>
    <t>Σετ με βόμβες αφρόλουτρου</t>
  </si>
  <si>
    <t>Komplet kuglica za kupanje</t>
  </si>
  <si>
    <t>Fürdőgolyó- készlet</t>
  </si>
  <si>
    <t>Set di bombe da bagno</t>
  </si>
  <si>
    <t>Vonios bombų rinkinys</t>
  </si>
  <si>
    <t>Vannas bumbu komplekts</t>
  </si>
  <si>
    <t>Комплет кугли за капење</t>
  </si>
  <si>
    <t>Zestaw kul do kąpieli</t>
  </si>
  <si>
    <t>Set de bombe pentru baie</t>
  </si>
  <si>
    <t>Komplet bomb za kopel</t>
  </si>
  <si>
    <t>Súprava kúpeľových bômb</t>
  </si>
  <si>
    <t>Cinturó home</t>
  </si>
  <si>
    <t>Ανδρικη ζωνη</t>
  </si>
  <si>
    <t>Muški kajiš</t>
  </si>
  <si>
    <t>Cintura uomo</t>
  </si>
  <si>
    <t>Машки ремен</t>
  </si>
  <si>
    <t>Pas męski</t>
  </si>
  <si>
    <t>Cureaua de piele pentru bărbați</t>
  </si>
  <si>
    <t>Face mask set</t>
  </si>
  <si>
    <t>Set maska fytyre</t>
  </si>
  <si>
    <t>Комплект маска за лице</t>
  </si>
  <si>
    <t>Set maski za lice</t>
  </si>
  <si>
    <t>Sada roušek</t>
  </si>
  <si>
    <t>Gesichtsmasken-set</t>
  </si>
  <si>
    <t>Näomaskide komplekt</t>
  </si>
  <si>
    <t>Set de máscaras</t>
  </si>
  <si>
    <t>Joc de màscara facial</t>
  </si>
  <si>
    <t>Σετ μάσκας προσώπου</t>
  </si>
  <si>
    <t>Arcmaszk- készlet</t>
  </si>
  <si>
    <t>Set di maschere viso</t>
  </si>
  <si>
    <t>Veido kaukių rinkinys</t>
  </si>
  <si>
    <t>Sejas maskas komplekts</t>
  </si>
  <si>
    <t>Комплет маски за лице</t>
  </si>
  <si>
    <t>Zestaw maseczek na twarz</t>
  </si>
  <si>
    <t>Conjunto de máscara facial</t>
  </si>
  <si>
    <t>Set mască facială</t>
  </si>
  <si>
    <t>Komplet maski za lice</t>
  </si>
  <si>
    <t>Komplet maske za obraz</t>
  </si>
  <si>
    <t>Súprava masky na tvár</t>
  </si>
  <si>
    <t>Face mask</t>
  </si>
  <si>
    <t>Maskë fytyre</t>
  </si>
  <si>
    <t>Маска за лице</t>
  </si>
  <si>
    <t>Maska za lice</t>
  </si>
  <si>
    <t>Rouška</t>
  </si>
  <si>
    <t>Gesichtsmaske</t>
  </si>
  <si>
    <t>Näomask</t>
  </si>
  <si>
    <t>Máscara</t>
  </si>
  <si>
    <t>Màscara facial</t>
  </si>
  <si>
    <t>Μάσκα προσώπου</t>
  </si>
  <si>
    <t>Arcmaszk</t>
  </si>
  <si>
    <t>Maschera viso</t>
  </si>
  <si>
    <t>Veido kaukė</t>
  </si>
  <si>
    <t>Sejas maska</t>
  </si>
  <si>
    <t>Maseczka na twarz</t>
  </si>
  <si>
    <t>Máscara facial</t>
  </si>
  <si>
    <t>Mască facială</t>
  </si>
  <si>
    <t>Maska za obraz</t>
  </si>
  <si>
    <t>Maska na tvár</t>
  </si>
  <si>
    <t>Head band</t>
  </si>
  <si>
    <t>Rreth për kokën</t>
  </si>
  <si>
    <t>Stirnband</t>
  </si>
  <si>
    <t>Vincha</t>
  </si>
  <si>
    <t>Cinta de cap</t>
  </si>
  <si>
    <t>Fejpánt</t>
  </si>
  <si>
    <t>Galvos juosta</t>
  </si>
  <si>
    <t>Galvas lente</t>
  </si>
  <si>
    <t>Стегач за глава</t>
  </si>
  <si>
    <t>Opaska na głowę</t>
  </si>
  <si>
    <t>Bandolete</t>
  </si>
  <si>
    <t>Bandană</t>
  </si>
  <si>
    <t>Naglavni trak</t>
  </si>
  <si>
    <t>Head massager</t>
  </si>
  <si>
    <t>Masazhues koke</t>
  </si>
  <si>
    <t>Масажор за глава</t>
  </si>
  <si>
    <t>Masažer za glavu</t>
  </si>
  <si>
    <t>Masážní přístroj na hlavu</t>
  </si>
  <si>
    <t>Kopfmassagegerät</t>
  </si>
  <si>
    <t>Peamasseerija</t>
  </si>
  <si>
    <t>Masajeador para la cabeza</t>
  </si>
  <si>
    <t>Massatjador de cap</t>
  </si>
  <si>
    <t>Συσκευή μασάζ κεφαλιού</t>
  </si>
  <si>
    <t>Fejmasszírozó</t>
  </si>
  <si>
    <t>Massaggiatore per cuoio capelluto</t>
  </si>
  <si>
    <t>Galvos masažuoklis</t>
  </si>
  <si>
    <t>Galvas masēšanas ierīce</t>
  </si>
  <si>
    <t>Масажер за глава</t>
  </si>
  <si>
    <t>Masażer do głowy</t>
  </si>
  <si>
    <t>Massajador de cabeça</t>
  </si>
  <si>
    <t>Aparat de masaj pentru scalp</t>
  </si>
  <si>
    <t>Masažni aparat za glavo</t>
  </si>
  <si>
    <t>Pomôcka na masírovanie hlavy</t>
  </si>
  <si>
    <t>Cosmetic bag</t>
  </si>
  <si>
    <t>Kozmetička torba</t>
  </si>
  <si>
    <t>Kosmetická taštička</t>
  </si>
  <si>
    <t>Neceser</t>
  </si>
  <si>
    <t>Bossa per a cosmètica</t>
  </si>
  <si>
    <t>Σάκος καλλυντικών</t>
  </si>
  <si>
    <t>Kozmetikai táska</t>
  </si>
  <si>
    <t>Trousse</t>
  </si>
  <si>
    <t>Bolsa de cosméticos</t>
  </si>
  <si>
    <t>Geantă de cosmetice</t>
  </si>
  <si>
    <t>Kozmetička torba</t>
  </si>
  <si>
    <t>Kozmetična torbica</t>
  </si>
  <si>
    <t>Kozmetická taštička</t>
  </si>
  <si>
    <t>Bath toy</t>
  </si>
  <si>
    <t>Lodër uji</t>
  </si>
  <si>
    <t>Играчка за баня</t>
  </si>
  <si>
    <t>Fürdőjáték</t>
  </si>
  <si>
    <t>Giocattolo da bagno</t>
  </si>
  <si>
    <t>Zabawka do kąpieli</t>
  </si>
  <si>
    <t>Hračka do vody</t>
  </si>
  <si>
    <t>Baby quilt</t>
  </si>
  <si>
    <t>Jorgan foshnjash</t>
  </si>
  <si>
    <t>Jorgan za bebe</t>
  </si>
  <si>
    <t>Dětská přikrývka</t>
  </si>
  <si>
    <t>Edredón de muselina</t>
  </si>
  <si>
    <t>Edredó per a nadons</t>
  </si>
  <si>
    <t>Πάπλωμα μωρού</t>
  </si>
  <si>
    <t>Trapunta baby</t>
  </si>
  <si>
    <t>Antklodė kūdikiui</t>
  </si>
  <si>
    <t>Bērnu sega</t>
  </si>
  <si>
    <t>Бебешко јорганче</t>
  </si>
  <si>
    <t>Kołderka niemowlęca</t>
  </si>
  <si>
    <t>Edredão para bebé</t>
  </si>
  <si>
    <t>Pilotă pentru copii</t>
  </si>
  <si>
    <t>Detská hracia podložka</t>
  </si>
  <si>
    <t>Stroller mat</t>
  </si>
  <si>
    <t>Shtresë për karrocë</t>
  </si>
  <si>
    <t>Постелка за количка</t>
  </si>
  <si>
    <t>Prostirka za kolica</t>
  </si>
  <si>
    <t>Podložka do kočárku</t>
  </si>
  <si>
    <t>Kinderwagenmatte</t>
  </si>
  <si>
    <t>Lapsevankri matt</t>
  </si>
  <si>
    <t>Colchoneta para silla de paseo</t>
  </si>
  <si>
    <t>Estora per a nadó</t>
  </si>
  <si>
    <t>Στρώμα καροτσιού</t>
  </si>
  <si>
    <t>Babakocsi betét</t>
  </si>
  <si>
    <t>Materassino per passeggino</t>
  </si>
  <si>
    <t>Paklotas vežimėliui</t>
  </si>
  <si>
    <t>Ratu paklājiņš</t>
  </si>
  <si>
    <t>Душек за количка</t>
  </si>
  <si>
    <t>Mata do wózka</t>
  </si>
  <si>
    <t>Tapete de carrinho de bebé</t>
  </si>
  <si>
    <t>Saltea pentru cărucior</t>
  </si>
  <si>
    <t>Podloga za voziček</t>
  </si>
  <si>
    <t>Podložka do kočíka</t>
  </si>
  <si>
    <t>A bowl with cutlery</t>
  </si>
  <si>
    <t>Tas me takëm</t>
  </si>
  <si>
    <t>Купичка с прибори за хранене</t>
  </si>
  <si>
    <t>Zdjela s priborom za jelo</t>
  </si>
  <si>
    <t>Miska s příborem</t>
  </si>
  <si>
    <t>Schüssel mit besteck</t>
  </si>
  <si>
    <t>Kauss söögiriistadega</t>
  </si>
  <si>
    <t>Bol con cubiertos</t>
  </si>
  <si>
    <t>Un bol amb coberts</t>
  </si>
  <si>
    <t>Ένα μπολ με μαχαιροπήρουνα</t>
  </si>
  <si>
    <t>Tálka evőeszközzel</t>
  </si>
  <si>
    <t>Ciotola con posate</t>
  </si>
  <si>
    <t>Dubenėlis su stalo įrankiais</t>
  </si>
  <si>
    <t>Bļoda ar galda piederumiem</t>
  </si>
  <si>
    <t>Сад со прибор за јадење</t>
  </si>
  <si>
    <t>Miseczkę ze sztućcami</t>
  </si>
  <si>
    <t>Uma taça com talheres</t>
  </si>
  <si>
    <t>Set castron cu tacâmuri</t>
  </si>
  <si>
    <t>Činija sa priborom za jelo</t>
  </si>
  <si>
    <t>Skleda z jedilnim priborom</t>
  </si>
  <si>
    <t>Miska s príborom</t>
  </si>
  <si>
    <t>A silicone mat with a plate</t>
  </si>
  <si>
    <t>Pjatë me shtrirje silikoni</t>
  </si>
  <si>
    <t>Силиконова подложка с чиния</t>
  </si>
  <si>
    <t>Silikonska podloga s tanjirom</t>
  </si>
  <si>
    <t>Silikonová podložka s talířem</t>
  </si>
  <si>
    <t>Silikonmatte mit teller</t>
  </si>
  <si>
    <t>Taldrikuga silikoonmatt</t>
  </si>
  <si>
    <t>Mantel con plato de silicona</t>
  </si>
  <si>
    <t>Una estora de silicona amb una placa</t>
  </si>
  <si>
    <t>Ένα σουπλά σιλικόνης με ένα πιάτο</t>
  </si>
  <si>
    <t>Silikonska podloga s tanjurom</t>
  </si>
  <si>
    <t>Szilikon alátét tányérral</t>
  </si>
  <si>
    <t>Tovaglietta con piatto in silicone</t>
  </si>
  <si>
    <t>Silikoninis kilimėlis su lėkštute</t>
  </si>
  <si>
    <t>Silikona paklājiņš ar šķīvi</t>
  </si>
  <si>
    <t>Силиконска подлога со чинија</t>
  </si>
  <si>
    <t>Silikonową matę z talerzem</t>
  </si>
  <si>
    <t>Um tapete de silicone com um prato</t>
  </si>
  <si>
    <t>Farfurie din silicon cu suport</t>
  </si>
  <si>
    <t>Silikonska podloga sa tanjirom</t>
  </si>
  <si>
    <t>Silikonska podloga s krožnikom</t>
  </si>
  <si>
    <t>Silikónová podložka s tanierom</t>
  </si>
  <si>
    <t>Sensory toys</t>
  </si>
  <si>
    <t>Lodra sensorike</t>
  </si>
  <si>
    <t>Сензорни играчки</t>
  </si>
  <si>
    <t>Senzorne igračke</t>
  </si>
  <si>
    <t>Smyslové hračky</t>
  </si>
  <si>
    <t>Sensorisches spielzeug</t>
  </si>
  <si>
    <t>Sensoritega mänguasjad</t>
  </si>
  <si>
    <t>Juguetes sensoriales</t>
  </si>
  <si>
    <t>Joguines sensorials</t>
  </si>
  <si>
    <t>Αισθητηριακά παιχνίδια</t>
  </si>
  <si>
    <t>Tapintásfejlesztő játékok</t>
  </si>
  <si>
    <t>Giochi sensoriali</t>
  </si>
  <si>
    <t>Sensoriniai žaislai</t>
  </si>
  <si>
    <t>Attīstošās rotaļlietas</t>
  </si>
  <si>
    <t>Zabawki sensoryczne</t>
  </si>
  <si>
    <t>Brinquedos sensoriais</t>
  </si>
  <si>
    <t>Jucării senzoriale</t>
  </si>
  <si>
    <t>Senzorične igrače</t>
  </si>
  <si>
    <t>Senzorické hračky</t>
  </si>
  <si>
    <t>A bath toy</t>
  </si>
  <si>
    <t>Играчки за баня</t>
  </si>
  <si>
    <t>Juguete de baño</t>
  </si>
  <si>
    <t>Una joguina de bany</t>
  </si>
  <si>
    <t>Ένα παιχνίδι μπάνιου</t>
  </si>
  <si>
    <t>Gioco da bagno</t>
  </si>
  <si>
    <t>Vonios žaislai</t>
  </si>
  <si>
    <t>Zabawkę do kąpieli</t>
  </si>
  <si>
    <t>Um brinquedo para banho</t>
  </si>
  <si>
    <t>Jucărie pentru baie</t>
  </si>
  <si>
    <t>Hračka na kúpanie</t>
  </si>
  <si>
    <t>Suspenders</t>
  </si>
  <si>
    <t>Rripat e supeve</t>
  </si>
  <si>
    <t>Презрамки</t>
  </si>
  <si>
    <t>Tregeri</t>
  </si>
  <si>
    <t>Kšandy</t>
  </si>
  <si>
    <t>Baby-hosenträger</t>
  </si>
  <si>
    <t>Beebipükste traksid</t>
  </si>
  <si>
    <t>Tirantes</t>
  </si>
  <si>
    <t>Tirants</t>
  </si>
  <si>
    <t>Τιράντες</t>
  </si>
  <si>
    <t>Nadrágtartó</t>
  </si>
  <si>
    <t>Bretelle calzoncini bimbo</t>
  </si>
  <si>
    <t>Petnešos</t>
  </si>
  <si>
    <t>Bikšturi</t>
  </si>
  <si>
    <t>Трегери</t>
  </si>
  <si>
    <t>Szelki</t>
  </si>
  <si>
    <t>Suspensórios</t>
  </si>
  <si>
    <t>Bretele</t>
  </si>
  <si>
    <t>Top foshnjash për djem</t>
  </si>
  <si>
    <t>Бебешки топ за момче</t>
  </si>
  <si>
    <t>Kojenecký top pro chlapečky</t>
  </si>
  <si>
    <t>Baby-oberteil für jungen</t>
  </si>
  <si>
    <t>Beebipoiste särgik</t>
  </si>
  <si>
    <t>Camisa de bebé para niños</t>
  </si>
  <si>
    <t>Top per a bebè nen</t>
  </si>
  <si>
    <t>Τοπ για μωρό αγόρι</t>
  </si>
  <si>
    <t>Fiú csecsemő top</t>
  </si>
  <si>
    <t>Top neonato</t>
  </si>
  <si>
    <t>Trumpi marškinėliai berniukams</t>
  </si>
  <si>
    <t>Zīdaiņu tops zēniem</t>
  </si>
  <si>
    <t>Машки бебешки топ</t>
  </si>
  <si>
    <t>Top niemowlęcy chłopięcy</t>
  </si>
  <si>
    <t>Top para bebé menino</t>
  </si>
  <si>
    <t>Top bebeluș băiat</t>
  </si>
  <si>
    <t>Majica za bebe dečake</t>
  </si>
  <si>
    <t>Top za dojenčke dečke</t>
  </si>
  <si>
    <t>Dojčenský chlapčenský top</t>
  </si>
  <si>
    <t>Lip oil</t>
  </si>
  <si>
    <t>Vaj buzësh</t>
  </si>
  <si>
    <t>Масло за устни</t>
  </si>
  <si>
    <t>Ulje za usne</t>
  </si>
  <si>
    <t>Olej na rty</t>
  </si>
  <si>
    <t>Lippenöl</t>
  </si>
  <si>
    <t>Huuleõli</t>
  </si>
  <si>
    <t>Aceite para labios</t>
  </si>
  <si>
    <t>Oli per als llavis</t>
  </si>
  <si>
    <t>Λάδι για τα χείλη</t>
  </si>
  <si>
    <t>Ajakolaj</t>
  </si>
  <si>
    <t>Olio per labbra</t>
  </si>
  <si>
    <t>Lūpų aliejus</t>
  </si>
  <si>
    <t>Eļļa lūpām</t>
  </si>
  <si>
    <t>Масло за уста</t>
  </si>
  <si>
    <t>Olejek do ust</t>
  </si>
  <si>
    <t>Óleo labial</t>
  </si>
  <si>
    <t>Ulei de buze</t>
  </si>
  <si>
    <t>Olje za ustnice</t>
  </si>
  <si>
    <t>Olej na pery</t>
  </si>
  <si>
    <t>Make-up bag</t>
  </si>
  <si>
    <t>Козметична чантичка</t>
  </si>
  <si>
    <t>Τσαντάκι καλλυντικών</t>
  </si>
  <si>
    <t>Neszesszer</t>
  </si>
  <si>
    <t>Borsa porta trucchi</t>
  </si>
  <si>
    <t>Estojo de maquiagem</t>
  </si>
  <si>
    <t>Geantă pentru produse cosmetice</t>
  </si>
  <si>
    <t>Eyeshadow palette</t>
  </si>
  <si>
    <t>Paletë make up-i për sytë</t>
  </si>
  <si>
    <t>Палитра със сенки за очи</t>
  </si>
  <si>
    <t>Paleta sjenila za kapke</t>
  </si>
  <si>
    <t>Paletka očních stínů</t>
  </si>
  <si>
    <t>Lidschattenpalette</t>
  </si>
  <si>
    <t>Lauvärvipalett</t>
  </si>
  <si>
    <t>Paleta de sombras de ojos</t>
  </si>
  <si>
    <t>Paleta d'ombres d'ulls</t>
  </si>
  <si>
    <t>Παλέτα σκιών για μάτια</t>
  </si>
  <si>
    <t>Szemfesték-paletta</t>
  </si>
  <si>
    <t>Palette di ombretti</t>
  </si>
  <si>
    <t>Akių šešėlių paletė</t>
  </si>
  <si>
    <t>Plakstiņu ēnu palete</t>
  </si>
  <si>
    <t>Палета на сенки за очи</t>
  </si>
  <si>
    <t>Paleta cieni do powiek</t>
  </si>
  <si>
    <t>Paleta de sombra de olho</t>
  </si>
  <si>
    <t>Paletă fard de pleoape</t>
  </si>
  <si>
    <t>Paleta senčil za veke</t>
  </si>
  <si>
    <t>Paletka očných tieňov</t>
  </si>
  <si>
    <t>Face palette</t>
  </si>
  <si>
    <t>Paleta për fytyrë</t>
  </si>
  <si>
    <t>Палитра за лице</t>
  </si>
  <si>
    <t>Paleta za lice</t>
  </si>
  <si>
    <t>Paletka tvářenek</t>
  </si>
  <si>
    <t>Gesichtspalette</t>
  </si>
  <si>
    <t>Kontuurimispalett</t>
  </si>
  <si>
    <t>Paleta para rostro</t>
  </si>
  <si>
    <t>Paleta per al rostre</t>
  </si>
  <si>
    <t>Παλέτα προσώπου</t>
  </si>
  <si>
    <t>Arcfesték-paletta</t>
  </si>
  <si>
    <t>Palette per viso</t>
  </si>
  <si>
    <t>Veido paletė</t>
  </si>
  <si>
    <t>Palete sejai</t>
  </si>
  <si>
    <t>Палета за лице</t>
  </si>
  <si>
    <t>Paleta do twarzy</t>
  </si>
  <si>
    <t>Paleta de rosto</t>
  </si>
  <si>
    <t>Paletă farduri de obraz</t>
  </si>
  <si>
    <t>Paleta za obraz</t>
  </si>
  <si>
    <t>Paletka na líčenie</t>
  </si>
  <si>
    <t>Highlighter palette</t>
  </si>
  <si>
    <t>Paleta highlighter</t>
  </si>
  <si>
    <t>Палитра хайлайтъри</t>
  </si>
  <si>
    <t>Paleta hajlajtera</t>
  </si>
  <si>
    <t>Paletka rozjasňovačů</t>
  </si>
  <si>
    <t>Highlighter-palette</t>
  </si>
  <si>
    <t>Põsepunapalett</t>
  </si>
  <si>
    <t>Paleta de iluminadores</t>
  </si>
  <si>
    <t>Paleta d'il·luminadors</t>
  </si>
  <si>
    <t>Παλέτα highlighter</t>
  </si>
  <si>
    <t>Paleta posvjetljivača</t>
  </si>
  <si>
    <t>Arcfényesítő-paletta</t>
  </si>
  <si>
    <t>Palette di evidenziatori</t>
  </si>
  <si>
    <t>Švytėjimą suteikianti paletė</t>
  </si>
  <si>
    <t>Izgaismotāju palete</t>
  </si>
  <si>
    <t>Палета на хајлајтери</t>
  </si>
  <si>
    <t>Paleta rozświetlaczy</t>
  </si>
  <si>
    <t>Paletă iluminator</t>
  </si>
  <si>
    <t>Paleta ličil za posvetlitev</t>
  </si>
  <si>
    <t>Rozjasňujúca paletka</t>
  </si>
  <si>
    <t>Summer shoes</t>
  </si>
  <si>
    <t>Këpucë verore</t>
  </si>
  <si>
    <t>Летни обувки</t>
  </si>
  <si>
    <t>Ljetne cipele</t>
  </si>
  <si>
    <t>Letní boty</t>
  </si>
  <si>
    <t>Sommerschuhe</t>
  </si>
  <si>
    <t>Suvekingad</t>
  </si>
  <si>
    <t>Zapatos de verano</t>
  </si>
  <si>
    <t>Calçat d'estiu</t>
  </si>
  <si>
    <t>Καλοκαιρινά υποδήματα</t>
  </si>
  <si>
    <t>Nyári cipő</t>
  </si>
  <si>
    <t>Scarpe estive</t>
  </si>
  <si>
    <t>Vasaros batai</t>
  </si>
  <si>
    <t>Vasaras apavi</t>
  </si>
  <si>
    <t>Летни чевли</t>
  </si>
  <si>
    <t>Buty letnie</t>
  </si>
  <si>
    <t>Sapatos de verão</t>
  </si>
  <si>
    <t>Încălțăminte de vară</t>
  </si>
  <si>
    <t>Letnje cipele</t>
  </si>
  <si>
    <t>Poletni čevlji</t>
  </si>
  <si>
    <t>Letná obuv</t>
  </si>
  <si>
    <t>Water shoes</t>
  </si>
  <si>
    <t>Këpucë uji</t>
  </si>
  <si>
    <t>Обувки за вода</t>
  </si>
  <si>
    <t>Cipele za vodu</t>
  </si>
  <si>
    <t>Boty do vody</t>
  </si>
  <si>
    <t>Wasserschuhe</t>
  </si>
  <si>
    <t>Veekingad</t>
  </si>
  <si>
    <t>Botas para el agua</t>
  </si>
  <si>
    <t>Botes per a l'aigua</t>
  </si>
  <si>
    <t>Παπούτσια νερού</t>
  </si>
  <si>
    <t>Obuća za vodu</t>
  </si>
  <si>
    <t>Vízi cipő</t>
  </si>
  <si>
    <t>Scarpe resistenti all'acqua</t>
  </si>
  <si>
    <t>Vandens batai</t>
  </si>
  <si>
    <t>Ūdens apavi</t>
  </si>
  <si>
    <t>Чевли за во вода</t>
  </si>
  <si>
    <t>Buty do wody</t>
  </si>
  <si>
    <t>Calçado aquático</t>
  </si>
  <si>
    <t>Încălțăminte de apă</t>
  </si>
  <si>
    <t>Čevlji za v vodo</t>
  </si>
  <si>
    <t>Topánky do vody</t>
  </si>
  <si>
    <t>Wellington boots</t>
  </si>
  <si>
    <t>Galloshe</t>
  </si>
  <si>
    <t>Гумени ботуши</t>
  </si>
  <si>
    <t>Gumene čizme</t>
  </si>
  <si>
    <t>Holínky</t>
  </si>
  <si>
    <t>Gummistiefel</t>
  </si>
  <si>
    <t>Kummikud</t>
  </si>
  <si>
    <t>Botas de agua</t>
  </si>
  <si>
    <t>Botes d'aigua</t>
  </si>
  <si>
    <t>Γαλότσες</t>
  </si>
  <si>
    <t>Gumicsizma</t>
  </si>
  <si>
    <t>Stivali da pioggia</t>
  </si>
  <si>
    <t>Guminiai batai</t>
  </si>
  <si>
    <t>Gumijas zābaki</t>
  </si>
  <si>
    <t>Чизми за дожд</t>
  </si>
  <si>
    <t>Kalosze</t>
  </si>
  <si>
    <t>Încălțăminte de ploaie</t>
  </si>
  <si>
    <t>Gumijasti škornji</t>
  </si>
  <si>
    <t>Gumáky</t>
  </si>
  <si>
    <t>Moccasins</t>
  </si>
  <si>
    <t>Këpucë mokasino</t>
  </si>
  <si>
    <t>Мокасини</t>
  </si>
  <si>
    <t>Mokasinke</t>
  </si>
  <si>
    <t>Mokasíny</t>
  </si>
  <si>
    <t>Mokassins</t>
  </si>
  <si>
    <t>Mokasiinid</t>
  </si>
  <si>
    <t>Mocasines</t>
  </si>
  <si>
    <t>Mocassins</t>
  </si>
  <si>
    <t>Μοκασίνια</t>
  </si>
  <si>
    <t>Mokaszin</t>
  </si>
  <si>
    <t>Mocassini</t>
  </si>
  <si>
    <t>Mokasinai</t>
  </si>
  <si>
    <t>Mokasīni</t>
  </si>
  <si>
    <t>Mokasyny</t>
  </si>
  <si>
    <t>Mocasini</t>
  </si>
  <si>
    <t>Mokasini</t>
  </si>
  <si>
    <t>Arch band</t>
  </si>
  <si>
    <t>Rrip i mesit të këmbës</t>
  </si>
  <si>
    <t>Лента за свод</t>
  </si>
  <si>
    <t>Traka za stopalo</t>
  </si>
  <si>
    <t>Obloukový pásek</t>
  </si>
  <si>
    <t>Bogenband</t>
  </si>
  <si>
    <t>Tallavõlvi sidemed</t>
  </si>
  <si>
    <t>Banda para arcos</t>
  </si>
  <si>
    <t>Banda d'arc</t>
  </si>
  <si>
    <t>Επίδεσμος για την κάμαρα (arch band)</t>
  </si>
  <si>
    <t>Tartásjavító talpbetét</t>
  </si>
  <si>
    <t>Fascia ad arco</t>
  </si>
  <si>
    <t>Lankinė juosta</t>
  </si>
  <si>
    <t>Izliekuma lente</t>
  </si>
  <si>
    <t>Лента на средината од стапалото</t>
  </si>
  <si>
    <t>Opaska na śródstopie</t>
  </si>
  <si>
    <t>Banda de arco</t>
  </si>
  <si>
    <t>Bandă de arc</t>
  </si>
  <si>
    <t>Arch band čarapa</t>
  </si>
  <si>
    <t>Trak za stopalni lok</t>
  </si>
  <si>
    <t>Bandáž na klenbu</t>
  </si>
  <si>
    <t>Breathable mesh,</t>
  </si>
  <si>
    <t>Prozračna mreža,</t>
  </si>
  <si>
    <t>Malha respirável,</t>
  </si>
  <si>
    <t>Arch support,</t>
  </si>
  <si>
    <t>Uložak za stopalo,</t>
  </si>
  <si>
    <t>Suporte em arco,</t>
  </si>
  <si>
    <t>5 pairs</t>
  </si>
  <si>
    <t>5 palë</t>
  </si>
  <si>
    <t>5 para</t>
  </si>
  <si>
    <t>5 пара</t>
  </si>
  <si>
    <t>5 par</t>
  </si>
  <si>
    <t>5 pares</t>
  </si>
  <si>
    <t>Мушица</t>
  </si>
  <si>
    <t>Mašnica</t>
  </si>
  <si>
    <t>Motýlek pro děti</t>
  </si>
  <si>
    <t>Corbata de llacet</t>
  </si>
  <si>
    <t>Csokornyakkandő</t>
  </si>
  <si>
    <t>Muszka</t>
  </si>
  <si>
    <t>Papion</t>
  </si>
  <si>
    <t>Inside bra</t>
  </si>
  <si>
    <t>Sytjena gjysmë-kanotiere</t>
  </si>
  <si>
    <t>Вграден сутиен</t>
  </si>
  <si>
    <t>Ugrađeni grudnjak</t>
  </si>
  <si>
    <t>Zabudovaná podprsenka</t>
  </si>
  <si>
    <t>Innen-bh</t>
  </si>
  <si>
    <t>Integreeritud rinnahoidja</t>
  </si>
  <si>
    <t>Sujetador incorporado</t>
  </si>
  <si>
    <t>Suport incorporat</t>
  </si>
  <si>
    <t>Εσωτερικό σουτιέν</t>
  </si>
  <si>
    <t>Beépített melltartó</t>
  </si>
  <si>
    <t>Reggiseno integrato</t>
  </si>
  <si>
    <t>Integruota liemenėlė</t>
  </si>
  <si>
    <t>Iestrādāts krūšturis</t>
  </si>
  <si>
    <t>Вграден градник</t>
  </si>
  <si>
    <t>Wbudowany biustonosz</t>
  </si>
  <si>
    <t>Soutien incorporado</t>
  </si>
  <si>
    <t>Sutien încorporat</t>
  </si>
  <si>
    <t>Vgrajen modrček</t>
  </si>
  <si>
    <t>Všitá podprsenka</t>
  </si>
  <si>
    <t>Phone chain strap</t>
  </si>
  <si>
    <t>Zinxhir telefoni</t>
  </si>
  <si>
    <t>Верижка за телефон</t>
  </si>
  <si>
    <t>Lančić za telefon</t>
  </si>
  <si>
    <t>Řetízek k telefonu</t>
  </si>
  <si>
    <t>Handykette</t>
  </si>
  <si>
    <t>Telefoni kett</t>
  </si>
  <si>
    <t>Cadenilla para teléfono</t>
  </si>
  <si>
    <t>Corretja de cadena de telèfon</t>
  </si>
  <si>
    <t>Αλυσίδα κινητού</t>
  </si>
  <si>
    <t>Telefonlánc</t>
  </si>
  <si>
    <t>Catenina per cellulare</t>
  </si>
  <si>
    <t>Telefono grandinėlė</t>
  </si>
  <si>
    <t>Tālruņa ķēde</t>
  </si>
  <si>
    <t>Ланец за телефон</t>
  </si>
  <si>
    <t>Łańcuszek do telefonu</t>
  </si>
  <si>
    <t>Corrente para telemóvel</t>
  </si>
  <si>
    <t>Lănțișor pentru telefon</t>
  </si>
  <si>
    <t>Verižica za telefon</t>
  </si>
  <si>
    <t>Retiazka na telefón</t>
  </si>
  <si>
    <t>Décor tape</t>
  </si>
  <si>
    <t>Shirit dekorativ</t>
  </si>
  <si>
    <t>Декоративна лента</t>
  </si>
  <si>
    <t>Ukrasna traka</t>
  </si>
  <si>
    <t>Ozdobná páska</t>
  </si>
  <si>
    <t>Zierband</t>
  </si>
  <si>
    <t>Dekoratiivne teip</t>
  </si>
  <si>
    <t>Cinta ornamental</t>
  </si>
  <si>
    <t>Cinta decorativa</t>
  </si>
  <si>
    <t>Διακοσμητική ταινία</t>
  </si>
  <si>
    <t>Díszítő szalag</t>
  </si>
  <si>
    <t>Nastro decorativo</t>
  </si>
  <si>
    <t>Dekoratyvinė juostelė</t>
  </si>
  <si>
    <t>Dekoratīvā lente</t>
  </si>
  <si>
    <t>Украсна лента</t>
  </si>
  <si>
    <t>Taśma dekoracyjna</t>
  </si>
  <si>
    <t>Fita-cola decorativa</t>
  </si>
  <si>
    <t>Bandă decorativă</t>
  </si>
  <si>
    <t>Dekorativni trak</t>
  </si>
  <si>
    <t>Briefs</t>
  </si>
  <si>
    <t>Mbathje foshnjash</t>
  </si>
  <si>
    <t>Бебешки гащички</t>
  </si>
  <si>
    <t>Gaćice za bebe</t>
  </si>
  <si>
    <t>Kalhotky pro batolata</t>
  </si>
  <si>
    <t>Babyunterhosen</t>
  </si>
  <si>
    <t>Imiku aluspüksid</t>
  </si>
  <si>
    <t>Bragas para bebés</t>
  </si>
  <si>
    <t>Calces per a nadons</t>
  </si>
  <si>
    <t>Βρακάκι μωρού</t>
  </si>
  <si>
    <t>Bugyi csecsemőknek</t>
  </si>
  <si>
    <t>Mutandine baby</t>
  </si>
  <si>
    <t>Kūdikių kelnaitės</t>
  </si>
  <si>
    <t>Bērnu biksītes</t>
  </si>
  <si>
    <t>Бебешки гаќи</t>
  </si>
  <si>
    <t>Majtki niemowlęce</t>
  </si>
  <si>
    <t>Cuecas de bebé</t>
  </si>
  <si>
    <t>Chiloți pentru sugari</t>
  </si>
  <si>
    <t>Spodnjice za dojenčke</t>
  </si>
  <si>
    <t>Plienkové nohavičky</t>
  </si>
  <si>
    <t>4 pairs lds accessories brest stickers</t>
  </si>
  <si>
    <t>Aksesorë ngjitëse gjoksi për femra 4 pako</t>
  </si>
  <si>
    <t>Комплект дамски аксесоари лепенки за бюст, 4 чифта</t>
  </si>
  <si>
    <t>4 kom žen dodaci naljepnice za grudi</t>
  </si>
  <si>
    <t>Dámské příslušenství nálepky na ňadra balení 4 ks</t>
  </si>
  <si>
    <t>4-paar damen-accessoires nippelpads</t>
  </si>
  <si>
    <t>4 komplekti rinnakleebiste aksessuaare</t>
  </si>
  <si>
    <t>Pack de 4 accesorios femeninos: pegatinas para los senos</t>
  </si>
  <si>
    <t>Paquet de 4 d'accessoris adhesius de bust</t>
  </si>
  <si>
    <t>Αυτοκόλλητα στήθους 4 τεμ. για γυναίκες</t>
  </si>
  <si>
    <t>4 darabos női mell matrica tartozék csomag</t>
  </si>
  <si>
    <t>Confezione da 4 accessori da donna adesivi per il seno</t>
  </si>
  <si>
    <t>Moteriška 4 vnt. riknys, aksesuarai, krūtinės lipdukai</t>
  </si>
  <si>
    <t>4 gabali, sieviešu piederumi, uzlīmes uz krūtīm</t>
  </si>
  <si>
    <t>4 парч. додатоци лепенки за градник</t>
  </si>
  <si>
    <t>4-pak dam akcesoria naklejki na biust</t>
  </si>
  <si>
    <t>4 pac. fem. de acessórios autocolantes para mamas</t>
  </si>
  <si>
    <t>4 perechi accesorii lds plasturi adezivi pentru bust</t>
  </si>
  <si>
    <t>4 kom žen dodaci nalepnice za grudi</t>
  </si>
  <si>
    <t>Ženski dodatki nalepke za bradavice, 4 kosi</t>
  </si>
  <si>
    <t>4-bal. dam. príslušenstvo nálepky na prsia</t>
  </si>
  <si>
    <t>Car mirror for baby watching</t>
  </si>
  <si>
    <t>Pasqyrë për vëzhgimin e fëmijës</t>
  </si>
  <si>
    <t>Детско огледалце за обратно виждане за задна автомобилна седалка</t>
  </si>
  <si>
    <t>Ogledalo za posmatranje djeteta</t>
  </si>
  <si>
    <t>Zrcátko pro pozorování dítěte</t>
  </si>
  <si>
    <t>Kinder-beobachtungsspiegel</t>
  </si>
  <si>
    <t>Lapse vaatluspeegel</t>
  </si>
  <si>
    <t>Retrovisor para vigilar al bebé</t>
  </si>
  <si>
    <t>Mirall per a observar a l'infant</t>
  </si>
  <si>
    <t>Καθρέφτης παρακολούθησης παιδιού</t>
  </si>
  <si>
    <t>Ogledalo za promatranje djeteta</t>
  </si>
  <si>
    <t>Gyermekfelügyelő tükör</t>
  </si>
  <si>
    <t>Specchio per guardare i bambini</t>
  </si>
  <si>
    <t>Veidrodis vaiką stebėti</t>
  </si>
  <si>
    <t>Spogulis bērna novērošanai</t>
  </si>
  <si>
    <t>Огледалце за набљудување на дете</t>
  </si>
  <si>
    <t>Lusterko do obserwacji dziecka</t>
  </si>
  <si>
    <t>Espelho de vigilância de bebés</t>
  </si>
  <si>
    <t>Oglindă auto pentru vizionarea copilului</t>
  </si>
  <si>
    <t>Ogledalo za posmatranje deteta</t>
  </si>
  <si>
    <t>Ogledalo za opazovanje otroka</t>
  </si>
  <si>
    <t>Zrkadlo na pozorovanie dieťaťa</t>
  </si>
  <si>
    <t>Carseat table</t>
  </si>
  <si>
    <t>Tavolinë për makinë</t>
  </si>
  <si>
    <t>Детска масичка за автомобил</t>
  </si>
  <si>
    <t>Stol za auto</t>
  </si>
  <si>
    <t>Stoleček do auta</t>
  </si>
  <si>
    <t>Autotisch</t>
  </si>
  <si>
    <t>Auto laud</t>
  </si>
  <si>
    <t>Mesita para el coche</t>
  </si>
  <si>
    <t>Taula de cotxe</t>
  </si>
  <si>
    <t>Κάθισμα αυτοκινήτου</t>
  </si>
  <si>
    <t>Autós asztal</t>
  </si>
  <si>
    <t>Tavolino auto</t>
  </si>
  <si>
    <t>Automobilinis staliukas</t>
  </si>
  <si>
    <t>Galdiņš automašīnai</t>
  </si>
  <si>
    <t>Stolik samochodowy</t>
  </si>
  <si>
    <t>Mesa de automóvel</t>
  </si>
  <si>
    <t>Masă scaun auto</t>
  </si>
  <si>
    <t>Sto za auto</t>
  </si>
  <si>
    <t>Avtomobilska mizica</t>
  </si>
  <si>
    <t>Stolík do auta</t>
  </si>
  <si>
    <t>Mummy bag</t>
  </si>
  <si>
    <t>Çantë shpine për nënat</t>
  </si>
  <si>
    <t>Раничка за мама</t>
  </si>
  <si>
    <t>Ranac za mamu</t>
  </si>
  <si>
    <t>Batoh pro maminku</t>
  </si>
  <si>
    <t>Rucksack für mutter</t>
  </si>
  <si>
    <t>Seljakott emale</t>
  </si>
  <si>
    <t>Mochila de mamá</t>
  </si>
  <si>
    <t>Motxilla per a la mare</t>
  </si>
  <si>
    <t>Σακίδιο πλάτης για τη μαμά</t>
  </si>
  <si>
    <t>Ruksak za mamu</t>
  </si>
  <si>
    <t>Mama hátizsák</t>
  </si>
  <si>
    <t>Zaino per la mamma</t>
  </si>
  <si>
    <t>Kuprinė mamai</t>
  </si>
  <si>
    <t>Mugursoma mammai</t>
  </si>
  <si>
    <t>Ранец за мајка</t>
  </si>
  <si>
    <t>Plecak dla mamy</t>
  </si>
  <si>
    <t>Mochila para a mãe</t>
  </si>
  <si>
    <t>Rucsac pentru mămică</t>
  </si>
  <si>
    <t>Nahrbtnik za mamico</t>
  </si>
  <si>
    <t>Batoh pre mamu</t>
  </si>
  <si>
    <t>Rain coat</t>
  </si>
  <si>
    <t>Pardesy mushama</t>
  </si>
  <si>
    <t>Дъждобран</t>
  </si>
  <si>
    <t>Kabanica</t>
  </si>
  <si>
    <t>Pláštěnka</t>
  </si>
  <si>
    <t>Regenmantel</t>
  </si>
  <si>
    <t>Vihmamantel</t>
  </si>
  <si>
    <t>Impermeable</t>
  </si>
  <si>
    <t>Abric impermeable</t>
  </si>
  <si>
    <t>Αδιάβροχο παλτό</t>
  </si>
  <si>
    <t>Esőkabát</t>
  </si>
  <si>
    <t>Mantellina antipioggia</t>
  </si>
  <si>
    <t>Lietpaltis</t>
  </si>
  <si>
    <t>Lietusmētelis</t>
  </si>
  <si>
    <t>Мантил отпорен на дожд</t>
  </si>
  <si>
    <t>Płaszcz przeciwdeszczowy</t>
  </si>
  <si>
    <t>Capa de chuva</t>
  </si>
  <si>
    <t>Pelerină de ploaie</t>
  </si>
  <si>
    <t>Dežni plašč</t>
  </si>
  <si>
    <t>Pršiplášť</t>
  </si>
  <si>
    <t>Sunglasses for girls flowers h</t>
  </si>
  <si>
    <t>Syze dielli lule h</t>
  </si>
  <si>
    <t>Слънчеви очила за момиче цвете h</t>
  </si>
  <si>
    <t>Naočale djev sunčane cvjetići h</t>
  </si>
  <si>
    <t>Dívčí sluneční brýle květiny h</t>
  </si>
  <si>
    <t>Sonnenbrille mädchen blumen h</t>
  </si>
  <si>
    <t>Päikeseprillid lill h</t>
  </si>
  <si>
    <t>Gafas de sol de niña flores h</t>
  </si>
  <si>
    <t>Ulleres dz de sol  flors h</t>
  </si>
  <si>
    <t>Γυαλιά ηλίου για τα κορίτσια λουλούδια h</t>
  </si>
  <si>
    <t>Napszemüveg lányoknak, virágos h</t>
  </si>
  <si>
    <t>Occhiali da sole da bambina fiore h</t>
  </si>
  <si>
    <t>Saulės akiniai m gėlytės h</t>
  </si>
  <si>
    <t>M saulesbrilles ziedi h</t>
  </si>
  <si>
    <t>Дет. женски наочари за сонце со цветови н</t>
  </si>
  <si>
    <t>Okulary dz przeciwsłoneczne kwiatki h</t>
  </si>
  <si>
    <t>Óculos de sol para meninas flores h</t>
  </si>
  <si>
    <t>Ochelari de soare în formă de flori h</t>
  </si>
  <si>
    <t>Naočare dev sunčane cvetići h</t>
  </si>
  <si>
    <t>Sončna očala deklica rože h</t>
  </si>
  <si>
    <t>Detské slnečné okuliare kvety h</t>
  </si>
  <si>
    <t>Sunglasses for girls fish h</t>
  </si>
  <si>
    <t>Syze dielli peshq h</t>
  </si>
  <si>
    <t>Слънчеви очила за момиче рибки h</t>
  </si>
  <si>
    <t>Naočale djev sunčane ribice h</t>
  </si>
  <si>
    <t>Dívčí sluneční brýle rybičky h</t>
  </si>
  <si>
    <t>Sonnenbrille mädchen fische h</t>
  </si>
  <si>
    <t>Päikeseprillid kala h</t>
  </si>
  <si>
    <t>Gafas de sol de niña peces h</t>
  </si>
  <si>
    <t>Ulleres dz de sol de peix h</t>
  </si>
  <si>
    <t>Γυαλιά ηλίου για τα κορίτσια ψάρια h</t>
  </si>
  <si>
    <t>Napszemüveg lányoknak, halas h</t>
  </si>
  <si>
    <t>Occhiali da sole da bambina pesci h</t>
  </si>
  <si>
    <t>Saulės akiniai m žuvytės h</t>
  </si>
  <si>
    <t>M saulesbrilles zivtiņas h</t>
  </si>
  <si>
    <t>Дет. женски наочари за сонце со рипчиња н</t>
  </si>
  <si>
    <t>Okulary dz przeciwsłoneczne rybki h</t>
  </si>
  <si>
    <t>Óculos de sol para meninas peixes h</t>
  </si>
  <si>
    <t>Ochelari de soare în formă de peștișori h</t>
  </si>
  <si>
    <t>Naočare dev sunčane ribice h</t>
  </si>
  <si>
    <t>Sončna očala deklica ribe h</t>
  </si>
  <si>
    <t>Detské slnečné okuliare rybičky h</t>
  </si>
  <si>
    <t>Sunglasses for girls teddy bears h</t>
  </si>
  <si>
    <t>Syze dielli arush h</t>
  </si>
  <si>
    <t>Слънчеви очила за момче мечета h</t>
  </si>
  <si>
    <t>Naočale dječ sunčane medvjedići h</t>
  </si>
  <si>
    <t>Chlapecké sluneční brýle medvídci h</t>
  </si>
  <si>
    <t>Sonnenbrille jungen teddybären h</t>
  </si>
  <si>
    <t>Päikeseprillid kaisukarud h</t>
  </si>
  <si>
    <t>Gafas de sol de niño ositos h</t>
  </si>
  <si>
    <t>Ulleres ch de sol  ossos h</t>
  </si>
  <si>
    <t>Γυαλιά ηλίου για τα κορίτσια αρκουδάκια h</t>
  </si>
  <si>
    <t>Napszemüveg  fiúknak, mackós h</t>
  </si>
  <si>
    <t>Occhiali da sole da bambino orsacchiotti h</t>
  </si>
  <si>
    <t>Saulės akiniai b meškiukai h</t>
  </si>
  <si>
    <t>Z saulesbrilles lācīši h</t>
  </si>
  <si>
    <t>Дет. машки наочари за сонце со мечиња н</t>
  </si>
  <si>
    <t>Okulary ch przeciwsłoneczne misie h</t>
  </si>
  <si>
    <t>Óculos de sol para meninos ursinhos h</t>
  </si>
  <si>
    <t>Ochelari de soare în formă de ursuleți h</t>
  </si>
  <si>
    <t>Naočare deč sunčane medvedići h</t>
  </si>
  <si>
    <t>Sončna očala deček medvedčki h</t>
  </si>
  <si>
    <t>Detské slnečné okuliare medvedíky h</t>
  </si>
  <si>
    <t>Sunglasses for girls hearts h</t>
  </si>
  <si>
    <t>Syze dielli zemra h</t>
  </si>
  <si>
    <t>Слънчеви очила за момиче сърца h</t>
  </si>
  <si>
    <t>Naočale djev sunčane srca h</t>
  </si>
  <si>
    <t>Dívčí sluneční brýle srdce h</t>
  </si>
  <si>
    <t>Sonnenbrille mädchen herzen h</t>
  </si>
  <si>
    <t>Päikeseprillid südamega h</t>
  </si>
  <si>
    <t>Gafas de sol de niña corazones h</t>
  </si>
  <si>
    <t>Ulleres dz de sol cors h</t>
  </si>
  <si>
    <t>Γυαλιά ηλίου για τα κορίτσια καρδιές h</t>
  </si>
  <si>
    <t>Napszemüveg lányoknak, szívecskés h</t>
  </si>
  <si>
    <t>Occhiali da sole da bambino cuori h</t>
  </si>
  <si>
    <t>Saulės akiniai m širdelės h</t>
  </si>
  <si>
    <t>M saulesbrilles sirdis h</t>
  </si>
  <si>
    <t>Дет. женски наочари за сонце со срциња н</t>
  </si>
  <si>
    <t>Okulary dz przeciwsłoneczne serca h</t>
  </si>
  <si>
    <t>Óculos de sol para meninas corações h</t>
  </si>
  <si>
    <t>Ochelari de soare în formă de inimoare h</t>
  </si>
  <si>
    <t>Naočare dev sunčane srca h</t>
  </si>
  <si>
    <t>Sončna očala deklica srca h</t>
  </si>
  <si>
    <t>Detské slnečné okuliare srdcia h</t>
  </si>
  <si>
    <t>Sunglasses for girls leopard h</t>
  </si>
  <si>
    <t>Syze dielli pantera h</t>
  </si>
  <si>
    <t>Слънчеви очила за момиче пантера h</t>
  </si>
  <si>
    <t>Naočale djev sunčane tigraste h</t>
  </si>
  <si>
    <t>Dívčí sluneční brýle leopardí vzor h</t>
  </si>
  <si>
    <t>Sonnenbrille mädchen leopard h</t>
  </si>
  <si>
    <t>Päikeseprillid leopard h</t>
  </si>
  <si>
    <t>Gafas de sol de niña leopardo h</t>
  </si>
  <si>
    <t>Ulleres dz de sol  lleopard h</t>
  </si>
  <si>
    <t>Γυαλιά ηλίου για τα κορίτσια λεοπάρδαλη h</t>
  </si>
  <si>
    <t>Napszemüveg lányoknak, párducmintás h</t>
  </si>
  <si>
    <t>Occhiali da sole da bambina stampa leopardo h</t>
  </si>
  <si>
    <t>Saulės akiniai m leopardo odos imitacija h</t>
  </si>
  <si>
    <t>M saulesbrilles pantēra h</t>
  </si>
  <si>
    <t>Дет. женски наочари за сонце со пантерка н</t>
  </si>
  <si>
    <t>Okulary dz przeciwsłoneczne panterka h</t>
  </si>
  <si>
    <t>Óculos de sol para meninas pantera h</t>
  </si>
  <si>
    <t>Ochelari de soare în formă de panteră h</t>
  </si>
  <si>
    <t>Naočare dev sunčane tigraste h</t>
  </si>
  <si>
    <t>Sončna očala deklica leopardji vzorec h</t>
  </si>
  <si>
    <t>Detské slnečné okuliare leopardí vzor h</t>
  </si>
  <si>
    <t>Sunglasses for boys blue h</t>
  </si>
  <si>
    <t>Syze dielli bojëqielli h</t>
  </si>
  <si>
    <t>Слънчеви очила за момче сини h</t>
  </si>
  <si>
    <t>Naočale dječ sunčane plave h</t>
  </si>
  <si>
    <t>Chlapecké sluneční brýle modré h</t>
  </si>
  <si>
    <t>Sonnenbrille jungen blau h</t>
  </si>
  <si>
    <t>Päikeseprillid sinine h</t>
  </si>
  <si>
    <t>Gafas de sol de niño azules h</t>
  </si>
  <si>
    <t>Ulleres ch de sol blaves h</t>
  </si>
  <si>
    <t>Γυαλιά ηλίου για τα αγόρια μπλε h</t>
  </si>
  <si>
    <t>Napszemüveg  fiúknak, kék h</t>
  </si>
  <si>
    <t>Occhiali da sole da bambino azzurri h</t>
  </si>
  <si>
    <t>Saulės akiniai b mėlyni h</t>
  </si>
  <si>
    <t>Z saulesbrilles zilas h</t>
  </si>
  <si>
    <t>Дет. машки наочари за сонце сини н</t>
  </si>
  <si>
    <t>Okulary ch przeciwsłoneczne niebieskie h</t>
  </si>
  <si>
    <t>Óculos de sol para meninos azuis h</t>
  </si>
  <si>
    <t>Ochelari de soare albaștri h</t>
  </si>
  <si>
    <t>Naočare deč sunčane plave h</t>
  </si>
  <si>
    <t>Sončna očala deček modra h</t>
  </si>
  <si>
    <t>Detské slnečné okuliare modré h</t>
  </si>
  <si>
    <t>Sunglasses for girls crystals h</t>
  </si>
  <si>
    <t>Syze dielli me gurë h</t>
  </si>
  <si>
    <t>Слънчеви очила за момиче кристали h</t>
  </si>
  <si>
    <t>Naočale djev sunčane kristali h</t>
  </si>
  <si>
    <t>Dívčí sluneční brýle krystalky h</t>
  </si>
  <si>
    <t>Sonnenbrille mädchen straßsteine h</t>
  </si>
  <si>
    <t>Päikeseprillid kristall h</t>
  </si>
  <si>
    <t>Gafas de sol de niña cristales h</t>
  </si>
  <si>
    <t>Ulleres dzde sol  crystallets h</t>
  </si>
  <si>
    <t>Γυαλιά ηλίου για τα κορίτσια κρύσταλλα h</t>
  </si>
  <si>
    <t>Napszemüveg lányoknak, kristályos h</t>
  </si>
  <si>
    <t>Occhiali da sole da bambina cristalli h</t>
  </si>
  <si>
    <t>Saulės akiniai m krištolai h</t>
  </si>
  <si>
    <t>M saulesbrilles kristāliņi h</t>
  </si>
  <si>
    <t>Дет. женски наочари за сонце со кристалчиња н</t>
  </si>
  <si>
    <t>Okulary dz przeciwsłoneczne kryształki h</t>
  </si>
  <si>
    <t>Óculos de sol para meninas cristais h</t>
  </si>
  <si>
    <t>Ochelari de soare în formă de cristale h</t>
  </si>
  <si>
    <t>Naočare dev sunčane kristali h</t>
  </si>
  <si>
    <t>Sončna očala deklica kristalčki h</t>
  </si>
  <si>
    <t>Detské slnečné okuliare kryštálliky h</t>
  </si>
  <si>
    <t>Sunglasses for boys crab h</t>
  </si>
  <si>
    <t>Syze dielli gaforre h</t>
  </si>
  <si>
    <t>Слънчеви очила за момче рак h</t>
  </si>
  <si>
    <t>Naočale dječ sunčane kraba h</t>
  </si>
  <si>
    <t>Chlapecké sluneční brýle krab h</t>
  </si>
  <si>
    <t>Sonnenbrille jungen krabbe h</t>
  </si>
  <si>
    <t>Päikeseprillid krabi h</t>
  </si>
  <si>
    <t>Gafas de sol de niño cangrejo h</t>
  </si>
  <si>
    <t>Ulleres ch de sol crancs h</t>
  </si>
  <si>
    <t>Γυαλιά ηλίου για τα αγόρια καβούρι h</t>
  </si>
  <si>
    <t>Napszemüveg  fiúknak, rákos h</t>
  </si>
  <si>
    <t>Occhiali da sole da bambino granchio h</t>
  </si>
  <si>
    <t>Saulės akiniai b krabas h</t>
  </si>
  <si>
    <t>Z saulesbrilles krabis h</t>
  </si>
  <si>
    <t>Дет. машки наочари за сонце со рак н</t>
  </si>
  <si>
    <t>Okulary ch przeciwsłoneczne krab h</t>
  </si>
  <si>
    <t>Óculos de sol para meninos caranguejo h</t>
  </si>
  <si>
    <t>Ochelari de soare în formă de crab h</t>
  </si>
  <si>
    <t>Naočare deč sunčane kraba h</t>
  </si>
  <si>
    <t>Sončna očala deček rak h</t>
  </si>
  <si>
    <t>Detské slnečné okuliare krab h</t>
  </si>
  <si>
    <t>Sunglasses for men aviator h</t>
  </si>
  <si>
    <t>Syze dielli për meshkuj aviator h</t>
  </si>
  <si>
    <t>Мъжки слънчеви очила авиатор h</t>
  </si>
  <si>
    <t>Naočale muške sunčane pilotske h</t>
  </si>
  <si>
    <t>Pánské sluneční brýle aviator h</t>
  </si>
  <si>
    <t>Sonnenbrille herren aviator h</t>
  </si>
  <si>
    <t>Meeste päikeseprillid aviator h</t>
  </si>
  <si>
    <t>Gafas de sol de hombre aviador h</t>
  </si>
  <si>
    <t>Ulleres de sol per a home aviador h</t>
  </si>
  <si>
    <t>Γυαλιά ηλίου για τους άνδρες πιλότος h</t>
  </si>
  <si>
    <t>Férfi napszemüveg, pilóta h</t>
  </si>
  <si>
    <t>Occhiali da sole da uomo aviator h</t>
  </si>
  <si>
    <t>Vyriški saulės akiniai aviator h</t>
  </si>
  <si>
    <t>Vīriešu saulesbrilles aviators h</t>
  </si>
  <si>
    <t>Машки наочари за сонце авиатор н</t>
  </si>
  <si>
    <t>Okulary męskie przeciwsłoneczne aviator h</t>
  </si>
  <si>
    <t>Óculos de sol para homens aviador h</t>
  </si>
  <si>
    <t>Ochelari de soare aviator h</t>
  </si>
  <si>
    <t>Naočare muške sunčane pilotske h</t>
  </si>
  <si>
    <t>Sončna očala moška aviator h</t>
  </si>
  <si>
    <t>Pánske slnečné okuliare letec h</t>
  </si>
  <si>
    <t>Sunglasses for men golden h</t>
  </si>
  <si>
    <t>Syze dielli për meshkuj gold h</t>
  </si>
  <si>
    <t>Мъжки слънчеви очила златни h</t>
  </si>
  <si>
    <t>Naočale muške sunčane zlatne h</t>
  </si>
  <si>
    <t>Pánské sluneční brýle zlaté h</t>
  </si>
  <si>
    <t>Sonnenbrille herren gold h</t>
  </si>
  <si>
    <t>Meeste päikeseprillid kuldne h</t>
  </si>
  <si>
    <t>Gafas de sol de hombre doradas h</t>
  </si>
  <si>
    <t>Ulleres de sol daurades per a home h</t>
  </si>
  <si>
    <t>Γυαλιά ηλίου για τους άνδρες χρυσά h</t>
  </si>
  <si>
    <t>Férfi napszemüveg, arany h</t>
  </si>
  <si>
    <t>Occhiali da sole da uomo dorati h</t>
  </si>
  <si>
    <t>Vyriški saulės akiniai auksiniai h</t>
  </si>
  <si>
    <t>Vīriešu saulesbrilles zelta h</t>
  </si>
  <si>
    <t>Машки наочари за сонце златни н</t>
  </si>
  <si>
    <t>Okulary męskie przeciwsłoneczne złote h</t>
  </si>
  <si>
    <t>Óculos de sol para homens dourado h</t>
  </si>
  <si>
    <t>Ochelari de soare aurii h</t>
  </si>
  <si>
    <t>Naočare muške sunčane zlatne h</t>
  </si>
  <si>
    <t>Sončna očala moška zlata h</t>
  </si>
  <si>
    <t>Pánske slnečné okuliare zlaté h</t>
  </si>
  <si>
    <t>Sunglasses for men thick h</t>
  </si>
  <si>
    <t>Syze dielli për meshkuj të trasha h</t>
  </si>
  <si>
    <t>Мъжки слънчеви очила дебели h</t>
  </si>
  <si>
    <t>Naočale muške sunčane debele h</t>
  </si>
  <si>
    <t>Pánské sluneční brýle široký rámeček h</t>
  </si>
  <si>
    <t>Sonnenbrille herren dick h</t>
  </si>
  <si>
    <t>Meeste päikeseprillid paksud h</t>
  </si>
  <si>
    <t>Gafas de sol de hombre gruesas h</t>
  </si>
  <si>
    <t>Ulleres de sol gruixudes per a home h</t>
  </si>
  <si>
    <t>Γυαλιά ηλίου για τους άνδρες χοντρά h</t>
  </si>
  <si>
    <t>Férfi napszemüveg, vastag h</t>
  </si>
  <si>
    <t>Occhiali da sole da uomo spessi h</t>
  </si>
  <si>
    <t>Vyriški saulės akiniai stori h</t>
  </si>
  <si>
    <t>Vīriešu saulesbrilles biezas h</t>
  </si>
  <si>
    <t>Машки наочари за сонце дебели н</t>
  </si>
  <si>
    <t>Okulary męskie przeciwsłoneczne grube h</t>
  </si>
  <si>
    <t>Óculos de sol para homens espessos h</t>
  </si>
  <si>
    <t>Ochelari de soare groși h</t>
  </si>
  <si>
    <t>Naočare muške sunčane debele h</t>
  </si>
  <si>
    <t>Sončna očala moška debeli okvirji h</t>
  </si>
  <si>
    <t>Pánske slnečné okuliare hrubé h</t>
  </si>
  <si>
    <t>Sunglasses for women butterfly h</t>
  </si>
  <si>
    <t>Syze dielli për femra flutur h</t>
  </si>
  <si>
    <t>Дамски слънчеви очила пеперуда h</t>
  </si>
  <si>
    <t>Naočale ženske sunčane leptir h</t>
  </si>
  <si>
    <t>Dámské sluneční brýle motýl h</t>
  </si>
  <si>
    <t>Sonnenbrille damen schmetterling h</t>
  </si>
  <si>
    <t>Naiste päikeseprillid liblikas h</t>
  </si>
  <si>
    <t>Gafas de sol de mujer mariposa h</t>
  </si>
  <si>
    <t>Ulleres de sol per a dona papallona h</t>
  </si>
  <si>
    <t>Γυαλιά ηλίου για τις γυναίκες πεταλούδα h</t>
  </si>
  <si>
    <t>Női napszemüveg,  pillangó h</t>
  </si>
  <si>
    <t>Occhiali da sole da donna farfalla h</t>
  </si>
  <si>
    <t>Mot saulės akiniai drugys h</t>
  </si>
  <si>
    <t>Siev saulesbrilles tauriņš h</t>
  </si>
  <si>
    <t>Женски наочари за сонце пеперутка н</t>
  </si>
  <si>
    <t>Okulary dam przeciwsłoneczne motyl h</t>
  </si>
  <si>
    <t>Óculos de sol para mulheres borboleta h</t>
  </si>
  <si>
    <t>Ochelari de soare în formă de fluture h</t>
  </si>
  <si>
    <t>Naočare ženske sunčane leptir h</t>
  </si>
  <si>
    <t>Sončna očala ženska metulj h</t>
  </si>
  <si>
    <t>Dámske slnečné okuliare motýľ h</t>
  </si>
  <si>
    <t>Sunglasses for women tortoiseshell h</t>
  </si>
  <si>
    <t>Syze dielli për femra h</t>
  </si>
  <si>
    <t>Дамски слънчеви очила „костенурка“ h</t>
  </si>
  <si>
    <t>Naočale ženske sunčane kornjačevina h</t>
  </si>
  <si>
    <t>Dámské sluneční brýle želvovina h</t>
  </si>
  <si>
    <t>Sonnenbrille damen schildpatt h</t>
  </si>
  <si>
    <t>Naiste päikeseprillid kilpkonnakarp h</t>
  </si>
  <si>
    <t>Gafas de sol de mujer carey h</t>
  </si>
  <si>
    <t>Ulleres de sol per a dona tortuga h</t>
  </si>
  <si>
    <t>Γυαλιά ηλίου για τις γυναίκες χελωνόλιθος h</t>
  </si>
  <si>
    <t>Női napszemüveg, teknőctarka h</t>
  </si>
  <si>
    <t>Occhiali da sole da donna tartaruga h</t>
  </si>
  <si>
    <t>Mot saulės akiniai vėžlio kiauto spalvos h</t>
  </si>
  <si>
    <t>Siev saulesbrilles bruņurupuča apvalks h</t>
  </si>
  <si>
    <t>Женски наочари за сонце н</t>
  </si>
  <si>
    <t>Okulary dam przeciwsłoneczne szylkretowe h</t>
  </si>
  <si>
    <t>Óculos de sol para mulheres carapaça de tartaruga h</t>
  </si>
  <si>
    <t>Ochelari de soare de damă care h</t>
  </si>
  <si>
    <t>Naočare ženske sunčane kornjačevina h</t>
  </si>
  <si>
    <t>Sončna očala ženska želvovina h</t>
  </si>
  <si>
    <t>Dámske slnečné okuliare korytnačka h</t>
  </si>
  <si>
    <t>Glasses for women clear lens h</t>
  </si>
  <si>
    <t>Syze zero për femra h</t>
  </si>
  <si>
    <t>Дамски очила с нулев диоптър н</t>
  </si>
  <si>
    <t>Naočale ženske bez dioptrije h</t>
  </si>
  <si>
    <t>Dámské brýle bez dioptrií h</t>
  </si>
  <si>
    <t>Brille damen ohne sehstärke h</t>
  </si>
  <si>
    <t>Naiste null prillid h</t>
  </si>
  <si>
    <t>Gafas de mujer cero h</t>
  </si>
  <si>
    <t>Ulleres per a dones zero h</t>
  </si>
  <si>
    <t>Γυαλιά για τις γυναίκες με διαφανούς φακούς h</t>
  </si>
  <si>
    <t>Női divatszemüveg, nulla dioptriás h</t>
  </si>
  <si>
    <t>Occhiali da donna zero h</t>
  </si>
  <si>
    <t>Mot akiniai nulinio stiprumo h</t>
  </si>
  <si>
    <t>Siev saulesbrilles caurspīdīgas h</t>
  </si>
  <si>
    <t>Женски наочари тркалезни н</t>
  </si>
  <si>
    <t>Okulary dam zerówki h</t>
  </si>
  <si>
    <t>Óculos para mulheres sem graus h</t>
  </si>
  <si>
    <t>Ochelari de damă h</t>
  </si>
  <si>
    <t>Naočare ženske bez dioptrije h</t>
  </si>
  <si>
    <t>Očala ženska brez dioptrij h</t>
  </si>
  <si>
    <t>Dámske nedioptrické okuliare h</t>
  </si>
  <si>
    <t>Sunglasses for women large h</t>
  </si>
  <si>
    <t>Syze dielli për femra të mëdha h</t>
  </si>
  <si>
    <t>Дамски слънчеви очила големи h</t>
  </si>
  <si>
    <t>Naočale ženske sunčane velike h</t>
  </si>
  <si>
    <t>Dámské sluneční brýle velké h</t>
  </si>
  <si>
    <t>Sonnenbrille damen groß h</t>
  </si>
  <si>
    <t>Suured päikeseprillid h</t>
  </si>
  <si>
    <t>Gafas de sol de mujer grandes h</t>
  </si>
  <si>
    <t>Ulleres de sol per a dona grans h</t>
  </si>
  <si>
    <t>Γυαλιά ηλίου για τις γυναίκες μεγάλα h</t>
  </si>
  <si>
    <t>Női napszemüveg, nagy h</t>
  </si>
  <si>
    <t>Occhiali da sole da donna grandi h</t>
  </si>
  <si>
    <t>Mot saulės akiniai dideli h</t>
  </si>
  <si>
    <t>Siev saulesbrilles lielas h</t>
  </si>
  <si>
    <t>Женски наочари за сонце големи н</t>
  </si>
  <si>
    <t>Okulary dam przeciwsłoneczne duże h</t>
  </si>
  <si>
    <t>Óculos de sol para mulheres grandes h</t>
  </si>
  <si>
    <t>Ochelari de soare de damă mari h</t>
  </si>
  <si>
    <t>Naočare ženske sunčane velike h</t>
  </si>
  <si>
    <t>Sončna očala ženska velika h</t>
  </si>
  <si>
    <t>Dámske slnečné okuliare veľké h</t>
  </si>
  <si>
    <t>Sunglasses for women golden deco h</t>
  </si>
  <si>
    <t>Syze dielli për femra dek. gold h</t>
  </si>
  <si>
    <t>Дамски слънчеви очила златен декор h</t>
  </si>
  <si>
    <t>Naočale ženske sunčane zlatne deko h</t>
  </si>
  <si>
    <t>Dámské sluneční brýle zlaté deko h</t>
  </si>
  <si>
    <t>Sonnenbrille damen gold deco h</t>
  </si>
  <si>
    <t>Naiste päikeseprillid kuldsed deko h</t>
  </si>
  <si>
    <t>Gafas de sol de mujer doradas deco h</t>
  </si>
  <si>
    <t>Ulleres de sol per a dona daurades deco h</t>
  </si>
  <si>
    <t>Γυαλιά ηλίου για τις γυναίκες χρυσή διακόσμηση h</t>
  </si>
  <si>
    <t>Női napszemüveg, aranydekorral h</t>
  </si>
  <si>
    <t>Occhiali da sole da donna dorati deco h</t>
  </si>
  <si>
    <t>Mot saulės akiniai auksiniai deko h</t>
  </si>
  <si>
    <t>Siev saulesbrilles zelta deko h</t>
  </si>
  <si>
    <t>Женски наочари за сонце златни деко н</t>
  </si>
  <si>
    <t>Okulary dam przeciwsłoneczne złote deko h</t>
  </si>
  <si>
    <t>Óculos de sol para mulheres com decoração dourada h</t>
  </si>
  <si>
    <t>Ochelari de soare aurii deco h</t>
  </si>
  <si>
    <t>Naočare ženske sunčane zlatne deko h</t>
  </si>
  <si>
    <t>Sončna očala ženska zlata deko h</t>
  </si>
  <si>
    <t>Dámske slnečné okuliare zlatá dekorácia h</t>
  </si>
  <si>
    <t>Sunglasses for children pineapple</t>
  </si>
  <si>
    <t>Syze dielli ananas</t>
  </si>
  <si>
    <t>Слънчеви очила за момиче ананас</t>
  </si>
  <si>
    <t>Naočale djev sunčane ananasi</t>
  </si>
  <si>
    <t>Dívčí sluneční brýle ananasy</t>
  </si>
  <si>
    <t>Sonnenbrille mädchen ananas h</t>
  </si>
  <si>
    <t>Ananass päikeseprillid</t>
  </si>
  <si>
    <t>Gafas de sol de niña piñas</t>
  </si>
  <si>
    <t>Ulleres dz de sol pinyes</t>
  </si>
  <si>
    <t>Γυαλιά ηλίου για τα παιδιά ανανάς</t>
  </si>
  <si>
    <t>Napszemüveg lányoknak, ananászos</t>
  </si>
  <si>
    <t>Occhiali da sole da bambina ananas</t>
  </si>
  <si>
    <t>Saulės akiniai m ananasai</t>
  </si>
  <si>
    <t>Siev saulesbrilles ananāsi</t>
  </si>
  <si>
    <t>Дет. женски наочари за сонце со ананаси н</t>
  </si>
  <si>
    <t>Okulary dz przeciwsłoneczne ananasy</t>
  </si>
  <si>
    <t>Óculos de sol  para meninas abacaxi</t>
  </si>
  <si>
    <t>Ochelari de soare în formă de ananas</t>
  </si>
  <si>
    <t>Naočare dev sunčane ananasi</t>
  </si>
  <si>
    <t>Sončna očala deklica ananas</t>
  </si>
  <si>
    <t>Detské slnečné okuliare ananásy</t>
  </si>
  <si>
    <t>Sunglasses for children metal</t>
  </si>
  <si>
    <t>Syze dielli metal</t>
  </si>
  <si>
    <t>Слънчеви очила за момиче метал</t>
  </si>
  <si>
    <t>Naočale djev sunčane metal</t>
  </si>
  <si>
    <t>Dívčí sluneční brýle kov</t>
  </si>
  <si>
    <t>Sonnenbrille mädchen metall</t>
  </si>
  <si>
    <t>Metallist päikeseprillid</t>
  </si>
  <si>
    <t>Gafas de sol de niña metálicas</t>
  </si>
  <si>
    <t>Ulleres dz de sol de metall</t>
  </si>
  <si>
    <t>Γυαλιά ηλίου για τα παιδιά μεταλλικά</t>
  </si>
  <si>
    <t>Napszemüveg lányoknak, fém</t>
  </si>
  <si>
    <t>Occhiali da sole da bambina metallo</t>
  </si>
  <si>
    <t>Saulės akiniai m metalas</t>
  </si>
  <si>
    <t>M saulesbrilles metāls</t>
  </si>
  <si>
    <t>Дет. женски наочари за сонце метал</t>
  </si>
  <si>
    <t>Okulary dz przeciwsłoneczne metal</t>
  </si>
  <si>
    <t>Óculos de sol  para meninas metal</t>
  </si>
  <si>
    <t>Ochelari de soare din metal</t>
  </si>
  <si>
    <t>Naočare dev sunčane metal</t>
  </si>
  <si>
    <t>Sončna očala deklica kovina</t>
  </si>
  <si>
    <t>Detské slnečné okuliare kov</t>
  </si>
  <si>
    <t>Sunglasses for children with a rubber band</t>
  </si>
  <si>
    <t>Syze dielli me llastik</t>
  </si>
  <si>
    <t>Слънчеви очила за момиче на ластик</t>
  </si>
  <si>
    <t>Naočale djev sunčane na gumici</t>
  </si>
  <si>
    <t>Dívčí sluneční brýle s gumičkou</t>
  </si>
  <si>
    <t>Sonnenbrille mädchen auf elastischem band</t>
  </si>
  <si>
    <t>Elastse ribaga päikeseprillid</t>
  </si>
  <si>
    <t>Gafas de sol de niña con goma elástica</t>
  </si>
  <si>
    <t>Ulleres de sol amb goma elàstica</t>
  </si>
  <si>
    <t>Γυαλιά ηλίου για τα παιδιά με λάστιχο</t>
  </si>
  <si>
    <t>Gumis napszemüveg lányoknak</t>
  </si>
  <si>
    <t>Occhiali da sole da bambina con elastico</t>
  </si>
  <si>
    <t>Saulės akiniai m su guma</t>
  </si>
  <si>
    <t>M saulesbrilles uz gumijas</t>
  </si>
  <si>
    <t>Дет. женски наочари за сонце на ластик</t>
  </si>
  <si>
    <t>Okulary dz przeciwsłoneczne na gumce</t>
  </si>
  <si>
    <t>Óculos de sol  para meninas com elástico</t>
  </si>
  <si>
    <t>Ochelari de soare prinși cu gumă</t>
  </si>
  <si>
    <t>Naočare dev sunčane na gumici</t>
  </si>
  <si>
    <t>Sončna očala deklica s trakom</t>
  </si>
  <si>
    <t>Detské slnečné okuliare na gumke</t>
  </si>
  <si>
    <t>Sunglasses for women square</t>
  </si>
  <si>
    <t>Syze dielli për femra kuadrat</t>
  </si>
  <si>
    <t>Дамски слънчеви очила квадрат</t>
  </si>
  <si>
    <t>Naočale ženske sunčane kvadrat</t>
  </si>
  <si>
    <t>Dámské sluneční brýle čtvercové</t>
  </si>
  <si>
    <t>Sonnenbrille damen quadratisch</t>
  </si>
  <si>
    <t>Kandilised päikeseprillid</t>
  </si>
  <si>
    <t>Gafas de sol de mujer cuadradas</t>
  </si>
  <si>
    <t>Ulleres de sol quadrades per a dona</t>
  </si>
  <si>
    <t>Γυαλιά ηλίου για τις γυναίκες τετράγωνα</t>
  </si>
  <si>
    <t>Női napszemüveg, négyszögletes</t>
  </si>
  <si>
    <t>Occhiali da sole da donna quadrati</t>
  </si>
  <si>
    <t>Mot saulės akiniai kvadratas</t>
  </si>
  <si>
    <t>Siev saulesbrilles kvadrāts</t>
  </si>
  <si>
    <t>Женски наочари за сонце квадрат н</t>
  </si>
  <si>
    <t>Okulary dam przeciwsłoneczne kwadrat</t>
  </si>
  <si>
    <t>Óculos de sol para mulheres quadrado</t>
  </si>
  <si>
    <t>Ochelari de soare de damă în formă de pătrat</t>
  </si>
  <si>
    <t>Naočare ženske sunčane kvadrat</t>
  </si>
  <si>
    <t>Sončna očala ženska kvadratna</t>
  </si>
  <si>
    <t>Dámske slnečné okuliare štvorec</t>
  </si>
  <si>
    <t>Sunglasses for women metal</t>
  </si>
  <si>
    <t>Syze dielli për femra metal</t>
  </si>
  <si>
    <t>Дамски слънчеви очила метал</t>
  </si>
  <si>
    <t>Naočale ženske sunčane metal</t>
  </si>
  <si>
    <t>Dámské sluneční brýle kov</t>
  </si>
  <si>
    <t>Sonnenbrille damen metall</t>
  </si>
  <si>
    <t>Metallist naiste päikeseprillid</t>
  </si>
  <si>
    <t>Gafas de sol de mujer metálicas</t>
  </si>
  <si>
    <t>Ulleres de sol de metall per a dona</t>
  </si>
  <si>
    <t>Γυαλιά ηλίου για τις γυναίκες μεταλλικά</t>
  </si>
  <si>
    <t>Női napszemüveg, fém</t>
  </si>
  <si>
    <t>Occhiali da sole da donna metallo</t>
  </si>
  <si>
    <t>Mot saulės akiniai metalas</t>
  </si>
  <si>
    <t>Siev saulesbrilles metāls</t>
  </si>
  <si>
    <t>Женски наочари за сонце метал</t>
  </si>
  <si>
    <t>Okulary dam przeciwsłoneczne metal</t>
  </si>
  <si>
    <t>Óculos de sol para mulheres metal</t>
  </si>
  <si>
    <t>Ochelari de soare de damă din metal</t>
  </si>
  <si>
    <t>Naočare ženske sunčane metal</t>
  </si>
  <si>
    <t>Sončna očala ženska kovinska</t>
  </si>
  <si>
    <t>Dámske slnečné okuliare kov</t>
  </si>
  <si>
    <t>Sunglasses for women wide</t>
  </si>
  <si>
    <t>Syze dielli për femra të gjera</t>
  </si>
  <si>
    <t>Дамски слънчеви очила широки</t>
  </si>
  <si>
    <t>Naočale ženske sunčane široke</t>
  </si>
  <si>
    <t>Dámské sluneční brýle široké</t>
  </si>
  <si>
    <t>Sonnenbrille damen breit</t>
  </si>
  <si>
    <t>Naiste null päikeseprillid</t>
  </si>
  <si>
    <t>Gafas de sol de mujer anchas</t>
  </si>
  <si>
    <t>Ulleres de sol per a dona amples</t>
  </si>
  <si>
    <t>Γυαλιά ηλίου για τις γυναίκες φαρδιά</t>
  </si>
  <si>
    <t>Női napszemüveg, széles</t>
  </si>
  <si>
    <t>Occhiali da sole da donna larghi</t>
  </si>
  <si>
    <t>Mot saulės akiniai platūs</t>
  </si>
  <si>
    <t>Siev saulesbrilles platas</t>
  </si>
  <si>
    <t>Женски наочари за сонце широки</t>
  </si>
  <si>
    <t>Okulary dam przeciwsłoneczne szerokie</t>
  </si>
  <si>
    <t>Óculos de sol para mulheres largos</t>
  </si>
  <si>
    <t>Ochelari de soare de damă largi</t>
  </si>
  <si>
    <t>Naočare ženske sunčane široke</t>
  </si>
  <si>
    <t>Sončna očala ženska široka</t>
  </si>
  <si>
    <t>Dámske slnečné okuliare široké</t>
  </si>
  <si>
    <t>Filter category</t>
  </si>
  <si>
    <t>Kategoria e filtrit</t>
  </si>
  <si>
    <t xml:space="preserve">
категория на филтъра</t>
  </si>
  <si>
    <t>Kategorija filtra</t>
  </si>
  <si>
    <t>Kategorie filtru</t>
  </si>
  <si>
    <t>Uv-filterkategorie</t>
  </si>
  <si>
    <t>Filtri kategooria</t>
  </si>
  <si>
    <t>Categoría de filtro</t>
  </si>
  <si>
    <t>Categoria de filtre</t>
  </si>
  <si>
    <t>Κατηγορία φίλτρου</t>
  </si>
  <si>
    <t>Uv-kategória</t>
  </si>
  <si>
    <t>Categoria del filtro</t>
  </si>
  <si>
    <t>Filtro kategorija</t>
  </si>
  <si>
    <t>Filtra kategorija</t>
  </si>
  <si>
    <t>Категорија на филтри</t>
  </si>
  <si>
    <t>Kategoria filtra</t>
  </si>
  <si>
    <t>Categoria do filtro</t>
  </si>
  <si>
    <t>Categorie filtru</t>
  </si>
  <si>
    <t>Kategorija filtera</t>
  </si>
  <si>
    <t>Kategória filtra</t>
  </si>
  <si>
    <t>Boys' jog suit.</t>
  </si>
  <si>
    <t>Kostum vrapimi për djem</t>
  </si>
  <si>
    <t>Костюм за бягане за момче</t>
  </si>
  <si>
    <t>Kombinezon za trčanje za dječake</t>
  </si>
  <si>
    <t>Běžecká souprava pro chlápce</t>
  </si>
  <si>
    <t>Laufkostüm für jungs</t>
  </si>
  <si>
    <t>Poiste jooksukostüüm</t>
  </si>
  <si>
    <t>Ropa para correr para chicos</t>
  </si>
  <si>
    <t>Roba per a nois per a córrer</t>
  </si>
  <si>
    <t>Αγορίστικη στολή τρεξίματος</t>
  </si>
  <si>
    <t>Fiú futóruha</t>
  </si>
  <si>
    <t>Tuta da corsa per ragazzi</t>
  </si>
  <si>
    <t>Bėgimo kostiumas berniukams</t>
  </si>
  <si>
    <t>Puišu skriešanas apģērbs</t>
  </si>
  <si>
    <t>Машки детски костим за трчање</t>
  </si>
  <si>
    <t>Komplet dresowy chłopięcy</t>
  </si>
  <si>
    <t>Roupa de corrida para rapazes</t>
  </si>
  <si>
    <t>Costum de alergare pentru băieți</t>
  </si>
  <si>
    <t>Fantovska tekaška trenirka</t>
  </si>
  <si>
    <t>Chlapčenská bežecká súprava.</t>
  </si>
  <si>
    <t>Corset</t>
  </si>
  <si>
    <t>Korse</t>
  </si>
  <si>
    <t>Корсет</t>
  </si>
  <si>
    <t>Korzet</t>
  </si>
  <si>
    <t>Korsett</t>
  </si>
  <si>
    <t>Corsé</t>
  </si>
  <si>
    <t>Cotilla</t>
  </si>
  <si>
    <t>Κορσέ</t>
  </si>
  <si>
    <t>Fűző</t>
  </si>
  <si>
    <t>Corpetto</t>
  </si>
  <si>
    <t>Korsetas</t>
  </si>
  <si>
    <t>Korsete</t>
  </si>
  <si>
    <t>Gorset</t>
  </si>
  <si>
    <t>Espartilho</t>
  </si>
  <si>
    <t>Lds bikini to match corset</t>
  </si>
  <si>
    <t>Mbathje korse</t>
  </si>
  <si>
    <t>Бикини към корсет</t>
  </si>
  <si>
    <t>Korzet gaćice</t>
  </si>
  <si>
    <t>Korzetové kalhotky</t>
  </si>
  <si>
    <t>Hoeschen zum korsett</t>
  </si>
  <si>
    <t>Korsetiga sobivad püksikud</t>
  </si>
  <si>
    <t>Bragas de corsé</t>
  </si>
  <si>
    <t>Calces de cotilla</t>
  </si>
  <si>
    <t>Γυναικείο εσώρουχο για να ταιριάξει με κορσέ</t>
  </si>
  <si>
    <t>Bugyi fűzőhöz</t>
  </si>
  <si>
    <t>Mutande per il corpetto</t>
  </si>
  <si>
    <t>Korseto kelnaitės</t>
  </si>
  <si>
    <t>Korsetes biksītes</t>
  </si>
  <si>
    <t>Гаќи за корсет</t>
  </si>
  <si>
    <t>Majtki do gorsetu</t>
  </si>
  <si>
    <t>Calcinha de espartilho</t>
  </si>
  <si>
    <t>Chiloți corset</t>
  </si>
  <si>
    <t>Spodnje hlače za korzet</t>
  </si>
  <si>
    <t>Korzetové nohavičky</t>
  </si>
  <si>
    <t>Baby slippers with a band</t>
  </si>
  <si>
    <t>Pantofla foshnjash me rrip</t>
  </si>
  <si>
    <t>Бебешки пантофи с лента</t>
  </si>
  <si>
    <t>Papuče za bebe s trakom</t>
  </si>
  <si>
    <t>Dětské bačkůrky s páskem</t>
  </si>
  <si>
    <t>Babyhausschuhe mit band</t>
  </si>
  <si>
    <t>Paelaga beebisussid</t>
  </si>
  <si>
    <t>Pantuflas de bebé con lazo</t>
  </si>
  <si>
    <t>Sabatilles de nadó amb cinta</t>
  </si>
  <si>
    <t>Παιδικά παπουτσάκια με αυτοκόλλητο</t>
  </si>
  <si>
    <t>Babapapucs pánttal</t>
  </si>
  <si>
    <t>Pantofole per neonati con velcro</t>
  </si>
  <si>
    <t>Kūdikių šlepetės su juostele</t>
  </si>
  <si>
    <t>Bērnu čības ar saiti</t>
  </si>
  <si>
    <t>Бебешки влечки со лента</t>
  </si>
  <si>
    <t>Kapcie niemowlęce z opaską</t>
  </si>
  <si>
    <t>Pantufas de bebé com fita</t>
  </si>
  <si>
    <t>Papucei bebeluși cu bandă</t>
  </si>
  <si>
    <t>Papuče za bebe sa trakom</t>
  </si>
  <si>
    <t>Otroški copati s trakom</t>
  </si>
  <si>
    <t>Detské papučky s pásikom</t>
  </si>
  <si>
    <t>Baby slippers with bow tie</t>
  </si>
  <si>
    <t>Pantofla foshnjash me papijon</t>
  </si>
  <si>
    <t>Бебешки пантофи с папионка</t>
  </si>
  <si>
    <t>Papuče za bebe s mašnicom</t>
  </si>
  <si>
    <t>Dětské bačkůrky s motýlkem</t>
  </si>
  <si>
    <t>Babyhausschuhe mit fliege</t>
  </si>
  <si>
    <t>Kikilipsuga beebisussid</t>
  </si>
  <si>
    <t>Pantuflas de bebé con pajarita</t>
  </si>
  <si>
    <t>Sabatilles de nadó amb llaç</t>
  </si>
  <si>
    <t>Παιδικά παπούτσια με φιόγκο</t>
  </si>
  <si>
    <t>Babapapucs masnival</t>
  </si>
  <si>
    <t>Pantofole per neonati con il farfallino</t>
  </si>
  <si>
    <t>Kūdikių šlepetės su peteliške</t>
  </si>
  <si>
    <t>Bērnu čības ar tauriņu</t>
  </si>
  <si>
    <t>Бебешки влечки со машна</t>
  </si>
  <si>
    <t>Kapcie niemowlęce z muszką</t>
  </si>
  <si>
    <t>Pantufas de bebé com laço</t>
  </si>
  <si>
    <t>Papucei bebeluși cu papion</t>
  </si>
  <si>
    <t>Papuče za bebe sa mašnicom</t>
  </si>
  <si>
    <t>Otroški copati z metuljčkom</t>
  </si>
  <si>
    <t>Detské papučky s motýlikom</t>
  </si>
  <si>
    <t>Girls' jeans</t>
  </si>
  <si>
    <t>Xhinse vajzash</t>
  </si>
  <si>
    <t>Дънки за момичета</t>
  </si>
  <si>
    <t>Farmerke za djevojčice</t>
  </si>
  <si>
    <t>Dívčí džíny</t>
  </si>
  <si>
    <t>Jeans für mädchen</t>
  </si>
  <si>
    <t>Tüdrukute teksapüksid</t>
  </si>
  <si>
    <t>Vaqueros para niña</t>
  </si>
  <si>
    <t>Texans de nena</t>
  </si>
  <si>
    <t>Κοριτσίστικα τζιν</t>
  </si>
  <si>
    <t>Traperice za djevojčice</t>
  </si>
  <si>
    <t>Lányka farmer</t>
  </si>
  <si>
    <t>Jeans da ragazza</t>
  </si>
  <si>
    <t>Džinsai mergaitėms</t>
  </si>
  <si>
    <t>Meiteņu džinsi</t>
  </si>
  <si>
    <t>Детски женски фармерки</t>
  </si>
  <si>
    <t>Jeansy dziewczęce</t>
  </si>
  <si>
    <t>Calças de ganga para raparigas</t>
  </si>
  <si>
    <t>Blugi pentru fetițe</t>
  </si>
  <si>
    <t>Farmerke za devojčice</t>
  </si>
  <si>
    <t>Dekliške kavbojke</t>
  </si>
  <si>
    <t>Dievčenské džínsy</t>
  </si>
  <si>
    <t>Boys' jeans</t>
  </si>
  <si>
    <t>Xhinse djemsh</t>
  </si>
  <si>
    <t>Дънки за момчета</t>
  </si>
  <si>
    <t>Farmerke za dječake</t>
  </si>
  <si>
    <t>Chlapecké džíny</t>
  </si>
  <si>
    <t>Jungen-jeans</t>
  </si>
  <si>
    <t>Poiste teksad</t>
  </si>
  <si>
    <t>Vaqueros para niños</t>
  </si>
  <si>
    <t>Texans per a nens</t>
  </si>
  <si>
    <t>Tζην για αγόρια</t>
  </si>
  <si>
    <t>Traperice za dječake</t>
  </si>
  <si>
    <t>Gyermek farmer</t>
  </si>
  <si>
    <t>Jeans da bambino</t>
  </si>
  <si>
    <t>Džinsai berniukams</t>
  </si>
  <si>
    <t>Zēnu džinsi</t>
  </si>
  <si>
    <t>Детски машки фармерки</t>
  </si>
  <si>
    <t>Jeansy chłopięce</t>
  </si>
  <si>
    <t>Calças de ganga para rapazes</t>
  </si>
  <si>
    <t>Blugi pentru băieți</t>
  </si>
  <si>
    <t>Farmerke za dečake</t>
  </si>
  <si>
    <t>Fantovske kavbojke</t>
  </si>
  <si>
    <t>Chlapčenské džínsy</t>
  </si>
  <si>
    <t>Girls footies socks</t>
  </si>
  <si>
    <t>Терлици за момиче</t>
  </si>
  <si>
    <t>Niske čarape za djevojčice</t>
  </si>
  <si>
    <t>Mädchen-fußsocken</t>
  </si>
  <si>
    <t>Tüdrukute jalad</t>
  </si>
  <si>
    <t>Calcetines invisibles de niña</t>
  </si>
  <si>
    <t>Mitjons invisibles de nena</t>
  </si>
  <si>
    <t>Κοντές κάλτσες για κορίτσια</t>
  </si>
  <si>
    <t>Kislány titokzokni</t>
  </si>
  <si>
    <t>Calzini fantasmini da bambina</t>
  </si>
  <si>
    <t>Pėdutės mergaitei</t>
  </si>
  <si>
    <t>Zemās zeķītes meitenei</t>
  </si>
  <si>
    <t>Детски кратки чорапи</t>
  </si>
  <si>
    <t>Stopki dziewczęce</t>
  </si>
  <si>
    <t>Meias invisíveis para raparigas</t>
  </si>
  <si>
    <t>Tălpici pentru fete</t>
  </si>
  <si>
    <t>Niske čarape za devojčice</t>
  </si>
  <si>
    <t>Nizke nogavice za deklice</t>
  </si>
  <si>
    <t>Dievčenské ťapky</t>
  </si>
  <si>
    <t>3 pack bra extender</t>
  </si>
  <si>
    <t>3-pako zgjatës sutienash</t>
  </si>
  <si>
    <t>3 бр./пакет удължител за сутиен</t>
  </si>
  <si>
    <t>3 komada produžetaka za grudnjak</t>
  </si>
  <si>
    <t>3-balení prodlužovače na podprsenku</t>
  </si>
  <si>
    <t>3er-pack bh-verlängerung</t>
  </si>
  <si>
    <t>3-pakiline rinnahoidjapikendus</t>
  </si>
  <si>
    <t>Extensor de sujetador, pack de 3</t>
  </si>
  <si>
    <t>Extensor de sostenidor, pack de 3</t>
  </si>
  <si>
    <t>Επέκταση σουτιέν, 3 τεμ.</t>
  </si>
  <si>
    <t>3 db-os csomag melltartópánt-hosszabbító</t>
  </si>
  <si>
    <t>Confezione di 3 prolunghe per reggiseno</t>
  </si>
  <si>
    <t>3 pak., liemenelės prailgiklis</t>
  </si>
  <si>
    <t>3 iepak., kruštura pagarinātājs</t>
  </si>
  <si>
    <t>3 парч. продолжувач за градник</t>
  </si>
  <si>
    <t>3-pak przedłużka do stanika</t>
  </si>
  <si>
    <t>Conjunto de 3 extensores de sutiã</t>
  </si>
  <si>
    <t>3 pack extensie sutien</t>
  </si>
  <si>
    <t>Podaljšek za nedrček, 3 kosi</t>
  </si>
  <si>
    <t>3 balenie predlžovača podprsenky</t>
  </si>
  <si>
    <t>Pet raincoat</t>
  </si>
  <si>
    <t>Mushama për kafshët shtëpiake</t>
  </si>
  <si>
    <t>Дъждобран за домашни любимци</t>
  </si>
  <si>
    <t>Kabanica za kućne ljubimce</t>
  </si>
  <si>
    <t>Pláštěnka do deště pro domácí mazlíčky</t>
  </si>
  <si>
    <t>Regenmantel für haustiere</t>
  </si>
  <si>
    <t>Lemmiklooma vihmakeep</t>
  </si>
  <si>
    <t>Impermeable para mascotas</t>
  </si>
  <si>
    <t>Impermeable per a mascotes</t>
  </si>
  <si>
    <t>Μανδύας βροχής για κατοικίδια ζώα</t>
  </si>
  <si>
    <t>Kisállat esőkabát</t>
  </si>
  <si>
    <t>Impermeabile per animali domestici</t>
  </si>
  <si>
    <t>Apsiaustas nuo lietaus naminiams gyvūnams</t>
  </si>
  <si>
    <t>Lietus apmetnis mājdzīvniekiem</t>
  </si>
  <si>
    <t>Пелерина против дожд за домашни миленици</t>
  </si>
  <si>
    <t>Peleryna przeciwdeszczowa dla zwierząt domowych</t>
  </si>
  <si>
    <t>Capa de chuva para animais de estimação</t>
  </si>
  <si>
    <t>Pelerină pentru animale de companie</t>
  </si>
  <si>
    <t>Dežni plašč za hišne ljubljenčke</t>
  </si>
  <si>
    <t>Pršiplášť pre domáce zvieratá</t>
  </si>
  <si>
    <t>Garter belt</t>
  </si>
  <si>
    <t>Rrip llastik</t>
  </si>
  <si>
    <t>Жартиери за дамски дълги чорапи</t>
  </si>
  <si>
    <t>Halteri za natkoljenke</t>
  </si>
  <si>
    <t>Pásek na punčochy</t>
  </si>
  <si>
    <t>Strumpfgürtel</t>
  </si>
  <si>
    <t>Sukapaela vöö</t>
  </si>
  <si>
    <t>Liguero</t>
  </si>
  <si>
    <t>Cint de lligues</t>
  </si>
  <si>
    <t>Ζαρτιέρα</t>
  </si>
  <si>
    <t>Harisnyatartó</t>
  </si>
  <si>
    <t>Reggicalze</t>
  </si>
  <si>
    <t>Kojinių diržas</t>
  </si>
  <si>
    <t>Zeķturis</t>
  </si>
  <si>
    <t>Појас за подвезици</t>
  </si>
  <si>
    <t>Pas do pończoch</t>
  </si>
  <si>
    <t>Cinto de ligas</t>
  </si>
  <si>
    <t>Portjartier</t>
  </si>
  <si>
    <t>Halteri za duge čarape</t>
  </si>
  <si>
    <t>Podvezni pas</t>
  </si>
  <si>
    <t>Podväzkový pás</t>
  </si>
  <si>
    <t>Neck binding</t>
  </si>
  <si>
    <t>Mbarimi i dekoltes</t>
  </si>
  <si>
    <t>Завършек на деколте</t>
  </si>
  <si>
    <t>Završna obrada dekoltea</t>
  </si>
  <si>
    <t>Lemování výstřihu</t>
  </si>
  <si>
    <t>Schmuckränder des ausschnitts</t>
  </si>
  <si>
    <t>Kaelajoone viimistlus</t>
  </si>
  <si>
    <t>Acabado del escote</t>
  </si>
  <si>
    <t>Marquilla al coll</t>
  </si>
  <si>
    <t>Δέσιμο λαιμού</t>
  </si>
  <si>
    <t>Nyakvarrás</t>
  </si>
  <si>
    <t>Finitura del collo</t>
  </si>
  <si>
    <t>Iškirptės apdaila</t>
  </si>
  <si>
    <t>Kakla apdare</t>
  </si>
  <si>
    <t>Завршува на деколтето</t>
  </si>
  <si>
    <t>Wykończenie dekoltu</t>
  </si>
  <si>
    <t>Acabamento do decote</t>
  </si>
  <si>
    <t>Finisaj decolteu</t>
  </si>
  <si>
    <t>Vezava na vratu</t>
  </si>
  <si>
    <t>Zakončenie výstrihu</t>
  </si>
  <si>
    <t>Sleeve cuff    </t>
  </si>
  <si>
    <t>Mbarimi i mëngës</t>
  </si>
  <si>
    <t>Маншет на ръкав</t>
  </si>
  <si>
    <t>Manžeta rukava</t>
  </si>
  <si>
    <t>Manžeta rukávu</t>
  </si>
  <si>
    <t>Ärmelmanschette</t>
  </si>
  <si>
    <t>Varrukamansett</t>
  </si>
  <si>
    <t>Puño de manga</t>
  </si>
  <si>
    <t>Puny de màniga</t>
  </si>
  <si>
    <t>Μανσέτα μανικιού</t>
  </si>
  <si>
    <t>Ingújj mandzsetta</t>
  </si>
  <si>
    <t>Polsino della manica</t>
  </si>
  <si>
    <t>Rankovės manžetė</t>
  </si>
  <si>
    <t>Piedurknes manšete</t>
  </si>
  <si>
    <t>Манжетна за ракави</t>
  </si>
  <si>
    <t>Mankiet rękawa</t>
  </si>
  <si>
    <t>Punho da manga</t>
  </si>
  <si>
    <t>Manșetă mânecă</t>
  </si>
  <si>
    <t>Manšeta na rokavu</t>
  </si>
  <si>
    <t>Bottom cuff</t>
  </si>
  <si>
    <t>Mbarimi i këmbës së pantallonave</t>
  </si>
  <si>
    <t>Маншет на крачол</t>
  </si>
  <si>
    <t>Manžeta nogavica</t>
  </si>
  <si>
    <t>Manžeta nohavice</t>
  </si>
  <si>
    <t>Beinmanschette</t>
  </si>
  <si>
    <t>Sääre mansett</t>
  </si>
  <si>
    <t>Ruedo inferior</t>
  </si>
  <si>
    <t>Puny inferior</t>
  </si>
  <si>
    <t>Μανσέτα ποδιού</t>
  </si>
  <si>
    <t>Nadrág mandzsetta</t>
  </si>
  <si>
    <t>Polsino inferiore</t>
  </si>
  <si>
    <t>Kojos manžetė</t>
  </si>
  <si>
    <t>Kājas manšete</t>
  </si>
  <si>
    <t>Манжетна за ногавица</t>
  </si>
  <si>
    <t>Mankiet nogawki</t>
  </si>
  <si>
    <t>Punho de calças</t>
  </si>
  <si>
    <t>Manșetă crac</t>
  </si>
  <si>
    <t>Spodnja manšeta</t>
  </si>
  <si>
    <t>Girls ballerinas</t>
  </si>
  <si>
    <t>Këpucët balet për vajza</t>
  </si>
  <si>
    <t>Балетки за момиче</t>
  </si>
  <si>
    <t>Ballerinen für mädchen</t>
  </si>
  <si>
    <t>Tüdrukute balletikingad</t>
  </si>
  <si>
    <t>Ballarines de nena</t>
  </si>
  <si>
    <t>Μπαλαρίνεσ για κορίτσια</t>
  </si>
  <si>
    <t>Kislány balerinacipők</t>
  </si>
  <si>
    <t>Balerinos mergaitėms</t>
  </si>
  <si>
    <t>Baleta kurpes meitenēm</t>
  </si>
  <si>
    <t>Balerinki dziewczęce</t>
  </si>
  <si>
    <t>Bailarinas para raparigas</t>
  </si>
  <si>
    <t>Balerini pentru fete</t>
  </si>
  <si>
    <t>Balerine za deklice</t>
  </si>
  <si>
    <t>Dievčenské baletky</t>
  </si>
  <si>
    <t>Girls' sport pants</t>
  </si>
  <si>
    <t>Pantallona sportive vajzash</t>
  </si>
  <si>
    <t>Спортни панталони за момиче</t>
  </si>
  <si>
    <t>Sportske hlače za djevojčice</t>
  </si>
  <si>
    <t>Sportovní kalhoty dívčí</t>
  </si>
  <si>
    <t>Sporthose für mädchen</t>
  </si>
  <si>
    <t>Tüdrukute spordipüksid</t>
  </si>
  <si>
    <t>Pantalones de deporte para niña</t>
  </si>
  <si>
    <t>Pantalons d'esport per a nena</t>
  </si>
  <si>
    <t>Κοριτσίστικο αθλητικό παντελόνι</t>
  </si>
  <si>
    <t>Kislány sportnadrág</t>
  </si>
  <si>
    <t>Pantaloni sportivi da bambina</t>
  </si>
  <si>
    <t>Mergaičių sportinės kelnės</t>
  </si>
  <si>
    <t>Meiteņu sporta bikses</t>
  </si>
  <si>
    <t>Детски спортски женски панталони</t>
  </si>
  <si>
    <t>Spodnie sportowe dziewczęce</t>
  </si>
  <si>
    <t>Calças de desporto para raparigas</t>
  </si>
  <si>
    <t>Pantaloni sport pentru fete</t>
  </si>
  <si>
    <t>Sportske pantalone za devojčice</t>
  </si>
  <si>
    <t>Dekliške športne hlače</t>
  </si>
  <si>
    <t>Športové dievčenské nohavice</t>
  </si>
  <si>
    <t>Waistband lining</t>
  </si>
  <si>
    <t>Rreshtim në bel</t>
  </si>
  <si>
    <t>Подложка за колан за талия</t>
  </si>
  <si>
    <t>Podstava u struku</t>
  </si>
  <si>
    <t>Podšívka v pase</t>
  </si>
  <si>
    <t>Futter am bund</t>
  </si>
  <si>
    <t>Vöökoha vooder</t>
  </si>
  <si>
    <t>Forro en la cintura</t>
  </si>
  <si>
    <t>Folre a la cintura</t>
  </si>
  <si>
    <t>Φόδρα στη μέση</t>
  </si>
  <si>
    <t>Derékalátéttel megerősített</t>
  </si>
  <si>
    <t>Fodera in vita</t>
  </si>
  <si>
    <t>Pamušalas juosta</t>
  </si>
  <si>
    <t>Odere jostā</t>
  </si>
  <si>
    <t>Постава во ракав</t>
  </si>
  <si>
    <t>Podszewka w pasie</t>
  </si>
  <si>
    <t>Forro da cintura</t>
  </si>
  <si>
    <t>Dublură pentru talie</t>
  </si>
  <si>
    <t>Podloga za pas</t>
  </si>
  <si>
    <t>Podšívka v páse</t>
  </si>
  <si>
    <t>Lurex</t>
  </si>
  <si>
    <t>Лурекс</t>
  </si>
  <si>
    <t>Lureks</t>
  </si>
  <si>
    <t>Λούρεξ</t>
  </si>
  <si>
    <t>Lurex-szál</t>
  </si>
  <si>
    <t>Liureksas</t>
  </si>
  <si>
    <t>Lūrekss</t>
  </si>
  <si>
    <t>Xhaketë për fëmijë djemsh</t>
  </si>
  <si>
    <t>Бебешко сако за момче</t>
  </si>
  <si>
    <t>Sako za bebe dječake</t>
  </si>
  <si>
    <t>Kojenecké sako chlapecké</t>
  </si>
  <si>
    <t>Jacke für baby-jungen</t>
  </si>
  <si>
    <t>Beebipoisi jope</t>
  </si>
  <si>
    <t>Chaqueta infantil de niño</t>
  </si>
  <si>
    <t>Jaqueta infantil de nen</t>
  </si>
  <si>
    <t>Βρεφικό μπουφάν για αγόρια</t>
  </si>
  <si>
    <t>Csecsemő fiú zakó</t>
  </si>
  <si>
    <t>Giacca da neonato</t>
  </si>
  <si>
    <t>Kūdikio berniuko švarkas</t>
  </si>
  <si>
    <t>Žakete zēnam mazulim</t>
  </si>
  <si>
    <t>Машко бебешко сако</t>
  </si>
  <si>
    <t>Marynarka niemowlęca chłopięca</t>
  </si>
  <si>
    <t>Jaqueta para bebé menino</t>
  </si>
  <si>
    <t>Sacou pentru bebeluși băieți</t>
  </si>
  <si>
    <t>Sako za bebe dečake</t>
  </si>
  <si>
    <t>Jakna za dojenčka dečka</t>
  </si>
  <si>
    <t>Chlapčenské kojenecké sako</t>
  </si>
  <si>
    <t>Men's jeans</t>
  </si>
  <si>
    <t>Xhinse për meshkuj</t>
  </si>
  <si>
    <t>Мъжки джинси</t>
  </si>
  <si>
    <t>Muške farmerke</t>
  </si>
  <si>
    <t>Pánské džínsy</t>
  </si>
  <si>
    <t>Herren jeans</t>
  </si>
  <si>
    <t>Meeste teksad</t>
  </si>
  <si>
    <t>Pantalones vaqueros para hombre</t>
  </si>
  <si>
    <t>Texans d'home</t>
  </si>
  <si>
    <t>Ανδρικό τζιν</t>
  </si>
  <si>
    <t>Muške traperice</t>
  </si>
  <si>
    <t>Férfi farmernadrág</t>
  </si>
  <si>
    <t>Jeans da uomo</t>
  </si>
  <si>
    <t>Vyriški džinsai</t>
  </si>
  <si>
    <t>Vīriešu džinsi</t>
  </si>
  <si>
    <t>Машки фармерки</t>
  </si>
  <si>
    <t>Jeansy męskie</t>
  </si>
  <si>
    <t>Calças de ganga masculinas</t>
  </si>
  <si>
    <t>Blugi pentru bărbați</t>
  </si>
  <si>
    <t>Moške kavbojke</t>
  </si>
  <si>
    <t>Pánske džínsy</t>
  </si>
  <si>
    <t>Girls knee socks</t>
  </si>
  <si>
    <t>Çorape për gjurin vajzash</t>
  </si>
  <si>
    <t>3/4 чорапи за момиче</t>
  </si>
  <si>
    <t>Visoke čarape za djevojčice</t>
  </si>
  <si>
    <t>Dívčí podkolenky</t>
  </si>
  <si>
    <t>Kniestrümpfe für mädchen</t>
  </si>
  <si>
    <t>Tüdrukute põlvikud</t>
  </si>
  <si>
    <t>Calcetines hasta la rodilla de niña</t>
  </si>
  <si>
    <t>Mitjons fins als genoll per a nenes</t>
  </si>
  <si>
    <t>Κάλτσες γόνατος για κορίτσια</t>
  </si>
  <si>
    <t>Lányka térdzokni</t>
  </si>
  <si>
    <t>Calzini al ginocchio da ragazza</t>
  </si>
  <si>
    <t>Puskojinės mergaitėms</t>
  </si>
  <si>
    <t>Pusgaras zeķes meitenēm</t>
  </si>
  <si>
    <t>Детски женски доколенки</t>
  </si>
  <si>
    <t>Podkolanówki dziewczęce</t>
  </si>
  <si>
    <t>Meias pelo joelho para raparigas</t>
  </si>
  <si>
    <t>Șosete fete până la genunchi</t>
  </si>
  <si>
    <t>Visoke čarape za devojčice</t>
  </si>
  <si>
    <t>Dekliške dokolenke</t>
  </si>
  <si>
    <t>Dievčenské podkolienky</t>
  </si>
  <si>
    <t>Lace choker</t>
  </si>
  <si>
    <t>Chocker dantelle</t>
  </si>
  <si>
    <t>Дантелен чокър</t>
  </si>
  <si>
    <t>Čipkasti choker</t>
  </si>
  <si>
    <t>Krajkový choker</t>
  </si>
  <si>
    <t>Koronkowy chocker</t>
  </si>
  <si>
    <t>Pitsist tšokeerija</t>
  </si>
  <si>
    <t>Gargantilla de encaje</t>
  </si>
  <si>
    <t>Collaret d'encaix</t>
  </si>
  <si>
    <t>Δαντελένιο τσόκερ</t>
  </si>
  <si>
    <t>Csipke choker</t>
  </si>
  <si>
    <t>Choker in pizzo</t>
  </si>
  <si>
    <t>Nėrinių chokeris</t>
  </si>
  <si>
    <t>Mežģīņu čokeris</t>
  </si>
  <si>
    <t>Чипкано ланче за врат</t>
  </si>
  <si>
    <t>Gargantilha de renda</t>
  </si>
  <si>
    <t>Choker din dantelă</t>
  </si>
  <si>
    <t>Choker iz čipke</t>
  </si>
  <si>
    <t>Čipkovaný choker</t>
  </si>
  <si>
    <t>Women's ski socks</t>
  </si>
  <si>
    <t>Çorape për ski femrash</t>
  </si>
  <si>
    <t>Дамски къси скиорски чорапи</t>
  </si>
  <si>
    <t>Ženske skijaške čarape</t>
  </si>
  <si>
    <t>Dámské lyžařské ponožky</t>
  </si>
  <si>
    <t>Skarpety damskie narciarskie</t>
  </si>
  <si>
    <t>Naiste suusasokid</t>
  </si>
  <si>
    <t>Calcetines de esquí para mujer</t>
  </si>
  <si>
    <t>Mitjons d'esquí per a dona</t>
  </si>
  <si>
    <t>Γυναικείες κάλτσες σκι</t>
  </si>
  <si>
    <t>Női síharisnya</t>
  </si>
  <si>
    <t>Calze da sci da donna</t>
  </si>
  <si>
    <t>Moteriškos slidinėjimo kojinės</t>
  </si>
  <si>
    <t>Sieviešu zeķes slēpošanai</t>
  </si>
  <si>
    <t>Женски чорапи за скијање</t>
  </si>
  <si>
    <t>Meias de esqui femininas</t>
  </si>
  <si>
    <t>Șosete de damă pentru schi</t>
  </si>
  <si>
    <t>Ženske smučarske nogavice</t>
  </si>
  <si>
    <t>Dámske lyžiarske ponožky</t>
  </si>
  <si>
    <t>Stick on bra regulated</t>
  </si>
  <si>
    <t>Sutiena që ngjitet e rregullueshme</t>
  </si>
  <si>
    <t>Залепващ сутиен с регулация</t>
  </si>
  <si>
    <t>Grudnjak na lijepljenje</t>
  </si>
  <si>
    <t>Nalepovací podprsenka, kterou lze tvarovat</t>
  </si>
  <si>
    <t>Klebe-bh mit einstellmöglichkeit</t>
  </si>
  <si>
    <t>Reguleeritav kleepsuga rinnahoidja</t>
  </si>
  <si>
    <t>Sujetador adhesivo con ajuste</t>
  </si>
  <si>
    <t>Sostenidor adhesiu amb ajustament</t>
  </si>
  <si>
    <t>Ρυθμιζόμενο σουτιέν, αυτοκόλλητο</t>
  </si>
  <si>
    <t>Ragasztószalag állatható melltartóhoz</t>
  </si>
  <si>
    <t>Reggiseno adesivo regolabile</t>
  </si>
  <si>
    <t>Reguliuojama priklijuojama liemenėlė</t>
  </si>
  <si>
    <t>Regulējams uzlīmējams krūšturis</t>
  </si>
  <si>
    <t>Леплив градник со регулација</t>
  </si>
  <si>
    <t>Biustonosz  naklejany z regulacją</t>
  </si>
  <si>
    <t>Sutiã adesivo com ajuste</t>
  </si>
  <si>
    <t>Sutien autocolant reglabil</t>
  </si>
  <si>
    <t>Grudnjak na lepljenje</t>
  </si>
  <si>
    <t>Samolepljiv nastavljiv modrček</t>
  </si>
  <si>
    <t>Samodržiaca nastaviteľná podprsenka</t>
  </si>
  <si>
    <t>2-pack of sets- hat and mittnes</t>
  </si>
  <si>
    <t>2-pako komplet - kapele dhe dorëza kundër gërvishtjes</t>
  </si>
  <si>
    <t>2 бр./пакет комплект - шапчица и ръкавички</t>
  </si>
  <si>
    <t>Dupli komplet - kapica i rukavice protiv grebanja</t>
  </si>
  <si>
    <t>2 sady - kojenecká čepička a rukavičky</t>
  </si>
  <si>
    <t>2er-pack sets - mütze und haargummis</t>
  </si>
  <si>
    <t>2-pakk komplektid - müts ja kapuuts</t>
  </si>
  <si>
    <t>Pack de 2 juegos de gorro y manoplas</t>
  </si>
  <si>
    <t>Paquet de 2 jocs: barret i guants</t>
  </si>
  <si>
    <t>Πακέτο με δύο σετ - καπέλο και γάντια χωρίς δάκτυλα</t>
  </si>
  <si>
    <t>Dupli set - kapica i rukavice protiv grebanja</t>
  </si>
  <si>
    <t>2 darabos készlet - sapkácska és újszülött kesztyű</t>
  </si>
  <si>
    <t>Confezione da 2 set - cappello e guanti</t>
  </si>
  <si>
    <t>Dviejų rinkinių pakuotė – kepurėlė ir pirštinės kūdikiams</t>
  </si>
  <si>
    <t>2 komplektu iepakojums – cepure un mazuļu cimdi</t>
  </si>
  <si>
    <t>2 пакет комплети - капа и ракавици</t>
  </si>
  <si>
    <t>2-pack zestawów - czapeczka i niedrapki</t>
  </si>
  <si>
    <t>Kit de 2 conjuntos - gorro e luvas</t>
  </si>
  <si>
    <t>Set de 2 produse: căciulă și mănuși</t>
  </si>
  <si>
    <t>Kompleta 2 kosov - kapa in zaščitne rokavičke</t>
  </si>
  <si>
    <t>2 súpravy - čiapka a palčiaky</t>
  </si>
  <si>
    <t>Hat and mittens set</t>
  </si>
  <si>
    <t>Komplet - kapele dhe dorëza kundër gërvishtjes</t>
  </si>
  <si>
    <t>Комплект - шапчица и ръкавички</t>
  </si>
  <si>
    <t>Komplet - kapica i rukavice protiv grebanja</t>
  </si>
  <si>
    <t>Sada - kojenecká čepička a rukavičky</t>
  </si>
  <si>
    <t>Set - mütze und haargummis</t>
  </si>
  <si>
    <t>Komplektid - müts ja kapuuts</t>
  </si>
  <si>
    <t>Juego de gorro y manoplas</t>
  </si>
  <si>
    <t>Joc de barret i guants</t>
  </si>
  <si>
    <t>Σετ από καπέλο και γάντια χωρίς δάκτυλα</t>
  </si>
  <si>
    <t>Set - kapica i rukavice protiv grebanja</t>
  </si>
  <si>
    <t>Készlet - sapkácska és újszülött kesztyű</t>
  </si>
  <si>
    <t>Set cappello e guanti</t>
  </si>
  <si>
    <t>Rinkinys – kepurėlė ir pirštinės kūdikiams</t>
  </si>
  <si>
    <t>Komplekts – cepure un mazuļu cimdi</t>
  </si>
  <si>
    <t>Комплет - капа и ракавици</t>
  </si>
  <si>
    <t>Zestaw - czapeczka i niedrapki</t>
  </si>
  <si>
    <t>Conjunto - gorro e luvas</t>
  </si>
  <si>
    <t>Set - căciulă și mănuși</t>
  </si>
  <si>
    <t>Komplet - kapa in zaščitne rokavičke</t>
  </si>
  <si>
    <t>Súprava - čiapka a palčiaky</t>
  </si>
  <si>
    <t>Ear clip</t>
  </si>
  <si>
    <t>Обеци за уши с клипс</t>
  </si>
  <si>
    <t>Klipse za uši</t>
  </si>
  <si>
    <t>Klipsy na uši</t>
  </si>
  <si>
    <t>Ohrclips</t>
  </si>
  <si>
    <t>Kõrvaklambrid</t>
  </si>
  <si>
    <t>Clips para las orejas</t>
  </si>
  <si>
    <t>Clips per a les orelles</t>
  </si>
  <si>
    <t>Κλιπ αυτιού</t>
  </si>
  <si>
    <t>Csiptetős fülbevaló</t>
  </si>
  <si>
    <t>Orecchini a clip</t>
  </si>
  <si>
    <t>Prisegami auskarai</t>
  </si>
  <si>
    <t>Ausu klipši</t>
  </si>
  <si>
    <t>Klipsy do uszu</t>
  </si>
  <si>
    <t>Clipes para as orelhas</t>
  </si>
  <si>
    <t>Clipsuri de urechi</t>
  </si>
  <si>
    <t>Sponke za ušesa</t>
  </si>
  <si>
    <t>Viscose nappies</t>
  </si>
  <si>
    <t>Пелена от вискоза</t>
  </si>
  <si>
    <t>Pelena od viskoze</t>
  </si>
  <si>
    <t>Plena z viskózy</t>
  </si>
  <si>
    <t>Viskose-windel</t>
  </si>
  <si>
    <t>Viskoosist mähkmed</t>
  </si>
  <si>
    <t>Pañal de viscosa</t>
  </si>
  <si>
    <t>Bolquer de viscosa</t>
  </si>
  <si>
    <t>Πάνα από βισκόζη</t>
  </si>
  <si>
    <t>Viszkóz pelenka</t>
  </si>
  <si>
    <t>Pannolino lavabile in viscosa</t>
  </si>
  <si>
    <t>Viskozės vystyklai</t>
  </si>
  <si>
    <t>Viskozes autiņš</t>
  </si>
  <si>
    <t>Pielucha z wiskozy</t>
  </si>
  <si>
    <t>Fralda de viscose</t>
  </si>
  <si>
    <t>Scutec din viscoză</t>
  </si>
  <si>
    <t>Plenica iz viskoze</t>
  </si>
  <si>
    <t>Viskózová plienka</t>
  </si>
  <si>
    <t>Activewear</t>
  </si>
  <si>
    <t>Спортно облекло</t>
  </si>
  <si>
    <t>Sportska odjeća</t>
  </si>
  <si>
    <t>Sportovní oblečení</t>
  </si>
  <si>
    <t>Sportkleidung</t>
  </si>
  <si>
    <t>Spordiriided</t>
  </si>
  <si>
    <t>Ropa de deporte</t>
  </si>
  <si>
    <t>Roba d'esport</t>
  </si>
  <si>
    <t>Αθλητικά ρούχα</t>
  </si>
  <si>
    <t>Sportruházat</t>
  </si>
  <si>
    <t>Abbigliamento sportivo</t>
  </si>
  <si>
    <t>Sporto drabužiai</t>
  </si>
  <si>
    <t>Sporta apģērbs</t>
  </si>
  <si>
    <t>Odzież sportowa</t>
  </si>
  <si>
    <t>Roupa desportiva</t>
  </si>
  <si>
    <t>Îmbrăcăminte sport</t>
  </si>
  <si>
    <t>Sportska odeća</t>
  </si>
  <si>
    <t>Športna oblačila</t>
  </si>
  <si>
    <t>Športové oblečenie</t>
  </si>
  <si>
    <t>Flower necklace and pin set</t>
  </si>
  <si>
    <t>Комплект гердан и фиба - цвете</t>
  </si>
  <si>
    <t>Komplet ogrlica i kopča cvjetići</t>
  </si>
  <si>
    <t>Květinová sada náhrdelník a spona</t>
  </si>
  <si>
    <t>Blumen-halskette und - haarspange</t>
  </si>
  <si>
    <t>Lillekomplektist kaelakee ja klamber</t>
  </si>
  <si>
    <t>Conjunto de collar y pasador de pelo de flores</t>
  </si>
  <si>
    <t>Conjunt de collarets i pins de flors</t>
  </si>
  <si>
    <t>Σετ κολιέ και καρφίτσα-λουλούδι</t>
  </si>
  <si>
    <t>Set ogrlica i kopča cvjetići</t>
  </si>
  <si>
    <t>Virágos nyaklánc és kitűző szett</t>
  </si>
  <si>
    <t>Set di collana e spilla - fiori</t>
  </si>
  <si>
    <t>Rinkinys: vėrinys ir segtukas – gėlės</t>
  </si>
  <si>
    <t>Komplekts: kaklarota un saspraude – ziedi</t>
  </si>
  <si>
    <t>Zestaw naszyjnik i spinka kwiaty</t>
  </si>
  <si>
    <t>Conjunto de colar e alfinete de flores</t>
  </si>
  <si>
    <t>Set colier și broșă cu flori</t>
  </si>
  <si>
    <t>Komplet ogrlica i kopča cvetići</t>
  </si>
  <si>
    <t>Komplet ogrlica in sponka - rože</t>
  </si>
  <si>
    <t>Kvetinový set náhrdelník a spona</t>
  </si>
  <si>
    <t>PRICE_I</t>
  </si>
  <si>
    <t>PRICE_II</t>
  </si>
  <si>
    <t>PRICE_III</t>
  </si>
  <si>
    <t>PRICE_V</t>
  </si>
  <si>
    <t>EUR</t>
  </si>
  <si>
    <t>BGN</t>
  </si>
  <si>
    <t>PLN</t>
  </si>
  <si>
    <t xml:space="preserve">RON </t>
  </si>
  <si>
    <t>CZK</t>
  </si>
  <si>
    <t>RSD</t>
  </si>
  <si>
    <t>HUF</t>
  </si>
  <si>
    <t>BAM</t>
  </si>
  <si>
    <t>PL</t>
  </si>
  <si>
    <t>PT</t>
  </si>
  <si>
    <t>RO</t>
  </si>
  <si>
    <t>RU</t>
  </si>
  <si>
    <t>SI</t>
  </si>
  <si>
    <t>SK</t>
  </si>
  <si>
    <t>RS</t>
  </si>
  <si>
    <t>All</t>
  </si>
  <si>
    <t>PRICEII_A</t>
  </si>
  <si>
    <t>PRICEII_B</t>
  </si>
  <si>
    <t>PRICEII_C</t>
  </si>
  <si>
    <t>PRICEII_D</t>
  </si>
  <si>
    <t>PRICEII_F</t>
  </si>
  <si>
    <t>PRICEII_E</t>
  </si>
  <si>
    <t>PRICEII_G</t>
  </si>
  <si>
    <t>PRICEI_A</t>
  </si>
  <si>
    <t>PRICEI_B</t>
  </si>
  <si>
    <t>PRICEI_C</t>
  </si>
  <si>
    <t>PRICEI_D</t>
  </si>
  <si>
    <t>PRICEI_E</t>
  </si>
  <si>
    <t>PRICEI_F</t>
  </si>
  <si>
    <t>PRICEI_G</t>
  </si>
  <si>
    <t>PRICEIII_A</t>
  </si>
  <si>
    <t>PRICEV_A</t>
  </si>
  <si>
    <t>PRICEV_B</t>
  </si>
  <si>
    <t>PRICEV_C</t>
  </si>
  <si>
    <t>PRICEV_D</t>
  </si>
  <si>
    <t>PRICEV_F</t>
  </si>
  <si>
    <t>PRICEV_E</t>
  </si>
  <si>
    <t>PRICEV_G</t>
  </si>
  <si>
    <t>PRICEIII_G</t>
  </si>
  <si>
    <t>PRICEIII_F</t>
  </si>
  <si>
    <t>PRICEIII_E</t>
  </si>
  <si>
    <t>PRICEIII_D</t>
  </si>
  <si>
    <t>PRICEIII_C</t>
  </si>
  <si>
    <t>PRICEIII_B</t>
  </si>
  <si>
    <t>COLLECT_A</t>
  </si>
  <si>
    <t>COLLECT_B</t>
  </si>
  <si>
    <t>COLLECT_C</t>
  </si>
  <si>
    <t>COLLECT_D</t>
  </si>
  <si>
    <t>COLLECT_E</t>
  </si>
  <si>
    <t>Romantic</t>
  </si>
  <si>
    <t>COLLECT_F</t>
  </si>
  <si>
    <t>COLLECT_G</t>
  </si>
  <si>
    <t>ROMANTIC</t>
  </si>
  <si>
    <t>24/36</t>
  </si>
  <si>
    <t>PRICE_BM</t>
  </si>
  <si>
    <t>BGN|ЛВ</t>
  </si>
  <si>
    <t>BAM|KM</t>
  </si>
  <si>
    <t>PRODUCT_NAME_A</t>
  </si>
  <si>
    <t>PRODUCT_NAME_B</t>
  </si>
  <si>
    <t>PRODUCT_NAME_C</t>
  </si>
  <si>
    <t>PRODUCT_NAME_D</t>
  </si>
  <si>
    <t>PRODUCT_NAME_E</t>
  </si>
  <si>
    <t>Port in Poland</t>
  </si>
  <si>
    <t>NIP 782-21-31-157</t>
  </si>
  <si>
    <t>BAR_A</t>
  </si>
  <si>
    <t>BAR_B</t>
  </si>
  <si>
    <t>BAR_C</t>
  </si>
  <si>
    <t>BAR_D</t>
  </si>
  <si>
    <t>BAR_E</t>
  </si>
  <si>
    <t xml:space="preserve"> </t>
  </si>
  <si>
    <t>NON PROMO</t>
  </si>
  <si>
    <t>ORD01541165_01</t>
  </si>
  <si>
    <t>a Baby girls outerwear</t>
  </si>
  <si>
    <t>SS26BG081</t>
  </si>
  <si>
    <t>Valentine's Day - SS26 - 111</t>
  </si>
  <si>
    <t>PIC00034</t>
  </si>
  <si>
    <t>Knit Concern Ltd.</t>
  </si>
  <si>
    <t>D023133</t>
  </si>
  <si>
    <t>Begonia Pink</t>
  </si>
  <si>
    <t>12.00</t>
  </si>
  <si>
    <t>6.00</t>
  </si>
  <si>
    <t>10 Inner</t>
  </si>
  <si>
    <t>ORD01555928_01</t>
  </si>
  <si>
    <t>b Baby boys outerwear</t>
  </si>
  <si>
    <t>SS26BB006-LIC-SL</t>
  </si>
  <si>
    <t>KC Bottom &amp; Shirt Wear Company (Nipa)</t>
  </si>
  <si>
    <t>24/06/2025</t>
  </si>
  <si>
    <t>Jeans</t>
  </si>
  <si>
    <t>1,200.00</t>
  </si>
  <si>
    <t>ORD01530658_01</t>
  </si>
  <si>
    <t>Baby boy jog suit</t>
  </si>
  <si>
    <t>PROMO</t>
  </si>
  <si>
    <t>SS26BB057-SL</t>
  </si>
  <si>
    <t>SHAD FASHION LTD.</t>
  </si>
  <si>
    <t>16/05/2025</t>
  </si>
  <si>
    <t>Gardenia</t>
  </si>
  <si>
    <t>11-0604 TP</t>
  </si>
  <si>
    <t>ORD</t>
  </si>
  <si>
    <t>O</t>
  </si>
  <si>
    <t>ORD01530658_01+ORD01530659_01+ORD01530660_01+ORD01530661_01+ORD01530662_01</t>
  </si>
  <si>
    <t>Designer Name Here</t>
  </si>
  <si>
    <t>ORD01533537_01</t>
  </si>
  <si>
    <t>SS26BB067</t>
  </si>
  <si>
    <t>27/06/2025</t>
  </si>
  <si>
    <t>Md brown 16-1211TPG</t>
  </si>
  <si>
    <t>ORD01533537_01+ORD01533538_01+ORD01533539_01+ORD01533540_01+ORD01533541_01</t>
  </si>
  <si>
    <t>ORD01541165_01+ORD01541166_01+ORD01541167_01+ORD01541168_01+ORD01541169_01</t>
  </si>
  <si>
    <t>ORD01549674_01</t>
  </si>
  <si>
    <t>SS26BG013</t>
  </si>
  <si>
    <t>18/06/2025</t>
  </si>
  <si>
    <t>Sugar Swizzle</t>
  </si>
  <si>
    <t>ORD01549674_01+ORD01549675_01+ORD01549676_01+ORD01549677_01+ORD01549678_01</t>
  </si>
  <si>
    <t>ORD01553274_01</t>
  </si>
  <si>
    <t>SS26BG312</t>
  </si>
  <si>
    <t>20/06/2025</t>
  </si>
  <si>
    <t>ORD01553274_01+ORD01553275_01+ORD01553276_01+ORD01553277_01+ORD01553278_01</t>
  </si>
  <si>
    <t>ORD01555928_01+ORD01555929_01+ORD01555930_01+ORD01555931_01+ORD01555932_01</t>
  </si>
  <si>
    <t>ORD01556667_01</t>
  </si>
  <si>
    <t>30/06/2025</t>
  </si>
  <si>
    <t>REFLEX BLUE C</t>
  </si>
  <si>
    <t>11 Pcs</t>
  </si>
  <si>
    <t>ORD01556667_01+ORD01556668_01+ORD01556669_01+ORD01556670_01+ORD01556671_01</t>
  </si>
  <si>
    <t>ORD01556791_01</t>
  </si>
  <si>
    <t>SS26BB100</t>
  </si>
  <si>
    <t>25/06/2025</t>
  </si>
  <si>
    <t>Heather</t>
  </si>
  <si>
    <t>ORD01556791_01+ORD01556792_01+ORD01556793_01+ORD01556794_01+ORD01556795_01</t>
  </si>
  <si>
    <t>ORD01556835_01</t>
  </si>
  <si>
    <t>Baby girl jog suit</t>
  </si>
  <si>
    <t>SS26BG307-SL</t>
  </si>
  <si>
    <t>Crystal Pink</t>
  </si>
  <si>
    <t>ORD01556835_01+ORD01556836_01+ORD01556837_01+ORD01556838_01+ORD01556839_01</t>
  </si>
  <si>
    <t>ORD01556916_01</t>
  </si>
  <si>
    <t>Baby boy sport pants</t>
  </si>
  <si>
    <t>SS26BB101-SL</t>
  </si>
  <si>
    <t>MAX. 2 kg</t>
  </si>
  <si>
    <t>ORD01556916_01+ORD01556917_01+ORD01556918_01+ORD01556919_01+ORD01556920_01</t>
  </si>
  <si>
    <t>ORD01556972_01</t>
  </si>
  <si>
    <t>SS26BB476</t>
  </si>
  <si>
    <t>Moonbeam</t>
  </si>
  <si>
    <t>ORD01556972_01+ORD01556973_01+ORD01556974_01+ORD01556975_01+ORD01556976_01</t>
  </si>
  <si>
    <t>ORD01561075_01</t>
  </si>
  <si>
    <t>Baby boy pants set</t>
  </si>
  <si>
    <t>SS26BB089</t>
  </si>
  <si>
    <t>Brilliant White</t>
  </si>
  <si>
    <t>komplekts ar biksēm zēniem</t>
  </si>
  <si>
    <t>ORD01561075_01+ORD01561076_01+ORD01561077_01+ORD01561078_01+ORD01561079_01</t>
  </si>
  <si>
    <t>ORD01564714_01</t>
  </si>
  <si>
    <t>Baby girl sport pants</t>
  </si>
  <si>
    <t>Peachskin</t>
  </si>
  <si>
    <t>ORD01564714_01+ORD01564715_01+ORD01564716_01+ORD01564717_01+ORD01564718_01</t>
  </si>
  <si>
    <t>ORD01577592_01</t>
  </si>
  <si>
    <t>SS26BG298</t>
  </si>
  <si>
    <t>09/07/2025</t>
  </si>
  <si>
    <t>09/09/2025</t>
  </si>
  <si>
    <t>23/09/2025</t>
  </si>
  <si>
    <t>Rococco Red</t>
  </si>
  <si>
    <t>1,19 USD</t>
  </si>
  <si>
    <t>AL</t>
  </si>
  <si>
    <t>a Bluza sportive foshnjë vajzë</t>
  </si>
  <si>
    <t>Бебешка блуза за момиченце</t>
  </si>
  <si>
    <t>5.50</t>
  </si>
  <si>
    <t>70.00</t>
  </si>
  <si>
    <t>Baby-Sweatshirt für Mädchen</t>
  </si>
  <si>
    <t>3.00</t>
  </si>
  <si>
    <t>Sudadera de bebé para niña</t>
  </si>
  <si>
    <t>Sweatshirts bébé fille</t>
  </si>
  <si>
    <t>Felpa per bambina neonata</t>
  </si>
  <si>
    <t>MK</t>
  </si>
  <si>
    <t>а Женски бебешки дуксери</t>
  </si>
  <si>
    <t>Moletom para bebe menina</t>
  </si>
  <si>
    <t>13.00</t>
  </si>
  <si>
    <t>блузка детская для девочки</t>
  </si>
  <si>
    <t>Bluza za bebe devojčice</t>
  </si>
  <si>
    <t>350.00</t>
  </si>
  <si>
    <t>ORD01577592_01+ORD01577593_01+ORD01577594_01+ORD01577595_01+ORD01577596_01</t>
  </si>
  <si>
    <t>ORD01577774_01</t>
  </si>
  <si>
    <t>PRE01577774</t>
  </si>
  <si>
    <t>630879</t>
  </si>
  <si>
    <t>Bluza niem dz AOP serduszka 6-36</t>
  </si>
  <si>
    <t>SS26BG255</t>
  </si>
  <si>
    <t>0015</t>
  </si>
  <si>
    <t>63087901</t>
  </si>
  <si>
    <t>63087902</t>
  </si>
  <si>
    <t>63087903</t>
  </si>
  <si>
    <t>63087904</t>
  </si>
  <si>
    <t>63087905</t>
  </si>
  <si>
    <t>2200163087964</t>
  </si>
  <si>
    <t>2200263087963</t>
  </si>
  <si>
    <t>2200363087962</t>
  </si>
  <si>
    <t>2200463087961</t>
  </si>
  <si>
    <t>2200563087960</t>
  </si>
  <si>
    <t>Baby Girl Sweatshirt valentines AOP</t>
  </si>
  <si>
    <t>ITEM 630879</t>
  </si>
  <si>
    <t>TC - T222209</t>
  </si>
  <si>
    <t>.20DJ6G/:BACC:.</t>
  </si>
  <si>
    <t>2200663087990</t>
  </si>
  <si>
    <t>ORD01577774_01+ORD01577775_01+ORD01577776_01+ORD01577777_01+ORD01577778_01</t>
  </si>
  <si>
    <t>PEPCO_SS26_SKU No_ 63014201_ 63014202_ 63014203_ 63014204_ CARE LABEL_SS26BB006-LIC-SL_00_ 630142</t>
  </si>
  <si>
    <t>SKU 63014201</t>
  </si>
  <si>
    <t>SKU 63014202</t>
  </si>
  <si>
    <t>SKU 63014203</t>
  </si>
  <si>
    <t>SKU 63014204</t>
  </si>
  <si>
    <t>SKU 63014205</t>
  </si>
  <si>
    <t>EAN: 2200163014267</t>
  </si>
  <si>
    <t xml:space="preserve">W(20AB6D*KLOMQR(  </t>
  </si>
  <si>
    <t>EAN: 2200263014266</t>
  </si>
  <si>
    <t xml:space="preserve">W(20AC6D*KLOMQQ(  </t>
  </si>
  <si>
    <t>EAN: 2200363014265</t>
  </si>
  <si>
    <t xml:space="preserve">W(20AD6D*KLOMQP(  </t>
  </si>
  <si>
    <t>EAN: 2200463014264</t>
  </si>
  <si>
    <t xml:space="preserve">W(20AE6D*KLOMQO(  </t>
  </si>
  <si>
    <t>EAN: 2200563014263</t>
  </si>
  <si>
    <t xml:space="preserve">W(20AF6D*KLOMQN(  </t>
  </si>
  <si>
    <t>Jeans • SKU 63014201</t>
  </si>
  <si>
    <t>Jeans • SKU 63014202</t>
  </si>
  <si>
    <t>Jeans • SKU 63014203</t>
  </si>
  <si>
    <t>Jeans • SKU 63014204</t>
  </si>
  <si>
    <t>Jeans • SKU 63014205</t>
  </si>
  <si>
    <t>STYLE 630142 • B/S26</t>
  </si>
  <si>
    <t>Batch no. 052025</t>
  </si>
  <si>
    <t>|EN| Baby boy jacket |BG| Бебешко яке за момчета |BiH| Jakna za bebe dječake |CZ| Chlapecká kojenecká bunda |DE| Jacke für baby jungen |EE| Beebi jope poistele |ES| Chaquetón de bebé para niño/ Caçadora per a bebè nen |GR| Σακάκι για μωρό αγόρι |HR| Jakna za bebe – dječaci |HU| Fiú baba dzseki |IT| Giubbotto per bambini |LT| Kūdikių striukė berniukui |LV| Bērnu jaka zēniem |PL| Kurtka niemowlęca chłopięca |PT| Casaco para bebé menino |RO| Geacă bebeluși băieți |RS| Jakna za mušku bebu |SI| Otroška jakna, fantovska |SK| Dojčenská bunda pre chlapčeka</t>
  </si>
  <si>
    <t>10,00               18,00               20,00               40,00               45,00               250               1200               3600</t>
  </si>
  <si>
    <t>DATEss</t>
  </si>
  <si>
    <t>PEPCO_SS26_62837001_ 62837002_ 62837003_ 62837004_ 62837005_ CARE LABEL_SS26BB057-SL_00_ 628370</t>
  </si>
  <si>
    <t>SKU 62837001</t>
  </si>
  <si>
    <t>SKU 62837002</t>
  </si>
  <si>
    <t>SKU 62837003</t>
  </si>
  <si>
    <t>SKU 62837004</t>
  </si>
  <si>
    <t>SKU 62837005</t>
  </si>
  <si>
    <t>EAN: 2200162837065</t>
  </si>
  <si>
    <t xml:space="preserve">W(20AB6C*SNRKQP(  </t>
  </si>
  <si>
    <t>EAN: 2200262837064</t>
  </si>
  <si>
    <t xml:space="preserve">W(20AC6C*SNRKQO(  </t>
  </si>
  <si>
    <t>EAN: 2200362837063</t>
  </si>
  <si>
    <t xml:space="preserve">W(20AD6C*SNRKQN(  </t>
  </si>
  <si>
    <t>EAN: 2200462837062</t>
  </si>
  <si>
    <t xml:space="preserve">W(20AE6C*SNRKQM(  </t>
  </si>
  <si>
    <t>EAN: 2200562837061</t>
  </si>
  <si>
    <t xml:space="preserve">W(20AF6C*SNRKQL(  </t>
  </si>
  <si>
    <t>Gardenia • SKU 62837001</t>
  </si>
  <si>
    <t>Gardenia • SKU 62837002</t>
  </si>
  <si>
    <t>Gardenia • SKU 62837003</t>
  </si>
  <si>
    <t>Gardenia • SKU 62837004</t>
  </si>
  <si>
    <t>Gardenia • SKU 62837005</t>
  </si>
  <si>
    <t>STYLE 628370 • B/S26</t>
  </si>
  <si>
    <t>Batch no. 042025</t>
  </si>
  <si>
    <t>7,00               15,00               15,00               30,00               35,00               180               900               2900</t>
  </si>
  <si>
    <t>PEPCO_SS26_SKU No_ 63010001_ 63010002_ 63010003_ 63010004_ CARE LABEL_NON PROMO_00_ 630100</t>
  </si>
  <si>
    <t>Flan 11-0619 TP</t>
  </si>
  <si>
    <t>SKU 63010001</t>
  </si>
  <si>
    <t>SKU 63010002</t>
  </si>
  <si>
    <t>SKU 63010003</t>
  </si>
  <si>
    <t>SKU 63010004</t>
  </si>
  <si>
    <t>SKU 63010005</t>
  </si>
  <si>
    <t>EAN: 2200163010061</t>
  </si>
  <si>
    <t xml:space="preserve">W(20AB6D*KLKKQL(  </t>
  </si>
  <si>
    <t>EAN: 2200263010060</t>
  </si>
  <si>
    <t xml:space="preserve">W(20AC6D*KLKKQK(  </t>
  </si>
  <si>
    <t>EAN: 2200363010069</t>
  </si>
  <si>
    <t xml:space="preserve">W(20AD6D*KLKKQT(  </t>
  </si>
  <si>
    <t>EAN: 2200463010068</t>
  </si>
  <si>
    <t xml:space="preserve">W(20AE6D*KLKKQS(  </t>
  </si>
  <si>
    <t>EAN: 2200563010067</t>
  </si>
  <si>
    <t xml:space="preserve">W(20AF6D*KLKKQR(  </t>
  </si>
  <si>
    <t>Flan 11-0619 TP • SKU 63010001</t>
  </si>
  <si>
    <t>Flan 11-0619 TP • SKU 63010002</t>
  </si>
  <si>
    <t>Flan 11-0619 TP • SKU 63010003</t>
  </si>
  <si>
    <t>Flan 11-0619 TP • SKU 63010004</t>
  </si>
  <si>
    <t>Flan 11-0619 TP • SKU 63010005</t>
  </si>
  <si>
    <t>STYLE 630100 • SS2626</t>
  </si>
  <si>
    <t>|EN| Baby girl jacket |BG| Бебешко яке за момичета |BiH| Jakna za bebe djevojčice |CZ| Dívčí kojenecká bunda |DE| Jacke für baby mädchen |EE| Beebi jope tüdrukutele |ES| Chaquetón de bebé para niña/ Caçadora per a bebè nena |GR| Μπουφάν για μωρό κορίτσι |HR| Jakna za bebe |HU| Lány baba dzseki |IT| Giubbotto per bambine |LT| Kūdikių striukė mergaitei |LV| Bērnu jaka meitenēm |PL| Kurtka niemowlęcy dziewczęcy |PT| Casaco para bebé menina |RO| Geacă bebeluși fetițe |RS| Jakna za žensku bebu |SI| Otroška jakna, dekliška |SK| Dojčenská bunda pre dievčatko</t>
  </si>
  <si>
    <t>PEPCO_SS26_62950106_ 62950107_ 62950108_ 62950109_ 62950110_ CARE LABEL_PROMO_00_ 629501</t>
  </si>
  <si>
    <t>SKU 62950106</t>
  </si>
  <si>
    <t>SKU 62950107</t>
  </si>
  <si>
    <t>SKU 62950108</t>
  </si>
  <si>
    <t>SKU 62950109</t>
  </si>
  <si>
    <t>SKU 62950110</t>
  </si>
  <si>
    <t>EAN: 2200962950162</t>
  </si>
  <si>
    <t xml:space="preserve">W(20AJ6C*TPKLQM(  </t>
  </si>
  <si>
    <t>EAN: 2201062950168</t>
  </si>
  <si>
    <t xml:space="preserve">W(20BA6C*TPKLQS(  </t>
  </si>
  <si>
    <t>EAN: 2201162950167</t>
  </si>
  <si>
    <t xml:space="preserve">W(20BB6C*TPKLQR(  </t>
  </si>
  <si>
    <t>EAN: 2201262950166</t>
  </si>
  <si>
    <t xml:space="preserve">W(20BC6C*TPKLQQ(  </t>
  </si>
  <si>
    <t>EAN: 2201362950165</t>
  </si>
  <si>
    <t xml:space="preserve">W(20BD6C*TPKLQP(  </t>
  </si>
  <si>
    <t>REFLEX BLUE C • SKU 62950106</t>
  </si>
  <si>
    <t>REFLEX BLUE C • SKU 62950107</t>
  </si>
  <si>
    <t>REFLEX BLUE C • SKU 62950108</t>
  </si>
  <si>
    <t>REFLEX BLUE C • SKU 62950109</t>
  </si>
  <si>
    <t>REFLEX BLUE C • SKU 62950110</t>
  </si>
  <si>
    <t>STYLE 629501 • SS2626</t>
  </si>
  <si>
    <t>2,50               5,00               5,00               10,00               10,00               60               300               1000</t>
  </si>
  <si>
    <t>PEPCO_SS26_63044801_ 63044802_ 63044803_ 63044804_ 63044805_ CARE LABEL_NON PROMO_00_ 630448</t>
  </si>
  <si>
    <t>SKU 63044801</t>
  </si>
  <si>
    <t>SKU 63044802</t>
  </si>
  <si>
    <t>SKU 63044803</t>
  </si>
  <si>
    <t>SKU 63044804</t>
  </si>
  <si>
    <t>SKU 63044805</t>
  </si>
  <si>
    <t>EAN: 2200163044868</t>
  </si>
  <si>
    <t xml:space="preserve">W(20AB6D*KOOSQS(  </t>
  </si>
  <si>
    <t>EAN: 2200263044867</t>
  </si>
  <si>
    <t xml:space="preserve">W(20AC6D*KOOSQR(  </t>
  </si>
  <si>
    <t>EAN: 2200363044866</t>
  </si>
  <si>
    <t xml:space="preserve">W(20AD6D*KOOSQQ(  </t>
  </si>
  <si>
    <t>EAN: 2200463044865</t>
  </si>
  <si>
    <t xml:space="preserve">W(20AE6D*KOOSQP(  </t>
  </si>
  <si>
    <t>EAN: 2200563044864</t>
  </si>
  <si>
    <t xml:space="preserve">W(20AF6D*KOOSQO(  </t>
  </si>
  <si>
    <t>Peachskin • SKU 63044801</t>
  </si>
  <si>
    <t>Peachskin • SKU 63044802</t>
  </si>
  <si>
    <t>Peachskin • SKU 63044803</t>
  </si>
  <si>
    <t>Peachskin • SKU 63044804</t>
  </si>
  <si>
    <t>Peachskin • SKU 63044805</t>
  </si>
  <si>
    <t>STYLE 630448 • SS2626</t>
  </si>
  <si>
    <t>Batch no. 062025</t>
  </si>
  <si>
    <t>5,00               8,00               10,00               20,00               21,00               120               600               1800</t>
  </si>
  <si>
    <t>PEPCO_SS26_62861706_ 62861707_ 62861708_ 62861709_ 62861710_ CARE LABEL_SS26BB067_00_ 628617</t>
  </si>
  <si>
    <t>SKU 62861706</t>
  </si>
  <si>
    <t>SKU 62861707</t>
  </si>
  <si>
    <t>SKU 62861708</t>
  </si>
  <si>
    <t>SKU 62861709</t>
  </si>
  <si>
    <t>SKU 62861710</t>
  </si>
  <si>
    <t>EAN: 2200762861767</t>
  </si>
  <si>
    <t xml:space="preserve">W(20AH6C*SQLRQR(  </t>
  </si>
  <si>
    <t>EAN: 2200862861766</t>
  </si>
  <si>
    <t xml:space="preserve">W(20AI6C*SQLRQQ(  </t>
  </si>
  <si>
    <t>EAN: 2200962861765</t>
  </si>
  <si>
    <t xml:space="preserve">W(20AJ6C*SQLRQP(  </t>
  </si>
  <si>
    <t>EAN: 2201062861761</t>
  </si>
  <si>
    <t xml:space="preserve">W(20BA6C*SQLRQL(  </t>
  </si>
  <si>
    <t>EAN: 2201162861760</t>
  </si>
  <si>
    <t xml:space="preserve">W(20BB6C*SQLRQK(  </t>
  </si>
  <si>
    <t>Md brown 16-1211TPG • SKU 62861706</t>
  </si>
  <si>
    <t>Md brown 16-1211TPG • SKU 62861707</t>
  </si>
  <si>
    <t>Md brown 16-1211TPG • SKU 62861708</t>
  </si>
  <si>
    <t>Md brown 16-1211TPG • SKU 62861709</t>
  </si>
  <si>
    <t>Md brown 16-1211TPG • SKU 62861710</t>
  </si>
  <si>
    <t>STYLE 628617 • B/S26</t>
  </si>
  <si>
    <t>|EN| Baby boy sweatshirt |BG| Бебешка блуза за момчета |BiH| Majica za bebe dječake |CZ| Chlapecká kojenecká blůzička |DE| Sweatshirt für baby jungen |EE| Beebi pluus poistele |ES| Sudadera de bebé para niño/ Dessuadora per a bebè nen |GR| Μπλούζα για μωρό αγόρι |HR| Majica za bebe – dječaci |HU| Fiú baba felső |IT| Felpa per bambini |LT| Kūdikių bliuzonas berniukui |LV| Bērnu džemperis zēniem |PL| Bluza niemowlęca chłopięca |PT| Camisola de manga comprida para bebé menino |RO| Bluză bebeluși băieți |RS| Dukserica za mušku bebu |SI| Otroška majica, dolgi rokav, fantovska |SK| Dojčenská mikina pre chlapčeka</t>
  </si>
  <si>
    <t>PEPCO_SS26_62881101_ 62881102_ 62881103_ 62881104_ 62881105_ CARE LABEL_SS26BG081_00_ 628811</t>
  </si>
  <si>
    <t>SKU 62881101</t>
  </si>
  <si>
    <t>SKU 62881102</t>
  </si>
  <si>
    <t>SKU 62881103</t>
  </si>
  <si>
    <t>SKU 62881104</t>
  </si>
  <si>
    <t>SKU 62881105</t>
  </si>
  <si>
    <t>EAN: 2200162881167</t>
  </si>
  <si>
    <t xml:space="preserve">W(20AB6C*SSLLQR(  </t>
  </si>
  <si>
    <t>EAN: 2200262881166</t>
  </si>
  <si>
    <t xml:space="preserve">W(20AC6C*SSLLQQ(  </t>
  </si>
  <si>
    <t>EAN: 2200362881165</t>
  </si>
  <si>
    <t xml:space="preserve">W(20AD6C*SSLLQP(  </t>
  </si>
  <si>
    <t>EAN: 2200462881164</t>
  </si>
  <si>
    <t xml:space="preserve">W(20AE6C*SSLLQO(  </t>
  </si>
  <si>
    <t>EAN: 2200562881163</t>
  </si>
  <si>
    <t xml:space="preserve">W(20AF6C*SSLLQN(  </t>
  </si>
  <si>
    <t>Begonia Pink • SKU 62881101</t>
  </si>
  <si>
    <t>Begonia Pink • SKU 62881102</t>
  </si>
  <si>
    <t>Begonia Pink • SKU 62881103</t>
  </si>
  <si>
    <t>Begonia Pink • SKU 62881104</t>
  </si>
  <si>
    <t>Begonia Pink • SKU 62881105</t>
  </si>
  <si>
    <t>STYLE 628811 • B/S26</t>
  </si>
  <si>
    <t>|EN| Baby girl set |BG| Бебешки комплект за момичета |BiH| Komplet za bebe djevojčice |CZ| Kojenecká souprava pro holčičku |DE| Set für baby mädchen |EE| Beebirõivaste komplekt tüdrukutele |ES| Conjunto de bebé para niña/ Conjunt per a bebè nena |GR| Κοστούμι για μωρό κορίτσι |HR| Kompletić za bebe – djevojčice |HU| Lány baba készlet |IT| Completo per bambine |LT| Kūdikių komplektas mergaitei |LV| Bērnu komplekts meitenēm |PL| Komplet niemowlęcy dziewczęcy |PT| Conjunto para bebé menina |RO| Compleu pentru bebeluși fetițe |RS| Komplet za žensku bebu |SI| Otroški komplet – dekliški |SK| Dievčenský komplet</t>
  </si>
  <si>
    <t>6,00               10,00               12,00               25,00               30,00               150               700               2500</t>
  </si>
  <si>
    <t>PEPCO_SS26_62957301_ 62957302_ 62957303_ 62957304_ 62957305_ CARE LABEL_SS26BG013_00_ 629573</t>
  </si>
  <si>
    <t>SKU 62957301</t>
  </si>
  <si>
    <t>SKU 62957302</t>
  </si>
  <si>
    <t>SKU 62957303</t>
  </si>
  <si>
    <t>SKU 62957304</t>
  </si>
  <si>
    <t>SKU 62957305</t>
  </si>
  <si>
    <t>EAN: 2200162957367</t>
  </si>
  <si>
    <t xml:space="preserve">W(20AB6C*TPRNQR(  </t>
  </si>
  <si>
    <t>EAN: 2200262957366</t>
  </si>
  <si>
    <t xml:space="preserve">W(20AC6C*TPRNQQ(  </t>
  </si>
  <si>
    <t>EAN: 2200362957365</t>
  </si>
  <si>
    <t xml:space="preserve">W(20AD6C*TPRNQP(  </t>
  </si>
  <si>
    <t>EAN: 2200462957364</t>
  </si>
  <si>
    <t xml:space="preserve">W(20AE6C*TPRNQO(  </t>
  </si>
  <si>
    <t>EAN: 2200562957363</t>
  </si>
  <si>
    <t xml:space="preserve">W(20AF6C*TPRNQN(  </t>
  </si>
  <si>
    <t>Sugar Swizzle • SKU 62957301</t>
  </si>
  <si>
    <t>Sugar Swizzle • SKU 62957302</t>
  </si>
  <si>
    <t>Sugar Swizzle • SKU 62957303</t>
  </si>
  <si>
    <t>Sugar Swizzle • SKU 62957304</t>
  </si>
  <si>
    <t>Sugar Swizzle • SKU 62957305</t>
  </si>
  <si>
    <t>STYLE 629573 • B/S26</t>
  </si>
  <si>
    <t>PEPCO_SS26_62836901_ 62836902_ 62836903_ 62836904_ 62836905_ CARE LABEL_SS26BB100_00_ 628369</t>
  </si>
  <si>
    <t>SKU 62836901</t>
  </si>
  <si>
    <t>SKU 62836902</t>
  </si>
  <si>
    <t>SKU 62836903</t>
  </si>
  <si>
    <t>SKU 62836904</t>
  </si>
  <si>
    <t>SKU 62836905</t>
  </si>
  <si>
    <t>EAN: 2200162836969</t>
  </si>
  <si>
    <t xml:space="preserve">W(20AB6C*SNQTQT(  </t>
  </si>
  <si>
    <t>EAN: 2200262836968</t>
  </si>
  <si>
    <t xml:space="preserve">W(20AC6C*SNQTQS(  </t>
  </si>
  <si>
    <t>EAN: 2200362836967</t>
  </si>
  <si>
    <t xml:space="preserve">W(20AD6C*SNQTQR(  </t>
  </si>
  <si>
    <t>EAN: 2200462836966</t>
  </si>
  <si>
    <t xml:space="preserve">W(20AE6C*SNQTQQ(  </t>
  </si>
  <si>
    <t>EAN: 2200562836965</t>
  </si>
  <si>
    <t xml:space="preserve">W(20AF6C*SNQTQP(  </t>
  </si>
  <si>
    <t>Heather • SKU 62836901</t>
  </si>
  <si>
    <t>Heather • SKU 62836902</t>
  </si>
  <si>
    <t>Heather • SKU 62836903</t>
  </si>
  <si>
    <t>Heather • SKU 62836904</t>
  </si>
  <si>
    <t>Heather • SKU 62836905</t>
  </si>
  <si>
    <t>STYLE 628369 • B/S26</t>
  </si>
  <si>
    <t>PEPCO_SS26_62837501_ 62837502_ 62837503_ 62837504_ 62837505_ CARE LABEL_SS26BG307-SL_00_ 628375</t>
  </si>
  <si>
    <t>SKU 62837501</t>
  </si>
  <si>
    <t>SKU 62837502</t>
  </si>
  <si>
    <t>SKU 62837503</t>
  </si>
  <si>
    <t>SKU 62837504</t>
  </si>
  <si>
    <t>SKU 62837505</t>
  </si>
  <si>
    <t>EAN: 2200162837560</t>
  </si>
  <si>
    <t xml:space="preserve">W(20AB6C*SNRPQK(  </t>
  </si>
  <si>
    <t>EAN: 2200262837569</t>
  </si>
  <si>
    <t xml:space="preserve">W(20AC6C*SNRPQT(  </t>
  </si>
  <si>
    <t>EAN: 2200362837568</t>
  </si>
  <si>
    <t xml:space="preserve">W(20AD6C*SNRPQS(  </t>
  </si>
  <si>
    <t>EAN: 2200462837567</t>
  </si>
  <si>
    <t xml:space="preserve">W(20AE6C*SNRPQR(  </t>
  </si>
  <si>
    <t>EAN: 2200562837566</t>
  </si>
  <si>
    <t xml:space="preserve">W(20AF6C*SNRPQQ(  </t>
  </si>
  <si>
    <t>Crystal Pink • SKU 62837501</t>
  </si>
  <si>
    <t>Crystal Pink • SKU 62837502</t>
  </si>
  <si>
    <t>Crystal Pink • SKU 62837503</t>
  </si>
  <si>
    <t>Crystal Pink • SKU 62837504</t>
  </si>
  <si>
    <t>Crystal Pink • SKU 62837505</t>
  </si>
  <si>
    <t>STYLE 628375 • B/S26</t>
  </si>
  <si>
    <t>PEPCO_SS26_62837101_ 62837102_ 62837103_ 62837104_ 62837105_ CARE LABEL_SS26BB101-SL_00_ 628371</t>
  </si>
  <si>
    <t>SKU 62837101</t>
  </si>
  <si>
    <t>SKU 62837102</t>
  </si>
  <si>
    <t>SKU 62837103</t>
  </si>
  <si>
    <t>SKU 62837104</t>
  </si>
  <si>
    <t>SKU 62837105</t>
  </si>
  <si>
    <t>EAN: 2200162837164</t>
  </si>
  <si>
    <t xml:space="preserve">W(20AB6C*SNRLQO(  </t>
  </si>
  <si>
    <t>EAN: 2200262837163</t>
  </si>
  <si>
    <t xml:space="preserve">W(20AC6C*SNRLQN(  </t>
  </si>
  <si>
    <t>EAN: 2200362837162</t>
  </si>
  <si>
    <t xml:space="preserve">W(20AD6C*SNRLQM(  </t>
  </si>
  <si>
    <t>EAN: 2200462837161</t>
  </si>
  <si>
    <t xml:space="preserve">W(20AE6C*SNRLQL(  </t>
  </si>
  <si>
    <t>EAN: 2200562837160</t>
  </si>
  <si>
    <t xml:space="preserve">W(20AF6C*SNRLQK(  </t>
  </si>
  <si>
    <t>Heather • SKU 62837101</t>
  </si>
  <si>
    <t>Heather • SKU 62837102</t>
  </si>
  <si>
    <t>Heather • SKU 62837103</t>
  </si>
  <si>
    <t>Heather • SKU 62837104</t>
  </si>
  <si>
    <t>Heather • SKU 62837105</t>
  </si>
  <si>
    <t>STYLE 628371 • B/S26</t>
  </si>
  <si>
    <t>PEPCO_SS26_62949906_ 62949907_ 62949908_ 62949909_ 62949910_ CARE LABEL_SS26BB476_00_ 629499</t>
  </si>
  <si>
    <t>SKU 62949906</t>
  </si>
  <si>
    <t>SKU 62949907</t>
  </si>
  <si>
    <t>SKU 62949908</t>
  </si>
  <si>
    <t>SKU 62949909</t>
  </si>
  <si>
    <t>SKU 62949910</t>
  </si>
  <si>
    <t>EAN: 2200762949960</t>
  </si>
  <si>
    <t xml:space="preserve">W(20AH6C*TOTTQK(  </t>
  </si>
  <si>
    <t>EAN: 2200862949969</t>
  </si>
  <si>
    <t xml:space="preserve">W(20AI6C*TOTTQT(  </t>
  </si>
  <si>
    <t>EAN: 2200962949968</t>
  </si>
  <si>
    <t xml:space="preserve">W(20AJ6C*TOTTQS(  </t>
  </si>
  <si>
    <t>EAN: 2201062949964</t>
  </si>
  <si>
    <t xml:space="preserve">W(20BA6C*TOTTQO(  </t>
  </si>
  <si>
    <t>EAN: 2201162949963</t>
  </si>
  <si>
    <t xml:space="preserve">W(20BB6C*TOTTQN(  </t>
  </si>
  <si>
    <t>Moonbeam • SKU 62949906</t>
  </si>
  <si>
    <t>Moonbeam • SKU 62949907</t>
  </si>
  <si>
    <t>Moonbeam • SKU 62949908</t>
  </si>
  <si>
    <t>Moonbeam • SKU 62949909</t>
  </si>
  <si>
    <t>Moonbeam • SKU 62949910</t>
  </si>
  <si>
    <t>STYLE 629499 • B/S26</t>
  </si>
  <si>
    <t>PEPCO_SS26_63045501_ 63045502_ 63045503_ 63045504_ 63045505_ CARE LABEL_SS26BB089_00_ 630455</t>
  </si>
  <si>
    <t>SKU 63045501</t>
  </si>
  <si>
    <t>SKU 63045502</t>
  </si>
  <si>
    <t>SKU 63045503</t>
  </si>
  <si>
    <t>SKU 63045504</t>
  </si>
  <si>
    <t>SKU 63045505</t>
  </si>
  <si>
    <t>EAN: 2200163045568</t>
  </si>
  <si>
    <t xml:space="preserve">W(20AB6D*KOPPQS(  </t>
  </si>
  <si>
    <t>EAN: 2200263045567</t>
  </si>
  <si>
    <t xml:space="preserve">W(20AC6D*KOPPQR(  </t>
  </si>
  <si>
    <t>EAN: 2200363045566</t>
  </si>
  <si>
    <t xml:space="preserve">W(20AD6D*KOPPQQ(  </t>
  </si>
  <si>
    <t>EAN: 2200463045565</t>
  </si>
  <si>
    <t xml:space="preserve">W(20AE6D*KOPPQP(  </t>
  </si>
  <si>
    <t>EAN: 2200563045564</t>
  </si>
  <si>
    <t xml:space="preserve">W(20AF6D*KOPPQO(  </t>
  </si>
  <si>
    <t>Brilliant White • SKU 63045501</t>
  </si>
  <si>
    <t>Brilliant White • SKU 63045502</t>
  </si>
  <si>
    <t>Brilliant White • SKU 63045503</t>
  </si>
  <si>
    <t>Brilliant White • SKU 63045504</t>
  </si>
  <si>
    <t>Brilliant White • SKU 63045505</t>
  </si>
  <si>
    <t>STYLE 630455 • B/S26</t>
  </si>
  <si>
    <t>PEPCO_SS26_63088001_ 63088002_ 63088003_ 63088004_ 63088005_ CARE LABEL_SS26BG298_00_ 630880</t>
  </si>
  <si>
    <t>SKU 63088001</t>
  </si>
  <si>
    <t>SKU 63088002</t>
  </si>
  <si>
    <t>SKU 63088003</t>
  </si>
  <si>
    <t>SKU 63088004</t>
  </si>
  <si>
    <t>SKU 63088005</t>
  </si>
  <si>
    <t>EAN: 2200163088060</t>
  </si>
  <si>
    <t xml:space="preserve">W(20AB6D*KSSKQK(  </t>
  </si>
  <si>
    <t>EAN: 2200263088069</t>
  </si>
  <si>
    <t xml:space="preserve">W(20AC6D*KSSKQT(  </t>
  </si>
  <si>
    <t>EAN: 2200363088068</t>
  </si>
  <si>
    <t xml:space="preserve">W(20AD6D*KSSKQS(  </t>
  </si>
  <si>
    <t>EAN: 2200463088067</t>
  </si>
  <si>
    <t xml:space="preserve">W(20AE6D*KSSKQR(  </t>
  </si>
  <si>
    <t>EAN: 2200563088066</t>
  </si>
  <si>
    <t xml:space="preserve">W(20AF6D*KSSKQQ(  </t>
  </si>
  <si>
    <t>Rococco Red • SKU 63088001</t>
  </si>
  <si>
    <t>Rococco Red • SKU 63088002</t>
  </si>
  <si>
    <t>Rococco Red • SKU 63088003</t>
  </si>
  <si>
    <t>Rococco Red • SKU 63088004</t>
  </si>
  <si>
    <t>Rococco Red • SKU 63088005</t>
  </si>
  <si>
    <t>STYLE 630880 • B/S26</t>
  </si>
  <si>
    <t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t>
  </si>
  <si>
    <t>0,80               1,50               1,50               3,00               3,00               20               90               300</t>
  </si>
  <si>
    <t>PEPCO_SS26_63087901_ 63087902_ 63087903_ 63087904_ 63087905_ CARE LABEL_SS26BG255_00_ 630879</t>
  </si>
  <si>
    <t>SKU 63087901</t>
  </si>
  <si>
    <t>SKU 63087902</t>
  </si>
  <si>
    <t>SKU 63087903</t>
  </si>
  <si>
    <t>SKU 63087904</t>
  </si>
  <si>
    <t>SKU 63087905</t>
  </si>
  <si>
    <t>EAN: 2200163087964</t>
  </si>
  <si>
    <t xml:space="preserve">W(20AB6D*KSRTQO(  </t>
  </si>
  <si>
    <t>EAN: 2200263087963</t>
  </si>
  <si>
    <t xml:space="preserve">W(20AC6D*KSRTQN(  </t>
  </si>
  <si>
    <t>EAN: 2200363087962</t>
  </si>
  <si>
    <t xml:space="preserve">W(20AD6D*KSRTQM(  </t>
  </si>
  <si>
    <t>EAN: 2200463087961</t>
  </si>
  <si>
    <t xml:space="preserve">W(20AE6D*KSRTQL(  </t>
  </si>
  <si>
    <t>EAN: 2200563087960</t>
  </si>
  <si>
    <t xml:space="preserve">W(20AF6D*KSRTQK(  </t>
  </si>
  <si>
    <t>Gardenia • SKU 63087901</t>
  </si>
  <si>
    <t>Gardenia • SKU 63087902</t>
  </si>
  <si>
    <t>Gardenia • SKU 63087903</t>
  </si>
  <si>
    <t>Gardenia • SKU 63087904</t>
  </si>
  <si>
    <t>Gardenia • SKU 63087905</t>
  </si>
  <si>
    <t>STYLE 630879 • B/S26</t>
  </si>
  <si>
    <t>PEPCO_SS26_SKU No_ 63014201_ 63014202_ 63014203_ 63014204_ 63014205_ CARE LABEL_SS26BB006-LIC-SL_00_ 630142</t>
  </si>
  <si>
    <t>PEPCO_SS26_SKU No_ 63014201_ 63014202_ 63014203_ 63014204_ 63014205_ MAIN LABEL _SS26BB006-LIC-SL_00_ 630142</t>
  </si>
  <si>
    <t>PEPCO_SS26_SKU No_ 63014201_ 63014202_ 63014203_ 63014204_ 63014205_ HEATSEAL LABEL _SS26BB006-LIC-SL_00_ 630142</t>
  </si>
  <si>
    <t>PEPCO_SS26_SKU No_ 63014201_ 63014202_ 63014203_ 63014204_ 63014205_ SWING TAG_SS26BB006-LIC-SL_00_ 630142</t>
  </si>
  <si>
    <t>PEPCO_SS26_SKU No_ 63014201_ 63014202_ 63014203_ 63014204_ 63014205_ STICKERS_SS26BB006-LIC-SL_00_ 630142</t>
  </si>
  <si>
    <t>PEPCO_SS26_SKU No_ 63014201_ 63014202_ 63014203_ 63014204_ 63014205_ BENEFIT TAG_SS26BB006-LIC-SL_00_ 630142</t>
  </si>
  <si>
    <t>PEPCO_SS26_SKU No_ 63014201_ 63014202_ 63014203_ 63014204_ 63014205_ BENEFIT STICKERS_SS26BB006-LIC-SL_00_ 630142</t>
  </si>
  <si>
    <t>PEPCO_SS26_62837001_ 62837002_ 62837003_ 62837004_ 62837005_ MAIN LABEL _SS26BB057-SL_00_ 628370</t>
  </si>
  <si>
    <t>PEPCO_SS26_62837001_ 62837002_ 62837003_ 62837004_ 62837005_ HEATSEAL LABEL _SS26BB057-SL_00_ 628370</t>
  </si>
  <si>
    <t>PEPCO_SS26_62837001_ 62837002_ 62837003_ 62837004_ 62837005_ SWING TAG_SS26BB057-SL_00_ 628370</t>
  </si>
  <si>
    <t>PEPCO_SS26_62837001_ 62837002_ 62837003_ 62837004_ 62837005_ STICKERS_SS26BB057-SL_00_ 628370</t>
  </si>
  <si>
    <t>PEPCO_SS26_62837001_ 62837002_ 62837003_ 62837004_ 62837005_ BENEFIT TAG_SS26BB057-SL_00_ 628370</t>
  </si>
  <si>
    <t>PEPCO_SS26_62837001_ 62837002_ 62837003_ 62837004_ 62837005_ BENEFIT STICKERS_SS26BB057-SL_00_ 628370</t>
  </si>
  <si>
    <t>PEPCO_SS26_63010001_ 63010002_ 63010003_ 63010004_ 63010005_ 0_ 0_ CARE LABEL_NON PROMO_00_ 630100</t>
  </si>
  <si>
    <t>PEPCO_SS26_63010001_ 63010002_ 63010003_ 63010004_ 63010005_ 0_ 0_ MAIN LABEL _NON PROMO_00_ 630100</t>
  </si>
  <si>
    <t>PEPCO_SS26_63010001_ 63010002_ 63010003_ 63010004_ 63010005_ 0_ 0_ HEATSEAL LABEL _NON PROMO_00_ 630100</t>
  </si>
  <si>
    <t>PEPCO_SS26_63010001_ 63010002_ 63010003_ 63010004_ 63010005_ 0_ 0_ SWING TAG_NON PROMO_00_ 630100</t>
  </si>
  <si>
    <t>PEPCO_SS26_63010001_ 63010002_ 63010003_ 63010004_ 63010005_ 0_ 0_ STICKERS_NON PROMO_00_ 630100</t>
  </si>
  <si>
    <t>PEPCO_SS26_63010001_ 63010002_ 63010003_ 63010004_ 63010005_ 0_ 0_ BENEFIT TAG_NON PROMO_00_ 630100</t>
  </si>
  <si>
    <t>PEPCO_SS26_63010001_ 63010002_ 63010003_ 63010004_ 63010005_ 0_ 0_ BENEFIT STICKERS_NON PROMO_00_ 630100</t>
  </si>
  <si>
    <t>PEPCO_SS26_62950106_ 62950107_ 62950108_ 62950109_ 62950110_ MAIN LABEL _PROMO_00_ 629501</t>
  </si>
  <si>
    <t>PEPCO_SS26_62950106_ 62950107_ 62950108_ 62950109_ 62950110_ HEATSEAL LABEL _PROMO_00_ 629501</t>
  </si>
  <si>
    <t>PEPCO_SS26_62950106_ 62950107_ 62950108_ 62950109_ 62950110_ SWING TAG_PROMO_00_ 629501</t>
  </si>
  <si>
    <t>PEPCO_SS26_62950106_ 62950107_ 62950108_ 62950109_ 62950110_ STICKERS_PROMO_00_ 629501</t>
  </si>
  <si>
    <t>PEPCO_SS26_62950106_ 62950107_ 62950108_ 62950109_ 62950110_ BENEFIT TAG_PROMO_00_ 629501</t>
  </si>
  <si>
    <t>PEPCO_SS26_62950106_ 62950107_ 62950108_ 62950109_ 62950110_ BENEFIT STICKERS_PROMO_00_ 629501</t>
  </si>
  <si>
    <t>PEPCO_SS26_63044801_ 63044802_ 63044803_ 63044804_ 63044805_ MAIN LABEL _NON PROMO_00_ 630448</t>
  </si>
  <si>
    <t>PEPCO_SS26_63044801_ 63044802_ 63044803_ 63044804_ 63044805_ HEATSEAL LABEL _NON PROMO_00_ 630448</t>
  </si>
  <si>
    <t>PEPCO_SS26_63044801_ 63044802_ 63044803_ 63044804_ 63044805_ SWING TAG_NON PROMO_00_ 630448</t>
  </si>
  <si>
    <t>PEPCO_SS26_63044801_ 63044802_ 63044803_ 63044804_ 63044805_ STICKERS_NON PROMO_00_ 630448</t>
  </si>
  <si>
    <t>PEPCO_SS26_63044801_ 63044802_ 63044803_ 63044804_ 63044805_ BENEFIT TAG_NON PROMO_00_ 630448</t>
  </si>
  <si>
    <t>PEPCO_SS26_63044801_ 63044802_ 63044803_ 63044804_ 63044805_ BENEFIT STICKERS_NON PROMO_00_ 630448</t>
  </si>
  <si>
    <t>PEPCO_SS26_62861706_ 62861707_ 62861708_ 62861709_ 62861710_ MAIN LABEL _SS26BB067_00_ 628617</t>
  </si>
  <si>
    <t>PEPCO_SS26_62861706_ 62861707_ 62861708_ 62861709_ 62861710_ HEATSEAL LABEL _SS26BB067_00_ 628617</t>
  </si>
  <si>
    <t>PEPCO_SS26_62861706_ 62861707_ 62861708_ 62861709_ 62861710_ SWING TAG_SS26BB067_00_ 628617</t>
  </si>
  <si>
    <t>PEPCO_SS26_62861706_ 62861707_ 62861708_ 62861709_ 62861710_ STICKERS_SS26BB067_00_ 628617</t>
  </si>
  <si>
    <t>PEPCO_SS26_62861706_ 62861707_ 62861708_ 62861709_ 62861710_ BENEFIT TAG_SS26BB067_00_ 628617</t>
  </si>
  <si>
    <t>PEPCO_SS26_62861706_ 62861707_ 62861708_ 62861709_ 62861710_ BENEFIT STICKERS_SS26BB067_00_ 628617</t>
  </si>
  <si>
    <t>PEPCO_SS26_62881101_ 62881102_ 62881103_ 62881104_ 62881105_ MAIN LABEL _SS26BG081_00_ 628811</t>
  </si>
  <si>
    <t>PEPCO_SS26_62881101_ 62881102_ 62881103_ 62881104_ 62881105_ HEATSEAL LABEL _SS26BG081_00_ 628811</t>
  </si>
  <si>
    <t>PEPCO_SS26_62881101_ 62881102_ 62881103_ 62881104_ 62881105_ SWING TAG_SS26BG081_00_ 628811</t>
  </si>
  <si>
    <t>PEPCO_SS26_62881101_ 62881102_ 62881103_ 62881104_ 62881105_ STICKERS_SS26BG081_00_ 628811</t>
  </si>
  <si>
    <t>PEPCO_SS26_62881101_ 62881102_ 62881103_ 62881104_ 62881105_ BENEFIT TAG_SS26BG081_00_ 628811</t>
  </si>
  <si>
    <t>PEPCO_SS26_62881101_ 62881102_ 62881103_ 62881104_ 62881105_ BENEFIT STICKERS_SS26BG081_00_ 628811</t>
  </si>
  <si>
    <t>PEPCO_SS26_62957301_ 62957302_ 62957303_ 62957304_ 62957305_ MAIN LABEL _SS26BG013_00_ 629573</t>
  </si>
  <si>
    <t>PEPCO_SS26_62957301_ 62957302_ 62957303_ 62957304_ 62957305_ HEATSEAL LABEL _SS26BG013_00_ 629573</t>
  </si>
  <si>
    <t>PEPCO_SS26_62957301_ 62957302_ 62957303_ 62957304_ 62957305_ SWING TAG_SS26BG013_00_ 629573</t>
  </si>
  <si>
    <t>PEPCO_SS26_62957301_ 62957302_ 62957303_ 62957304_ 62957305_ STICKERS_SS26BG013_00_ 629573</t>
  </si>
  <si>
    <t>PEPCO_SS26_62957301_ 62957302_ 62957303_ 62957304_ 62957305_ BENEFIT TAG_SS26BG013_00_ 629573</t>
  </si>
  <si>
    <t>PEPCO_SS26_62957301_ 62957302_ 62957303_ 62957304_ 62957305_ BENEFIT STICKERS_SS26BG013_00_ 629573</t>
  </si>
  <si>
    <t>PEPCO_SS26_62836901_ 62836902_ 62836903_ 62836904_ 62836905_ MAIN LABEL _SS26BB100_00_ 628369</t>
  </si>
  <si>
    <t>PEPCO_SS26_62836901_ 62836902_ 62836903_ 62836904_ 62836905_ HEATSEAL LABEL _SS26BB100_00_ 628369</t>
  </si>
  <si>
    <t>PEPCO_SS26_62836901_ 62836902_ 62836903_ 62836904_ 62836905_ SWING TAG_SS26BB100_00_ 628369</t>
  </si>
  <si>
    <t>PEPCO_SS26_62836901_ 62836902_ 62836903_ 62836904_ 62836905_ STICKERS_SS26BB100_00_ 628369</t>
  </si>
  <si>
    <t>PEPCO_SS26_62836901_ 62836902_ 62836903_ 62836904_ 62836905_ BENEFIT TAG_SS26BB100_00_ 628369</t>
  </si>
  <si>
    <t>PEPCO_SS26_62836901_ 62836902_ 62836903_ 62836904_ 62836905_ BENEFIT STICKERS_SS26BB100_00_ 628369</t>
  </si>
  <si>
    <t>PEPCO_SS26_62837501_ 62837502_ 62837503_ 62837504_ 62837505_ MAIN LABEL _SS26BG307-SL_00_ 628375</t>
  </si>
  <si>
    <t>PEPCO_SS26_62837501_ 62837502_ 62837503_ 62837504_ 62837505_ HEATSEAL LABEL _SS26BG307-SL_00_ 628375</t>
  </si>
  <si>
    <t>PEPCO_SS26_62837501_ 62837502_ 62837503_ 62837504_ 62837505_ SWING TAG_SS26BG307-SL_00_ 628375</t>
  </si>
  <si>
    <t>PEPCO_SS26_62837501_ 62837502_ 62837503_ 62837504_ 62837505_ STICKERS_SS26BG307-SL_00_ 628375</t>
  </si>
  <si>
    <t>PEPCO_SS26_62837501_ 62837502_ 62837503_ 62837504_ 62837505_ BENEFIT TAG_SS26BG307-SL_00_ 628375</t>
  </si>
  <si>
    <t>PEPCO_SS26_62837501_ 62837502_ 62837503_ 62837504_ 62837505_ BENEFIT STICKERS_SS26BG307-SL_00_ 628375</t>
  </si>
  <si>
    <t>PEPCO_SS26_62837101_ 62837102_ 62837103_ 62837104_ 62837105_ MAIN LABEL _SS26BB101-SL_00_ 628371</t>
  </si>
  <si>
    <t>PEPCO_SS26_62837101_ 62837102_ 62837103_ 62837104_ 62837105_ HEATSEAL LABEL _SS26BB101-SL_00_ 628371</t>
  </si>
  <si>
    <t>PEPCO_SS26_62837101_ 62837102_ 62837103_ 62837104_ 62837105_ SWING TAG_SS26BB101-SL_00_ 628371</t>
  </si>
  <si>
    <t>PEPCO_SS26_62837101_ 62837102_ 62837103_ 62837104_ 62837105_ STICKERS_SS26BB101-SL_00_ 628371</t>
  </si>
  <si>
    <t>PEPCO_SS26_62837101_ 62837102_ 62837103_ 62837104_ 62837105_ BENEFIT TAG_SS26BB101-SL_00_ 628371</t>
  </si>
  <si>
    <t>PEPCO_SS26_62837101_ 62837102_ 62837103_ 62837104_ 62837105_ BENEFIT STICKERS_SS26BB101-SL_00_ 628371</t>
  </si>
  <si>
    <t>PEPCO_SS26_62949906_ 62949907_ 62949908_ 62949909_ 62949910_ MAIN LABEL _SS26BB476_00_ 629499</t>
  </si>
  <si>
    <t>PEPCO_SS26_62949906_ 62949907_ 62949908_ 62949909_ 62949910_ HEATSEAL LABEL _SS26BB476_00_ 629499</t>
  </si>
  <si>
    <t>PEPCO_SS26_62949906_ 62949907_ 62949908_ 62949909_ 62949910_ SWING TAG_SS26BB476_00_ 629499</t>
  </si>
  <si>
    <t>PEPCO_SS26_62949906_ 62949907_ 62949908_ 62949909_ 62949910_ STICKERS_SS26BB476_00_ 629499</t>
  </si>
  <si>
    <t>PEPCO_SS26_62949906_ 62949907_ 62949908_ 62949909_ 62949910_ BENEFIT TAG_SS26BB476_00_ 629499</t>
  </si>
  <si>
    <t>PEPCO_SS26_62949906_ 62949907_ 62949908_ 62949909_ 62949910_ BENEFIT STICKERS_SS26BB476_00_ 629499</t>
  </si>
  <si>
    <t>PEPCO_SS26_63045501_ 63045502_ 63045503_ 63045504_ 63045505_ MAIN LABEL _SS26BB089_00_ 630455</t>
  </si>
  <si>
    <t>PEPCO_SS26_63045501_ 63045502_ 63045503_ 63045504_ 63045505_ HEATSEAL LABEL _SS26BB089_00_ 630455</t>
  </si>
  <si>
    <t>PEPCO_SS26_63045501_ 63045502_ 63045503_ 63045504_ 63045505_ SWING TAG_SS26BB089_00_ 630455</t>
  </si>
  <si>
    <t>PEPCO_SS26_63045501_ 63045502_ 63045503_ 63045504_ 63045505_ STICKERS_SS26BB089_00_ 630455</t>
  </si>
  <si>
    <t>PEPCO_SS26_63045501_ 63045502_ 63045503_ 63045504_ 63045505_ BENEFIT TAG_SS26BB089_00_ 630455</t>
  </si>
  <si>
    <t>PEPCO_SS26_63045501_ 63045502_ 63045503_ 63045504_ 63045505_ BENEFIT STICKERS_SS26BB089_00_ 630455</t>
  </si>
  <si>
    <t>PEPCO_SS26_63088001_ 63088002_ 63088003_ 63088004_ 63088005_ MAIN LABEL _SS26BG298_00_ 630880</t>
  </si>
  <si>
    <t>PEPCO_SS26_63088001_ 63088002_ 63088003_ 63088004_ 63088005_ HEATSEAL LABEL _SS26BG298_00_ 630880</t>
  </si>
  <si>
    <t>PEPCO_SS26_63088001_ 63088002_ 63088003_ 63088004_ 63088005_ SWING TAG_SS26BG298_00_ 630880</t>
  </si>
  <si>
    <t>PEPCO_SS26_63088001_ 63088002_ 63088003_ 63088004_ 63088005_ STICKERS_SS26BG298_00_ 630880</t>
  </si>
  <si>
    <t>PEPCO_SS26_63088001_ 63088002_ 63088003_ 63088004_ 63088005_ BENEFIT TAG_SS26BG298_00_ 630880</t>
  </si>
  <si>
    <t>PEPCO_SS26_63088001_ 63088002_ 63088003_ 63088004_ 63088005_ BENEFIT STICKERS_SS26BG298_00_ 630880</t>
  </si>
  <si>
    <t>PEPCO_SS26_63087901_ 63087902_ 63087903_ 63087904_ 63087905_ MAIN LABEL _SS26BG255_00_ 630879</t>
  </si>
  <si>
    <t>PEPCO_SS26_63087901_ 63087902_ 63087903_ 63087904_ 63087905_ HEATSEAL LABEL _SS26BG255_00_ 630879</t>
  </si>
  <si>
    <t>PEPCO_SS26_63087901_ 63087902_ 63087903_ 63087904_ 63087905_ SWING TAG_SS26BG255_00_ 630879</t>
  </si>
  <si>
    <t>PEPCO_SS26_63087901_ 63087902_ 63087903_ 63087904_ 63087905_ STICKERS_SS26BG255_00_ 630879</t>
  </si>
  <si>
    <t>PEPCO_SS26_63087901_ 63087902_ 63087903_ 63087904_ 63087905_ BENEFIT TAG_SS26BG255_00_ 630879</t>
  </si>
  <si>
    <t>PEPCO_SS26_63087901_ 63087902_ 63087903_ 63087904_ 63087905_ BENEFIT STICKERS_SS26BG255_00_ 630879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</si>
</sst>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.mm\.yyyy"/>
    <numFmt numFmtId="165" formatCode="mmyyyy"/>
    <numFmt numFmtId="166" formatCode="0.00;[Red]0.00"/>
    <numFmt numFmtId="167" formatCode="[$-409]d\-mmm\-yy;@"/>
    <numFmt numFmtId="168" formatCode="[$-409]d\-mmm\-yyyy;@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name val="Calibri"/>
      <family val="2"/>
      <scheme val="minor"/>
    </font>
    <font>
      <sz val="11"/>
      <color rgb="FF1F2937"/>
      <name val="Calibri"/>
      <family val="2"/>
      <scheme val="minor"/>
    </font>
    <font>
      <sz val="11"/>
      <color rgb="FF111827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charset val="238"/>
      <scheme val="minor"/>
    </font>
    <font>
      <b/>
      <sz val="11"/>
      <color rgb="FF000000"/>
      <name val="Calibri"/>
      <family val="2"/>
      <charset val="238"/>
      <scheme val="minor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1F2"/>
        <bgColor rgb="FF000000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4" fillId="0" borderId="0"/>
  </cellStyleXfs>
  <cellXfs count="6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0" fillId="0" borderId="1" xfId="0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1" applyFont="1" applyFill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4" fillId="5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wrapText="1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1" xfId="2" applyFont="1" applyFill="1" applyBorder="1" applyAlignment="1">
      <alignment horizontal="center" vertical="center" wrapText="1"/>
    </xf>
    <xf numFmtId="0" fontId="4" fillId="5" borderId="1" xfId="2" applyFill="1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 applyProtection="1">
      <alignment horizontal="center" vertical="center" wrapText="1"/>
      <protection locked="0"/>
    </xf>
    <xf numFmtId="0" fontId="0" fillId="0" borderId="4" xfId="0" applyBorder="1" applyAlignment="1" applyProtection="1">
      <alignment horizontal="center" vertical="center" wrapText="1"/>
      <protection locked="0"/>
    </xf>
    <xf numFmtId="0" fontId="8" fillId="0" borderId="0" xfId="0" applyFont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 vertical="center" wrapText="1"/>
    </xf>
    <xf numFmtId="0" fontId="6" fillId="0" borderId="1" xfId="0" applyFont="1" applyBorder="1" applyAlignment="1">
      <alignment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7" borderId="1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/>
    </xf>
    <xf numFmtId="0" fontId="17" fillId="9" borderId="1" xfId="0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166" fontId="13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166" fontId="0" fillId="0" borderId="0" xfId="0" applyNumberFormat="1"/>
    <xf numFmtId="166" fontId="18" fillId="0" borderId="1" xfId="0" applyNumberFormat="1" applyFont="1" applyBorder="1" applyAlignment="1">
      <alignment horizontal="center" vertical="center"/>
    </xf>
    <xf numFmtId="166" fontId="15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166" fontId="11" fillId="8" borderId="1" xfId="0" applyNumberFormat="1" applyFont="1" applyFill="1" applyBorder="1" applyAlignment="1">
      <alignment horizontal="center" vertical="center"/>
    </xf>
    <xf numFmtId="166" fontId="16" fillId="8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7" fontId="0" fillId="0" borderId="0" xfId="0" applyNumberFormat="1"/>
    <xf numFmtId="168" fontId="0" fillId="0" borderId="0" xfId="0" applyNumberFormat="1"/>
  </cellXfs>
  <cellStyles count="3">
    <cellStyle name="60% - Accent1" xfId="1" builtinId="32"/>
    <cellStyle name="Normal" xfId="0" builtinId="0"/>
    <cellStyle name="Normalny 10 10" xfId="2" xr:uid="{C56108BD-4661-42B2-AF09-309466CB5595}"/>
  </cellStyles>
  <dxfs count="38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28</xdr:row>
          <xdr:rowOff>180975</xdr:rowOff>
        </xdr:from>
        <xdr:to>
          <xdr:col>3</xdr:col>
          <xdr:colOff>504825</xdr:colOff>
          <xdr:row>30</xdr:row>
          <xdr:rowOff>38100</xdr:rowOff>
        </xdr:to>
        <xdr:sp macro="" textlink="">
          <xdr:nvSpPr>
            <xdr:cNvPr id="87041" name="Button 1" hidden="1">
              <a:extLst>
                <a:ext uri="{63B3BB69-23CF-44E3-9099-C40C66FF867C}">
                  <a14:compatExt spid="_x0000_s87041"/>
                </a:ext>
                <a:ext uri="{FF2B5EF4-FFF2-40B4-BE49-F238E27FC236}">
                  <a16:creationId xmlns:a16="http://schemas.microsoft.com/office/drawing/2014/main" id="{00000000-0008-0000-0D00-000001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26</xdr:row>
          <xdr:rowOff>180975</xdr:rowOff>
        </xdr:from>
        <xdr:to>
          <xdr:col>3</xdr:col>
          <xdr:colOff>504825</xdr:colOff>
          <xdr:row>28</xdr:row>
          <xdr:rowOff>180975</xdr:rowOff>
        </xdr:to>
        <xdr:sp macro="" textlink="">
          <xdr:nvSpPr>
            <xdr:cNvPr id="87042" name="Button 2" hidden="1">
              <a:extLst>
                <a:ext uri="{63B3BB69-23CF-44E3-9099-C40C66FF867C}">
                  <a14:compatExt spid="_x0000_s87042"/>
                </a:ext>
                <a:ext uri="{FF2B5EF4-FFF2-40B4-BE49-F238E27FC236}">
                  <a16:creationId xmlns:a16="http://schemas.microsoft.com/office/drawing/2014/main" id="{00000000-0008-0000-0D00-000002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28</xdr:row>
          <xdr:rowOff>180975</xdr:rowOff>
        </xdr:from>
        <xdr:to>
          <xdr:col>3</xdr:col>
          <xdr:colOff>504825</xdr:colOff>
          <xdr:row>30</xdr:row>
          <xdr:rowOff>38100</xdr:rowOff>
        </xdr:to>
        <xdr:sp macro="" textlink="">
          <xdr:nvSpPr>
            <xdr:cNvPr id="86017" name="Button 1" hidden="1">
              <a:extLst>
                <a:ext uri="{63B3BB69-23CF-44E3-9099-C40C66FF867C}">
                  <a14:compatExt spid="_x0000_s86017"/>
                </a:ext>
                <a:ext uri="{FF2B5EF4-FFF2-40B4-BE49-F238E27FC236}">
                  <a16:creationId xmlns:a16="http://schemas.microsoft.com/office/drawing/2014/main" id="{00000000-0008-0000-0E00-000001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26</xdr:row>
          <xdr:rowOff>180975</xdr:rowOff>
        </xdr:from>
        <xdr:to>
          <xdr:col>3</xdr:col>
          <xdr:colOff>504825</xdr:colOff>
          <xdr:row>28</xdr:row>
          <xdr:rowOff>180975</xdr:rowOff>
        </xdr:to>
        <xdr:sp macro="" textlink="">
          <xdr:nvSpPr>
            <xdr:cNvPr id="86018" name="Button 2" hidden="1">
              <a:extLst>
                <a:ext uri="{63B3BB69-23CF-44E3-9099-C40C66FF867C}">
                  <a14:compatExt spid="_x0000_s86018"/>
                </a:ext>
                <a:ext uri="{FF2B5EF4-FFF2-40B4-BE49-F238E27FC236}">
                  <a16:creationId xmlns:a16="http://schemas.microsoft.com/office/drawing/2014/main" id="{00000000-0008-0000-0E00-000002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28</xdr:row>
          <xdr:rowOff>180975</xdr:rowOff>
        </xdr:from>
        <xdr:to>
          <xdr:col>3</xdr:col>
          <xdr:colOff>504825</xdr:colOff>
          <xdr:row>30</xdr:row>
          <xdr:rowOff>38100</xdr:rowOff>
        </xdr:to>
        <xdr:sp macro="" textlink="">
          <xdr:nvSpPr>
            <xdr:cNvPr id="84993" name="Button 1" hidden="1">
              <a:extLst>
                <a:ext uri="{63B3BB69-23CF-44E3-9099-C40C66FF867C}">
                  <a14:compatExt spid="_x0000_s84993"/>
                </a:ext>
                <a:ext uri="{FF2B5EF4-FFF2-40B4-BE49-F238E27FC236}">
                  <a16:creationId xmlns:a16="http://schemas.microsoft.com/office/drawing/2014/main" id="{00000000-0008-0000-0F00-000001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26</xdr:row>
          <xdr:rowOff>180975</xdr:rowOff>
        </xdr:from>
        <xdr:to>
          <xdr:col>3</xdr:col>
          <xdr:colOff>504825</xdr:colOff>
          <xdr:row>28</xdr:row>
          <xdr:rowOff>180975</xdr:rowOff>
        </xdr:to>
        <xdr:sp macro="" textlink="">
          <xdr:nvSpPr>
            <xdr:cNvPr id="84994" name="Button 2" hidden="1">
              <a:extLst>
                <a:ext uri="{63B3BB69-23CF-44E3-9099-C40C66FF867C}">
                  <a14:compatExt spid="_x0000_s84994"/>
                </a:ext>
                <a:ext uri="{FF2B5EF4-FFF2-40B4-BE49-F238E27FC236}">
                  <a16:creationId xmlns:a16="http://schemas.microsoft.com/office/drawing/2014/main" id="{00000000-0008-0000-0F00-000002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28</xdr:row>
          <xdr:rowOff>180975</xdr:rowOff>
        </xdr:from>
        <xdr:to>
          <xdr:col>3</xdr:col>
          <xdr:colOff>504825</xdr:colOff>
          <xdr:row>30</xdr:row>
          <xdr:rowOff>38100</xdr:rowOff>
        </xdr:to>
        <xdr:sp macro="" textlink="">
          <xdr:nvSpPr>
            <xdr:cNvPr id="83969" name="Button 1" hidden="1">
              <a:extLst>
                <a:ext uri="{63B3BB69-23CF-44E3-9099-C40C66FF867C}">
                  <a14:compatExt spid="_x0000_s83969"/>
                </a:ext>
                <a:ext uri="{FF2B5EF4-FFF2-40B4-BE49-F238E27FC236}">
                  <a16:creationId xmlns:a16="http://schemas.microsoft.com/office/drawing/2014/main" id="{00000000-0008-0000-1000-000001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26</xdr:row>
          <xdr:rowOff>180975</xdr:rowOff>
        </xdr:from>
        <xdr:to>
          <xdr:col>3</xdr:col>
          <xdr:colOff>504825</xdr:colOff>
          <xdr:row>28</xdr:row>
          <xdr:rowOff>180975</xdr:rowOff>
        </xdr:to>
        <xdr:sp macro="" textlink="">
          <xdr:nvSpPr>
            <xdr:cNvPr id="83970" name="Button 2" hidden="1">
              <a:extLst>
                <a:ext uri="{63B3BB69-23CF-44E3-9099-C40C66FF867C}">
                  <a14:compatExt spid="_x0000_s83970"/>
                </a:ext>
                <a:ext uri="{FF2B5EF4-FFF2-40B4-BE49-F238E27FC236}">
                  <a16:creationId xmlns:a16="http://schemas.microsoft.com/office/drawing/2014/main" id="{00000000-0008-0000-1000-000002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28</xdr:row>
          <xdr:rowOff>180975</xdr:rowOff>
        </xdr:from>
        <xdr:to>
          <xdr:col>3</xdr:col>
          <xdr:colOff>504825</xdr:colOff>
          <xdr:row>30</xdr:row>
          <xdr:rowOff>38100</xdr:rowOff>
        </xdr:to>
        <xdr:sp macro="" textlink="">
          <xdr:nvSpPr>
            <xdr:cNvPr id="59395" name="Button 3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1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26</xdr:row>
          <xdr:rowOff>180975</xdr:rowOff>
        </xdr:from>
        <xdr:to>
          <xdr:col>3</xdr:col>
          <xdr:colOff>504825</xdr:colOff>
          <xdr:row>28</xdr:row>
          <xdr:rowOff>180975</xdr:rowOff>
        </xdr:to>
        <xdr:sp macro="" textlink="">
          <xdr:nvSpPr>
            <xdr:cNvPr id="59396" name="Button 4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1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33</xdr:row>
          <xdr:rowOff>180975</xdr:rowOff>
        </xdr:from>
        <xdr:to>
          <xdr:col>5</xdr:col>
          <xdr:colOff>504825</xdr:colOff>
          <xdr:row>35</xdr:row>
          <xdr:rowOff>38100</xdr:rowOff>
        </xdr:to>
        <xdr:sp macro="" textlink="">
          <xdr:nvSpPr>
            <xdr:cNvPr id="43009" name="Button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12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</xdr:colOff>
          <xdr:row>31</xdr:row>
          <xdr:rowOff>180975</xdr:rowOff>
        </xdr:from>
        <xdr:to>
          <xdr:col>5</xdr:col>
          <xdr:colOff>504825</xdr:colOff>
          <xdr:row>33</xdr:row>
          <xdr:rowOff>180975</xdr:rowOff>
        </xdr:to>
        <xdr:sp macro="" textlink="">
          <xdr:nvSpPr>
            <xdr:cNvPr id="43010" name="Button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12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33</xdr:row>
          <xdr:rowOff>180975</xdr:rowOff>
        </xdr:from>
        <xdr:to>
          <xdr:col>5</xdr:col>
          <xdr:colOff>504825</xdr:colOff>
          <xdr:row>35</xdr:row>
          <xdr:rowOff>38100</xdr:rowOff>
        </xdr:to>
        <xdr:sp macro="" textlink="">
          <xdr:nvSpPr>
            <xdr:cNvPr id="24577" name="Button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13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</xdr:colOff>
          <xdr:row>31</xdr:row>
          <xdr:rowOff>180975</xdr:rowOff>
        </xdr:from>
        <xdr:to>
          <xdr:col>5</xdr:col>
          <xdr:colOff>504825</xdr:colOff>
          <xdr:row>33</xdr:row>
          <xdr:rowOff>180975</xdr:rowOff>
        </xdr:to>
        <xdr:sp macro="" textlink="">
          <xdr:nvSpPr>
            <xdr:cNvPr id="24578" name="Button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13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33</xdr:row>
          <xdr:rowOff>180975</xdr:rowOff>
        </xdr:from>
        <xdr:to>
          <xdr:col>5</xdr:col>
          <xdr:colOff>504825</xdr:colOff>
          <xdr:row>35</xdr:row>
          <xdr:rowOff>38100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4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</xdr:colOff>
          <xdr:row>31</xdr:row>
          <xdr:rowOff>180975</xdr:rowOff>
        </xdr:from>
        <xdr:to>
          <xdr:col>5</xdr:col>
          <xdr:colOff>504825</xdr:colOff>
          <xdr:row>33</xdr:row>
          <xdr:rowOff>180975</xdr:rowOff>
        </xdr:to>
        <xdr:sp macro="" textlink="">
          <xdr:nvSpPr>
            <xdr:cNvPr id="11266" name="Button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4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33</xdr:row>
          <xdr:rowOff>180975</xdr:rowOff>
        </xdr:from>
        <xdr:to>
          <xdr:col>6</xdr:col>
          <xdr:colOff>504825</xdr:colOff>
          <xdr:row>35</xdr:row>
          <xdr:rowOff>38100</xdr:rowOff>
        </xdr:to>
        <xdr:sp macro="" textlink="">
          <xdr:nvSpPr>
            <xdr:cNvPr id="81921" name="Button 1" hidden="1">
              <a:extLst>
                <a:ext uri="{63B3BB69-23CF-44E3-9099-C40C66FF867C}">
                  <a14:compatExt spid="_x0000_s81921"/>
                </a:ext>
                <a:ext uri="{FF2B5EF4-FFF2-40B4-BE49-F238E27FC236}">
                  <a16:creationId xmlns:a16="http://schemas.microsoft.com/office/drawing/2014/main" id="{00000000-0008-0000-1500-000001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</xdr:colOff>
          <xdr:row>31</xdr:row>
          <xdr:rowOff>180975</xdr:rowOff>
        </xdr:from>
        <xdr:to>
          <xdr:col>6</xdr:col>
          <xdr:colOff>504825</xdr:colOff>
          <xdr:row>33</xdr:row>
          <xdr:rowOff>180975</xdr:rowOff>
        </xdr:to>
        <xdr:sp macro="" textlink="">
          <xdr:nvSpPr>
            <xdr:cNvPr id="81922" name="Button 2" hidden="1">
              <a:extLst>
                <a:ext uri="{63B3BB69-23CF-44E3-9099-C40C66FF867C}">
                  <a14:compatExt spid="_x0000_s81922"/>
                </a:ext>
                <a:ext uri="{FF2B5EF4-FFF2-40B4-BE49-F238E27FC236}">
                  <a16:creationId xmlns:a16="http://schemas.microsoft.com/office/drawing/2014/main" id="{00000000-0008-0000-1500-000002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33</xdr:row>
          <xdr:rowOff>180975</xdr:rowOff>
        </xdr:from>
        <xdr:to>
          <xdr:col>6</xdr:col>
          <xdr:colOff>504825</xdr:colOff>
          <xdr:row>35</xdr:row>
          <xdr:rowOff>38100</xdr:rowOff>
        </xdr:to>
        <xdr:sp macro="" textlink="">
          <xdr:nvSpPr>
            <xdr:cNvPr id="62465" name="Button 1" hidden="1">
              <a:extLst>
                <a:ext uri="{63B3BB69-23CF-44E3-9099-C40C66FF867C}">
                  <a14:compatExt spid="_x0000_s62465"/>
                </a:ext>
                <a:ext uri="{FF2B5EF4-FFF2-40B4-BE49-F238E27FC236}">
                  <a16:creationId xmlns:a16="http://schemas.microsoft.com/office/drawing/2014/main" id="{00000000-0008-0000-1600-000001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</xdr:colOff>
          <xdr:row>31</xdr:row>
          <xdr:rowOff>180975</xdr:rowOff>
        </xdr:from>
        <xdr:to>
          <xdr:col>6</xdr:col>
          <xdr:colOff>504825</xdr:colOff>
          <xdr:row>33</xdr:row>
          <xdr:rowOff>180975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6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33</xdr:row>
          <xdr:rowOff>180975</xdr:rowOff>
        </xdr:from>
        <xdr:to>
          <xdr:col>7</xdr:col>
          <xdr:colOff>504825</xdr:colOff>
          <xdr:row>35</xdr:row>
          <xdr:rowOff>38100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17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31</xdr:row>
          <xdr:rowOff>180975</xdr:rowOff>
        </xdr:from>
        <xdr:to>
          <xdr:col>7</xdr:col>
          <xdr:colOff>504825</xdr:colOff>
          <xdr:row>33</xdr:row>
          <xdr:rowOff>180975</xdr:rowOff>
        </xdr:to>
        <xdr:sp macro="" textlink="">
          <xdr:nvSpPr>
            <xdr:cNvPr id="63490" name="Button 2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17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</xdr:colOff>
          <xdr:row>31</xdr:row>
          <xdr:rowOff>180975</xdr:rowOff>
        </xdr:from>
        <xdr:to>
          <xdr:col>3</xdr:col>
          <xdr:colOff>1733550</xdr:colOff>
          <xdr:row>33</xdr:row>
          <xdr:rowOff>180975</xdr:rowOff>
        </xdr:to>
        <xdr:sp macro="" textlink="">
          <xdr:nvSpPr>
            <xdr:cNvPr id="1039" name="Button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18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33</xdr:row>
          <xdr:rowOff>180975</xdr:rowOff>
        </xdr:from>
        <xdr:to>
          <xdr:col>3</xdr:col>
          <xdr:colOff>1733550</xdr:colOff>
          <xdr:row>35</xdr:row>
          <xdr:rowOff>38100</xdr:rowOff>
        </xdr:to>
        <xdr:sp macro="" textlink="">
          <xdr:nvSpPr>
            <xdr:cNvPr id="1040" name="Button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18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33</xdr:row>
          <xdr:rowOff>180975</xdr:rowOff>
        </xdr:from>
        <xdr:to>
          <xdr:col>7</xdr:col>
          <xdr:colOff>504825</xdr:colOff>
          <xdr:row>35</xdr:row>
          <xdr:rowOff>38100</xdr:rowOff>
        </xdr:to>
        <xdr:sp macro="" textlink="">
          <xdr:nvSpPr>
            <xdr:cNvPr id="88065" name="Button 1" hidden="1">
              <a:extLst>
                <a:ext uri="{63B3BB69-23CF-44E3-9099-C40C66FF867C}">
                  <a14:compatExt spid="_x0000_s88065"/>
                </a:ext>
                <a:ext uri="{FF2B5EF4-FFF2-40B4-BE49-F238E27FC236}">
                  <a16:creationId xmlns:a16="http://schemas.microsoft.com/office/drawing/2014/main" id="{00000000-0008-0000-1900-000001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31</xdr:row>
          <xdr:rowOff>180975</xdr:rowOff>
        </xdr:from>
        <xdr:to>
          <xdr:col>7</xdr:col>
          <xdr:colOff>504825</xdr:colOff>
          <xdr:row>33</xdr:row>
          <xdr:rowOff>180975</xdr:rowOff>
        </xdr:to>
        <xdr:sp macro="" textlink="">
          <xdr:nvSpPr>
            <xdr:cNvPr id="88066" name="Button 2" hidden="1">
              <a:extLst>
                <a:ext uri="{63B3BB69-23CF-44E3-9099-C40C66FF867C}">
                  <a14:compatExt spid="_x0000_s88066"/>
                </a:ext>
                <a:ext uri="{FF2B5EF4-FFF2-40B4-BE49-F238E27FC236}">
                  <a16:creationId xmlns:a16="http://schemas.microsoft.com/office/drawing/2014/main" id="{00000000-0008-0000-1900-000002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28</xdr:row>
          <xdr:rowOff>180975</xdr:rowOff>
        </xdr:from>
        <xdr:to>
          <xdr:col>3</xdr:col>
          <xdr:colOff>504825</xdr:colOff>
          <xdr:row>30</xdr:row>
          <xdr:rowOff>38100</xdr:rowOff>
        </xdr:to>
        <xdr:sp macro="" textlink="">
          <xdr:nvSpPr>
            <xdr:cNvPr id="89089" name="Button 1" hidden="1">
              <a:extLst>
                <a:ext uri="{63B3BB69-23CF-44E3-9099-C40C66FF867C}">
                  <a14:compatExt spid="_x0000_s89089"/>
                </a:ext>
                <a:ext uri="{FF2B5EF4-FFF2-40B4-BE49-F238E27FC236}">
                  <a16:creationId xmlns:a16="http://schemas.microsoft.com/office/drawing/2014/main" id="{00000000-0008-0000-1A00-000001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26</xdr:row>
          <xdr:rowOff>180975</xdr:rowOff>
        </xdr:from>
        <xdr:to>
          <xdr:col>3</xdr:col>
          <xdr:colOff>504825</xdr:colOff>
          <xdr:row>28</xdr:row>
          <xdr:rowOff>180975</xdr:rowOff>
        </xdr:to>
        <xdr:sp macro="" textlink="">
          <xdr:nvSpPr>
            <xdr:cNvPr id="89090" name="Button 2" hidden="1">
              <a:extLst>
                <a:ext uri="{63B3BB69-23CF-44E3-9099-C40C66FF867C}">
                  <a14:compatExt spid="_x0000_s89090"/>
                </a:ext>
                <a:ext uri="{FF2B5EF4-FFF2-40B4-BE49-F238E27FC236}">
                  <a16:creationId xmlns:a16="http://schemas.microsoft.com/office/drawing/2014/main" id="{00000000-0008-0000-1A00-000002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0</xdr:colOff>
          <xdr:row>29</xdr:row>
          <xdr:rowOff>180975</xdr:rowOff>
        </xdr:from>
        <xdr:to>
          <xdr:col>13</xdr:col>
          <xdr:colOff>504825</xdr:colOff>
          <xdr:row>31</xdr:row>
          <xdr:rowOff>38100</xdr:rowOff>
        </xdr:to>
        <xdr:sp macro="" textlink="">
          <xdr:nvSpPr>
            <xdr:cNvPr id="89091" name="Button 3" hidden="1">
              <a:extLst>
                <a:ext uri="{63B3BB69-23CF-44E3-9099-C40C66FF867C}">
                  <a14:compatExt spid="_x0000_s89091"/>
                </a:ext>
                <a:ext uri="{FF2B5EF4-FFF2-40B4-BE49-F238E27FC236}">
                  <a16:creationId xmlns:a16="http://schemas.microsoft.com/office/drawing/2014/main" id="{00000000-0008-0000-1A00-000003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PDF Upload for 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27</xdr:row>
          <xdr:rowOff>180975</xdr:rowOff>
        </xdr:from>
        <xdr:to>
          <xdr:col>13</xdr:col>
          <xdr:colOff>504825</xdr:colOff>
          <xdr:row>29</xdr:row>
          <xdr:rowOff>180975</xdr:rowOff>
        </xdr:to>
        <xdr:sp macro="" textlink="">
          <xdr:nvSpPr>
            <xdr:cNvPr id="89092" name="Button 4" hidden="1">
              <a:extLst>
                <a:ext uri="{63B3BB69-23CF-44E3-9099-C40C66FF867C}">
                  <a14:compatExt spid="_x0000_s89092"/>
                </a:ext>
                <a:ext uri="{FF2B5EF4-FFF2-40B4-BE49-F238E27FC236}">
                  <a16:creationId xmlns:a16="http://schemas.microsoft.com/office/drawing/2014/main" id="{00000000-0008-0000-1A00-000004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 CSV for Illustrator</a:t>
              </a:r>
            </a:p>
          </xdr:txBody>
        </xdr:sp>
        <xdr:clientData fPrintsWithSheet="0"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48" xr16:uid="{2A597ADB-7D20-4B81-A212-9330C2D17198}" autoFormatId="0" applyNumberFormats="0" applyBorderFormats="0" applyFontFormats="1" applyPatternFormats="1" applyAlignmentFormats="0" applyWidthHeightFormats="0">
  <queryTableRefresh nextId="3">
    <queryTableFields count="2">
      <queryTableField id="1" name="Column1" tableColumnId="3"/>
      <queryTableField id="2" name="Column2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49" xr16:uid="{B763E7E8-A31C-4AE1-A7E9-630EE38EFC50}" autoFormatId="0" applyNumberFormats="0" applyBorderFormats="0" applyFontFormats="1" applyPatternFormats="1" applyAlignmentFormats="0" applyWidthHeightFormats="0">
  <queryTableRefresh nextId="3">
    <queryTableFields count="2">
      <queryTableField id="1" name="Column1" tableColumnId="3"/>
      <queryTableField id="2" name="Column2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50" xr16:uid="{97A91E97-9BBD-41C5-B12C-1A55FEEA760D}" autoFormatId="0" applyNumberFormats="0" applyBorderFormats="0" applyFontFormats="1" applyPatternFormats="1" applyAlignmentFormats="0" applyWidthHeightFormats="0">
  <queryTableRefresh nextId="3">
    <queryTableFields count="2">
      <queryTableField id="1" name="Column1" tableColumnId="3"/>
      <queryTableField id="2" name="Column2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51" xr16:uid="{57911DE0-3924-4CD7-8D38-371DCB59E361}" autoFormatId="0" applyNumberFormats="0" applyBorderFormats="0" applyFontFormats="1" applyPatternFormats="1" applyAlignmentFormats="0" applyWidthHeightFormats="0">
  <queryTableRefresh nextId="4">
    <queryTableFields count="3">
      <queryTableField id="1" name="Column1" tableColumnId="4"/>
      <queryTableField id="2" name="Column2" tableColumnId="5"/>
      <queryTableField id="3" name="Column3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52" xr16:uid="{568FE181-9535-4AAA-9E7D-33E1FC4347DF}" autoFormatId="0" applyNumberFormats="0" applyBorderFormats="0" applyFontFormats="1" applyPatternFormats="1" applyAlignmentFormats="0" applyWidthHeightFormats="0">
  <queryTableRefresh nextId="9">
    <queryTableFields count="8">
      <queryTableField id="1" name="Column1" tableColumnId="9"/>
      <queryTableField id="2" name="Column2" tableColumnId="10"/>
      <queryTableField id="3" name="Column3" tableColumnId="11"/>
      <queryTableField id="4" name="Column4" tableColumnId="12"/>
      <queryTableField id="5" name="Column5" tableColumnId="13"/>
      <queryTableField id="6" name="Column6" tableColumnId="14"/>
      <queryTableField id="7" name="Column7" tableColumnId="15"/>
      <queryTableField id="8" name="Column8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53" xr16:uid="{7676308E-68EE-4199-A340-0F866BBA3961}" autoFormatId="0" applyNumberFormats="0" applyBorderFormats="0" applyFontFormats="1" applyPatternFormats="1" applyAlignmentFormats="0" applyWidthHeightFormats="0">
  <queryTableRefresh nextId="5">
    <queryTableFields count="4">
      <queryTableField id="1" name="Column1" tableColumnId="5"/>
      <queryTableField id="2" name="Column2" tableColumnId="6"/>
      <queryTableField id="3" name="Column3" tableColumnId="7"/>
      <queryTableField id="4" name="Column4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54" xr16:uid="{6F37A4ED-6DDE-45F3-8FD5-5734202837CF}" autoFormatId="0" applyNumberFormats="0" applyBorderFormats="0" applyFontFormats="1" applyPatternFormats="1" applyAlignmentFormats="0" applyWidthHeightFormats="0">
  <queryTableRefresh nextId="5">
    <queryTableFields count="4">
      <queryTableField id="1" name="Column1" tableColumnId="5"/>
      <queryTableField id="2" name="Column2" tableColumnId="6"/>
      <queryTableField id="3" name="Column3" tableColumnId="7"/>
      <queryTableField id="4" name="Column4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55" xr16:uid="{252CD6E1-60BD-42FF-9E81-8E6D0B19A9C0}" autoFormatId="0" applyNumberFormats="0" applyBorderFormats="0" applyFontFormats="1" applyPatternFormats="1" applyAlignmentFormats="0" applyWidthHeightFormats="0">
  <queryTableRefresh nextId="8">
    <queryTableFields count="7">
      <queryTableField id="1" name="Column1" tableColumnId="8"/>
      <queryTableField id="2" name="Column2" tableColumnId="9"/>
      <queryTableField id="3" name="Column3" tableColumnId="10"/>
      <queryTableField id="4" name="Column4" tableColumnId="11"/>
      <queryTableField id="5" name="Column5" tableColumnId="12"/>
      <queryTableField id="6" name="Column6" tableColumnId="13"/>
      <queryTableField id="7" name="Column7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56" xr16:uid="{6AD05B29-D35C-4E52-8F9A-DAA2E04A34DC}" autoFormatId="0" applyNumberFormats="0" applyBorderFormats="0" applyFontFormats="1" applyPatternFormats="1" applyAlignmentFormats="0" applyWidthHeightFormats="0">
  <queryTableRefresh nextId="6">
    <queryTableFields count="5">
      <queryTableField id="1" name="Column1" tableColumnId="6"/>
      <queryTableField id="2" name="Column2" tableColumnId="7"/>
      <queryTableField id="3" name="Column3" tableColumnId="8"/>
      <queryTableField id="4" name="Column4" tableColumnId="9"/>
      <queryTableField id="5" name="Column5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86716D7-C308-459B-96FB-6B40E47997CC}" name="Tbl_Table001_63" displayName="Tbl_Table001_63" ref="A1:B14" tableType="queryTable" totalsRowShown="0">
  <autoFilter ref="A1:B14" xr:uid="{086716D7-C308-459B-96FB-6B40E47997CC}"/>
  <tableColumns count="2">
    <tableColumn id="3" xr3:uid="{30B6D44B-F68C-4FA1-9963-941EB3011445}" uniqueName="3" name="Column1" queryTableFieldId="1" dataDxfId="37"/>
    <tableColumn id="4" xr3:uid="{E2F1800A-ADF5-4C32-9CA3-59012C50B97E}" uniqueName="4" name="Column2" queryTableFieldId="2" dataDxf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DDA93318-1987-4769-B0CD-BAD72145F8F2}" name="Tbl_Table002_63" displayName="Tbl_Table002_63" ref="A1:B5" tableType="queryTable" totalsRowShown="0">
  <autoFilter ref="A1:B5" xr:uid="{DDA93318-1987-4769-B0CD-BAD72145F8F2}"/>
  <tableColumns count="2">
    <tableColumn id="3" xr3:uid="{FE3CDDF1-2E49-4F92-B25B-FC281E0B57F7}" uniqueName="3" name="Column1" queryTableFieldId="1" dataDxfId="35"/>
    <tableColumn id="4" xr3:uid="{FA0F0630-5456-41FB-A685-793B264E135E}" uniqueName="4" name="Column2" queryTableFieldId="2" dataDxfId="3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17F9F72B-EFAC-4F5F-87F0-2EF659E38B86}" name="Tbl_Table003_63" displayName="Tbl_Table003_63" ref="A1:B9" tableType="queryTable" totalsRowShown="0">
  <autoFilter ref="A1:B9" xr:uid="{17F9F72B-EFAC-4F5F-87F0-2EF659E38B86}"/>
  <tableColumns count="2">
    <tableColumn id="3" xr3:uid="{13466351-60B3-4B61-830D-A678E9176825}" uniqueName="3" name="Column1" queryTableFieldId="1" dataDxfId="33"/>
    <tableColumn id="4" xr3:uid="{1863F48A-6264-49A0-8BB3-2327E81ABF09}" uniqueName="4" name="Column2" queryTableFieldId="2" dataDxfId="3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7C5F6B78-4EB9-47F5-9C13-37D209F8481C}" name="Tbl_Table004_63" displayName="Tbl_Table004_63" ref="A1:C3" tableType="queryTable" totalsRowShown="0">
  <autoFilter ref="A1:C3" xr:uid="{7C5F6B78-4EB9-47F5-9C13-37D209F8481C}"/>
  <tableColumns count="3">
    <tableColumn id="4" xr3:uid="{5F7625FA-FD01-441B-AD21-534510BE4813}" uniqueName="4" name="Column1" queryTableFieldId="1" dataDxfId="31"/>
    <tableColumn id="5" xr3:uid="{547E5876-1BD1-4960-ABC9-13E2AB9D28D2}" uniqueName="5" name="Column2" queryTableFieldId="2" dataDxfId="30"/>
    <tableColumn id="6" xr3:uid="{5D4A94D3-B556-428F-8DCE-C507F1C07249}" uniqueName="6" name="Column3" queryTableFieldId="3" dataDxfId="2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A6C754A4-302A-4AEE-962D-7B82875D3861}" name="Tbl_Table008_63" displayName="Tbl_Table008_63" ref="A1:H4" tableType="queryTable" totalsRowShown="0">
  <autoFilter ref="A1:H4" xr:uid="{A6C754A4-302A-4AEE-962D-7B82875D3861}"/>
  <tableColumns count="8">
    <tableColumn id="9" xr3:uid="{DC3BDA2E-3887-44F6-A812-FB1CA58D49EC}" uniqueName="9" name="Column1" queryTableFieldId="1" dataDxfId="28"/>
    <tableColumn id="10" xr3:uid="{F51D7983-EF8E-4D09-9A47-323615063A14}" uniqueName="10" name="Column2" queryTableFieldId="2" dataDxfId="27"/>
    <tableColumn id="11" xr3:uid="{D45CF2BB-B122-4D21-83AD-8B6E253512F9}" uniqueName="11" name="Column3" queryTableFieldId="3" dataDxfId="26"/>
    <tableColumn id="12" xr3:uid="{34C47AA5-CEE0-464E-AB3E-1599BF5A9FA8}" uniqueName="12" name="Column4" queryTableFieldId="4" dataDxfId="25"/>
    <tableColumn id="13" xr3:uid="{66128355-3FA5-4A74-9C46-741CE7F3EE39}" uniqueName="13" name="Column5" queryTableFieldId="5" dataDxfId="24"/>
    <tableColumn id="14" xr3:uid="{6F553892-A0E8-459C-8CEF-4926DB3AA877}" uniqueName="14" name="Column6" queryTableFieldId="6" dataDxfId="23"/>
    <tableColumn id="15" xr3:uid="{35D543B5-06AC-4F1C-9A80-943E7E2945CD}" uniqueName="15" name="Column7" queryTableFieldId="7" dataDxfId="22"/>
    <tableColumn id="16" xr3:uid="{FBE20EB3-0A1C-4807-94DD-057EB6098A34}" uniqueName="16" name="Column8" queryTableFieldId="8" dataDxf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4F0C9CC1-CF5F-4E1F-91C7-522B7BFFCDA9}" name="Tbl_Table009_63" displayName="Tbl_Table009_63" ref="A1:D21" tableType="queryTable" totalsRowShown="0">
  <autoFilter ref="A1:D21" xr:uid="{4F0C9CC1-CF5F-4E1F-91C7-522B7BFFCDA9}"/>
  <tableColumns count="4">
    <tableColumn id="5" xr3:uid="{B781F684-E913-43D0-B369-C59D590E71FC}" uniqueName="5" name="Column1" queryTableFieldId="1" dataDxfId="20"/>
    <tableColumn id="6" xr3:uid="{0440B964-B42B-4D5D-B53C-02E2D461C922}" uniqueName="6" name="Column2" queryTableFieldId="2" dataDxfId="19"/>
    <tableColumn id="7" xr3:uid="{45CACE83-286F-42CF-9944-4A6EC2FB8470}" uniqueName="7" name="Column3" queryTableFieldId="3" dataDxfId="18"/>
    <tableColumn id="8" xr3:uid="{BEE932FE-35B3-48D1-846E-10D236F6C135}" uniqueName="8" name="Column4" queryTableFieldId="4" dataDxfId="1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2054D51-0A07-405C-9A7D-5D173F4F94BF}" name="Tbl_Table010_39" displayName="Tbl_Table010_39" ref="A1:D8" tableType="queryTable" totalsRowShown="0">
  <autoFilter ref="A1:D8" xr:uid="{72054D51-0A07-405C-9A7D-5D173F4F94BF}"/>
  <tableColumns count="4">
    <tableColumn id="5" xr3:uid="{C1AB17D1-D91E-4FA6-9845-D03377619E63}" uniqueName="5" name="Column1" queryTableFieldId="1" dataDxfId="16"/>
    <tableColumn id="6" xr3:uid="{81077E55-195F-4AE2-BD39-AF285EDAB94C}" uniqueName="6" name="Column2" queryTableFieldId="2" dataDxfId="15"/>
    <tableColumn id="7" xr3:uid="{FA842929-5D5E-4E1F-ADD9-5AC2F61AF5D8}" uniqueName="7" name="Column3" queryTableFieldId="3" dataDxfId="14"/>
    <tableColumn id="8" xr3:uid="{542AE426-C0FF-46EC-837C-27B0A76955E5}" uniqueName="8" name="Column4" queryTableFieldId="4" dataDxf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F76756F4-04AB-4615-8392-37DF065CD462}" name="Tbl_Page005_61" displayName="Tbl_Page005_61" ref="A1:G13" tableType="queryTable" totalsRowShown="0">
  <autoFilter ref="A1:G13" xr:uid="{F76756F4-04AB-4615-8392-37DF065CD462}"/>
  <tableColumns count="7">
    <tableColumn id="8" xr3:uid="{BD6285B4-1302-4B18-AE81-65A531382C6C}" uniqueName="8" name="Column1" queryTableFieldId="1" dataDxfId="12"/>
    <tableColumn id="9" xr3:uid="{43C19721-87C7-43E5-BD18-F28B4D2CB6C2}" uniqueName="9" name="Column2" queryTableFieldId="2" dataDxfId="11"/>
    <tableColumn id="10" xr3:uid="{5701EE51-6C85-4851-AC67-1D6BAE56986E}" uniqueName="10" name="Column3" queryTableFieldId="3" dataDxfId="10"/>
    <tableColumn id="11" xr3:uid="{DCE2048F-E60C-4ECC-9D92-6E1CB5C94DFB}" uniqueName="11" name="Column4" queryTableFieldId="4" dataDxfId="9"/>
    <tableColumn id="12" xr3:uid="{F1C5E844-4C18-4736-92E6-22D59B685E22}" uniqueName="12" name="Column5" queryTableFieldId="5" dataDxfId="8"/>
    <tableColumn id="13" xr3:uid="{C6E0A51F-A543-40D5-A291-DBA0CEF7D50A}" uniqueName="13" name="Column6" queryTableFieldId="6" dataDxfId="7"/>
    <tableColumn id="14" xr3:uid="{12D42A5E-3569-4EA8-8D52-E3B3740450DD}" uniqueName="14" name="Column7" queryTableFieldId="7" dataDxf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779CFC84-9571-46BB-8D8B-A46F702BF7C9}" name="Tbl_Page006_61" displayName="Tbl_Page006_61" ref="A1:E12" tableType="queryTable" totalsRowShown="0">
  <autoFilter ref="A1:E12" xr:uid="{779CFC84-9571-46BB-8D8B-A46F702BF7C9}"/>
  <tableColumns count="5">
    <tableColumn id="6" xr3:uid="{24EA2B93-D570-401A-A405-512F7A7DA2CE}" uniqueName="6" name="Column1" queryTableFieldId="1" dataDxfId="5"/>
    <tableColumn id="7" xr3:uid="{CF476AB8-2152-4597-AFEC-B73CFD55A1CC}" uniqueName="7" name="Column2" queryTableFieldId="2" dataDxfId="4"/>
    <tableColumn id="8" xr3:uid="{91E5B10D-DCEB-41BB-9ED9-E7E3CC6A9B10}" uniqueName="8" name="Column3" queryTableFieldId="3" dataDxfId="3"/>
    <tableColumn id="9" xr3:uid="{F7470904-1E2A-4C0C-9205-24F405427E3B}" uniqueName="9" name="Column4" queryTableFieldId="4" dataDxfId="2"/>
    <tableColumn id="10" xr3:uid="{424857E1-27EC-48EA-8895-7C7C760109F0}" uniqueName="10" name="Column5" queryTableFieldId="5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trlProp" Target="../ctrlProps/ctrlProp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trlProp" Target="../ctrlProps/ctrlProp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trlProp" Target="../ctrlProps/ctrlProp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ctrlProp" Target="../ctrlProps/ctrlProp1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1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ctrlProp" Target="../ctrlProps/ctrlProp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9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openxmlformats.org/officeDocument/2006/relationships/ctrlProp" Target="../ctrlProps/ctrlProp20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4" Type="http://schemas.openxmlformats.org/officeDocument/2006/relationships/ctrlProp" Target="../ctrlProps/ctrlProp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3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4" Type="http://schemas.openxmlformats.org/officeDocument/2006/relationships/ctrlProp" Target="../ctrlProps/ctrlProp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5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Relationship Id="rId4" Type="http://schemas.openxmlformats.org/officeDocument/2006/relationships/ctrlProp" Target="../ctrlProps/ctrlProp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7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Relationship Id="rId6" Type="http://schemas.openxmlformats.org/officeDocument/2006/relationships/ctrlProp" Target="../ctrlProps/ctrlProp30.xml"/><Relationship Id="rId5" Type="http://schemas.openxmlformats.org/officeDocument/2006/relationships/ctrlProp" Target="../ctrlProps/ctrlProp29.xml"/><Relationship Id="rId4" Type="http://schemas.openxmlformats.org/officeDocument/2006/relationships/ctrlProp" Target="../ctrlProps/ctrlProp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30032-8492-45FB-99A0-CA279C94FE54}">
  <sheetPr codeName="Sheet1"/>
  <dimension ref="A1:B14"/>
  <sheetViews>
    <sheetView workbookViewId="0">
      <selection activeCell="B2" sqref="B2"/>
    </sheetView>
  </sheetViews>
  <sheetFormatPr defaultRowHeight="15" x14ac:dyDescent="0.25"/>
  <cols>
    <col min="1" max="1" width="20.7109375" bestFit="1" customWidth="1"/>
    <col min="2" max="2" width="31.42578125" bestFit="1" customWidth="1"/>
    <col min="3" max="3" width="11.140625" bestFit="1" customWidth="1"/>
    <col min="4" max="4" width="32.85546875" bestFit="1" customWidth="1"/>
    <col min="5" max="9" width="14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8</v>
      </c>
      <c r="B2" t="s">
        <v>17795</v>
      </c>
    </row>
    <row r="3" spans="1:2" x14ac:dyDescent="0.25">
      <c r="A3" t="s">
        <v>9</v>
      </c>
      <c r="B3" t="s">
        <v>17796</v>
      </c>
    </row>
    <row r="4" spans="1:2" x14ac:dyDescent="0.25">
      <c r="A4" t="s">
        <v>10</v>
      </c>
      <c r="B4" t="s">
        <v>17797</v>
      </c>
    </row>
    <row r="5" spans="1:2" x14ac:dyDescent="0.25">
      <c r="A5" t="s">
        <v>11</v>
      </c>
      <c r="B5" t="s">
        <v>17691</v>
      </c>
    </row>
    <row r="6" spans="1:2" x14ac:dyDescent="0.25">
      <c r="A6" t="s">
        <v>12</v>
      </c>
      <c r="B6" t="s">
        <v>17798</v>
      </c>
    </row>
    <row r="7" spans="1:2" x14ac:dyDescent="0.25">
      <c r="A7" t="s">
        <v>13</v>
      </c>
      <c r="B7" t="s">
        <v>5533</v>
      </c>
    </row>
    <row r="8" spans="1:2" x14ac:dyDescent="0.25">
      <c r="A8" t="s">
        <v>14</v>
      </c>
      <c r="B8" t="s">
        <v>17689</v>
      </c>
    </row>
    <row r="9" spans="1:2" x14ac:dyDescent="0.25">
      <c r="A9" t="s">
        <v>15</v>
      </c>
      <c r="B9" t="s">
        <v>17799</v>
      </c>
    </row>
    <row r="10" spans="1:2" x14ac:dyDescent="0.25">
      <c r="A10" t="s">
        <v>16</v>
      </c>
      <c r="B10" t="s">
        <v>106</v>
      </c>
    </row>
    <row r="11" spans="1:2" x14ac:dyDescent="0.25">
      <c r="A11" t="s">
        <v>17</v>
      </c>
      <c r="B11" t="s">
        <v>18</v>
      </c>
    </row>
    <row r="12" spans="1:2" x14ac:dyDescent="0.25">
      <c r="A12" t="s">
        <v>19</v>
      </c>
      <c r="B12" t="s">
        <v>17693</v>
      </c>
    </row>
    <row r="13" spans="1:2" x14ac:dyDescent="0.25">
      <c r="A13" t="s">
        <v>20</v>
      </c>
      <c r="B13" t="s">
        <v>17694</v>
      </c>
    </row>
    <row r="14" spans="1:2" x14ac:dyDescent="0.25">
      <c r="A14" t="s">
        <v>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C8202-0618-4B54-AD0A-EFFD3F2A68BB}">
  <sheetPr codeName="Sheet4"/>
  <dimension ref="A1:B5"/>
  <sheetViews>
    <sheetView workbookViewId="0">
      <selection activeCell="B2" sqref="B2"/>
    </sheetView>
  </sheetViews>
  <sheetFormatPr defaultRowHeight="15" x14ac:dyDescent="0.25"/>
  <cols>
    <col min="1" max="1" width="22.42578125" bestFit="1" customWidth="1"/>
    <col min="2" max="2" width="16.140625" bestFit="1" customWidth="1"/>
    <col min="3" max="3" width="11.140625" bestFit="1" customWidth="1"/>
    <col min="4" max="9" width="14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22</v>
      </c>
      <c r="B2" t="s">
        <v>17695</v>
      </c>
    </row>
    <row r="3" spans="1:2" x14ac:dyDescent="0.25">
      <c r="A3" t="s">
        <v>23</v>
      </c>
      <c r="B3" t="s">
        <v>17696</v>
      </c>
    </row>
    <row r="4" spans="1:2" x14ac:dyDescent="0.25">
      <c r="A4" t="s">
        <v>24</v>
      </c>
      <c r="B4" t="s">
        <v>25</v>
      </c>
    </row>
    <row r="5" spans="1:2" x14ac:dyDescent="0.25">
      <c r="A5" t="s">
        <v>26</v>
      </c>
      <c r="B5" t="s">
        <v>17772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5D6F2-2555-4F90-8382-D4F0A1D9E04B}">
  <sheetPr codeName="Sheet2"/>
  <dimension ref="A1:B9"/>
  <sheetViews>
    <sheetView workbookViewId="0">
      <selection activeCell="B2" sqref="B2"/>
    </sheetView>
  </sheetViews>
  <sheetFormatPr defaultRowHeight="15" x14ac:dyDescent="0.25"/>
  <cols>
    <col min="1" max="1" width="16" bestFit="1" customWidth="1"/>
    <col min="2" max="2" width="13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27</v>
      </c>
      <c r="B2" t="s">
        <v>17773</v>
      </c>
    </row>
    <row r="3" spans="1:2" x14ac:dyDescent="0.25">
      <c r="A3" t="s">
        <v>28</v>
      </c>
      <c r="B3" t="s">
        <v>17774</v>
      </c>
    </row>
    <row r="4" spans="1:2" x14ac:dyDescent="0.25">
      <c r="A4" t="s">
        <v>29</v>
      </c>
      <c r="B4" t="s">
        <v>30</v>
      </c>
    </row>
    <row r="5" spans="1:2" x14ac:dyDescent="0.25">
      <c r="A5" t="s">
        <v>31</v>
      </c>
      <c r="B5" t="s">
        <v>17681</v>
      </c>
    </row>
    <row r="6" spans="1:2" x14ac:dyDescent="0.25">
      <c r="A6" t="s">
        <v>32</v>
      </c>
      <c r="B6" t="s">
        <v>17800</v>
      </c>
    </row>
    <row r="7" spans="1:2" x14ac:dyDescent="0.25">
      <c r="A7" t="s">
        <v>33</v>
      </c>
      <c r="B7" t="s">
        <v>34</v>
      </c>
    </row>
    <row r="8" spans="1:2" x14ac:dyDescent="0.25">
      <c r="A8" t="s">
        <v>35</v>
      </c>
      <c r="B8" t="s">
        <v>36</v>
      </c>
    </row>
    <row r="9" spans="1:2" x14ac:dyDescent="0.25">
      <c r="A9" t="s">
        <v>37</v>
      </c>
      <c r="B9" t="s">
        <v>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2F257-6115-40E1-8DE9-93B8790341F7}">
  <sheetPr codeName="Sheet5"/>
  <dimension ref="A1:C3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  <col min="2" max="2" width="11.42578125" bestFit="1" customWidth="1"/>
    <col min="3" max="3" width="14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41</v>
      </c>
      <c r="B2" t="s">
        <v>52</v>
      </c>
      <c r="C2" t="s">
        <v>53</v>
      </c>
    </row>
    <row r="3" spans="1:3" x14ac:dyDescent="0.25">
      <c r="A3" t="s">
        <v>17714</v>
      </c>
      <c r="B3" t="s">
        <v>17715</v>
      </c>
      <c r="C3" t="s">
        <v>17776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CED1C-F503-4B89-8D0B-4FA155ED3C95}">
  <sheetPr codeName="Sheet6"/>
  <dimension ref="A1:H4"/>
  <sheetViews>
    <sheetView workbookViewId="0">
      <selection activeCell="B2" sqref="B2"/>
    </sheetView>
  </sheetViews>
  <sheetFormatPr defaultRowHeight="15" x14ac:dyDescent="0.25"/>
  <cols>
    <col min="1" max="3" width="11.140625" bestFit="1" customWidth="1"/>
    <col min="4" max="9" width="14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49</v>
      </c>
      <c r="F1" t="s">
        <v>50</v>
      </c>
      <c r="G1" t="s">
        <v>51</v>
      </c>
      <c r="H1" t="s">
        <v>105</v>
      </c>
    </row>
    <row r="2" spans="1:8" x14ac:dyDescent="0.25">
      <c r="A2" t="s">
        <v>41</v>
      </c>
      <c r="D2" t="s">
        <v>107</v>
      </c>
      <c r="E2" t="s">
        <v>108</v>
      </c>
      <c r="F2" t="s">
        <v>109</v>
      </c>
      <c r="G2" t="s">
        <v>110</v>
      </c>
      <c r="H2" t="s">
        <v>17672</v>
      </c>
    </row>
    <row r="3" spans="1:8" x14ac:dyDescent="0.25">
      <c r="A3" t="s">
        <v>17714</v>
      </c>
      <c r="B3" t="s">
        <v>17715</v>
      </c>
      <c r="C3" t="s">
        <v>42</v>
      </c>
      <c r="D3" t="s">
        <v>17801</v>
      </c>
      <c r="E3" t="s">
        <v>17802</v>
      </c>
      <c r="F3" t="s">
        <v>17803</v>
      </c>
      <c r="G3" t="s">
        <v>17804</v>
      </c>
      <c r="H3" t="s">
        <v>17805</v>
      </c>
    </row>
    <row r="4" spans="1:8" x14ac:dyDescent="0.25">
      <c r="C4" t="s">
        <v>43</v>
      </c>
      <c r="D4" t="s">
        <v>17806</v>
      </c>
      <c r="E4" t="s">
        <v>17807</v>
      </c>
      <c r="F4" t="s">
        <v>17808</v>
      </c>
      <c r="G4" t="s">
        <v>17809</v>
      </c>
      <c r="H4" t="s">
        <v>17810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EE29F-19C1-471D-A417-72B5DCF34939}">
  <sheetPr codeName="Sheet7"/>
  <dimension ref="A1:D21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  <col min="2" max="2" width="33.42578125" bestFit="1" customWidth="1"/>
    <col min="3" max="3" width="11.140625" bestFit="1" customWidth="1"/>
    <col min="4" max="5" width="19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54</v>
      </c>
      <c r="B2" t="s">
        <v>12</v>
      </c>
      <c r="C2" t="s">
        <v>55</v>
      </c>
      <c r="D2" t="s">
        <v>56</v>
      </c>
    </row>
    <row r="3" spans="1:4" x14ac:dyDescent="0.25">
      <c r="A3" t="s">
        <v>17777</v>
      </c>
      <c r="B3" t="s">
        <v>17778</v>
      </c>
      <c r="C3" t="s">
        <v>60</v>
      </c>
      <c r="D3" t="s">
        <v>60</v>
      </c>
    </row>
    <row r="4" spans="1:4" x14ac:dyDescent="0.25">
      <c r="A4" t="s">
        <v>57</v>
      </c>
      <c r="B4" t="s">
        <v>5451</v>
      </c>
      <c r="C4" t="s">
        <v>17699</v>
      </c>
      <c r="D4" t="s">
        <v>17699</v>
      </c>
    </row>
    <row r="5" spans="1:4" x14ac:dyDescent="0.25">
      <c r="A5" t="s">
        <v>58</v>
      </c>
      <c r="B5" t="s">
        <v>17779</v>
      </c>
      <c r="C5" t="s">
        <v>17780</v>
      </c>
      <c r="D5" t="s">
        <v>17780</v>
      </c>
    </row>
    <row r="6" spans="1:4" x14ac:dyDescent="0.25">
      <c r="A6" t="s">
        <v>59</v>
      </c>
      <c r="B6" t="s">
        <v>5456</v>
      </c>
      <c r="C6" t="s">
        <v>60</v>
      </c>
      <c r="D6" t="s">
        <v>60</v>
      </c>
    </row>
    <row r="7" spans="1:4" x14ac:dyDescent="0.25">
      <c r="A7" t="s">
        <v>61</v>
      </c>
      <c r="B7" t="s">
        <v>5534</v>
      </c>
      <c r="C7" t="s">
        <v>17781</v>
      </c>
      <c r="D7" t="s">
        <v>17781</v>
      </c>
    </row>
    <row r="8" spans="1:4" x14ac:dyDescent="0.25">
      <c r="A8" t="s">
        <v>62</v>
      </c>
      <c r="B8" t="s">
        <v>17782</v>
      </c>
      <c r="C8" t="s">
        <v>17783</v>
      </c>
      <c r="D8" t="s">
        <v>17783</v>
      </c>
    </row>
    <row r="9" spans="1:4" x14ac:dyDescent="0.25">
      <c r="A9" t="s">
        <v>63</v>
      </c>
      <c r="B9" t="s">
        <v>17782</v>
      </c>
      <c r="C9" t="s">
        <v>17783</v>
      </c>
      <c r="D9" t="s">
        <v>17783</v>
      </c>
    </row>
    <row r="10" spans="1:4" x14ac:dyDescent="0.25">
      <c r="A10" t="s">
        <v>64</v>
      </c>
      <c r="B10" t="s">
        <v>5457</v>
      </c>
      <c r="C10" t="s">
        <v>17783</v>
      </c>
      <c r="D10" t="s">
        <v>17783</v>
      </c>
    </row>
    <row r="11" spans="1:4" x14ac:dyDescent="0.25">
      <c r="A11" t="s">
        <v>65</v>
      </c>
      <c r="B11" t="s">
        <v>17811</v>
      </c>
      <c r="C11" t="s">
        <v>60</v>
      </c>
      <c r="D11" t="s">
        <v>60</v>
      </c>
    </row>
    <row r="12" spans="1:4" x14ac:dyDescent="0.25">
      <c r="A12" t="s">
        <v>66</v>
      </c>
      <c r="B12" t="s">
        <v>17784</v>
      </c>
      <c r="C12" t="s">
        <v>17783</v>
      </c>
      <c r="D12" t="s">
        <v>17783</v>
      </c>
    </row>
    <row r="13" spans="1:4" x14ac:dyDescent="0.25">
      <c r="A13" t="s">
        <v>67</v>
      </c>
      <c r="B13" t="s">
        <v>5454</v>
      </c>
      <c r="C13" t="s">
        <v>17783</v>
      </c>
      <c r="D13" t="s">
        <v>17783</v>
      </c>
    </row>
    <row r="14" spans="1:4" x14ac:dyDescent="0.25">
      <c r="A14" t="s">
        <v>68</v>
      </c>
      <c r="B14" t="s">
        <v>17785</v>
      </c>
      <c r="C14" t="s">
        <v>60</v>
      </c>
      <c r="D14" t="s">
        <v>60</v>
      </c>
    </row>
    <row r="15" spans="1:4" x14ac:dyDescent="0.25">
      <c r="A15" t="s">
        <v>69</v>
      </c>
      <c r="B15" t="s">
        <v>5536</v>
      </c>
      <c r="C15" t="s">
        <v>17783</v>
      </c>
      <c r="D15" t="s">
        <v>17783</v>
      </c>
    </row>
    <row r="16" spans="1:4" x14ac:dyDescent="0.25">
      <c r="A16" t="s">
        <v>70</v>
      </c>
      <c r="B16" t="s">
        <v>5537</v>
      </c>
      <c r="C16" t="s">
        <v>17707</v>
      </c>
      <c r="D16" t="s">
        <v>17707</v>
      </c>
    </row>
    <row r="17" spans="1:4" x14ac:dyDescent="0.25">
      <c r="A17" t="s">
        <v>71</v>
      </c>
      <c r="B17" t="s">
        <v>17786</v>
      </c>
      <c r="C17" t="s">
        <v>17783</v>
      </c>
      <c r="D17" t="s">
        <v>17783</v>
      </c>
    </row>
    <row r="18" spans="1:4" x14ac:dyDescent="0.25">
      <c r="A18" t="s">
        <v>153</v>
      </c>
      <c r="B18" t="s">
        <v>5461</v>
      </c>
      <c r="C18" t="s">
        <v>17783</v>
      </c>
      <c r="D18" t="s">
        <v>17783</v>
      </c>
    </row>
    <row r="19" spans="1:4" x14ac:dyDescent="0.25">
      <c r="A19" t="s">
        <v>155</v>
      </c>
      <c r="B19" t="s">
        <v>5462</v>
      </c>
      <c r="C19" t="s">
        <v>17783</v>
      </c>
      <c r="D19" t="s">
        <v>17783</v>
      </c>
    </row>
    <row r="20" spans="1:4" x14ac:dyDescent="0.25">
      <c r="A20" t="s">
        <v>17787</v>
      </c>
      <c r="B20" t="s">
        <v>17788</v>
      </c>
      <c r="C20" t="s">
        <v>60</v>
      </c>
      <c r="D20" t="s">
        <v>60</v>
      </c>
    </row>
    <row r="21" spans="1:4" x14ac:dyDescent="0.25">
      <c r="A21" t="s">
        <v>17627</v>
      </c>
      <c r="B21" t="s">
        <v>5540</v>
      </c>
      <c r="C21" t="s">
        <v>17698</v>
      </c>
      <c r="D21" t="s">
        <v>17698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B206F-CB7B-4A0B-B5F6-15A809CD0058}">
  <sheetPr codeName="Sheet12"/>
  <dimension ref="A1:D8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  <col min="2" max="2" width="33.85546875" bestFit="1" customWidth="1"/>
    <col min="3" max="9" width="11.140625" bestFit="1" customWidth="1"/>
    <col min="10" max="10" width="12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17628</v>
      </c>
      <c r="B2" t="s">
        <v>17789</v>
      </c>
      <c r="C2" t="s">
        <v>17783</v>
      </c>
      <c r="D2" t="s">
        <v>17783</v>
      </c>
    </row>
    <row r="3" spans="1:4" x14ac:dyDescent="0.25">
      <c r="A3" t="s">
        <v>17629</v>
      </c>
      <c r="B3" t="s">
        <v>5466</v>
      </c>
      <c r="C3" t="s">
        <v>17790</v>
      </c>
      <c r="D3" t="s">
        <v>17790</v>
      </c>
    </row>
    <row r="4" spans="1:4" x14ac:dyDescent="0.25">
      <c r="A4" t="s">
        <v>17630</v>
      </c>
      <c r="B4" t="s">
        <v>17791</v>
      </c>
      <c r="C4" t="s">
        <v>60</v>
      </c>
      <c r="D4" t="s">
        <v>60</v>
      </c>
    </row>
    <row r="5" spans="1:4" x14ac:dyDescent="0.25">
      <c r="A5" t="s">
        <v>17631</v>
      </c>
      <c r="B5" t="s">
        <v>5542</v>
      </c>
      <c r="C5" t="s">
        <v>60</v>
      </c>
      <c r="D5" t="s">
        <v>60</v>
      </c>
    </row>
    <row r="6" spans="1:4" x14ac:dyDescent="0.25">
      <c r="A6" t="s">
        <v>17632</v>
      </c>
      <c r="B6" t="s">
        <v>5543</v>
      </c>
      <c r="C6" t="s">
        <v>17783</v>
      </c>
      <c r="D6" t="s">
        <v>17783</v>
      </c>
    </row>
    <row r="7" spans="1:4" x14ac:dyDescent="0.25">
      <c r="A7" t="s">
        <v>17631</v>
      </c>
      <c r="B7" t="s">
        <v>5542</v>
      </c>
      <c r="C7" t="s">
        <v>17783</v>
      </c>
      <c r="D7" t="s">
        <v>17783</v>
      </c>
    </row>
    <row r="8" spans="1:4" x14ac:dyDescent="0.25">
      <c r="A8" t="s">
        <v>17633</v>
      </c>
      <c r="B8" t="s">
        <v>17792</v>
      </c>
      <c r="C8" t="s">
        <v>17793</v>
      </c>
      <c r="D8" t="s">
        <v>17793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08D62-7D0B-4333-9C0B-CC7C4EE76BBD}">
  <sheetPr codeName="Sheet8"/>
  <dimension ref="A1:G13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  <col min="2" max="2" width="81.140625" bestFit="1" customWidth="1"/>
    <col min="3" max="6" width="11.140625" bestFit="1" customWidth="1"/>
    <col min="7" max="7" width="32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49</v>
      </c>
      <c r="F1" t="s">
        <v>50</v>
      </c>
      <c r="G1" t="s">
        <v>51</v>
      </c>
    </row>
    <row r="2" spans="1:7" x14ac:dyDescent="0.25">
      <c r="B2" t="s">
        <v>4</v>
      </c>
      <c r="F2" t="s">
        <v>5</v>
      </c>
      <c r="G2" t="s">
        <v>6</v>
      </c>
    </row>
    <row r="3" spans="1:7" x14ac:dyDescent="0.25">
      <c r="G3" t="s">
        <v>7</v>
      </c>
    </row>
    <row r="4" spans="1:7" x14ac:dyDescent="0.25">
      <c r="G4" t="s">
        <v>17682</v>
      </c>
    </row>
    <row r="5" spans="1:7" x14ac:dyDescent="0.25">
      <c r="B5" t="s">
        <v>72</v>
      </c>
    </row>
    <row r="6" spans="1:7" x14ac:dyDescent="0.25">
      <c r="A6" t="s">
        <v>5</v>
      </c>
      <c r="B6" t="s">
        <v>5533</v>
      </c>
      <c r="E6" t="s">
        <v>5</v>
      </c>
    </row>
    <row r="7" spans="1:7" x14ac:dyDescent="0.25">
      <c r="B7" t="s">
        <v>17812</v>
      </c>
    </row>
    <row r="8" spans="1:7" x14ac:dyDescent="0.25">
      <c r="B8" t="s">
        <v>17813</v>
      </c>
    </row>
    <row r="9" spans="1:7" x14ac:dyDescent="0.25">
      <c r="B9" t="s">
        <v>17814</v>
      </c>
    </row>
    <row r="10" spans="1:7" x14ac:dyDescent="0.25">
      <c r="B10" t="s">
        <v>17815</v>
      </c>
    </row>
    <row r="11" spans="1:7" x14ac:dyDescent="0.25">
      <c r="A11" t="s">
        <v>73</v>
      </c>
      <c r="B11" t="s">
        <v>17739</v>
      </c>
      <c r="C11" t="s">
        <v>106</v>
      </c>
      <c r="D11" t="s">
        <v>17754</v>
      </c>
    </row>
    <row r="12" spans="1:7" x14ac:dyDescent="0.25">
      <c r="B12" t="s">
        <v>39</v>
      </c>
    </row>
    <row r="13" spans="1:7" x14ac:dyDescent="0.25">
      <c r="B13" t="s">
        <v>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31D51-16A7-45E7-B159-DB10B7579B2B}">
  <sheetPr codeName="Sheet9"/>
  <dimension ref="A1:E12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  <col min="2" max="2" width="81.140625" bestFit="1" customWidth="1"/>
    <col min="3" max="4" width="11.140625" bestFit="1" customWidth="1"/>
    <col min="5" max="5" width="32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49</v>
      </c>
    </row>
    <row r="2" spans="1:5" x14ac:dyDescent="0.25">
      <c r="B2" t="s">
        <v>4</v>
      </c>
      <c r="D2" t="s">
        <v>5</v>
      </c>
      <c r="E2" t="s">
        <v>6</v>
      </c>
    </row>
    <row r="3" spans="1:5" x14ac:dyDescent="0.25">
      <c r="E3" t="s">
        <v>7</v>
      </c>
    </row>
    <row r="4" spans="1:5" x14ac:dyDescent="0.25">
      <c r="E4" t="s">
        <v>17682</v>
      </c>
    </row>
    <row r="5" spans="1:5" x14ac:dyDescent="0.25">
      <c r="B5" t="s">
        <v>74</v>
      </c>
    </row>
    <row r="6" spans="1:5" x14ac:dyDescent="0.25">
      <c r="B6" t="s">
        <v>17812</v>
      </c>
      <c r="C6" t="s">
        <v>5</v>
      </c>
    </row>
    <row r="7" spans="1:5" x14ac:dyDescent="0.25">
      <c r="B7" t="s">
        <v>17813</v>
      </c>
    </row>
    <row r="8" spans="1:5" x14ac:dyDescent="0.25">
      <c r="B8" t="s">
        <v>17814</v>
      </c>
    </row>
    <row r="9" spans="1:5" x14ac:dyDescent="0.25">
      <c r="B9" t="s">
        <v>17815</v>
      </c>
    </row>
    <row r="10" spans="1:5" x14ac:dyDescent="0.25">
      <c r="A10" t="s">
        <v>75</v>
      </c>
      <c r="B10" t="s">
        <v>17700</v>
      </c>
    </row>
    <row r="11" spans="1:5" x14ac:dyDescent="0.25">
      <c r="B11" t="s">
        <v>39</v>
      </c>
    </row>
    <row r="12" spans="1:5" x14ac:dyDescent="0.25">
      <c r="B12" t="s">
        <v>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0706F-135A-4ED8-8965-6258DF168AF3}">
  <sheetPr codeName="Sheet23"/>
  <dimension ref="A1:V14"/>
  <sheetViews>
    <sheetView zoomScaleNormal="100" workbookViewId="0">
      <selection activeCell="E36" sqref="E36"/>
    </sheetView>
  </sheetViews>
  <sheetFormatPr defaultRowHeight="15" x14ac:dyDescent="0.25"/>
  <cols>
    <col min="1" max="1" width="19.5703125" customWidth="1"/>
    <col min="4" max="4" width="9" customWidth="1"/>
    <col min="16" max="16" width="18.28515625" customWidth="1"/>
    <col min="17" max="17" width="18.5703125" customWidth="1"/>
    <col min="18" max="21" width="9.140625" customWidth="1"/>
  </cols>
  <sheetData>
    <row r="1" spans="1:22" x14ac:dyDescent="0.25">
      <c r="A1" t="s">
        <v>111</v>
      </c>
    </row>
    <row r="2" spans="1:22" x14ac:dyDescent="0.25">
      <c r="A2" t="s">
        <v>78</v>
      </c>
      <c r="B2" s="1" t="str">
        <f>'5 Size 6-24_Item2 Barcode'!Q2</f>
        <v>63087902</v>
      </c>
      <c r="C2" t="str">
        <f>B2 &amp; "_ "</f>
        <v xml:space="preserve">63087902_ </v>
      </c>
      <c r="D2" s="1" t="str">
        <f>'5 Size 6-24_Item2 Barcode'!S2</f>
        <v>63087903</v>
      </c>
      <c r="E2" t="str">
        <f>D2 &amp; "_ "</f>
        <v xml:space="preserve">63087903_ </v>
      </c>
      <c r="F2" s="1" t="str">
        <f>'5 Size 6-24_Item2 Barcode'!U2</f>
        <v>63087904</v>
      </c>
      <c r="G2" t="str">
        <f>F2 &amp; "_ "</f>
        <v xml:space="preserve">63087904_ </v>
      </c>
      <c r="H2" s="1" t="str">
        <f>'5 Size 6-24_Item2 Barcode'!W2</f>
        <v>63087905</v>
      </c>
      <c r="I2" t="str">
        <f>H2 &amp; "_ "</f>
        <v xml:space="preserve">63087905_ </v>
      </c>
      <c r="J2" s="1">
        <f>'5 Size 6-24_Item2 Barcode'!Y2</f>
        <v>0</v>
      </c>
      <c r="K2" t="str">
        <f>J2 &amp; "_ "</f>
        <v xml:space="preserve">0_ </v>
      </c>
      <c r="L2" s="1">
        <f>'7 Size 0-18'!AB2</f>
        <v>0</v>
      </c>
      <c r="M2" t="str">
        <f>L2 &amp; "_ "</f>
        <v xml:space="preserve">0_ </v>
      </c>
      <c r="N2" s="1">
        <f>'7 Size 0-18'!AD2</f>
        <v>0</v>
      </c>
      <c r="O2" t="str">
        <f>N2 &amp; "_ "</f>
        <v xml:space="preserve">0_ </v>
      </c>
      <c r="P2" s="1" t="s">
        <v>113</v>
      </c>
      <c r="Q2" t="str">
        <f>'5 Size 6-24'!H2</f>
        <v>SS26BG255</v>
      </c>
      <c r="R2" t="str">
        <f>Q2 &amp; "_00_ "</f>
        <v xml:space="preserve">SS26BG255_00_ </v>
      </c>
      <c r="T2" t="str">
        <f>'5 Size 6-24'!F2</f>
        <v>630879</v>
      </c>
      <c r="V2" t="str">
        <f>CONCATENATE(A2,C2,E2,G2,I2,K2,M2, O2,P2,R2,T2)</f>
        <v>PEPCO_SS26_63087902_ 63087903_ 63087904_ 63087905_ 0_ 0_ 0_ CARE LABEL_SS26BG255_00_ 630879</v>
      </c>
    </row>
    <row r="3" spans="1:22" x14ac:dyDescent="0.25">
      <c r="A3" t="s">
        <v>112</v>
      </c>
    </row>
    <row r="4" spans="1:22" x14ac:dyDescent="0.25">
      <c r="A4" t="s">
        <v>78</v>
      </c>
      <c r="B4" s="1" t="str">
        <f>'5 Size 6-24_Item2 Barcode'!Q2</f>
        <v>63087902</v>
      </c>
      <c r="C4" t="str">
        <f>B4 &amp; "_ "</f>
        <v xml:space="preserve">63087902_ </v>
      </c>
      <c r="D4" s="1" t="str">
        <f>D2</f>
        <v>63087903</v>
      </c>
      <c r="E4" t="str">
        <f>D4 &amp; "_ "</f>
        <v xml:space="preserve">63087903_ </v>
      </c>
      <c r="F4" s="1" t="str">
        <f>F2</f>
        <v>63087904</v>
      </c>
      <c r="G4" t="str">
        <f>F4 &amp; "_ "</f>
        <v xml:space="preserve">63087904_ </v>
      </c>
      <c r="H4" s="1" t="str">
        <f>H2</f>
        <v>63087905</v>
      </c>
      <c r="I4" t="str">
        <f>H4 &amp; "_ "</f>
        <v xml:space="preserve">63087905_ </v>
      </c>
      <c r="J4" s="1">
        <f>J2</f>
        <v>0</v>
      </c>
      <c r="K4" t="str">
        <f>J4 &amp; "_ "</f>
        <v xml:space="preserve">0_ </v>
      </c>
      <c r="L4" s="1">
        <f>'7 Size 0-18'!AB2</f>
        <v>0</v>
      </c>
      <c r="M4" s="1" t="str">
        <f>M2</f>
        <v xml:space="preserve">0_ </v>
      </c>
      <c r="N4" s="1">
        <f>'7 Size 0-18'!AD2</f>
        <v>0</v>
      </c>
      <c r="O4" s="1" t="str">
        <f>O2</f>
        <v xml:space="preserve">0_ </v>
      </c>
      <c r="P4" s="1" t="s">
        <v>114</v>
      </c>
      <c r="Q4" t="str">
        <f>'5 Size 6-24'!H2</f>
        <v>SS26BG255</v>
      </c>
      <c r="R4" t="str">
        <f>Q4 &amp; "_00_ "</f>
        <v xml:space="preserve">SS26BG255_00_ </v>
      </c>
      <c r="T4" t="str">
        <f>'5 Size 6-24'!F2</f>
        <v>630879</v>
      </c>
      <c r="V4" t="str">
        <f>CONCATENATE(A4,C4,E4,G4,I4,K4,M4, O4,P4,R4,T4)</f>
        <v>PEPCO_SS26_63087902_ 63087903_ 63087904_ 63087905_ 0_ 0_ 0_ MAIN LABEL _SS26BG255_00_ 630879</v>
      </c>
    </row>
    <row r="6" spans="1:22" x14ac:dyDescent="0.25">
      <c r="A6" t="s">
        <v>78</v>
      </c>
      <c r="B6" s="1" t="str">
        <f>'5 Size 6-24_Item2 Barcode'!Q2</f>
        <v>63087902</v>
      </c>
      <c r="C6" t="str">
        <f>B6 &amp; "_ "</f>
        <v xml:space="preserve">63087902_ </v>
      </c>
      <c r="D6" s="1" t="str">
        <f>D4</f>
        <v>63087903</v>
      </c>
      <c r="E6" t="str">
        <f>D6 &amp; "_ "</f>
        <v xml:space="preserve">63087903_ </v>
      </c>
      <c r="F6" s="1" t="str">
        <f>F4</f>
        <v>63087904</v>
      </c>
      <c r="G6" t="str">
        <f>F6 &amp; "_ "</f>
        <v xml:space="preserve">63087904_ </v>
      </c>
      <c r="H6" s="1" t="str">
        <f>H4</f>
        <v>63087905</v>
      </c>
      <c r="I6" t="str">
        <f>H6 &amp; "_ "</f>
        <v xml:space="preserve">63087905_ </v>
      </c>
      <c r="J6" s="1">
        <f>J4</f>
        <v>0</v>
      </c>
      <c r="K6" t="str">
        <f>J6 &amp; "_ "</f>
        <v xml:space="preserve">0_ </v>
      </c>
      <c r="L6" s="1">
        <f>'7 Size 0-18'!AB2</f>
        <v>0</v>
      </c>
      <c r="M6" s="1" t="str">
        <f>M4</f>
        <v xml:space="preserve">0_ </v>
      </c>
      <c r="N6" s="1">
        <f>'7 Size 0-18'!AD2</f>
        <v>0</v>
      </c>
      <c r="O6" s="1" t="str">
        <f>O4</f>
        <v xml:space="preserve">0_ </v>
      </c>
      <c r="P6" s="1" t="s">
        <v>177</v>
      </c>
      <c r="Q6" t="str">
        <f>'5 Size 6-24'!H2</f>
        <v>SS26BG255</v>
      </c>
      <c r="R6" t="str">
        <f>Q6 &amp; "_00_ "</f>
        <v xml:space="preserve">SS26BG255_00_ </v>
      </c>
      <c r="T6" t="str">
        <f>'5 Size 6-24'!F2</f>
        <v>630879</v>
      </c>
      <c r="V6" t="str">
        <f>CONCATENATE(A6,C6,E6,G6,I6,K6,M6, O6,P6,R6,T6)</f>
        <v>PEPCO_SS26_63087902_ 63087903_ 63087904_ 63087905_ 0_ 0_ 0_ HEATSEAL LABEL _SS26BG255_00_ 630879</v>
      </c>
    </row>
    <row r="8" spans="1:22" x14ac:dyDescent="0.25">
      <c r="A8" t="s">
        <v>78</v>
      </c>
      <c r="B8" s="1" t="str">
        <f>'5 Size 6-24_Item2 Barcode'!Q2</f>
        <v>63087902</v>
      </c>
      <c r="C8" t="str">
        <f>B8 &amp; "_ "</f>
        <v xml:space="preserve">63087902_ </v>
      </c>
      <c r="D8" s="1" t="str">
        <f>D6</f>
        <v>63087903</v>
      </c>
      <c r="E8" t="str">
        <f>D8 &amp; "_ "</f>
        <v xml:space="preserve">63087903_ </v>
      </c>
      <c r="F8" s="1" t="str">
        <f>F6</f>
        <v>63087904</v>
      </c>
      <c r="G8" t="str">
        <f>F8 &amp; "_ "</f>
        <v xml:space="preserve">63087904_ </v>
      </c>
      <c r="H8" s="1" t="str">
        <f>H6</f>
        <v>63087905</v>
      </c>
      <c r="I8" t="str">
        <f>H8 &amp; "_ "</f>
        <v xml:space="preserve">63087905_ </v>
      </c>
      <c r="J8" s="1">
        <f>J6</f>
        <v>0</v>
      </c>
      <c r="K8" t="str">
        <f>J8 &amp; "_ "</f>
        <v xml:space="preserve">0_ </v>
      </c>
      <c r="L8" s="1">
        <f>'7 Size 0-18'!AB2</f>
        <v>0</v>
      </c>
      <c r="M8" s="1" t="str">
        <f>M6</f>
        <v xml:space="preserve">0_ </v>
      </c>
      <c r="N8" s="1">
        <f>'7 Size 0-18'!AD2</f>
        <v>0</v>
      </c>
      <c r="O8" s="1" t="str">
        <f>O6</f>
        <v xml:space="preserve">0_ </v>
      </c>
      <c r="P8" s="1" t="s">
        <v>118</v>
      </c>
      <c r="Q8" t="str">
        <f>'5 Size 6-24'!H2</f>
        <v>SS26BG255</v>
      </c>
      <c r="R8" t="str">
        <f>Q8 &amp; "_00_ "</f>
        <v xml:space="preserve">SS26BG255_00_ </v>
      </c>
      <c r="T8" t="str">
        <f>'5 Size 6-24'!F2</f>
        <v>630879</v>
      </c>
      <c r="V8" t="str">
        <f>CONCATENATE(A8,C8,E8,G8,I8,K8,M8, O8,P8,R8,T8)</f>
        <v>PEPCO_SS26_63087902_ 63087903_ 63087904_ 63087905_ 0_ 0_ 0_ SWING TAG_SS26BG255_00_ 630879</v>
      </c>
    </row>
    <row r="10" spans="1:22" x14ac:dyDescent="0.25">
      <c r="A10" t="s">
        <v>78</v>
      </c>
      <c r="B10" s="1" t="str">
        <f>'5 Size 6-24_Item2 Barcode'!Q2</f>
        <v>63087902</v>
      </c>
      <c r="C10" t="str">
        <f>B10 &amp; "_ "</f>
        <v xml:space="preserve">63087902_ </v>
      </c>
      <c r="D10" s="1" t="str">
        <f>D8</f>
        <v>63087903</v>
      </c>
      <c r="E10" t="str">
        <f>D10 &amp; "_ "</f>
        <v xml:space="preserve">63087903_ </v>
      </c>
      <c r="F10" s="1" t="str">
        <f>F8</f>
        <v>63087904</v>
      </c>
      <c r="G10" t="str">
        <f>F10 &amp; "_ "</f>
        <v xml:space="preserve">63087904_ </v>
      </c>
      <c r="H10" s="1" t="str">
        <f>H8</f>
        <v>63087905</v>
      </c>
      <c r="I10" t="str">
        <f>H10 &amp; "_ "</f>
        <v xml:space="preserve">63087905_ </v>
      </c>
      <c r="J10" s="1">
        <f>J8</f>
        <v>0</v>
      </c>
      <c r="K10" t="str">
        <f>J10 &amp; "_ "</f>
        <v xml:space="preserve">0_ </v>
      </c>
      <c r="L10" s="1">
        <f>'7 Size 0-18'!AB2</f>
        <v>0</v>
      </c>
      <c r="M10" s="1" t="str">
        <f>M8</f>
        <v xml:space="preserve">0_ </v>
      </c>
      <c r="N10" s="1">
        <f>'7 Size 0-18'!AD2</f>
        <v>0</v>
      </c>
      <c r="O10" s="1" t="str">
        <f>O8</f>
        <v xml:space="preserve">0_ </v>
      </c>
      <c r="P10" t="s">
        <v>115</v>
      </c>
      <c r="Q10" t="str">
        <f>'5 Size 6-24'!H2</f>
        <v>SS26BG255</v>
      </c>
      <c r="R10" t="str">
        <f>Q2 &amp; "_00_ "</f>
        <v xml:space="preserve">SS26BG255_00_ </v>
      </c>
      <c r="T10" t="str">
        <f>'5 Size 6-24'!F2</f>
        <v>630879</v>
      </c>
      <c r="V10" t="str">
        <f>CONCATENATE(A10,C10,E10,G10,I10,K10,M10, O10,P10,R10,T10)</f>
        <v>PEPCO_SS26_63087902_ 63087903_ 63087904_ 63087905_ 0_ 0_ 0_ STICKERS_SS26BG255_00_ 630879</v>
      </c>
    </row>
    <row r="12" spans="1:22" x14ac:dyDescent="0.25">
      <c r="A12" t="s">
        <v>78</v>
      </c>
      <c r="B12" s="1" t="str">
        <f>'5 Size 6-24_Item2 Barcode'!Q2</f>
        <v>63087902</v>
      </c>
      <c r="C12" t="str">
        <f>B12 &amp; "_ "</f>
        <v xml:space="preserve">63087902_ </v>
      </c>
      <c r="D12" s="1" t="str">
        <f>D10</f>
        <v>63087903</v>
      </c>
      <c r="E12" t="str">
        <f>D12 &amp; "_ "</f>
        <v xml:space="preserve">63087903_ </v>
      </c>
      <c r="F12" s="1" t="str">
        <f>F10</f>
        <v>63087904</v>
      </c>
      <c r="G12" t="str">
        <f>F12 &amp; "_ "</f>
        <v xml:space="preserve">63087904_ </v>
      </c>
      <c r="H12" s="1" t="str">
        <f>H10</f>
        <v>63087905</v>
      </c>
      <c r="I12" t="str">
        <f>H12 &amp; "_ "</f>
        <v xml:space="preserve">63087905_ </v>
      </c>
      <c r="J12" s="1">
        <f>J10</f>
        <v>0</v>
      </c>
      <c r="K12" t="str">
        <f>J12 &amp; "_ "</f>
        <v xml:space="preserve">0_ </v>
      </c>
      <c r="L12" s="1">
        <f>'7 Size 0-18'!AB2</f>
        <v>0</v>
      </c>
      <c r="M12" s="1" t="str">
        <f>M10</f>
        <v xml:space="preserve">0_ </v>
      </c>
      <c r="N12" s="1">
        <f>'7 Size 0-18'!AD2</f>
        <v>0</v>
      </c>
      <c r="O12" s="1" t="str">
        <f>O10</f>
        <v xml:space="preserve">0_ </v>
      </c>
      <c r="P12" t="s">
        <v>117</v>
      </c>
      <c r="Q12" t="str">
        <f>'5 Size 6-24'!H2</f>
        <v>SS26BG255</v>
      </c>
      <c r="R12" t="str">
        <f>Q2 &amp; "_00_ "</f>
        <v xml:space="preserve">SS26BG255_00_ </v>
      </c>
      <c r="T12" t="str">
        <f>'5 Size 6-24'!F2</f>
        <v>630879</v>
      </c>
      <c r="V12" t="str">
        <f>CONCATENATE(A12,C12,E12,G12,I12,K12,M12, O12,P12,R12,T12)</f>
        <v>PEPCO_SS26_63087902_ 63087903_ 63087904_ 63087905_ 0_ 0_ 0_ BENEFIT TAG_SS26BG255_00_ 630879</v>
      </c>
    </row>
    <row r="14" spans="1:22" x14ac:dyDescent="0.25">
      <c r="A14" t="s">
        <v>78</v>
      </c>
      <c r="B14" s="1" t="str">
        <f>'5 Size 6-24_Item2 Barcode'!Q2</f>
        <v>63087902</v>
      </c>
      <c r="C14" t="str">
        <f>B14 &amp; "_ "</f>
        <v xml:space="preserve">63087902_ </v>
      </c>
      <c r="D14" s="1" t="str">
        <f>D12</f>
        <v>63087903</v>
      </c>
      <c r="E14" t="str">
        <f>D14 &amp; "_ "</f>
        <v xml:space="preserve">63087903_ </v>
      </c>
      <c r="F14" s="1" t="str">
        <f>F12</f>
        <v>63087904</v>
      </c>
      <c r="G14" t="str">
        <f>F14 &amp; "_ "</f>
        <v xml:space="preserve">63087904_ </v>
      </c>
      <c r="H14" s="1" t="str">
        <f>H12</f>
        <v>63087905</v>
      </c>
      <c r="I14" t="str">
        <f>H14 &amp; "_ "</f>
        <v xml:space="preserve">63087905_ </v>
      </c>
      <c r="J14" s="1">
        <f>J12</f>
        <v>0</v>
      </c>
      <c r="K14" t="str">
        <f>J14 &amp; "_ "</f>
        <v xml:space="preserve">0_ </v>
      </c>
      <c r="L14" s="1">
        <f>'7 Size 0-18'!AB2</f>
        <v>0</v>
      </c>
      <c r="M14" s="1" t="str">
        <f>M12</f>
        <v xml:space="preserve">0_ </v>
      </c>
      <c r="N14" s="1">
        <f>'7 Size 0-18'!AD2</f>
        <v>0</v>
      </c>
      <c r="O14" s="1" t="str">
        <f>O12</f>
        <v xml:space="preserve">0_ </v>
      </c>
      <c r="P14" t="s">
        <v>116</v>
      </c>
      <c r="Q14" t="str">
        <f>'5 Size 6-24'!H2</f>
        <v>SS26BG255</v>
      </c>
      <c r="R14" t="str">
        <f>Q2 &amp; "_00_ "</f>
        <v xml:space="preserve">SS26BG255_00_ </v>
      </c>
      <c r="T14" t="str">
        <f>'5 Size 6-24'!F2</f>
        <v>630879</v>
      </c>
      <c r="V14" t="str">
        <f>CONCATENATE(A14,C14,E14,G14,I14,K14,M14, O14,P14,R14,T14)</f>
        <v>PEPCO_SS26_63087902_ 63087903_ 63087904_ 63087905_ 0_ 0_ 0_ BENEFIT STICKERS_SS26BG255_00_ 630879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70F0-D910-485E-8B65-D80A5C3DCCF3}">
  <sheetPr codeName="Sheet16"/>
  <dimension ref="A1:V14"/>
  <sheetViews>
    <sheetView zoomScaleNormal="100" workbookViewId="0">
      <selection activeCell="V14" sqref="V14"/>
    </sheetView>
  </sheetViews>
  <sheetFormatPr defaultRowHeight="15" x14ac:dyDescent="0.25"/>
  <cols>
    <col min="1" max="1" width="19.5703125" customWidth="1"/>
    <col min="4" max="4" width="9" customWidth="1"/>
    <col min="16" max="16" width="18.28515625" customWidth="1"/>
    <col min="17" max="17" width="18.5703125" customWidth="1"/>
    <col min="18" max="21" width="9.140625" customWidth="1"/>
  </cols>
  <sheetData>
    <row r="1" spans="1:22" x14ac:dyDescent="0.25">
      <c r="A1" t="s">
        <v>111</v>
      </c>
    </row>
    <row r="2" spans="1:22" x14ac:dyDescent="0.25">
      <c r="A2" t="s">
        <v>78</v>
      </c>
      <c r="B2" s="1" t="str">
        <f>'5 Size 6-24_Item2'!Q2</f>
        <v>63087901</v>
      </c>
      <c r="C2" t="str">
        <f>B2 &amp; "_ "</f>
        <v xml:space="preserve">63087901_ </v>
      </c>
      <c r="D2" s="1" t="str">
        <f>'5 Size 6-24_Item2'!S2</f>
        <v>63087902</v>
      </c>
      <c r="E2" t="str">
        <f>D2 &amp; "_ "</f>
        <v xml:space="preserve">63087902_ </v>
      </c>
      <c r="F2" s="1" t="str">
        <f>'5 Size 6-24_Item2'!U2</f>
        <v>63087903</v>
      </c>
      <c r="G2" t="str">
        <f>F2 &amp; "_ "</f>
        <v xml:space="preserve">63087903_ </v>
      </c>
      <c r="H2" s="1" t="str">
        <f>'5 Size 6-24_Item2'!W2</f>
        <v>63087904</v>
      </c>
      <c r="I2" t="str">
        <f>H2 &amp; "_ "</f>
        <v xml:space="preserve">63087904_ </v>
      </c>
      <c r="J2" s="1" t="str">
        <f>'5 Size 6-24_Item2'!Y2</f>
        <v>63087905</v>
      </c>
      <c r="K2" t="str">
        <f>J2 &amp; "_ "</f>
        <v xml:space="preserve">63087905_ </v>
      </c>
      <c r="L2" s="1">
        <f>'7 Size 0-18'!AB2</f>
        <v>0</v>
      </c>
      <c r="M2" t="str">
        <f>L2 &amp; "_ "</f>
        <v xml:space="preserve">0_ </v>
      </c>
      <c r="N2" s="1">
        <f>'7 Size 0-18'!AD2</f>
        <v>0</v>
      </c>
      <c r="O2" t="str">
        <f>N2 &amp; "_ "</f>
        <v xml:space="preserve">0_ </v>
      </c>
      <c r="P2" s="1" t="s">
        <v>113</v>
      </c>
      <c r="Q2" t="str">
        <f>'5 Size 6-24'!H2</f>
        <v>SS26BG255</v>
      </c>
      <c r="R2" t="str">
        <f>Q2 &amp; "_00_ "</f>
        <v xml:space="preserve">SS26BG255_00_ </v>
      </c>
      <c r="T2" t="str">
        <f>'5 Size 6-24'!F2</f>
        <v>630879</v>
      </c>
      <c r="V2" t="str">
        <f>CONCATENATE(A2,C2,E2,G2,I2,K2,P2,R2,T2)</f>
        <v>PEPCO_SS26_63087901_ 63087902_ 63087903_ 63087904_ 63087905_ CARE LABEL_SS26BG255_00_ 630879</v>
      </c>
    </row>
    <row r="3" spans="1:22" x14ac:dyDescent="0.25">
      <c r="A3" t="s">
        <v>112</v>
      </c>
    </row>
    <row r="4" spans="1:22" x14ac:dyDescent="0.25">
      <c r="A4" t="s">
        <v>78</v>
      </c>
      <c r="B4" s="1" t="str">
        <f>'5 Size 6-24_Item2'!Q2</f>
        <v>63087901</v>
      </c>
      <c r="C4" t="str">
        <f>B4 &amp; "_ "</f>
        <v xml:space="preserve">63087901_ </v>
      </c>
      <c r="D4" s="1" t="str">
        <f>'5 Size 6-24_Item2'!S2</f>
        <v>63087902</v>
      </c>
      <c r="E4" t="str">
        <f>D4 &amp; "_ "</f>
        <v xml:space="preserve">63087902_ </v>
      </c>
      <c r="F4" s="1" t="str">
        <f>'5 Size 6-24_Item2'!U2</f>
        <v>63087903</v>
      </c>
      <c r="G4" t="str">
        <f>F4 &amp; "_ "</f>
        <v xml:space="preserve">63087903_ </v>
      </c>
      <c r="H4" s="1" t="str">
        <f>'5 Size 6-24_Item2'!W2</f>
        <v>63087904</v>
      </c>
      <c r="I4" t="str">
        <f>H4 &amp; "_ "</f>
        <v xml:space="preserve">63087904_ </v>
      </c>
      <c r="J4" s="1" t="str">
        <f>'5 Size 6-24_Item2'!Y2</f>
        <v>63087905</v>
      </c>
      <c r="K4" t="str">
        <f>J4 &amp; "_ "</f>
        <v xml:space="preserve">63087905_ </v>
      </c>
      <c r="L4" s="1">
        <f>'7 Size 0-18'!AB2</f>
        <v>0</v>
      </c>
      <c r="M4" t="str">
        <f>L4 &amp; "_ "</f>
        <v xml:space="preserve">0_ </v>
      </c>
      <c r="N4" s="1">
        <f>'7 Size 0-18'!AD2</f>
        <v>0</v>
      </c>
      <c r="O4" t="str">
        <f>N2 &amp; "_ "</f>
        <v xml:space="preserve">0_ </v>
      </c>
      <c r="P4" s="1" t="s">
        <v>114</v>
      </c>
      <c r="Q4" t="str">
        <f>'5 Size 6-24'!H2</f>
        <v>SS26BG255</v>
      </c>
      <c r="R4" t="str">
        <f>Q4 &amp; "_00_ "</f>
        <v xml:space="preserve">SS26BG255_00_ </v>
      </c>
      <c r="T4" t="str">
        <f>'5 Size 6-24'!F2</f>
        <v>630879</v>
      </c>
      <c r="V4" t="str">
        <f>CONCATENATE(A4,C4,E4,G4,I4,K4,P4,R4,T4)</f>
        <v>PEPCO_SS26_63087901_ 63087902_ 63087903_ 63087904_ 63087905_ MAIN LABEL _SS26BG255_00_ 630879</v>
      </c>
    </row>
    <row r="6" spans="1:22" x14ac:dyDescent="0.25">
      <c r="A6" t="s">
        <v>78</v>
      </c>
      <c r="B6" s="1" t="str">
        <f>'5 Size 6-24_Item2'!Q2</f>
        <v>63087901</v>
      </c>
      <c r="C6" t="str">
        <f>B6 &amp; "_ "</f>
        <v xml:space="preserve">63087901_ </v>
      </c>
      <c r="D6" s="1" t="str">
        <f>'5 Size 6-24_Item2'!S2</f>
        <v>63087902</v>
      </c>
      <c r="E6" t="str">
        <f>D6 &amp; "_ "</f>
        <v xml:space="preserve">63087902_ </v>
      </c>
      <c r="F6" s="1" t="str">
        <f>'5 Size 6-24_Item2'!U2</f>
        <v>63087903</v>
      </c>
      <c r="G6" t="str">
        <f>F6 &amp; "_ "</f>
        <v xml:space="preserve">63087903_ </v>
      </c>
      <c r="H6" s="1" t="str">
        <f>'5 Size 6-24_Item2'!W2</f>
        <v>63087904</v>
      </c>
      <c r="I6" t="str">
        <f>H6 &amp; "_ "</f>
        <v xml:space="preserve">63087904_ </v>
      </c>
      <c r="J6" s="1" t="str">
        <f>'5 Size 6-24_Item2'!Y2</f>
        <v>63087905</v>
      </c>
      <c r="K6" t="str">
        <f>J6 &amp; "_ "</f>
        <v xml:space="preserve">63087905_ </v>
      </c>
      <c r="L6" s="1">
        <f>'7 Size 0-18'!AB2</f>
        <v>0</v>
      </c>
      <c r="M6" t="str">
        <f>L6 &amp; "_ "</f>
        <v xml:space="preserve">0_ </v>
      </c>
      <c r="N6" s="1">
        <f>'7 Size 0-18'!AD2</f>
        <v>0</v>
      </c>
      <c r="O6" t="str">
        <f>N4 &amp; "_ "</f>
        <v xml:space="preserve">0_ </v>
      </c>
      <c r="P6" s="1" t="s">
        <v>177</v>
      </c>
      <c r="Q6" t="str">
        <f>'5 Size 6-24'!H2</f>
        <v>SS26BG255</v>
      </c>
      <c r="R6" t="str">
        <f>Q6 &amp; "_00_ "</f>
        <v xml:space="preserve">SS26BG255_00_ </v>
      </c>
      <c r="T6" t="str">
        <f>'5 Size 6-24'!F2</f>
        <v>630879</v>
      </c>
      <c r="V6" t="str">
        <f>CONCATENATE(A6,C6,E6,G6,I6,K6,P6,R6,T6)</f>
        <v>PEPCO_SS26_63087901_ 63087902_ 63087903_ 63087904_ 63087905_ HEATSEAL LABEL _SS26BG255_00_ 630879</v>
      </c>
    </row>
    <row r="8" spans="1:22" x14ac:dyDescent="0.25">
      <c r="A8" t="s">
        <v>78</v>
      </c>
      <c r="B8" s="1" t="str">
        <f>'5 Size 6-24_Item2'!Q2</f>
        <v>63087901</v>
      </c>
      <c r="C8" t="str">
        <f>B8 &amp; "_ "</f>
        <v xml:space="preserve">63087901_ </v>
      </c>
      <c r="D8" s="1" t="str">
        <f>'5 Size 6-24_Item2'!S2</f>
        <v>63087902</v>
      </c>
      <c r="E8" t="str">
        <f>D8 &amp; "_ "</f>
        <v xml:space="preserve">63087902_ </v>
      </c>
      <c r="F8" s="1" t="str">
        <f>'5 Size 6-24_Item2'!U2</f>
        <v>63087903</v>
      </c>
      <c r="G8" t="str">
        <f>F8 &amp; "_ "</f>
        <v xml:space="preserve">63087903_ </v>
      </c>
      <c r="H8" s="1" t="str">
        <f>'5 Size 6-24_Item2'!W2</f>
        <v>63087904</v>
      </c>
      <c r="I8" t="str">
        <f>H8 &amp; "_ "</f>
        <v xml:space="preserve">63087904_ </v>
      </c>
      <c r="J8" s="1" t="str">
        <f>'5 Size 6-24_Item2'!Y2</f>
        <v>63087905</v>
      </c>
      <c r="K8" t="str">
        <f>J8 &amp; "_ "</f>
        <v xml:space="preserve">63087905_ </v>
      </c>
      <c r="L8" s="1">
        <f>'7 Size 0-18'!AB2</f>
        <v>0</v>
      </c>
      <c r="M8" t="str">
        <f>L8 &amp; "_ "</f>
        <v xml:space="preserve">0_ </v>
      </c>
      <c r="N8" s="1">
        <f>'7 Size 0-18'!AD2</f>
        <v>0</v>
      </c>
      <c r="O8" t="str">
        <f>N2 &amp; "_ "</f>
        <v xml:space="preserve">0_ </v>
      </c>
      <c r="P8" s="1" t="s">
        <v>118</v>
      </c>
      <c r="Q8" t="str">
        <f>'5 Size 6-24'!H2</f>
        <v>SS26BG255</v>
      </c>
      <c r="R8" t="str">
        <f>Q8 &amp; "_00_ "</f>
        <v xml:space="preserve">SS26BG255_00_ </v>
      </c>
      <c r="T8" t="str">
        <f>'5 Size 6-24'!F2</f>
        <v>630879</v>
      </c>
      <c r="V8" t="str">
        <f>CONCATENATE(A8,C8,E8,G8,I8,K8,P8,R8,T8)</f>
        <v>PEPCO_SS26_63087901_ 63087902_ 63087903_ 63087904_ 63087905_ SWING TAG_SS26BG255_00_ 630879</v>
      </c>
    </row>
    <row r="10" spans="1:22" x14ac:dyDescent="0.25">
      <c r="A10" t="s">
        <v>78</v>
      </c>
      <c r="B10" s="1" t="str">
        <f>'5 Size 6-24_Item2'!Q2</f>
        <v>63087901</v>
      </c>
      <c r="C10" t="str">
        <f>B10 &amp; "_ "</f>
        <v xml:space="preserve">63087901_ </v>
      </c>
      <c r="D10" s="1" t="str">
        <f>'5 Size 6-24_Item2'!S2</f>
        <v>63087902</v>
      </c>
      <c r="E10" t="str">
        <f>D10 &amp; "_ "</f>
        <v xml:space="preserve">63087902_ </v>
      </c>
      <c r="F10" s="1" t="str">
        <f>'5 Size 6-24_Item2'!U2</f>
        <v>63087903</v>
      </c>
      <c r="G10" t="str">
        <f>F10 &amp; "_ "</f>
        <v xml:space="preserve">63087903_ </v>
      </c>
      <c r="H10" s="1" t="str">
        <f>'5 Size 6-24_Item2'!W2</f>
        <v>63087904</v>
      </c>
      <c r="I10" t="str">
        <f>H10 &amp; "_ "</f>
        <v xml:space="preserve">63087904_ </v>
      </c>
      <c r="J10" s="1" t="str">
        <f>'5 Size 6-24_Item2'!Y2</f>
        <v>63087905</v>
      </c>
      <c r="K10" t="str">
        <f>J10 &amp; "_ "</f>
        <v xml:space="preserve">63087905_ </v>
      </c>
      <c r="L10" s="1">
        <f>'7 Size 0-18'!AB2</f>
        <v>0</v>
      </c>
      <c r="M10" t="str">
        <f>L10 &amp; "_ "</f>
        <v xml:space="preserve">0_ </v>
      </c>
      <c r="N10" s="1">
        <f>'7 Size 0-18'!AD2</f>
        <v>0</v>
      </c>
      <c r="O10" t="str">
        <f>N2 &amp; "_ "</f>
        <v xml:space="preserve">0_ </v>
      </c>
      <c r="P10" t="s">
        <v>115</v>
      </c>
      <c r="Q10" t="str">
        <f>'5 Size 6-24'!H2</f>
        <v>SS26BG255</v>
      </c>
      <c r="R10" t="str">
        <f>Q2 &amp; "_00_ "</f>
        <v xml:space="preserve">SS26BG255_00_ </v>
      </c>
      <c r="T10" t="str">
        <f>'5 Size 6-24'!F2</f>
        <v>630879</v>
      </c>
      <c r="V10" t="str">
        <f>CONCATENATE(A10,C10,E10,G10,I10,K10,P10,R10,T10)</f>
        <v>PEPCO_SS26_63087901_ 63087902_ 63087903_ 63087904_ 63087905_ STICKERS_SS26BG255_00_ 630879</v>
      </c>
    </row>
    <row r="12" spans="1:22" x14ac:dyDescent="0.25">
      <c r="A12" t="s">
        <v>78</v>
      </c>
      <c r="B12" s="1" t="str">
        <f>'5 Size 6-24_Item2'!Q2</f>
        <v>63087901</v>
      </c>
      <c r="C12" t="str">
        <f>B12 &amp; "_ "</f>
        <v xml:space="preserve">63087901_ </v>
      </c>
      <c r="D12" s="1" t="str">
        <f>'5 Size 6-24_Item2'!S2</f>
        <v>63087902</v>
      </c>
      <c r="E12" t="str">
        <f>D12 &amp; "_ "</f>
        <v xml:space="preserve">63087902_ </v>
      </c>
      <c r="F12" s="1" t="str">
        <f>'5 Size 6-24_Item2'!U2</f>
        <v>63087903</v>
      </c>
      <c r="G12" t="str">
        <f>F12 &amp; "_ "</f>
        <v xml:space="preserve">63087903_ </v>
      </c>
      <c r="H12" s="1" t="str">
        <f>'5 Size 6-24_Item2'!W2</f>
        <v>63087904</v>
      </c>
      <c r="I12" t="str">
        <f>H12 &amp; "_ "</f>
        <v xml:space="preserve">63087904_ </v>
      </c>
      <c r="J12" s="1" t="str">
        <f>'5 Size 6-24_Item2'!Y2</f>
        <v>63087905</v>
      </c>
      <c r="K12" t="str">
        <f>J12 &amp; "_ "</f>
        <v xml:space="preserve">63087905_ </v>
      </c>
      <c r="L12" s="1">
        <f>'7 Size 0-18'!AB2</f>
        <v>0</v>
      </c>
      <c r="M12" t="str">
        <f>L12 &amp; "_ "</f>
        <v xml:space="preserve">0_ </v>
      </c>
      <c r="N12" s="1">
        <f>'7 Size 0-18'!AD2</f>
        <v>0</v>
      </c>
      <c r="O12" t="str">
        <f>N2 &amp; "_ "</f>
        <v xml:space="preserve">0_ </v>
      </c>
      <c r="P12" t="s">
        <v>117</v>
      </c>
      <c r="Q12" t="str">
        <f>'5 Size 6-24'!H2</f>
        <v>SS26BG255</v>
      </c>
      <c r="R12" t="str">
        <f>Q2 &amp; "_00_ "</f>
        <v xml:space="preserve">SS26BG255_00_ </v>
      </c>
      <c r="T12" t="str">
        <f>'5 Size 6-24'!F2</f>
        <v>630879</v>
      </c>
      <c r="V12" t="str">
        <f>CONCATENATE(A12,C12,E12,G12,I12,K12,P12,R12,T12)</f>
        <v>PEPCO_SS26_63087901_ 63087902_ 63087903_ 63087904_ 63087905_ BENEFIT TAG_SS26BG255_00_ 630879</v>
      </c>
    </row>
    <row r="14" spans="1:22" x14ac:dyDescent="0.25">
      <c r="A14" t="s">
        <v>78</v>
      </c>
      <c r="B14" s="1" t="str">
        <f>'5 Size 6-24_Item2'!Q2</f>
        <v>63087901</v>
      </c>
      <c r="C14" t="str">
        <f>B14 &amp; "_ "</f>
        <v xml:space="preserve">63087901_ </v>
      </c>
      <c r="D14" s="1" t="str">
        <f>'5 Size 6-24_Item2'!S2</f>
        <v>63087902</v>
      </c>
      <c r="E14" t="str">
        <f>D14 &amp; "_ "</f>
        <v xml:space="preserve">63087902_ </v>
      </c>
      <c r="F14" s="1" t="str">
        <f>'5 Size 6-24_Item2'!U2</f>
        <v>63087903</v>
      </c>
      <c r="G14" t="str">
        <f>F14 &amp; "_ "</f>
        <v xml:space="preserve">63087903_ </v>
      </c>
      <c r="H14" s="1" t="str">
        <f>'5 Size 6-24_Item2'!W2</f>
        <v>63087904</v>
      </c>
      <c r="I14" t="str">
        <f>H14 &amp; "_ "</f>
        <v xml:space="preserve">63087904_ </v>
      </c>
      <c r="J14" s="1" t="str">
        <f>'5 Size 6-24_Item2'!Y2</f>
        <v>63087905</v>
      </c>
      <c r="K14" t="str">
        <f>J14 &amp; "_ "</f>
        <v xml:space="preserve">63087905_ </v>
      </c>
      <c r="L14" s="1">
        <f>'7 Size 0-18'!AB2</f>
        <v>0</v>
      </c>
      <c r="M14" t="str">
        <f>L14 &amp; "_ "</f>
        <v xml:space="preserve">0_ </v>
      </c>
      <c r="N14" s="1">
        <f>'7 Size 0-18'!AD2</f>
        <v>0</v>
      </c>
      <c r="O14" t="str">
        <f>N2 &amp; "_ "</f>
        <v xml:space="preserve">0_ </v>
      </c>
      <c r="P14" t="s">
        <v>116</v>
      </c>
      <c r="Q14" t="str">
        <f>'5 Size 6-24'!H2</f>
        <v>SS26BG255</v>
      </c>
      <c r="R14" t="str">
        <f>Q2 &amp; "_00_ "</f>
        <v xml:space="preserve">SS26BG255_00_ </v>
      </c>
      <c r="T14" t="str">
        <f>'5 Size 6-24'!F2</f>
        <v>630879</v>
      </c>
      <c r="V14" t="str">
        <f>CONCATENATE(A14,C14,E14,G14,I14,K14,P14,R14,T14)</f>
        <v>PEPCO_SS26_63087901_ 63087902_ 63087903_ 63087904_ 63087905_ BENEFIT STICKERS_SS26BG255_00_ 630879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9A98-3046-4029-AADA-58D13ECF46DC}">
  <sheetPr codeName="Sheet14"/>
  <dimension ref="A1:V14"/>
  <sheetViews>
    <sheetView zoomScaleNormal="100" workbookViewId="0">
      <selection activeCell="L14" sqref="L14"/>
    </sheetView>
  </sheetViews>
  <sheetFormatPr defaultRowHeight="15" x14ac:dyDescent="0.25"/>
  <cols>
    <col min="1" max="1" width="19.5703125" customWidth="1"/>
    <col min="4" max="4" width="9" customWidth="1"/>
    <col min="16" max="16" width="18.28515625" customWidth="1"/>
    <col min="17" max="17" width="18.5703125" customWidth="1"/>
    <col min="18" max="21" width="9.140625" customWidth="1"/>
  </cols>
  <sheetData>
    <row r="1" spans="1:22" x14ac:dyDescent="0.25">
      <c r="A1" t="s">
        <v>111</v>
      </c>
    </row>
    <row r="2" spans="1:22" x14ac:dyDescent="0.25">
      <c r="A2" t="s">
        <v>78</v>
      </c>
      <c r="B2" s="1" t="str">
        <f>'6 Size 3-24'!Q2</f>
        <v>63087901</v>
      </c>
      <c r="C2" t="str">
        <f>B2 &amp; "_ "</f>
        <v xml:space="preserve">63087901_ </v>
      </c>
      <c r="D2" s="1" t="str">
        <f>'5 Size 6-24 Barcode'!R2</f>
        <v>63087902</v>
      </c>
      <c r="E2" t="str">
        <f>D2 &amp; "_ "</f>
        <v xml:space="preserve">63087902_ </v>
      </c>
      <c r="F2" s="1" t="str">
        <f>'5 Size 6-24 Barcode'!T2</f>
        <v>63087903</v>
      </c>
      <c r="G2" t="str">
        <f>F2 &amp; "_ "</f>
        <v xml:space="preserve">63087903_ </v>
      </c>
      <c r="H2" s="1" t="str">
        <f>'5 Size 6-24 Barcode'!V2</f>
        <v>63087904</v>
      </c>
      <c r="I2" t="str">
        <f>H2 &amp; "_ "</f>
        <v xml:space="preserve">63087904_ </v>
      </c>
      <c r="J2" s="1" t="str">
        <f>'5 Size 6-24 Barcode'!X2</f>
        <v>63087905</v>
      </c>
      <c r="K2" t="str">
        <f>J2 &amp; "_ "</f>
        <v xml:space="preserve">63087905_ </v>
      </c>
      <c r="L2" s="1">
        <f>'5 Size 6-24 Barcode'!Z2</f>
        <v>0</v>
      </c>
      <c r="M2" t="str">
        <f>L2 &amp; "_ "</f>
        <v xml:space="preserve">0_ </v>
      </c>
      <c r="P2" s="1" t="s">
        <v>113</v>
      </c>
      <c r="Q2" t="str">
        <f>'5 Size 6-24'!H2</f>
        <v>SS26BG255</v>
      </c>
      <c r="R2" t="str">
        <f>Q2 &amp; "_00_ "</f>
        <v xml:space="preserve">SS26BG255_00_ </v>
      </c>
      <c r="T2" t="str">
        <f>'5 Size 6-24'!F2</f>
        <v>630879</v>
      </c>
      <c r="V2" t="str">
        <f>CONCATENATE(A2,C2,E2,G2,I2,K2,M2,P2,R2,T2)</f>
        <v>PEPCO_SS26_63087901_ 63087902_ 63087903_ 63087904_ 63087905_ 0_ CARE LABEL_SS26BG255_00_ 630879</v>
      </c>
    </row>
    <row r="3" spans="1:22" x14ac:dyDescent="0.25">
      <c r="A3" t="s">
        <v>112</v>
      </c>
    </row>
    <row r="4" spans="1:22" x14ac:dyDescent="0.25">
      <c r="A4" t="s">
        <v>78</v>
      </c>
      <c r="B4" s="1" t="str">
        <f>'6 Size 3-24'!Q2</f>
        <v>63087901</v>
      </c>
      <c r="C4" t="str">
        <f>B4 &amp; "_ "</f>
        <v xml:space="preserve">63087901_ </v>
      </c>
      <c r="D4" s="1" t="str">
        <f>'5 Size 6-24 Barcode'!R2</f>
        <v>63087902</v>
      </c>
      <c r="E4" t="str">
        <f>D4 &amp; "_ "</f>
        <v xml:space="preserve">63087902_ </v>
      </c>
      <c r="F4" s="1" t="str">
        <f>'5 Size 6-24 Barcode'!T2</f>
        <v>63087903</v>
      </c>
      <c r="G4" t="str">
        <f>F4 &amp; "_ "</f>
        <v xml:space="preserve">63087903_ </v>
      </c>
      <c r="H4" s="1" t="str">
        <f>'5 Size 6-24 Barcode'!V2</f>
        <v>63087904</v>
      </c>
      <c r="I4" t="str">
        <f>H4 &amp; "_ "</f>
        <v xml:space="preserve">63087904_ </v>
      </c>
      <c r="J4" s="1" t="str">
        <f>'5 Size 6-24 Barcode'!X2</f>
        <v>63087905</v>
      </c>
      <c r="K4" t="str">
        <f>J4 &amp; "_ "</f>
        <v xml:space="preserve">63087905_ </v>
      </c>
      <c r="L4" s="1">
        <f>'5 Size 6-24 Barcode'!Z2</f>
        <v>0</v>
      </c>
      <c r="M4" t="str">
        <f>L4 &amp; "_ "</f>
        <v xml:space="preserve">0_ </v>
      </c>
      <c r="P4" s="1" t="s">
        <v>114</v>
      </c>
      <c r="Q4" t="str">
        <f>'5 Size 6-24'!H2</f>
        <v>SS26BG255</v>
      </c>
      <c r="R4" t="str">
        <f>Q4 &amp; "_00_ "</f>
        <v xml:space="preserve">SS26BG255_00_ </v>
      </c>
      <c r="T4" t="str">
        <f>'5 Size 6-24'!F2</f>
        <v>630879</v>
      </c>
      <c r="V4" t="str">
        <f>CONCATENATE(A4,C4,E4,G4,I4,K4,M4,P4,R4,T4)</f>
        <v>PEPCO_SS26_63087901_ 63087902_ 63087903_ 63087904_ 63087905_ 0_ MAIN LABEL _SS26BG255_00_ 630879</v>
      </c>
    </row>
    <row r="6" spans="1:22" x14ac:dyDescent="0.25">
      <c r="A6" t="s">
        <v>78</v>
      </c>
      <c r="B6" s="1" t="str">
        <f>'6 Size 3-24'!Q2</f>
        <v>63087901</v>
      </c>
      <c r="C6" t="str">
        <f>B6 &amp; "_ "</f>
        <v xml:space="preserve">63087901_ </v>
      </c>
      <c r="D6" s="1" t="str">
        <f>'5 Size 6-24 Barcode'!R2</f>
        <v>63087902</v>
      </c>
      <c r="E6" t="str">
        <f>D6 &amp; "_ "</f>
        <v xml:space="preserve">63087902_ </v>
      </c>
      <c r="F6" s="1" t="str">
        <f>'5 Size 6-24 Barcode'!T2</f>
        <v>63087903</v>
      </c>
      <c r="G6" t="str">
        <f>F6 &amp; "_ "</f>
        <v xml:space="preserve">63087903_ </v>
      </c>
      <c r="H6" s="1" t="str">
        <f>'5 Size 6-24 Barcode'!V2</f>
        <v>63087904</v>
      </c>
      <c r="I6" t="str">
        <f>H6 &amp; "_ "</f>
        <v xml:space="preserve">63087904_ </v>
      </c>
      <c r="J6" s="1" t="str">
        <f>'5 Size 6-24 Barcode'!X2</f>
        <v>63087905</v>
      </c>
      <c r="K6" t="str">
        <f>J6 &amp; "_ "</f>
        <v xml:space="preserve">63087905_ </v>
      </c>
      <c r="L6" s="1">
        <f>'5 Size 6-24 Barcode'!Z2</f>
        <v>0</v>
      </c>
      <c r="M6" t="str">
        <f>L6 &amp; "_ "</f>
        <v xml:space="preserve">0_ </v>
      </c>
      <c r="P6" s="1" t="s">
        <v>177</v>
      </c>
      <c r="Q6" t="str">
        <f>'5 Size 6-24'!H2</f>
        <v>SS26BG255</v>
      </c>
      <c r="R6" t="str">
        <f>Q6 &amp; "_00_ "</f>
        <v xml:space="preserve">SS26BG255_00_ </v>
      </c>
      <c r="T6" t="str">
        <f>'5 Size 6-24'!F2</f>
        <v>630879</v>
      </c>
      <c r="V6" t="str">
        <f>CONCATENATE(A6,C6,E6,G6,I6,K6,M6,P6,R6,T6)</f>
        <v>PEPCO_SS26_63087901_ 63087902_ 63087903_ 63087904_ 63087905_ 0_ HEATSEAL LABEL _SS26BG255_00_ 630879</v>
      </c>
    </row>
    <row r="8" spans="1:22" x14ac:dyDescent="0.25">
      <c r="A8" t="s">
        <v>78</v>
      </c>
      <c r="B8" s="1" t="str">
        <f>'6 Size 3-24'!Q2</f>
        <v>63087901</v>
      </c>
      <c r="C8" t="str">
        <f>B8 &amp; "_ "</f>
        <v xml:space="preserve">63087901_ </v>
      </c>
      <c r="D8" s="1" t="str">
        <f>'5 Size 6-24 Barcode'!R2</f>
        <v>63087902</v>
      </c>
      <c r="E8" t="str">
        <f>D8 &amp; "_ "</f>
        <v xml:space="preserve">63087902_ </v>
      </c>
      <c r="F8" s="1" t="str">
        <f>'5 Size 6-24 Barcode'!T2</f>
        <v>63087903</v>
      </c>
      <c r="G8" t="str">
        <f>F8 &amp; "_ "</f>
        <v xml:space="preserve">63087903_ </v>
      </c>
      <c r="H8" s="1" t="str">
        <f>'5 Size 6-24 Barcode'!V2</f>
        <v>63087904</v>
      </c>
      <c r="I8" t="str">
        <f>H8 &amp; "_ "</f>
        <v xml:space="preserve">63087904_ </v>
      </c>
      <c r="J8" s="1" t="str">
        <f>'5 Size 6-24 Barcode'!X2</f>
        <v>63087905</v>
      </c>
      <c r="K8" t="str">
        <f>J8 &amp; "_ "</f>
        <v xml:space="preserve">63087905_ </v>
      </c>
      <c r="L8" s="1">
        <f>'5 Size 6-24 Barcode'!Z2</f>
        <v>0</v>
      </c>
      <c r="M8" t="str">
        <f>L8 &amp; "_ "</f>
        <v xml:space="preserve">0_ </v>
      </c>
      <c r="P8" s="1" t="s">
        <v>118</v>
      </c>
      <c r="Q8" t="str">
        <f>'5 Size 6-24'!H2</f>
        <v>SS26BG255</v>
      </c>
      <c r="R8" t="str">
        <f>Q8 &amp; "_00_ "</f>
        <v xml:space="preserve">SS26BG255_00_ </v>
      </c>
      <c r="T8" t="str">
        <f>'5 Size 6-24'!F2</f>
        <v>630879</v>
      </c>
      <c r="V8" t="str">
        <f>CONCATENATE(A8,C8,E8,G8,I8,K8,M8,P8,R8,T8)</f>
        <v>PEPCO_SS26_63087901_ 63087902_ 63087903_ 63087904_ 63087905_ 0_ SWING TAG_SS26BG255_00_ 630879</v>
      </c>
    </row>
    <row r="10" spans="1:22" x14ac:dyDescent="0.25">
      <c r="A10" t="s">
        <v>78</v>
      </c>
      <c r="B10" s="1" t="str">
        <f>'6 Size 3-24'!Q2</f>
        <v>63087901</v>
      </c>
      <c r="C10" t="str">
        <f>B10 &amp; "_ "</f>
        <v xml:space="preserve">63087901_ </v>
      </c>
      <c r="D10" s="1" t="str">
        <f>'5 Size 6-24 Barcode'!R2</f>
        <v>63087902</v>
      </c>
      <c r="E10" t="str">
        <f>D10 &amp; "_ "</f>
        <v xml:space="preserve">63087902_ </v>
      </c>
      <c r="F10" s="1" t="str">
        <f>'5 Size 6-24 Barcode'!T2</f>
        <v>63087903</v>
      </c>
      <c r="G10" t="str">
        <f>F10 &amp; "_ "</f>
        <v xml:space="preserve">63087903_ </v>
      </c>
      <c r="H10" s="1" t="str">
        <f>'5 Size 6-24 Barcode'!V2</f>
        <v>63087904</v>
      </c>
      <c r="I10" t="str">
        <f>H10 &amp; "_ "</f>
        <v xml:space="preserve">63087904_ </v>
      </c>
      <c r="J10" s="1" t="str">
        <f>'5 Size 6-24 Barcode'!X2</f>
        <v>63087905</v>
      </c>
      <c r="K10" t="str">
        <f>J10 &amp; "_ "</f>
        <v xml:space="preserve">63087905_ </v>
      </c>
      <c r="L10" s="1">
        <f>'5 Size 6-24 Barcode'!Z2</f>
        <v>0</v>
      </c>
      <c r="M10" t="str">
        <f>L10 &amp; "_ "</f>
        <v xml:space="preserve">0_ </v>
      </c>
      <c r="P10" t="s">
        <v>115</v>
      </c>
      <c r="Q10" t="str">
        <f>'5 Size 6-24'!H2</f>
        <v>SS26BG255</v>
      </c>
      <c r="R10" t="str">
        <f>Q2 &amp; "_00_ "</f>
        <v xml:space="preserve">SS26BG255_00_ </v>
      </c>
      <c r="T10" t="str">
        <f>'5 Size 6-24'!F2</f>
        <v>630879</v>
      </c>
      <c r="V10" t="str">
        <f>CONCATENATE(A10,C10,E10,G10,I10,K10,M10,P10,R10,T10)</f>
        <v>PEPCO_SS26_63087901_ 63087902_ 63087903_ 63087904_ 63087905_ 0_ STICKERS_SS26BG255_00_ 630879</v>
      </c>
    </row>
    <row r="12" spans="1:22" x14ac:dyDescent="0.25">
      <c r="A12" t="s">
        <v>78</v>
      </c>
      <c r="B12" s="1" t="str">
        <f>'6 Size 3-24'!Q2</f>
        <v>63087901</v>
      </c>
      <c r="C12" t="str">
        <f>B12 &amp; "_ "</f>
        <v xml:space="preserve">63087901_ </v>
      </c>
      <c r="D12" s="1" t="str">
        <f>'5 Size 6-24 Barcode'!R2</f>
        <v>63087902</v>
      </c>
      <c r="E12" t="str">
        <f>D12 &amp; "_ "</f>
        <v xml:space="preserve">63087902_ </v>
      </c>
      <c r="F12" s="1" t="str">
        <f>'5 Size 6-24 Barcode'!T2</f>
        <v>63087903</v>
      </c>
      <c r="G12" t="str">
        <f>F12 &amp; "_ "</f>
        <v xml:space="preserve">63087903_ </v>
      </c>
      <c r="H12" s="1" t="str">
        <f>'5 Size 6-24 Barcode'!V2</f>
        <v>63087904</v>
      </c>
      <c r="I12" t="str">
        <f>H12 &amp; "_ "</f>
        <v xml:space="preserve">63087904_ </v>
      </c>
      <c r="J12" s="1" t="str">
        <f>'5 Size 6-24 Barcode'!X2</f>
        <v>63087905</v>
      </c>
      <c r="K12" t="str">
        <f>J12 &amp; "_ "</f>
        <v xml:space="preserve">63087905_ </v>
      </c>
      <c r="L12" s="1">
        <f>'5 Size 6-24 Barcode'!Z2</f>
        <v>0</v>
      </c>
      <c r="M12" t="str">
        <f>L12 &amp; "_ "</f>
        <v xml:space="preserve">0_ </v>
      </c>
      <c r="P12" t="s">
        <v>117</v>
      </c>
      <c r="Q12" t="str">
        <f>'5 Size 6-24'!H2</f>
        <v>SS26BG255</v>
      </c>
      <c r="R12" t="str">
        <f>Q2 &amp; "_00_ "</f>
        <v xml:space="preserve">SS26BG255_00_ </v>
      </c>
      <c r="T12" t="str">
        <f>'5 Size 6-24'!F2</f>
        <v>630879</v>
      </c>
      <c r="V12" t="str">
        <f>CONCATENATE(A12,C12,E12,G12,I12,K12,M12,P12,R12,T12)</f>
        <v>PEPCO_SS26_63087901_ 63087902_ 63087903_ 63087904_ 63087905_ 0_ BENEFIT TAG_SS26BG255_00_ 630879</v>
      </c>
    </row>
    <row r="14" spans="1:22" x14ac:dyDescent="0.25">
      <c r="A14" t="s">
        <v>78</v>
      </c>
      <c r="B14" s="1" t="str">
        <f>'6 Size 3-24'!Q2</f>
        <v>63087901</v>
      </c>
      <c r="C14" t="str">
        <f>B14 &amp; "_ "</f>
        <v xml:space="preserve">63087901_ </v>
      </c>
      <c r="D14" s="1" t="str">
        <f>'5 Size 6-24 Barcode'!R2</f>
        <v>63087902</v>
      </c>
      <c r="E14" t="str">
        <f>D14 &amp; "_ "</f>
        <v xml:space="preserve">63087902_ </v>
      </c>
      <c r="F14" s="1" t="str">
        <f>'5 Size 6-24 Barcode'!T2</f>
        <v>63087903</v>
      </c>
      <c r="G14" t="str">
        <f>F14 &amp; "_ "</f>
        <v xml:space="preserve">63087903_ </v>
      </c>
      <c r="H14" s="1" t="str">
        <f>'5 Size 6-24 Barcode'!V2</f>
        <v>63087904</v>
      </c>
      <c r="I14" t="str">
        <f>H14 &amp; "_ "</f>
        <v xml:space="preserve">63087904_ </v>
      </c>
      <c r="J14" s="1" t="str">
        <f>'5 Size 6-24 Barcode'!X2</f>
        <v>63087905</v>
      </c>
      <c r="K14" t="str">
        <f>J14 &amp; "_ "</f>
        <v xml:space="preserve">63087905_ </v>
      </c>
      <c r="L14" s="1">
        <f>'5 Size 6-24 Barcode'!Z2</f>
        <v>0</v>
      </c>
      <c r="M14" t="str">
        <f>L14 &amp; "_ "</f>
        <v xml:space="preserve">0_ </v>
      </c>
      <c r="P14" t="s">
        <v>116</v>
      </c>
      <c r="Q14" t="str">
        <f>'5 Size 6-24'!H2</f>
        <v>SS26BG255</v>
      </c>
      <c r="R14" t="str">
        <f>Q2 &amp; "_00_ "</f>
        <v xml:space="preserve">SS26BG255_00_ </v>
      </c>
      <c r="T14" t="str">
        <f>'5 Size 6-24'!F2</f>
        <v>630879</v>
      </c>
      <c r="V14" t="str">
        <f>CONCATENATE(A14,C14,E14,G14,I14,K14,M14,P14,R14,T14)</f>
        <v>PEPCO_SS26_63087901_ 63087902_ 63087903_ 63087904_ 63087905_ 0_ BENEFIT STICKERS_SS26BG255_00_ 630879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B3147-1A03-43E7-A098-A3785DEBFC0F}">
  <sheetPr codeName="Sheet13"/>
  <dimension ref="A1:V14"/>
  <sheetViews>
    <sheetView zoomScaleNormal="100" workbookViewId="0">
      <selection activeCell="D15" sqref="D15"/>
    </sheetView>
  </sheetViews>
  <sheetFormatPr defaultRowHeight="15" x14ac:dyDescent="0.25"/>
  <cols>
    <col min="1" max="1" width="19.5703125" customWidth="1"/>
    <col min="2" max="3" width="9.140625" customWidth="1"/>
    <col min="4" max="4" width="9" customWidth="1"/>
    <col min="5" max="15" width="9.140625" customWidth="1"/>
    <col min="16" max="16" width="18.28515625" customWidth="1"/>
    <col min="17" max="17" width="18.5703125" customWidth="1"/>
    <col min="18" max="20" width="9.140625" customWidth="1"/>
  </cols>
  <sheetData>
    <row r="1" spans="1:22" x14ac:dyDescent="0.25">
      <c r="A1" t="s">
        <v>111</v>
      </c>
    </row>
    <row r="2" spans="1:22" x14ac:dyDescent="0.25">
      <c r="A2" t="s">
        <v>78</v>
      </c>
      <c r="B2" s="1" t="str">
        <f>'5 Size 6-24'!Q2</f>
        <v>63087901</v>
      </c>
      <c r="C2" t="str">
        <f>B2 &amp; "_ "</f>
        <v xml:space="preserve">63087901_ </v>
      </c>
      <c r="D2" s="1" t="str">
        <f>'5 Size 6-24'!S2</f>
        <v>63087902</v>
      </c>
      <c r="E2" t="str">
        <f>D2 &amp; "_ "</f>
        <v xml:space="preserve">63087902_ </v>
      </c>
      <c r="F2" s="1" t="str">
        <f>'5 Size 6-24'!U2</f>
        <v>63087903</v>
      </c>
      <c r="G2" t="str">
        <f>F2 &amp; "_ "</f>
        <v xml:space="preserve">63087903_ </v>
      </c>
      <c r="H2" s="1" t="str">
        <f>'5 Size 6-24'!W2</f>
        <v>63087904</v>
      </c>
      <c r="I2" t="str">
        <f>H2 &amp; "_ "</f>
        <v xml:space="preserve">63087904_ </v>
      </c>
      <c r="J2" s="1" t="str">
        <f>'5 Size 6-24'!Y2</f>
        <v>63087905</v>
      </c>
      <c r="K2" t="str">
        <f>J2 &amp; "_ "</f>
        <v xml:space="preserve">63087905_ </v>
      </c>
      <c r="P2" s="1" t="s">
        <v>113</v>
      </c>
      <c r="Q2" t="str">
        <f>'5 Size 6-24'!H2</f>
        <v>SS26BG255</v>
      </c>
      <c r="R2" t="str">
        <f>Q2 &amp; "_00_ "</f>
        <v xml:space="preserve">SS26BG255_00_ </v>
      </c>
      <c r="T2" t="str">
        <f>'5 Size 6-24'!F2</f>
        <v>630879</v>
      </c>
      <c r="V2" t="str">
        <f>CONCATENATE(A2,C2,E2,G2,I2,K2,P2,R2,T2)</f>
        <v>PEPCO_SS26_63087901_ 63087902_ 63087903_ 63087904_ 63087905_ CARE LABEL_SS26BG255_00_ 630879</v>
      </c>
    </row>
    <row r="3" spans="1:22" x14ac:dyDescent="0.25">
      <c r="A3" t="s">
        <v>112</v>
      </c>
    </row>
    <row r="4" spans="1:22" x14ac:dyDescent="0.25">
      <c r="A4" t="s">
        <v>78</v>
      </c>
      <c r="B4" s="1" t="str">
        <f>'5 Size 6-24'!Q2</f>
        <v>63087901</v>
      </c>
      <c r="C4" t="str">
        <f>B4 &amp; "_ "</f>
        <v xml:space="preserve">63087901_ </v>
      </c>
      <c r="D4" s="1" t="str">
        <f>'5 Size 6-24'!S2</f>
        <v>63087902</v>
      </c>
      <c r="E4" t="str">
        <f>D4 &amp; "_ "</f>
        <v xml:space="preserve">63087902_ </v>
      </c>
      <c r="F4" s="1" t="str">
        <f>'5 Size 6-24'!U2</f>
        <v>63087903</v>
      </c>
      <c r="G4" t="str">
        <f>F4 &amp; "_ "</f>
        <v xml:space="preserve">63087903_ </v>
      </c>
      <c r="H4" s="1" t="str">
        <f>'5 Size 6-24'!W2</f>
        <v>63087904</v>
      </c>
      <c r="I4" t="str">
        <f>H4 &amp; "_ "</f>
        <v xml:space="preserve">63087904_ </v>
      </c>
      <c r="J4" s="1" t="str">
        <f>'5 Size 6-24'!Y2</f>
        <v>63087905</v>
      </c>
      <c r="K4" t="str">
        <f>J4 &amp; "_ "</f>
        <v xml:space="preserve">63087905_ </v>
      </c>
      <c r="P4" s="1" t="s">
        <v>114</v>
      </c>
      <c r="Q4" t="str">
        <f>'5 Size 6-24'!H2</f>
        <v>SS26BG255</v>
      </c>
      <c r="R4" t="str">
        <f>Q4 &amp; "_00_ "</f>
        <v xml:space="preserve">SS26BG255_00_ </v>
      </c>
      <c r="T4" t="str">
        <f>'5 Size 6-24'!F2</f>
        <v>630879</v>
      </c>
      <c r="V4" t="str">
        <f>CONCATENATE(A4,C4,E4,G4,I4,K4,P4,R4,T4)</f>
        <v>PEPCO_SS26_63087901_ 63087902_ 63087903_ 63087904_ 63087905_ MAIN LABEL _SS26BG255_00_ 630879</v>
      </c>
    </row>
    <row r="6" spans="1:22" x14ac:dyDescent="0.25">
      <c r="A6" t="s">
        <v>78</v>
      </c>
      <c r="B6" s="1" t="str">
        <f>'5 Size 6-24'!Q2</f>
        <v>63087901</v>
      </c>
      <c r="C6" t="str">
        <f>B6 &amp; "_ "</f>
        <v xml:space="preserve">63087901_ </v>
      </c>
      <c r="D6" s="1" t="str">
        <f>'5 Size 6-24'!S2</f>
        <v>63087902</v>
      </c>
      <c r="E6" t="str">
        <f>D6 &amp; "_ "</f>
        <v xml:space="preserve">63087902_ </v>
      </c>
      <c r="F6" s="1" t="str">
        <f>'5 Size 6-24'!U2</f>
        <v>63087903</v>
      </c>
      <c r="G6" t="str">
        <f>F6 &amp; "_ "</f>
        <v xml:space="preserve">63087903_ </v>
      </c>
      <c r="H6" s="1" t="str">
        <f>'5 Size 6-24'!W2</f>
        <v>63087904</v>
      </c>
      <c r="I6" t="str">
        <f>H6 &amp; "_ "</f>
        <v xml:space="preserve">63087904_ </v>
      </c>
      <c r="J6" s="1" t="str">
        <f>'5 Size 6-24'!Y2</f>
        <v>63087905</v>
      </c>
      <c r="K6" t="str">
        <f>J6 &amp; "_ "</f>
        <v xml:space="preserve">63087905_ </v>
      </c>
      <c r="P6" s="1" t="s">
        <v>177</v>
      </c>
      <c r="Q6" t="str">
        <f>'5 Size 6-24'!H2</f>
        <v>SS26BG255</v>
      </c>
      <c r="R6" t="str">
        <f>Q6 &amp; "_00_ "</f>
        <v xml:space="preserve">SS26BG255_00_ </v>
      </c>
      <c r="T6" t="str">
        <f>'5 Size 6-24'!F2</f>
        <v>630879</v>
      </c>
      <c r="V6" t="str">
        <f>CONCATENATE(A6,C6,E6,G6,I6,K6,P6,R6,T6)</f>
        <v>PEPCO_SS26_63087901_ 63087902_ 63087903_ 63087904_ 63087905_ HEATSEAL LABEL _SS26BG255_00_ 630879</v>
      </c>
    </row>
    <row r="8" spans="1:22" x14ac:dyDescent="0.25">
      <c r="A8" t="s">
        <v>78</v>
      </c>
      <c r="B8" s="1" t="str">
        <f>'5 Size 6-24'!Q2</f>
        <v>63087901</v>
      </c>
      <c r="C8" t="str">
        <f>B8 &amp; "_ "</f>
        <v xml:space="preserve">63087901_ </v>
      </c>
      <c r="D8" s="1" t="str">
        <f>'5 Size 6-24'!S2</f>
        <v>63087902</v>
      </c>
      <c r="E8" t="str">
        <f>D8 &amp; "_ "</f>
        <v xml:space="preserve">63087902_ </v>
      </c>
      <c r="F8" s="1" t="str">
        <f>'5 Size 6-24'!U2</f>
        <v>63087903</v>
      </c>
      <c r="G8" t="str">
        <f>F8 &amp; "_ "</f>
        <v xml:space="preserve">63087903_ </v>
      </c>
      <c r="H8" s="1" t="str">
        <f>'5 Size 6-24'!W2</f>
        <v>63087904</v>
      </c>
      <c r="I8" t="str">
        <f>H8 &amp; "_ "</f>
        <v xml:space="preserve">63087904_ </v>
      </c>
      <c r="J8" s="1" t="str">
        <f>'5 Size 6-24'!Y2</f>
        <v>63087905</v>
      </c>
      <c r="K8" t="str">
        <f>J8 &amp; "_ "</f>
        <v xml:space="preserve">63087905_ </v>
      </c>
      <c r="P8" s="1" t="s">
        <v>118</v>
      </c>
      <c r="Q8" t="str">
        <f>'5 Size 6-24'!H2</f>
        <v>SS26BG255</v>
      </c>
      <c r="R8" t="str">
        <f>Q8 &amp; "_00_ "</f>
        <v xml:space="preserve">SS26BG255_00_ </v>
      </c>
      <c r="T8" t="str">
        <f>'5 Size 6-24'!F2</f>
        <v>630879</v>
      </c>
      <c r="V8" t="str">
        <f>CONCATENATE(A8,C8,E8,G8,I8,K8,P8,R8,T8)</f>
        <v>PEPCO_SS26_63087901_ 63087902_ 63087903_ 63087904_ 63087905_ SWING TAG_SS26BG255_00_ 630879</v>
      </c>
    </row>
    <row r="10" spans="1:22" x14ac:dyDescent="0.25">
      <c r="A10" t="s">
        <v>78</v>
      </c>
      <c r="B10" s="1" t="str">
        <f>'5 Size 6-24'!Q2</f>
        <v>63087901</v>
      </c>
      <c r="C10" t="str">
        <f>B10 &amp; "_ "</f>
        <v xml:space="preserve">63087901_ </v>
      </c>
      <c r="D10" s="1" t="str">
        <f>'5 Size 6-24'!S2</f>
        <v>63087902</v>
      </c>
      <c r="E10" t="str">
        <f>D10 &amp; "_ "</f>
        <v xml:space="preserve">63087902_ </v>
      </c>
      <c r="F10" s="1" t="str">
        <f>'5 Size 6-24'!U2</f>
        <v>63087903</v>
      </c>
      <c r="G10" t="str">
        <f>F10 &amp; "_ "</f>
        <v xml:space="preserve">63087903_ </v>
      </c>
      <c r="H10" s="1" t="str">
        <f>'5 Size 6-24'!W2</f>
        <v>63087904</v>
      </c>
      <c r="I10" t="str">
        <f>H10 &amp; "_ "</f>
        <v xml:space="preserve">63087904_ </v>
      </c>
      <c r="J10" s="1" t="str">
        <f>'5 Size 6-24'!Y2</f>
        <v>63087905</v>
      </c>
      <c r="K10" t="str">
        <f>J10 &amp; "_ "</f>
        <v xml:space="preserve">63087905_ </v>
      </c>
      <c r="P10" t="s">
        <v>115</v>
      </c>
      <c r="Q10" t="str">
        <f>'5 Size 6-24'!H2</f>
        <v>SS26BG255</v>
      </c>
      <c r="R10" t="str">
        <f>Q2 &amp; "_00_ "</f>
        <v xml:space="preserve">SS26BG255_00_ </v>
      </c>
      <c r="T10" t="str">
        <f>'5 Size 6-24'!F2</f>
        <v>630879</v>
      </c>
      <c r="V10" t="str">
        <f>CONCATENATE(A10,C10,E10,G10,I10,K10,P10,R10,T10)</f>
        <v>PEPCO_SS26_63087901_ 63087902_ 63087903_ 63087904_ 63087905_ STICKERS_SS26BG255_00_ 630879</v>
      </c>
    </row>
    <row r="12" spans="1:22" x14ac:dyDescent="0.25">
      <c r="A12" t="s">
        <v>78</v>
      </c>
      <c r="B12" s="1" t="str">
        <f>'5 Size 6-24'!Q2</f>
        <v>63087901</v>
      </c>
      <c r="C12" t="str">
        <f>B12 &amp; "_ "</f>
        <v xml:space="preserve">63087901_ </v>
      </c>
      <c r="D12" s="1" t="str">
        <f>'5 Size 6-24'!S2</f>
        <v>63087902</v>
      </c>
      <c r="E12" t="str">
        <f>D12 &amp; "_ "</f>
        <v xml:space="preserve">63087902_ </v>
      </c>
      <c r="F12" s="1" t="str">
        <f>'5 Size 6-24'!U2</f>
        <v>63087903</v>
      </c>
      <c r="G12" t="str">
        <f>F12 &amp; "_ "</f>
        <v xml:space="preserve">63087903_ </v>
      </c>
      <c r="H12" s="1" t="str">
        <f>'5 Size 6-24'!W2</f>
        <v>63087904</v>
      </c>
      <c r="I12" t="str">
        <f>H12 &amp; "_ "</f>
        <v xml:space="preserve">63087904_ </v>
      </c>
      <c r="J12" s="1" t="str">
        <f>'5 Size 6-24'!Y2</f>
        <v>63087905</v>
      </c>
      <c r="K12" t="str">
        <f>J12 &amp; "_ "</f>
        <v xml:space="preserve">63087905_ </v>
      </c>
      <c r="P12" t="s">
        <v>117</v>
      </c>
      <c r="Q12" t="str">
        <f>'5 Size 6-24'!H2</f>
        <v>SS26BG255</v>
      </c>
      <c r="R12" t="str">
        <f>Q2 &amp; "_00_ "</f>
        <v xml:space="preserve">SS26BG255_00_ </v>
      </c>
      <c r="T12" t="str">
        <f>'5 Size 6-24'!F2</f>
        <v>630879</v>
      </c>
      <c r="V12" t="str">
        <f>CONCATENATE(A12,C12,E12,G12,I12,K12,P12,R12,T12)</f>
        <v>PEPCO_SS26_63087901_ 63087902_ 63087903_ 63087904_ 63087905_ BENEFIT TAG_SS26BG255_00_ 630879</v>
      </c>
    </row>
    <row r="14" spans="1:22" x14ac:dyDescent="0.25">
      <c r="A14" t="s">
        <v>78</v>
      </c>
      <c r="B14" s="1" t="str">
        <f>'5 Size 6-24'!Q2</f>
        <v>63087901</v>
      </c>
      <c r="C14" t="str">
        <f>B14 &amp; "_ "</f>
        <v xml:space="preserve">63087901_ </v>
      </c>
      <c r="D14" s="1" t="str">
        <f>'5 Size 6-24'!S2</f>
        <v>63087902</v>
      </c>
      <c r="E14" t="str">
        <f>D14 &amp; "_ "</f>
        <v xml:space="preserve">63087902_ </v>
      </c>
      <c r="F14" s="1" t="str">
        <f>'5 Size 6-24'!U2</f>
        <v>63087903</v>
      </c>
      <c r="G14" t="str">
        <f>F14 &amp; "_ "</f>
        <v xml:space="preserve">63087903_ </v>
      </c>
      <c r="H14" s="1" t="str">
        <f>'5 Size 6-24'!W2</f>
        <v>63087904</v>
      </c>
      <c r="I14" t="str">
        <f>H14 &amp; "_ "</f>
        <v xml:space="preserve">63087904_ </v>
      </c>
      <c r="J14" s="1" t="str">
        <f>'5 Size 6-24'!Y2</f>
        <v>63087905</v>
      </c>
      <c r="K14" t="str">
        <f>J14 &amp; "_ "</f>
        <v xml:space="preserve">63087905_ </v>
      </c>
      <c r="P14" t="s">
        <v>116</v>
      </c>
      <c r="Q14" t="str">
        <f>'5 Size 6-24'!H2</f>
        <v>SS26BG255</v>
      </c>
      <c r="R14" t="str">
        <f>Q2 &amp; "_00_ "</f>
        <v xml:space="preserve">SS26BG255_00_ </v>
      </c>
      <c r="T14" t="str">
        <f>'5 Size 6-24'!F2</f>
        <v>630879</v>
      </c>
      <c r="V14" t="str">
        <f>CONCATENATE(A14,C14,E14,G14,I14,K14,P14,R14,T14)</f>
        <v>PEPCO_SS26_63087901_ 63087902_ 63087903_ 63087904_ 63087905_ BENEFIT STICKERS_SS26BG255_00_ 630879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5747-AD0D-489B-9FFB-694987B52E06}">
  <sheetPr codeName="Sheet27"/>
  <dimension ref="A1:G12"/>
  <sheetViews>
    <sheetView zoomScaleNormal="100" workbookViewId="0">
      <selection activeCell="C35" sqref="C35"/>
    </sheetView>
  </sheetViews>
  <sheetFormatPr defaultRowHeight="15" x14ac:dyDescent="0.25"/>
  <cols>
    <col min="1" max="1" width="18.28515625" customWidth="1"/>
    <col min="2" max="7" width="25.7109375" customWidth="1"/>
  </cols>
  <sheetData>
    <row r="1" spans="1:7" x14ac:dyDescent="0.25">
      <c r="A1" t="s">
        <v>171</v>
      </c>
      <c r="B1" t="s">
        <v>172</v>
      </c>
      <c r="C1" t="s">
        <v>178</v>
      </c>
      <c r="D1" t="s">
        <v>173</v>
      </c>
      <c r="E1" t="s">
        <v>174</v>
      </c>
      <c r="F1" t="s">
        <v>175</v>
      </c>
      <c r="G1" t="s">
        <v>176</v>
      </c>
    </row>
    <row r="2" spans="1:7" x14ac:dyDescent="0.25">
      <c r="A2" s="1" t="str">
        <f>'Name5 Size 6-24_Item2 Barcode'!V2</f>
        <v>PEPCO_SS26_63087902_ 63087903_ 63087904_ 63087905_ 0_ 0_ 0_ CARE LABEL_SS26BG255_00_ 630879</v>
      </c>
      <c r="B2" t="str">
        <f>'Name5 Size 6-24_Item2 Barcode'!V4</f>
        <v>PEPCO_SS26_63087902_ 63087903_ 63087904_ 63087905_ 0_ 0_ 0_ MAIN LABEL _SS26BG255_00_ 630879</v>
      </c>
      <c r="C2" t="str">
        <f>'Name5 Size 6-24_Item2 Barcode'!V6</f>
        <v>PEPCO_SS26_63087902_ 63087903_ 63087904_ 63087905_ 0_ 0_ 0_ HEATSEAL LABEL _SS26BG255_00_ 630879</v>
      </c>
      <c r="D2" s="1" t="str">
        <f>'Name5 Size 6-24_Item2 Barcode'!V8</f>
        <v>PEPCO_SS26_63087902_ 63087903_ 63087904_ 63087905_ 0_ 0_ 0_ SWING TAG_SS26BG255_00_ 630879</v>
      </c>
      <c r="E2" t="str">
        <f>'Name5 Size 6-24_Item2 Barcode'!V10</f>
        <v>PEPCO_SS26_63087902_ 63087903_ 63087904_ 63087905_ 0_ 0_ 0_ STICKERS_SS26BG255_00_ 630879</v>
      </c>
      <c r="F2" s="1" t="str">
        <f>'Name5 Size 6-24_Item2 Barcode'!V12</f>
        <v>PEPCO_SS26_63087902_ 63087903_ 63087904_ 63087905_ 0_ 0_ 0_ BENEFIT TAG_SS26BG255_00_ 630879</v>
      </c>
      <c r="G2" t="str">
        <f>'Name5 Size 6-24_Item2 Barcode'!V14</f>
        <v>PEPCO_SS26_63087902_ 63087903_ 63087904_ 63087905_ 0_ 0_ 0_ BENEFIT STICKERS_SS26BG255_00_ 630879</v>
      </c>
    </row>
    <row r="4" spans="1:7" x14ac:dyDescent="0.25">
      <c r="A4" s="1"/>
      <c r="D4" s="1"/>
      <c r="F4" s="1"/>
    </row>
    <row r="6" spans="1:7" x14ac:dyDescent="0.25">
      <c r="A6" s="1"/>
      <c r="D6" s="1"/>
      <c r="F6" s="1"/>
    </row>
    <row r="8" spans="1:7" x14ac:dyDescent="0.25">
      <c r="A8" s="1"/>
      <c r="D8" s="1"/>
      <c r="F8" s="1"/>
    </row>
    <row r="10" spans="1:7" x14ac:dyDescent="0.25">
      <c r="A10" s="1"/>
      <c r="D10" s="1"/>
      <c r="F10" s="1"/>
    </row>
    <row r="12" spans="1:7" x14ac:dyDescent="0.25">
      <c r="A12" s="1"/>
      <c r="D12" s="1"/>
      <c r="F12" s="1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041" r:id="rId3" name="Button 1">
              <controlPr defaultSize="0" print="0" autoFill="0" autoPict="0" macro="[0]!SecureImportPDFWithCurlAndCleanup">
                <anchor moveWithCells="1" sizeWithCells="1">
                  <from>
                    <xdr:col>1</xdr:col>
                    <xdr:colOff>0</xdr:colOff>
                    <xdr:row>28</xdr:row>
                    <xdr:rowOff>180975</xdr:rowOff>
                  </from>
                  <to>
                    <xdr:col>3</xdr:col>
                    <xdr:colOff>504825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2" r:id="rId4" name="Button 2">
              <controlPr defaultSize="0" print="0" autoFill="0" autoPict="0" macro="[0]!ExportCSV_UTF8_WithPasswordCheck2">
                <anchor moveWithCells="1" sizeWithCells="1">
                  <from>
                    <xdr:col>1</xdr:col>
                    <xdr:colOff>9525</xdr:colOff>
                    <xdr:row>26</xdr:row>
                    <xdr:rowOff>180975</xdr:rowOff>
                  </from>
                  <to>
                    <xdr:col>3</xdr:col>
                    <xdr:colOff>504825</xdr:colOff>
                    <xdr:row>28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872A3-F64C-41F4-AD61-071BCFC97865}">
  <sheetPr codeName="Sheet26"/>
  <dimension ref="A1:G12"/>
  <sheetViews>
    <sheetView zoomScaleNormal="100" workbookViewId="0">
      <selection activeCell="C34" sqref="C34"/>
    </sheetView>
  </sheetViews>
  <sheetFormatPr defaultRowHeight="15" x14ac:dyDescent="0.25"/>
  <cols>
    <col min="1" max="1" width="18.28515625" customWidth="1"/>
    <col min="2" max="7" width="25.7109375" customWidth="1"/>
  </cols>
  <sheetData>
    <row r="1" spans="1:7" x14ac:dyDescent="0.25">
      <c r="A1" t="s">
        <v>171</v>
      </c>
      <c r="B1" t="s">
        <v>172</v>
      </c>
      <c r="C1" t="s">
        <v>178</v>
      </c>
      <c r="D1" t="s">
        <v>173</v>
      </c>
      <c r="E1" t="s">
        <v>174</v>
      </c>
      <c r="F1" t="s">
        <v>175</v>
      </c>
      <c r="G1" t="s">
        <v>176</v>
      </c>
    </row>
    <row r="2" spans="1:7" x14ac:dyDescent="0.25">
      <c r="A2" s="1" t="str">
        <f>'Name5 Size 6-24_Item2'!V2</f>
        <v>PEPCO_SS26_63087901_ 63087902_ 63087903_ 63087904_ 63087905_ CARE LABEL_SS26BG255_00_ 630879</v>
      </c>
      <c r="B2" t="str">
        <f>'Name5 Size 6-24_Item2'!V4</f>
        <v>PEPCO_SS26_63087901_ 63087902_ 63087903_ 63087904_ 63087905_ MAIN LABEL _SS26BG255_00_ 630879</v>
      </c>
      <c r="C2" t="str">
        <f>'Name5 Size 6-24_Item2'!V6</f>
        <v>PEPCO_SS26_63087901_ 63087902_ 63087903_ 63087904_ 63087905_ HEATSEAL LABEL _SS26BG255_00_ 630879</v>
      </c>
      <c r="D2" s="1" t="str">
        <f>'Name5 Size 6-24_Item2'!V8</f>
        <v>PEPCO_SS26_63087901_ 63087902_ 63087903_ 63087904_ 63087905_ SWING TAG_SS26BG255_00_ 630879</v>
      </c>
      <c r="E2" t="str">
        <f>'Name5 Size 6-24_Item2'!V10</f>
        <v>PEPCO_SS26_63087901_ 63087902_ 63087903_ 63087904_ 63087905_ STICKERS_SS26BG255_00_ 630879</v>
      </c>
      <c r="F2" s="1" t="str">
        <f>'Name5 Size 6-24_Item2'!V12</f>
        <v>PEPCO_SS26_63087901_ 63087902_ 63087903_ 63087904_ 63087905_ BENEFIT TAG_SS26BG255_00_ 630879</v>
      </c>
      <c r="G2" t="str">
        <f>'Name5 Size 6-24_Item2'!V14</f>
        <v>PEPCO_SS26_63087901_ 63087902_ 63087903_ 63087904_ 63087905_ BENEFIT STICKERS_SS26BG255_00_ 630879</v>
      </c>
    </row>
    <row r="4" spans="1:7" x14ac:dyDescent="0.25">
      <c r="A4" s="1"/>
      <c r="D4" s="1"/>
      <c r="F4" s="1"/>
    </row>
    <row r="6" spans="1:7" x14ac:dyDescent="0.25">
      <c r="A6" s="1"/>
      <c r="D6" s="1"/>
      <c r="F6" s="1"/>
    </row>
    <row r="8" spans="1:7" x14ac:dyDescent="0.25">
      <c r="A8" s="1"/>
      <c r="D8" s="1"/>
      <c r="F8" s="1"/>
    </row>
    <row r="10" spans="1:7" x14ac:dyDescent="0.25">
      <c r="A10" s="1"/>
      <c r="D10" s="1"/>
      <c r="F10" s="1"/>
    </row>
    <row r="12" spans="1:7" x14ac:dyDescent="0.25">
      <c r="A12" s="1"/>
      <c r="D12" s="1"/>
      <c r="F12" s="1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6017" r:id="rId3" name="Button 1">
              <controlPr defaultSize="0" print="0" autoFill="0" autoPict="0" macro="[0]!SecureImportPDFWithCurlAndCleanup">
                <anchor moveWithCells="1" sizeWithCells="1">
                  <from>
                    <xdr:col>1</xdr:col>
                    <xdr:colOff>0</xdr:colOff>
                    <xdr:row>28</xdr:row>
                    <xdr:rowOff>180975</xdr:rowOff>
                  </from>
                  <to>
                    <xdr:col>3</xdr:col>
                    <xdr:colOff>504825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8" r:id="rId4" name="Button 2">
              <controlPr defaultSize="0" print="0" autoFill="0" autoPict="0" macro="[0]!ExportCSV_UTF8_WithPasswordCheck2">
                <anchor moveWithCells="1" sizeWithCells="1">
                  <from>
                    <xdr:col>1</xdr:col>
                    <xdr:colOff>9525</xdr:colOff>
                    <xdr:row>26</xdr:row>
                    <xdr:rowOff>180975</xdr:rowOff>
                  </from>
                  <to>
                    <xdr:col>3</xdr:col>
                    <xdr:colOff>504825</xdr:colOff>
                    <xdr:row>28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CC6DC-D60A-4E71-93F9-B7C0DEF13DD9}">
  <sheetPr codeName="Sheet25"/>
  <dimension ref="A1:G12"/>
  <sheetViews>
    <sheetView zoomScaleNormal="100" workbookViewId="0">
      <selection activeCell="B3" sqref="B3"/>
    </sheetView>
  </sheetViews>
  <sheetFormatPr defaultRowHeight="15" x14ac:dyDescent="0.25"/>
  <cols>
    <col min="1" max="1" width="18.28515625" customWidth="1"/>
    <col min="2" max="7" width="25.7109375" customWidth="1"/>
  </cols>
  <sheetData>
    <row r="1" spans="1:7" x14ac:dyDescent="0.25">
      <c r="A1" t="s">
        <v>171</v>
      </c>
      <c r="B1" t="s">
        <v>172</v>
      </c>
      <c r="C1" t="s">
        <v>178</v>
      </c>
      <c r="D1" t="s">
        <v>173</v>
      </c>
      <c r="E1" t="s">
        <v>174</v>
      </c>
      <c r="F1" t="s">
        <v>175</v>
      </c>
      <c r="G1" t="s">
        <v>176</v>
      </c>
    </row>
    <row r="2" spans="1:7" x14ac:dyDescent="0.25">
      <c r="A2" s="1" t="str">
        <f>'Name5 Size 6-24 Barcode'!V2</f>
        <v>PEPCO_SS26_63087901_ 63087902_ 63087903_ 63087904_ 63087905_ 0_ CARE LABEL_SS26BG255_00_ 630879</v>
      </c>
      <c r="B2" t="str">
        <f>'Name5 Size 6-24 Barcode'!V4</f>
        <v>PEPCO_SS26_63087901_ 63087902_ 63087903_ 63087904_ 63087905_ 0_ MAIN LABEL _SS26BG255_00_ 630879</v>
      </c>
      <c r="C2" t="str">
        <f>'Name5 Size 6-24 Barcode'!V6</f>
        <v>PEPCO_SS26_63087901_ 63087902_ 63087903_ 63087904_ 63087905_ 0_ HEATSEAL LABEL _SS26BG255_00_ 630879</v>
      </c>
      <c r="D2" s="1" t="str">
        <f>'Name5 Size 6-24 Barcode'!V8</f>
        <v>PEPCO_SS26_63087901_ 63087902_ 63087903_ 63087904_ 63087905_ 0_ SWING TAG_SS26BG255_00_ 630879</v>
      </c>
      <c r="E2" t="str">
        <f>'Name5 Size 6-24 Barcode'!V10</f>
        <v>PEPCO_SS26_63087901_ 63087902_ 63087903_ 63087904_ 63087905_ 0_ STICKERS_SS26BG255_00_ 630879</v>
      </c>
      <c r="F2" s="1" t="str">
        <f>'Name5 Size 6-24 Barcode'!V12</f>
        <v>PEPCO_SS26_63087901_ 63087902_ 63087903_ 63087904_ 63087905_ 0_ BENEFIT TAG_SS26BG255_00_ 630879</v>
      </c>
      <c r="G2" t="str">
        <f>'Name5 Size 6-24 Barcode'!V14</f>
        <v>PEPCO_SS26_63087901_ 63087902_ 63087903_ 63087904_ 63087905_ 0_ BENEFIT STICKERS_SS26BG255_00_ 630879</v>
      </c>
    </row>
    <row r="4" spans="1:7" x14ac:dyDescent="0.25">
      <c r="A4" s="1"/>
      <c r="D4" s="1"/>
      <c r="F4" s="1"/>
    </row>
    <row r="6" spans="1:7" x14ac:dyDescent="0.25">
      <c r="A6" s="1"/>
      <c r="D6" s="1"/>
      <c r="F6" s="1"/>
    </row>
    <row r="8" spans="1:7" x14ac:dyDescent="0.25">
      <c r="A8" s="1"/>
      <c r="D8" s="1"/>
      <c r="F8" s="1"/>
    </row>
    <row r="10" spans="1:7" x14ac:dyDescent="0.25">
      <c r="A10" s="1"/>
      <c r="D10" s="1"/>
      <c r="F10" s="1"/>
    </row>
    <row r="12" spans="1:7" x14ac:dyDescent="0.25">
      <c r="A12" s="1"/>
      <c r="D12" s="1"/>
      <c r="F12" s="1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4993" r:id="rId3" name="Button 1">
              <controlPr defaultSize="0" print="0" autoFill="0" autoPict="0" macro="[0]!SecureImportPDFWithCurlAndCleanup">
                <anchor moveWithCells="1" sizeWithCells="1">
                  <from>
                    <xdr:col>1</xdr:col>
                    <xdr:colOff>0</xdr:colOff>
                    <xdr:row>28</xdr:row>
                    <xdr:rowOff>180975</xdr:rowOff>
                  </from>
                  <to>
                    <xdr:col>3</xdr:col>
                    <xdr:colOff>504825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4" r:id="rId4" name="Button 2">
              <controlPr defaultSize="0" print="0" autoFill="0" autoPict="0" macro="[0]!ExportCSV_UTF8_WithPasswordCheck2">
                <anchor moveWithCells="1" sizeWithCells="1">
                  <from>
                    <xdr:col>1</xdr:col>
                    <xdr:colOff>9525</xdr:colOff>
                    <xdr:row>26</xdr:row>
                    <xdr:rowOff>180975</xdr:rowOff>
                  </from>
                  <to>
                    <xdr:col>3</xdr:col>
                    <xdr:colOff>504825</xdr:colOff>
                    <xdr:row>28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5A0CD-91DC-4C0F-A6C2-9E7672351858}">
  <sheetPr codeName="Sheet24"/>
  <dimension ref="A1:G12"/>
  <sheetViews>
    <sheetView zoomScaleNormal="100" workbookViewId="0">
      <selection activeCell="E31" sqref="E31"/>
    </sheetView>
  </sheetViews>
  <sheetFormatPr defaultRowHeight="15" x14ac:dyDescent="0.25"/>
  <cols>
    <col min="1" max="1" width="18.28515625" customWidth="1"/>
    <col min="2" max="7" width="25.7109375" customWidth="1"/>
  </cols>
  <sheetData>
    <row r="1" spans="1:7" x14ac:dyDescent="0.25">
      <c r="A1" t="s">
        <v>171</v>
      </c>
      <c r="B1" t="s">
        <v>172</v>
      </c>
      <c r="C1" t="s">
        <v>178</v>
      </c>
      <c r="D1" t="s">
        <v>173</v>
      </c>
      <c r="E1" t="s">
        <v>174</v>
      </c>
      <c r="F1" t="s">
        <v>175</v>
      </c>
      <c r="G1" t="s">
        <v>176</v>
      </c>
    </row>
    <row r="2" spans="1:7" x14ac:dyDescent="0.25">
      <c r="A2" s="1" t="str">
        <f>'Name5 Size 6-24'!V2</f>
        <v>PEPCO_SS26_63087901_ 63087902_ 63087903_ 63087904_ 63087905_ CARE LABEL_SS26BG255_00_ 630879</v>
      </c>
      <c r="B2" t="str">
        <f>'Name5 Size 6-24'!V4</f>
        <v>PEPCO_SS26_63087901_ 63087902_ 63087903_ 63087904_ 63087905_ MAIN LABEL _SS26BG255_00_ 630879</v>
      </c>
      <c r="C2" t="str">
        <f>'Name5 Size 6-24'!V6</f>
        <v>PEPCO_SS26_63087901_ 63087902_ 63087903_ 63087904_ 63087905_ HEATSEAL LABEL _SS26BG255_00_ 630879</v>
      </c>
      <c r="D2" s="1" t="str">
        <f>'Name5 Size 6-24'!V8</f>
        <v>PEPCO_SS26_63087901_ 63087902_ 63087903_ 63087904_ 63087905_ SWING TAG_SS26BG255_00_ 630879</v>
      </c>
      <c r="E2" t="str">
        <f>'Name5 Size 6-24'!V10</f>
        <v>PEPCO_SS26_63087901_ 63087902_ 63087903_ 63087904_ 63087905_ STICKERS_SS26BG255_00_ 630879</v>
      </c>
      <c r="F2" s="1" t="str">
        <f>'Name5 Size 6-24'!V12</f>
        <v>PEPCO_SS26_63087901_ 63087902_ 63087903_ 63087904_ 63087905_ BENEFIT TAG_SS26BG255_00_ 630879</v>
      </c>
      <c r="G2" t="str">
        <f>'Name5 Size 6-24'!V14</f>
        <v>PEPCO_SS26_63087901_ 63087902_ 63087903_ 63087904_ 63087905_ BENEFIT STICKERS_SS26BG255_00_ 630879</v>
      </c>
    </row>
    <row r="4" spans="1:7" x14ac:dyDescent="0.25">
      <c r="A4" s="1"/>
      <c r="D4" s="1"/>
      <c r="F4" s="1"/>
    </row>
    <row r="6" spans="1:7" x14ac:dyDescent="0.25">
      <c r="A6" s="1"/>
      <c r="D6" s="1"/>
      <c r="F6" s="1"/>
    </row>
    <row r="8" spans="1:7" x14ac:dyDescent="0.25">
      <c r="A8" s="1"/>
      <c r="D8" s="1"/>
      <c r="F8" s="1"/>
    </row>
    <row r="10" spans="1:7" x14ac:dyDescent="0.25">
      <c r="A10" s="1"/>
      <c r="D10" s="1"/>
      <c r="F10" s="1"/>
    </row>
    <row r="12" spans="1:7" x14ac:dyDescent="0.25">
      <c r="A12" s="1"/>
      <c r="D12" s="1"/>
      <c r="F12" s="1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3969" r:id="rId3" name="Button 1">
              <controlPr defaultSize="0" print="0" autoFill="0" autoPict="0" macro="[0]!SecureImportPDFWithCurlAndCleanup">
                <anchor moveWithCells="1" sizeWithCells="1">
                  <from>
                    <xdr:col>1</xdr:col>
                    <xdr:colOff>0</xdr:colOff>
                    <xdr:row>28</xdr:row>
                    <xdr:rowOff>180975</xdr:rowOff>
                  </from>
                  <to>
                    <xdr:col>3</xdr:col>
                    <xdr:colOff>504825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0" r:id="rId4" name="Button 2">
              <controlPr defaultSize="0" print="0" autoFill="0" autoPict="0" macro="[0]!ExportCSV_UTF8_WithPasswordCheck2">
                <anchor moveWithCells="1" sizeWithCells="1">
                  <from>
                    <xdr:col>1</xdr:col>
                    <xdr:colOff>9525</xdr:colOff>
                    <xdr:row>26</xdr:row>
                    <xdr:rowOff>180975</xdr:rowOff>
                  </from>
                  <to>
                    <xdr:col>3</xdr:col>
                    <xdr:colOff>504825</xdr:colOff>
                    <xdr:row>28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B1CAE-4A93-4783-9743-4A00C1BEEE43}">
  <sheetPr codeName="Sheet15"/>
  <dimension ref="A1:G12"/>
  <sheetViews>
    <sheetView zoomScaleNormal="100" workbookViewId="0">
      <selection activeCell="B3" sqref="B3"/>
    </sheetView>
  </sheetViews>
  <sheetFormatPr defaultRowHeight="15" x14ac:dyDescent="0.25"/>
  <cols>
    <col min="1" max="1" width="18.28515625" customWidth="1"/>
    <col min="2" max="7" width="25.7109375" customWidth="1"/>
  </cols>
  <sheetData>
    <row r="1" spans="1:7" x14ac:dyDescent="0.25">
      <c r="A1" t="s">
        <v>171</v>
      </c>
      <c r="B1" t="s">
        <v>172</v>
      </c>
      <c r="C1" t="s">
        <v>178</v>
      </c>
      <c r="D1" t="s">
        <v>173</v>
      </c>
      <c r="E1" t="s">
        <v>174</v>
      </c>
      <c r="F1" t="s">
        <v>175</v>
      </c>
      <c r="G1" t="s">
        <v>176</v>
      </c>
    </row>
    <row r="2" spans="1:7" x14ac:dyDescent="0.25">
      <c r="A2" s="1" t="str">
        <f>'Name5 Size 6-24'!V2</f>
        <v>PEPCO_SS26_63087901_ 63087902_ 63087903_ 63087904_ 63087905_ CARE LABEL_SS26BG255_00_ 630879</v>
      </c>
      <c r="B2" t="str">
        <f>'Name5 Size 6-24'!V4</f>
        <v>PEPCO_SS26_63087901_ 63087902_ 63087903_ 63087904_ 63087905_ MAIN LABEL _SS26BG255_00_ 630879</v>
      </c>
      <c r="C2" t="str">
        <f>'Name5 Size 6-24'!V6</f>
        <v>PEPCO_SS26_63087901_ 63087902_ 63087903_ 63087904_ 63087905_ HEATSEAL LABEL _SS26BG255_00_ 630879</v>
      </c>
      <c r="D2" s="1" t="str">
        <f>'Name5 Size 6-24'!V8</f>
        <v>PEPCO_SS26_63087901_ 63087902_ 63087903_ 63087904_ 63087905_ SWING TAG_SS26BG255_00_ 630879</v>
      </c>
      <c r="E2" t="str">
        <f>'Name5 Size 6-24'!V10</f>
        <v>PEPCO_SS26_63087901_ 63087902_ 63087903_ 63087904_ 63087905_ STICKERS_SS26BG255_00_ 630879</v>
      </c>
      <c r="F2" s="1" t="str">
        <f>'Name5 Size 6-24'!V12</f>
        <v>PEPCO_SS26_63087901_ 63087902_ 63087903_ 63087904_ 63087905_ BENEFIT TAG_SS26BG255_00_ 630879</v>
      </c>
      <c r="G2" t="str">
        <f>'Name5 Size 6-24'!V14</f>
        <v>PEPCO_SS26_63087901_ 63087902_ 63087903_ 63087904_ 63087905_ BENEFIT STICKERS_SS26BG255_00_ 630879</v>
      </c>
    </row>
    <row r="4" spans="1:7" x14ac:dyDescent="0.25">
      <c r="A4" s="1"/>
      <c r="D4" s="1"/>
      <c r="F4" s="1"/>
    </row>
    <row r="6" spans="1:7" x14ac:dyDescent="0.25">
      <c r="A6" s="1"/>
      <c r="D6" s="1"/>
      <c r="F6" s="1"/>
    </row>
    <row r="8" spans="1:7" x14ac:dyDescent="0.25">
      <c r="A8" s="1"/>
      <c r="D8" s="1"/>
      <c r="F8" s="1"/>
    </row>
    <row r="10" spans="1:7" x14ac:dyDescent="0.25">
      <c r="A10" s="1"/>
      <c r="D10" s="1"/>
      <c r="F10" s="1"/>
    </row>
    <row r="12" spans="1:7" x14ac:dyDescent="0.25">
      <c r="A12" s="1"/>
      <c r="D12" s="1"/>
      <c r="F12" s="1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9395" r:id="rId3" name="Button 3">
              <controlPr defaultSize="0" print="0" autoFill="0" autoPict="0" macro="[0]!SecureImportPDFWithCurlAndCleanup">
                <anchor moveWithCells="1" sizeWithCells="1">
                  <from>
                    <xdr:col>1</xdr:col>
                    <xdr:colOff>0</xdr:colOff>
                    <xdr:row>28</xdr:row>
                    <xdr:rowOff>180975</xdr:rowOff>
                  </from>
                  <to>
                    <xdr:col>3</xdr:col>
                    <xdr:colOff>504825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6" r:id="rId4" name="Button 4">
              <controlPr defaultSize="0" print="0" autoFill="0" autoPict="0" macro="[0]!ExportCSV_UTF8_WithPasswordCheck2">
                <anchor moveWithCells="1" sizeWithCells="1">
                  <from>
                    <xdr:col>1</xdr:col>
                    <xdr:colOff>9525</xdr:colOff>
                    <xdr:row>26</xdr:row>
                    <xdr:rowOff>180975</xdr:rowOff>
                  </from>
                  <to>
                    <xdr:col>3</xdr:col>
                    <xdr:colOff>504825</xdr:colOff>
                    <xdr:row>28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DEC6-908F-42B0-BF56-2F7D1EEDFDDF}">
  <sheetPr codeName="Sheet18"/>
  <dimension ref="A1:DI9"/>
  <sheetViews>
    <sheetView workbookViewId="0">
      <selection activeCell="B2" sqref="B2"/>
    </sheetView>
  </sheetViews>
  <sheetFormatPr defaultRowHeight="15" x14ac:dyDescent="0.25"/>
  <cols>
    <col min="1" max="1" width="12.140625" customWidth="1"/>
    <col min="2" max="2" width="10.140625" bestFit="1" customWidth="1"/>
    <col min="3" max="3" width="17.85546875" customWidth="1"/>
    <col min="4" max="4" width="16.28515625" customWidth="1"/>
    <col min="6" max="6" width="16.42578125" customWidth="1"/>
    <col min="7" max="8" width="13.140625" customWidth="1"/>
    <col min="9" max="9" width="14.85546875" customWidth="1"/>
    <col min="10" max="10" width="2" customWidth="1"/>
    <col min="11" max="11" width="7.7109375" customWidth="1"/>
    <col min="12" max="17" width="7.42578125" customWidth="1"/>
    <col min="18" max="18" width="1.85546875" customWidth="1"/>
    <col min="19" max="19" width="14.140625" customWidth="1"/>
    <col min="20" max="20" width="1.7109375" customWidth="1"/>
    <col min="21" max="21" width="13.140625" customWidth="1"/>
    <col min="22" max="22" width="1.42578125" customWidth="1"/>
    <col min="23" max="23" width="13.28515625" customWidth="1"/>
    <col min="24" max="24" width="1.28515625" customWidth="1"/>
    <col min="25" max="25" width="14.28515625" customWidth="1"/>
    <col min="26" max="26" width="1.5703125" customWidth="1"/>
    <col min="27" max="27" width="13.140625" customWidth="1"/>
    <col min="28" max="28" width="1.7109375" customWidth="1"/>
    <col min="29" max="29" width="13.140625" customWidth="1"/>
    <col min="30" max="30" width="1.42578125" customWidth="1"/>
    <col min="31" max="31" width="13.140625" customWidth="1"/>
    <col min="32" max="32" width="0.140625" customWidth="1"/>
    <col min="33" max="33" width="20.85546875" customWidth="1"/>
    <col min="34" max="34" width="1.42578125" hidden="1" customWidth="1"/>
    <col min="35" max="35" width="21.42578125" customWidth="1"/>
    <col min="36" max="36" width="1.28515625" hidden="1" customWidth="1"/>
    <col min="37" max="37" width="19.85546875" customWidth="1"/>
    <col min="38" max="38" width="0.140625" customWidth="1"/>
    <col min="39" max="39" width="19.28515625" customWidth="1"/>
    <col min="40" max="40" width="1.28515625" hidden="1" customWidth="1"/>
    <col min="41" max="41" width="19.42578125" customWidth="1"/>
    <col min="42" max="42" width="1.5703125" hidden="1" customWidth="1"/>
    <col min="43" max="43" width="19.28515625" customWidth="1"/>
    <col min="44" max="44" width="1.42578125" customWidth="1"/>
    <col min="45" max="45" width="19.28515625" customWidth="1"/>
    <col min="46" max="46" width="6" customWidth="1"/>
    <col min="47" max="47" width="27.140625" customWidth="1"/>
    <col min="48" max="48" width="1.85546875" customWidth="1"/>
    <col min="49" max="49" width="1.7109375" customWidth="1"/>
    <col min="50" max="50" width="1.5703125" customWidth="1"/>
    <col min="51" max="51" width="1.85546875" customWidth="1"/>
    <col min="52" max="52" width="1.5703125" customWidth="1"/>
    <col min="53" max="53" width="23.140625" customWidth="1"/>
    <col min="54" max="54" width="19.85546875" customWidth="1"/>
    <col min="55" max="55" width="1.7109375" customWidth="1"/>
    <col min="56" max="56" width="1.85546875" customWidth="1"/>
    <col min="57" max="57" width="1.42578125" customWidth="1"/>
    <col min="58" max="59" width="1.5703125" customWidth="1"/>
    <col min="60" max="60" width="19.5703125" customWidth="1"/>
    <col min="61" max="61" width="11.5703125" hidden="1" customWidth="1"/>
    <col min="62" max="63" width="0.140625" customWidth="1"/>
    <col min="64" max="64" width="22.140625" customWidth="1"/>
    <col min="65" max="65" width="1.42578125" customWidth="1"/>
    <col min="66" max="67" width="1.5703125" customWidth="1"/>
    <col min="68" max="68" width="1.7109375" customWidth="1"/>
    <col min="69" max="69" width="1.5703125" customWidth="1"/>
    <col min="70" max="70" width="24.7109375" customWidth="1"/>
    <col min="71" max="78" width="12.7109375" customWidth="1"/>
    <col min="79" max="79" width="17.140625" customWidth="1"/>
    <col min="80" max="85" width="16" customWidth="1"/>
    <col min="86" max="92" width="8" customWidth="1"/>
  </cols>
  <sheetData>
    <row r="1" spans="1:113" x14ac:dyDescent="0.25">
      <c r="A1" t="s">
        <v>77</v>
      </c>
      <c r="B1" t="s">
        <v>79</v>
      </c>
      <c r="C1" t="s">
        <v>169</v>
      </c>
      <c r="D1" t="s">
        <v>44</v>
      </c>
      <c r="E1" t="s">
        <v>45</v>
      </c>
      <c r="F1" t="s">
        <v>46</v>
      </c>
      <c r="G1" t="s">
        <v>48</v>
      </c>
      <c r="H1" t="s">
        <v>76</v>
      </c>
      <c r="I1" t="s">
        <v>47</v>
      </c>
      <c r="J1" t="s">
        <v>119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157</v>
      </c>
      <c r="Q1" t="s">
        <v>158</v>
      </c>
      <c r="R1" t="s">
        <v>99</v>
      </c>
      <c r="S1" t="s">
        <v>80</v>
      </c>
      <c r="T1" t="s">
        <v>98</v>
      </c>
      <c r="U1" t="s">
        <v>81</v>
      </c>
      <c r="V1" t="s">
        <v>97</v>
      </c>
      <c r="W1" t="s">
        <v>82</v>
      </c>
      <c r="X1" t="s">
        <v>96</v>
      </c>
      <c r="Y1" t="s">
        <v>83</v>
      </c>
      <c r="Z1" t="s">
        <v>95</v>
      </c>
      <c r="AA1" t="s">
        <v>84</v>
      </c>
      <c r="AB1" t="s">
        <v>138</v>
      </c>
      <c r="AC1" t="s">
        <v>139</v>
      </c>
      <c r="AD1" t="s">
        <v>162</v>
      </c>
      <c r="AE1" t="s">
        <v>163</v>
      </c>
      <c r="AF1" t="s">
        <v>94</v>
      </c>
      <c r="AG1" t="s">
        <v>85</v>
      </c>
      <c r="AH1" t="s">
        <v>93</v>
      </c>
      <c r="AI1" t="s">
        <v>86</v>
      </c>
      <c r="AJ1" t="s">
        <v>92</v>
      </c>
      <c r="AK1" t="s">
        <v>87</v>
      </c>
      <c r="AL1" t="s">
        <v>91</v>
      </c>
      <c r="AM1" t="s">
        <v>88</v>
      </c>
      <c r="AN1" t="s">
        <v>90</v>
      </c>
      <c r="AO1" t="s">
        <v>89</v>
      </c>
      <c r="AP1" t="s">
        <v>140</v>
      </c>
      <c r="AQ1" t="s">
        <v>141</v>
      </c>
      <c r="AR1" t="s">
        <v>164</v>
      </c>
      <c r="AS1" t="s">
        <v>165</v>
      </c>
      <c r="AT1" t="s">
        <v>125</v>
      </c>
      <c r="AU1" t="s">
        <v>120</v>
      </c>
      <c r="AV1" t="s">
        <v>121</v>
      </c>
      <c r="AW1" t="s">
        <v>122</v>
      </c>
      <c r="AX1" t="s">
        <v>123</v>
      </c>
      <c r="AY1" t="s">
        <v>124</v>
      </c>
      <c r="AZ1" t="s">
        <v>161</v>
      </c>
      <c r="BA1" t="s">
        <v>166</v>
      </c>
      <c r="BB1" t="s">
        <v>126</v>
      </c>
      <c r="BC1" t="s">
        <v>127</v>
      </c>
      <c r="BD1" t="s">
        <v>128</v>
      </c>
      <c r="BE1" t="s">
        <v>129</v>
      </c>
      <c r="BF1" t="s">
        <v>130</v>
      </c>
      <c r="BG1" t="s">
        <v>160</v>
      </c>
      <c r="BH1" t="s">
        <v>167</v>
      </c>
      <c r="BI1" t="s">
        <v>131</v>
      </c>
      <c r="BJ1" t="s">
        <v>142</v>
      </c>
      <c r="BK1" t="s">
        <v>143</v>
      </c>
      <c r="BL1" t="s">
        <v>132</v>
      </c>
      <c r="BM1" t="s">
        <v>133</v>
      </c>
      <c r="BN1" t="s">
        <v>134</v>
      </c>
      <c r="BO1" t="s">
        <v>135</v>
      </c>
      <c r="BP1" t="s">
        <v>136</v>
      </c>
      <c r="BQ1" t="s">
        <v>159</v>
      </c>
      <c r="BR1" t="s">
        <v>168</v>
      </c>
      <c r="BS1" t="s">
        <v>137</v>
      </c>
      <c r="BT1" t="s">
        <v>17663</v>
      </c>
      <c r="BU1" t="s">
        <v>17664</v>
      </c>
      <c r="BV1" t="s">
        <v>17665</v>
      </c>
      <c r="BW1" t="s">
        <v>17666</v>
      </c>
      <c r="BX1" t="s">
        <v>17667</v>
      </c>
      <c r="BY1" t="s">
        <v>17669</v>
      </c>
      <c r="BZ1" t="s">
        <v>17670</v>
      </c>
      <c r="CA1" t="s">
        <v>180</v>
      </c>
      <c r="CB1" t="s">
        <v>179</v>
      </c>
      <c r="CC1" t="s">
        <v>17673</v>
      </c>
      <c r="CD1" t="s">
        <v>17615</v>
      </c>
      <c r="CE1" t="s">
        <v>17616</v>
      </c>
      <c r="CF1" t="s">
        <v>17617</v>
      </c>
      <c r="CG1" t="s">
        <v>17618</v>
      </c>
      <c r="CH1" t="s">
        <v>17642</v>
      </c>
      <c r="CI1" t="s">
        <v>17643</v>
      </c>
      <c r="CJ1" t="s">
        <v>17644</v>
      </c>
      <c r="CK1" t="s">
        <v>17645</v>
      </c>
      <c r="CL1" t="s">
        <v>17646</v>
      </c>
      <c r="CM1" t="s">
        <v>17647</v>
      </c>
      <c r="CN1" t="s">
        <v>17648</v>
      </c>
      <c r="CO1" t="s">
        <v>17635</v>
      </c>
      <c r="CP1" t="s">
        <v>17636</v>
      </c>
      <c r="CQ1" t="s">
        <v>17637</v>
      </c>
      <c r="CR1" t="s">
        <v>17638</v>
      </c>
      <c r="CS1" t="s">
        <v>17640</v>
      </c>
      <c r="CT1" t="s">
        <v>17639</v>
      </c>
      <c r="CU1" t="s">
        <v>17641</v>
      </c>
      <c r="CV1" t="s">
        <v>17649</v>
      </c>
      <c r="CW1" t="s">
        <v>17662</v>
      </c>
      <c r="CX1" t="s">
        <v>17661</v>
      </c>
      <c r="CY1" t="s">
        <v>17660</v>
      </c>
      <c r="CZ1" t="s">
        <v>17659</v>
      </c>
      <c r="DA1" t="s">
        <v>17658</v>
      </c>
      <c r="DB1" t="s">
        <v>17657</v>
      </c>
      <c r="DC1" t="s">
        <v>17650</v>
      </c>
      <c r="DD1" t="s">
        <v>17651</v>
      </c>
      <c r="DE1" t="s">
        <v>17652</v>
      </c>
      <c r="DF1" t="s">
        <v>17653</v>
      </c>
      <c r="DG1" t="s">
        <v>17655</v>
      </c>
      <c r="DH1" t="s">
        <v>17654</v>
      </c>
      <c r="DI1" t="s">
        <v>17656</v>
      </c>
    </row>
    <row r="2" spans="1:113" x14ac:dyDescent="0.25">
      <c r="A2" t="str">
        <f>'Name5 Size 6-24'!V2</f>
        <v>PEPCO_SS26_63087901_ 63087902_ 63087903_ 63087904_ 63087905_ CARE LABEL_SS26BG255_00_ 630879</v>
      </c>
      <c r="B2" s="2">
        <f ca="1">TODAY()</f>
        <v>45870</v>
      </c>
      <c r="C2" s="2" t="s">
        <v>170</v>
      </c>
      <c r="D2" t="str">
        <f>Sheet1!$B2</f>
        <v>ORD01577774_01</v>
      </c>
      <c r="E2" t="str">
        <f>Sheet1!B4</f>
        <v>630879</v>
      </c>
      <c r="F2" t="str">
        <f>Sheet1!B5</f>
        <v>a Baby girls outerwear</v>
      </c>
      <c r="G2" t="str">
        <f>Sheet1!B9</f>
        <v>SS26BG255</v>
      </c>
      <c r="H2" t="str">
        <f>Sheet4!A3</f>
        <v>Gardenia</v>
      </c>
      <c r="I2" t="str">
        <f>Sheet2!B2</f>
        <v>Knit Concern Ltd.</v>
      </c>
      <c r="J2">
        <v>9</v>
      </c>
      <c r="K2">
        <f t="shared" ref="K2:Q2" si="0">J2</f>
        <v>9</v>
      </c>
      <c r="L2">
        <f t="shared" si="0"/>
        <v>9</v>
      </c>
      <c r="M2">
        <f t="shared" si="0"/>
        <v>9</v>
      </c>
      <c r="N2">
        <f t="shared" si="0"/>
        <v>9</v>
      </c>
      <c r="O2">
        <f t="shared" si="0"/>
        <v>9</v>
      </c>
      <c r="P2">
        <f t="shared" si="0"/>
        <v>9</v>
      </c>
      <c r="Q2">
        <f t="shared" si="0"/>
        <v>9</v>
      </c>
      <c r="R2" s="1" t="str">
        <f>Sheet5!D3</f>
        <v>63087901</v>
      </c>
      <c r="S2" s="1" t="str">
        <f>"SKU " &amp; R2</f>
        <v>SKU 63087901</v>
      </c>
      <c r="T2" s="1" t="str">
        <f>Sheet5!E3</f>
        <v>63087902</v>
      </c>
      <c r="U2" s="1" t="str">
        <f>"SKU " &amp; T2</f>
        <v>SKU 63087902</v>
      </c>
      <c r="V2" s="1" t="str">
        <f>Sheet5!F3</f>
        <v>63087903</v>
      </c>
      <c r="W2" s="1" t="str">
        <f>"SKU " &amp; V2</f>
        <v>SKU 63087903</v>
      </c>
      <c r="X2" s="1" t="str">
        <f>Sheet5!G3</f>
        <v>63087904</v>
      </c>
      <c r="Y2" s="1" t="str">
        <f>"SKU " &amp; X2</f>
        <v>SKU 63087904</v>
      </c>
      <c r="Z2" s="1" t="str">
        <f>Sheet5!H3</f>
        <v>63087905</v>
      </c>
      <c r="AA2" s="1" t="str">
        <f>"SKU " &amp; Z2</f>
        <v>SKU 63087905</v>
      </c>
      <c r="AB2" s="1">
        <f>Sheet5!D6</f>
        <v>0</v>
      </c>
      <c r="AC2" s="1" t="str">
        <f>"SKU " &amp; AB2</f>
        <v>SKU 0</v>
      </c>
      <c r="AD2" s="1">
        <f>Sheet5!E6</f>
        <v>0</v>
      </c>
      <c r="AE2" s="1" t="str">
        <f>"SKU " &amp; AD2</f>
        <v>SKU 0</v>
      </c>
      <c r="AF2" s="1" t="str">
        <f>Sheet5!D4</f>
        <v>2200163087964</v>
      </c>
      <c r="AG2" s="1" t="str">
        <f>"EAN: " &amp; AF2</f>
        <v>EAN: 2200163087964</v>
      </c>
      <c r="AH2" s="1" t="str">
        <f>Sheet5!E4</f>
        <v>2200263087963</v>
      </c>
      <c r="AI2" s="1" t="str">
        <f>"EAN: " &amp; AH2</f>
        <v>EAN: 2200263087963</v>
      </c>
      <c r="AJ2" s="1" t="str">
        <f>Sheet5!F4</f>
        <v>2200363087962</v>
      </c>
      <c r="AK2" s="1" t="str">
        <f>"EAN: " &amp; AJ2</f>
        <v>EAN: 2200363087962</v>
      </c>
      <c r="AL2" s="1" t="str">
        <f>Sheet5!G4</f>
        <v>2200463087961</v>
      </c>
      <c r="AM2" s="1" t="str">
        <f>"EAN: " &amp; AL2</f>
        <v>EAN: 2200463087961</v>
      </c>
      <c r="AN2" s="1" t="str">
        <f>Sheet5!H4</f>
        <v>2200563087960</v>
      </c>
      <c r="AO2" s="1" t="str">
        <f>"EAN: " &amp; AN2</f>
        <v>EAN: 2200563087960</v>
      </c>
      <c r="AP2" s="1">
        <f>Sheet5!D7</f>
        <v>0</v>
      </c>
      <c r="AQ2" s="1" t="str">
        <f>"EAN: " &amp; AP2</f>
        <v>EAN: 0</v>
      </c>
      <c r="AR2" s="1">
        <f>Sheet5!E7</f>
        <v>0</v>
      </c>
      <c r="AS2" s="1" t="str">
        <f>"EAN: " &amp; AR2</f>
        <v>EAN: 0</v>
      </c>
      <c r="AT2" s="1" t="str">
        <f>Sheet1!B11</f>
        <v>B/S</v>
      </c>
      <c r="AU2" t="str">
        <f>H2 &amp; " • " &amp; S2</f>
        <v>Gardenia • SKU 63087901</v>
      </c>
      <c r="AV2" t="str">
        <f>H2 &amp; " • " &amp; U2</f>
        <v>Gardenia • SKU 63087902</v>
      </c>
      <c r="AW2" t="str">
        <f>H2 &amp; " • " &amp; W2</f>
        <v>Gardenia • SKU 63087903</v>
      </c>
      <c r="AX2" t="str">
        <f>H2 &amp; " • " &amp; Y2</f>
        <v>Gardenia • SKU 63087904</v>
      </c>
      <c r="AY2" t="str">
        <f>H2 &amp; " • " &amp; AA2</f>
        <v>Gardenia • SKU 63087905</v>
      </c>
      <c r="AZ2" t="str">
        <f>H2 &amp; " • " &amp; AC2</f>
        <v>Gardenia • SKU 0</v>
      </c>
      <c r="BA2" t="str">
        <f>H2 &amp; " • " &amp; S2</f>
        <v>Gardenia • SKU 63087901</v>
      </c>
      <c r="BB2" t="str">
        <f>"STYLE " &amp;E2 &amp; " • " &amp; AT2 &amp; "26"</f>
        <v>STYLE 630879 • B/S26</v>
      </c>
      <c r="BC2" t="str">
        <f>"STYLE " &amp;E2 &amp; " • " &amp; AT2 &amp; "26"</f>
        <v>STYLE 630879 • B/S26</v>
      </c>
      <c r="BD2" t="str">
        <f>"STYLE " &amp;E2 &amp; " • " &amp; AT2 &amp; "26"</f>
        <v>STYLE 630879 • B/S26</v>
      </c>
      <c r="BE2" t="str">
        <f>"STYLE " &amp;E2 &amp; " • " &amp; AT2 &amp; "26"</f>
        <v>STYLE 630879 • B/S26</v>
      </c>
      <c r="BF2" t="str">
        <f>"STYLE " &amp;E2 &amp; " • " &amp; AT2 &amp; "26"</f>
        <v>STYLE 630879 • B/S26</v>
      </c>
      <c r="BG2" t="str">
        <f>"STYLE " &amp;E2 &amp; " • " &amp; AT2 &amp; "26"</f>
        <v>STYLE 630879 • B/S26</v>
      </c>
      <c r="BH2" t="str">
        <f>"STYLE " &amp;E2 &amp; " • " &amp; AT2 &amp; "26"</f>
        <v>STYLE 630879 • B/S26</v>
      </c>
      <c r="BI2" s="4" t="str">
        <f>Sheet2!B5</f>
        <v>09/07/2025</v>
      </c>
      <c r="BJ2" s="4">
        <f>DATE(MID(BI2,7,4), MID(BI2,4,2), MID(BI2,1,2))</f>
        <v>45847</v>
      </c>
      <c r="BK2" s="4">
        <f>BJ2-30</f>
        <v>45817</v>
      </c>
      <c r="BL2" s="3" t="str">
        <f>"Batch no. " &amp; TEXT(BK2, "mmyyyy")</f>
        <v>Batch no. 062025</v>
      </c>
      <c r="BM2" s="3" t="str">
        <f>"Batch no. " &amp; TEXT(BK2, "mmyyyy")</f>
        <v>Batch no. 062025</v>
      </c>
      <c r="BN2" s="3" t="str">
        <f>"Batch no. " &amp; TEXT(BK2, "mmyyyy")</f>
        <v>Batch no. 062025</v>
      </c>
      <c r="BO2" s="3" t="str">
        <f>"Batch no. " &amp; TEXT(BK2, "mmyyyy")</f>
        <v>Batch no. 062025</v>
      </c>
      <c r="BP2" s="3" t="str">
        <f>"Batch no. " &amp; TEXT(BK2, "mmyyyy")</f>
        <v>Batch no. 062025</v>
      </c>
      <c r="BQ2" s="3" t="str">
        <f>"Batch no. " &amp; TEXT(BK2, "mmyyyy")</f>
        <v>Batch no. 062025</v>
      </c>
      <c r="BR2" s="3" t="str">
        <f>"Batch no. " &amp; TEXT(BK2, "mmyyyy")</f>
        <v>Batch no. 062025</v>
      </c>
      <c r="BS2" t="s">
        <v>17671</v>
      </c>
      <c r="BT2" t="str">
        <f t="shared" ref="BT2:BZ2" si="1">BS2</f>
        <v>ROMANTIC</v>
      </c>
      <c r="BU2" t="str">
        <f t="shared" si="1"/>
        <v>ROMANTIC</v>
      </c>
      <c r="BV2" t="str">
        <f t="shared" si="1"/>
        <v>ROMANTIC</v>
      </c>
      <c r="BW2" t="str">
        <f t="shared" si="1"/>
        <v>ROMANTIC</v>
      </c>
      <c r="BX2" t="str">
        <f t="shared" si="1"/>
        <v>ROMANTIC</v>
      </c>
      <c r="BY2" t="str">
        <f t="shared" si="1"/>
        <v>ROMANTIC</v>
      </c>
      <c r="BZ2" t="str">
        <f t="shared" si="1"/>
        <v>ROMANTIC</v>
      </c>
      <c r="CA2" t="str">
        <f>Sheet1!B7</f>
        <v>Baby girl sweatshirt</v>
      </c>
      <c r="CB2" t="str">
        <f>IFERROR(INDEX(Translations!AS:AS, MATCH(CA2, Translations!A:A, 0)), "")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CC2" t="str">
        <f>Sheet6!C4</f>
        <v>6.00</v>
      </c>
      <c r="CD2" s="58" t="str">
        <f>CC2</f>
        <v>6.00</v>
      </c>
      <c r="CE2" s="58"/>
      <c r="CF2" s="58"/>
      <c r="CG2" s="58"/>
      <c r="CH2" s="58" t="str">
        <f>IFERROR(INDEX(Price!R:R, MATCH(CD2*1, Price!A:A, 0)), "")</f>
        <v>1,50               3,00               3,00               6,00               7,00               35               180               550</v>
      </c>
      <c r="CI2" s="58" t="str">
        <f t="shared" ref="CI2:CN2" si="2">CH2</f>
        <v>1,50               3,00               3,00               6,00               7,00               35               180               550</v>
      </c>
      <c r="CJ2" s="58" t="str">
        <f t="shared" si="2"/>
        <v>1,50               3,00               3,00               6,00               7,00               35               180               550</v>
      </c>
      <c r="CK2" s="58" t="str">
        <f t="shared" si="2"/>
        <v>1,50               3,00               3,00               6,00               7,00               35               180               550</v>
      </c>
      <c r="CL2" s="58" t="str">
        <f t="shared" si="2"/>
        <v>1,50               3,00               3,00               6,00               7,00               35               180               550</v>
      </c>
      <c r="CM2" s="58" t="str">
        <f t="shared" si="2"/>
        <v>1,50               3,00               3,00               6,00               7,00               35               180               550</v>
      </c>
      <c r="CN2" s="58" t="str">
        <f t="shared" si="2"/>
        <v>1,50               3,00               3,00               6,00               7,00               35               180               550</v>
      </c>
      <c r="CO2" t="str">
        <f>IFERROR(INDEX(Price!R:R, MATCH(CE2*1, Price!A:A, 0)), "")</f>
        <v/>
      </c>
      <c r="CP2" t="str">
        <f t="shared" ref="CP2:CU2" si="3">CO2</f>
        <v/>
      </c>
      <c r="CQ2" t="str">
        <f t="shared" si="3"/>
        <v/>
      </c>
      <c r="CR2" t="str">
        <f t="shared" si="3"/>
        <v/>
      </c>
      <c r="CS2" t="str">
        <f t="shared" si="3"/>
        <v/>
      </c>
      <c r="CT2" t="str">
        <f t="shared" si="3"/>
        <v/>
      </c>
      <c r="CU2" t="str">
        <f t="shared" si="3"/>
        <v/>
      </c>
      <c r="CV2" s="58" t="str">
        <f>IFERROR(INDEX(Price!R:R, MATCH(CF2*1, Price!A:A, 0)), "")</f>
        <v/>
      </c>
      <c r="CW2" s="58" t="str">
        <f t="shared" ref="CW2:DB2" si="4">CV2</f>
        <v/>
      </c>
      <c r="CX2" s="58" t="str">
        <f t="shared" si="4"/>
        <v/>
      </c>
      <c r="CY2" s="58" t="str">
        <f t="shared" si="4"/>
        <v/>
      </c>
      <c r="CZ2" s="58" t="str">
        <f t="shared" si="4"/>
        <v/>
      </c>
      <c r="DA2" s="58" t="str">
        <f t="shared" si="4"/>
        <v/>
      </c>
      <c r="DB2" s="58" t="str">
        <f t="shared" si="4"/>
        <v/>
      </c>
      <c r="DC2" t="str">
        <f>IFERROR(INDEX(Price!R:R, MATCH(CG2*1, Price!A:A, 0)), "")</f>
        <v/>
      </c>
      <c r="DD2" t="str">
        <f t="shared" ref="DD2:DI2" si="5">DC2</f>
        <v/>
      </c>
      <c r="DE2" t="str">
        <f t="shared" si="5"/>
        <v/>
      </c>
      <c r="DF2" t="str">
        <f t="shared" si="5"/>
        <v/>
      </c>
      <c r="DG2" t="str">
        <f t="shared" si="5"/>
        <v/>
      </c>
      <c r="DH2" t="str">
        <f t="shared" si="5"/>
        <v/>
      </c>
      <c r="DI2" t="str">
        <f t="shared" si="5"/>
        <v/>
      </c>
    </row>
    <row r="9" spans="1:113" x14ac:dyDescent="0.25">
      <c r="AY9" s="3"/>
      <c r="AZ9" s="3"/>
      <c r="BA9" s="3"/>
      <c r="BB9" s="3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4" name="Button 1">
              <controlPr defaultSize="0" print="0" autoFill="0" autoPict="0" macro="[0]!SecureImportPDFWithCurlAndCleanup">
                <anchor moveWithCells="1" sizeWithCells="1">
                  <from>
                    <xdr:col>3</xdr:col>
                    <xdr:colOff>0</xdr:colOff>
                    <xdr:row>33</xdr:row>
                    <xdr:rowOff>180975</xdr:rowOff>
                  </from>
                  <to>
                    <xdr:col>5</xdr:col>
                    <xdr:colOff>504825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5" name="Button 2">
              <controlPr defaultSize="0" print="0" autoFill="0" autoPict="0" macro="[0]!ExportToCSV_UTF8_AutoSave_Unique">
                <anchor moveWithCells="1" sizeWithCells="1">
                  <from>
                    <xdr:col>3</xdr:col>
                    <xdr:colOff>9525</xdr:colOff>
                    <xdr:row>31</xdr:row>
                    <xdr:rowOff>180975</xdr:rowOff>
                  </from>
                  <to>
                    <xdr:col>5</xdr:col>
                    <xdr:colOff>504825</xdr:colOff>
                    <xdr:row>33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E742-74E0-4621-B520-3304E9CB6262}">
  <sheetPr codeName="Sheet11"/>
  <dimension ref="A1:DI9"/>
  <sheetViews>
    <sheetView topLeftCell="CG1" workbookViewId="0">
      <selection activeCell="B2" sqref="B2"/>
    </sheetView>
  </sheetViews>
  <sheetFormatPr defaultRowHeight="15" x14ac:dyDescent="0.25"/>
  <cols>
    <col min="1" max="1" width="12.140625" customWidth="1"/>
    <col min="2" max="2" width="10.140625" bestFit="1" customWidth="1"/>
    <col min="3" max="3" width="17.85546875" customWidth="1"/>
    <col min="4" max="4" width="16.28515625" customWidth="1"/>
    <col min="6" max="6" width="16.42578125" customWidth="1"/>
    <col min="7" max="8" width="13.140625" customWidth="1"/>
    <col min="9" max="9" width="14.85546875" customWidth="1"/>
    <col min="10" max="10" width="2" customWidth="1"/>
    <col min="11" max="11" width="7.7109375" customWidth="1"/>
    <col min="12" max="17" width="7.42578125" customWidth="1"/>
    <col min="18" max="18" width="1.85546875" customWidth="1"/>
    <col min="19" max="19" width="14.140625" customWidth="1"/>
    <col min="20" max="20" width="1.7109375" customWidth="1"/>
    <col min="21" max="21" width="13.140625" customWidth="1"/>
    <col min="22" max="22" width="1.42578125" customWidth="1"/>
    <col min="23" max="23" width="13.28515625" customWidth="1"/>
    <col min="24" max="24" width="1.28515625" customWidth="1"/>
    <col min="25" max="25" width="14.28515625" customWidth="1"/>
    <col min="26" max="26" width="1.5703125" customWidth="1"/>
    <col min="27" max="27" width="13.140625" customWidth="1"/>
    <col min="28" max="28" width="1.7109375" customWidth="1"/>
    <col min="29" max="29" width="13.140625" customWidth="1"/>
    <col min="30" max="30" width="1.42578125" customWidth="1"/>
    <col min="31" max="31" width="13.140625" customWidth="1"/>
    <col min="32" max="32" width="0.140625" customWidth="1"/>
    <col min="33" max="33" width="20.85546875" customWidth="1"/>
    <col min="34" max="34" width="1.42578125" hidden="1" customWidth="1"/>
    <col min="35" max="35" width="21.42578125" customWidth="1"/>
    <col min="36" max="36" width="1.28515625" hidden="1" customWidth="1"/>
    <col min="37" max="37" width="19.85546875" customWidth="1"/>
    <col min="38" max="38" width="0.140625" customWidth="1"/>
    <col min="39" max="39" width="19.28515625" customWidth="1"/>
    <col min="40" max="40" width="1.28515625" hidden="1" customWidth="1"/>
    <col min="41" max="41" width="19.42578125" customWidth="1"/>
    <col min="42" max="42" width="1.5703125" hidden="1" customWidth="1"/>
    <col min="43" max="43" width="19.28515625" customWidth="1"/>
    <col min="44" max="44" width="1.42578125" customWidth="1"/>
    <col min="45" max="45" width="19.28515625" customWidth="1"/>
    <col min="46" max="46" width="6" customWidth="1"/>
    <col min="47" max="47" width="27.140625" customWidth="1"/>
    <col min="48" max="48" width="1.85546875" customWidth="1"/>
    <col min="49" max="49" width="1.7109375" customWidth="1"/>
    <col min="50" max="50" width="1.5703125" customWidth="1"/>
    <col min="51" max="51" width="1.85546875" customWidth="1"/>
    <col min="52" max="52" width="1.5703125" customWidth="1"/>
    <col min="53" max="53" width="23.140625" customWidth="1"/>
    <col min="54" max="54" width="19.85546875" customWidth="1"/>
    <col min="55" max="55" width="1.7109375" customWidth="1"/>
    <col min="56" max="56" width="1.85546875" customWidth="1"/>
    <col min="57" max="57" width="1.42578125" customWidth="1"/>
    <col min="58" max="59" width="1.5703125" customWidth="1"/>
    <col min="60" max="60" width="19.5703125" customWidth="1"/>
    <col min="61" max="61" width="11.5703125" hidden="1" customWidth="1"/>
    <col min="62" max="63" width="0.140625" customWidth="1"/>
    <col min="64" max="64" width="22.140625" customWidth="1"/>
    <col min="65" max="65" width="1.42578125" customWidth="1"/>
    <col min="66" max="67" width="1.5703125" customWidth="1"/>
    <col min="68" max="68" width="1.7109375" customWidth="1"/>
    <col min="69" max="69" width="1.5703125" customWidth="1"/>
    <col min="70" max="70" width="24.7109375" customWidth="1"/>
    <col min="71" max="78" width="12.7109375" customWidth="1"/>
    <col min="79" max="79" width="17.140625" customWidth="1"/>
    <col min="80" max="85" width="16" customWidth="1"/>
    <col min="86" max="92" width="8" customWidth="1"/>
  </cols>
  <sheetData>
    <row r="1" spans="1:113" x14ac:dyDescent="0.25">
      <c r="A1" t="s">
        <v>77</v>
      </c>
      <c r="B1" t="s">
        <v>79</v>
      </c>
      <c r="C1" t="s">
        <v>169</v>
      </c>
      <c r="D1" t="s">
        <v>44</v>
      </c>
      <c r="E1" t="s">
        <v>45</v>
      </c>
      <c r="F1" t="s">
        <v>46</v>
      </c>
      <c r="G1" t="s">
        <v>48</v>
      </c>
      <c r="H1" t="s">
        <v>76</v>
      </c>
      <c r="I1" t="s">
        <v>47</v>
      </c>
      <c r="J1" t="s">
        <v>119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157</v>
      </c>
      <c r="Q1" t="s">
        <v>158</v>
      </c>
      <c r="R1" t="s">
        <v>99</v>
      </c>
      <c r="S1" t="s">
        <v>80</v>
      </c>
      <c r="T1" t="s">
        <v>98</v>
      </c>
      <c r="U1" t="s">
        <v>81</v>
      </c>
      <c r="V1" t="s">
        <v>97</v>
      </c>
      <c r="W1" t="s">
        <v>82</v>
      </c>
      <c r="X1" t="s">
        <v>96</v>
      </c>
      <c r="Y1" t="s">
        <v>83</v>
      </c>
      <c r="Z1" t="s">
        <v>95</v>
      </c>
      <c r="AA1" t="s">
        <v>84</v>
      </c>
      <c r="AB1" t="s">
        <v>138</v>
      </c>
      <c r="AC1" t="s">
        <v>139</v>
      </c>
      <c r="AD1" t="s">
        <v>162</v>
      </c>
      <c r="AE1" t="s">
        <v>163</v>
      </c>
      <c r="AF1" t="s">
        <v>94</v>
      </c>
      <c r="AG1" t="s">
        <v>85</v>
      </c>
      <c r="AH1" t="s">
        <v>93</v>
      </c>
      <c r="AI1" t="s">
        <v>86</v>
      </c>
      <c r="AJ1" t="s">
        <v>92</v>
      </c>
      <c r="AK1" t="s">
        <v>87</v>
      </c>
      <c r="AL1" t="s">
        <v>91</v>
      </c>
      <c r="AM1" t="s">
        <v>88</v>
      </c>
      <c r="AN1" t="s">
        <v>90</v>
      </c>
      <c r="AO1" t="s">
        <v>89</v>
      </c>
      <c r="AP1" t="s">
        <v>140</v>
      </c>
      <c r="AQ1" t="s">
        <v>141</v>
      </c>
      <c r="AR1" t="s">
        <v>164</v>
      </c>
      <c r="AS1" t="s">
        <v>165</v>
      </c>
      <c r="AT1" t="s">
        <v>125</v>
      </c>
      <c r="AU1" t="s">
        <v>120</v>
      </c>
      <c r="AV1" t="s">
        <v>121</v>
      </c>
      <c r="AW1" t="s">
        <v>122</v>
      </c>
      <c r="AX1" t="s">
        <v>123</v>
      </c>
      <c r="AY1" t="s">
        <v>124</v>
      </c>
      <c r="AZ1" t="s">
        <v>161</v>
      </c>
      <c r="BA1" t="s">
        <v>166</v>
      </c>
      <c r="BB1" t="s">
        <v>126</v>
      </c>
      <c r="BC1" t="s">
        <v>127</v>
      </c>
      <c r="BD1" t="s">
        <v>128</v>
      </c>
      <c r="BE1" t="s">
        <v>129</v>
      </c>
      <c r="BF1" t="s">
        <v>130</v>
      </c>
      <c r="BG1" t="s">
        <v>160</v>
      </c>
      <c r="BH1" t="s">
        <v>167</v>
      </c>
      <c r="BI1" t="s">
        <v>131</v>
      </c>
      <c r="BJ1" t="s">
        <v>142</v>
      </c>
      <c r="BK1" t="s">
        <v>143</v>
      </c>
      <c r="BL1" t="s">
        <v>132</v>
      </c>
      <c r="BM1" t="s">
        <v>133</v>
      </c>
      <c r="BN1" t="s">
        <v>134</v>
      </c>
      <c r="BO1" t="s">
        <v>135</v>
      </c>
      <c r="BP1" t="s">
        <v>136</v>
      </c>
      <c r="BQ1" t="s">
        <v>159</v>
      </c>
      <c r="BR1" t="s">
        <v>168</v>
      </c>
      <c r="BS1" t="s">
        <v>137</v>
      </c>
      <c r="BT1" t="s">
        <v>17663</v>
      </c>
      <c r="BU1" t="s">
        <v>17664</v>
      </c>
      <c r="BV1" t="s">
        <v>17665</v>
      </c>
      <c r="BW1" t="s">
        <v>17666</v>
      </c>
      <c r="BX1" t="s">
        <v>17667</v>
      </c>
      <c r="BY1" t="s">
        <v>17669</v>
      </c>
      <c r="BZ1" t="s">
        <v>17670</v>
      </c>
      <c r="CA1" t="s">
        <v>180</v>
      </c>
      <c r="CB1" t="s">
        <v>179</v>
      </c>
      <c r="CC1" t="s">
        <v>17673</v>
      </c>
      <c r="CD1" t="s">
        <v>17615</v>
      </c>
      <c r="CE1" t="s">
        <v>17616</v>
      </c>
      <c r="CF1" t="s">
        <v>17617</v>
      </c>
      <c r="CG1" t="s">
        <v>17618</v>
      </c>
      <c r="CH1" t="s">
        <v>17642</v>
      </c>
      <c r="CI1" t="s">
        <v>17643</v>
      </c>
      <c r="CJ1" t="s">
        <v>17644</v>
      </c>
      <c r="CK1" t="s">
        <v>17645</v>
      </c>
      <c r="CL1" t="s">
        <v>17646</v>
      </c>
      <c r="CM1" t="s">
        <v>17647</v>
      </c>
      <c r="CN1" t="s">
        <v>17648</v>
      </c>
      <c r="CO1" t="s">
        <v>17635</v>
      </c>
      <c r="CP1" t="s">
        <v>17636</v>
      </c>
      <c r="CQ1" t="s">
        <v>17637</v>
      </c>
      <c r="CR1" t="s">
        <v>17638</v>
      </c>
      <c r="CS1" t="s">
        <v>17640</v>
      </c>
      <c r="CT1" t="s">
        <v>17639</v>
      </c>
      <c r="CU1" t="s">
        <v>17641</v>
      </c>
      <c r="CV1" t="s">
        <v>17649</v>
      </c>
      <c r="CW1" t="s">
        <v>17662</v>
      </c>
      <c r="CX1" t="s">
        <v>17661</v>
      </c>
      <c r="CY1" t="s">
        <v>17660</v>
      </c>
      <c r="CZ1" t="s">
        <v>17659</v>
      </c>
      <c r="DA1" t="s">
        <v>17658</v>
      </c>
      <c r="DB1" t="s">
        <v>17657</v>
      </c>
      <c r="DC1" t="s">
        <v>17650</v>
      </c>
      <c r="DD1" t="s">
        <v>17651</v>
      </c>
      <c r="DE1" t="s">
        <v>17652</v>
      </c>
      <c r="DF1" t="s">
        <v>17653</v>
      </c>
      <c r="DG1" t="s">
        <v>17655</v>
      </c>
      <c r="DH1" t="s">
        <v>17654</v>
      </c>
      <c r="DI1" t="s">
        <v>17656</v>
      </c>
    </row>
    <row r="2" spans="1:113" x14ac:dyDescent="0.25">
      <c r="A2" t="str">
        <f>'Name5 Size 6-24'!V2</f>
        <v>PEPCO_SS26_63087901_ 63087902_ 63087903_ 63087904_ 63087905_ CARE LABEL_SS26BG255_00_ 630879</v>
      </c>
      <c r="B2" s="2">
        <f ca="1">TODAY()</f>
        <v>45870</v>
      </c>
      <c r="C2" s="2" t="s">
        <v>170</v>
      </c>
      <c r="D2" t="str">
        <f>Sheet1!$B2</f>
        <v>ORD01577774_01</v>
      </c>
      <c r="E2" t="str">
        <f>Sheet1!B4</f>
        <v>630879</v>
      </c>
      <c r="F2" t="str">
        <f>Sheet1!B5</f>
        <v>a Baby girls outerwear</v>
      </c>
      <c r="G2" t="str">
        <f>Sheet1!B9</f>
        <v>SS26BG255</v>
      </c>
      <c r="H2" t="str">
        <f>Sheet4!A3</f>
        <v>Gardenia</v>
      </c>
      <c r="I2" t="str">
        <f>Sheet2!B2</f>
        <v>Knit Concern Ltd.</v>
      </c>
      <c r="J2">
        <v>9</v>
      </c>
      <c r="K2">
        <f t="shared" ref="K2:Q2" si="0">J2</f>
        <v>9</v>
      </c>
      <c r="L2">
        <f t="shared" si="0"/>
        <v>9</v>
      </c>
      <c r="M2">
        <f t="shared" si="0"/>
        <v>9</v>
      </c>
      <c r="N2">
        <f t="shared" si="0"/>
        <v>9</v>
      </c>
      <c r="O2">
        <f t="shared" si="0"/>
        <v>9</v>
      </c>
      <c r="P2">
        <f t="shared" si="0"/>
        <v>9</v>
      </c>
      <c r="Q2">
        <f t="shared" si="0"/>
        <v>9</v>
      </c>
      <c r="R2" s="1" t="str">
        <f>Sheet5!D3</f>
        <v>63087901</v>
      </c>
      <c r="S2" s="1" t="str">
        <f>"SKU " &amp; R2</f>
        <v>SKU 63087901</v>
      </c>
      <c r="T2" s="1" t="str">
        <f>Sheet5!E3</f>
        <v>63087902</v>
      </c>
      <c r="U2" s="1" t="str">
        <f>"SKU " &amp; T2</f>
        <v>SKU 63087902</v>
      </c>
      <c r="V2" s="1" t="str">
        <f>Sheet5!F3</f>
        <v>63087903</v>
      </c>
      <c r="W2" s="1" t="str">
        <f>"SKU " &amp; V2</f>
        <v>SKU 63087903</v>
      </c>
      <c r="X2" s="1" t="str">
        <f>Sheet5!G3</f>
        <v>63087904</v>
      </c>
      <c r="Y2" s="1" t="str">
        <f>"SKU " &amp; X2</f>
        <v>SKU 63087904</v>
      </c>
      <c r="Z2" s="1" t="str">
        <f>Sheet5!H3</f>
        <v>63087905</v>
      </c>
      <c r="AA2" s="1" t="str">
        <f>"SKU " &amp; Z2</f>
        <v>SKU 63087905</v>
      </c>
      <c r="AB2" s="1">
        <f>Sheet5!D6</f>
        <v>0</v>
      </c>
      <c r="AC2" s="1" t="str">
        <f>"SKU " &amp; AB2</f>
        <v>SKU 0</v>
      </c>
      <c r="AD2" s="1">
        <f>Sheet5!E6</f>
        <v>0</v>
      </c>
      <c r="AE2" s="1" t="str">
        <f>"SKU " &amp; AD2</f>
        <v>SKU 0</v>
      </c>
      <c r="AF2" s="1" t="str">
        <f>Sheet5!D4</f>
        <v>2200163087964</v>
      </c>
      <c r="AG2" s="1" t="str">
        <f>"EAN: " &amp; AF2</f>
        <v>EAN: 2200163087964</v>
      </c>
      <c r="AH2" s="1" t="str">
        <f>Sheet5!E4</f>
        <v>2200263087963</v>
      </c>
      <c r="AI2" s="1" t="str">
        <f>"EAN: " &amp; AH2</f>
        <v>EAN: 2200263087963</v>
      </c>
      <c r="AJ2" s="1" t="str">
        <f>Sheet5!F4</f>
        <v>2200363087962</v>
      </c>
      <c r="AK2" s="1" t="str">
        <f>"EAN: " &amp; AJ2</f>
        <v>EAN: 2200363087962</v>
      </c>
      <c r="AL2" s="1" t="str">
        <f>Sheet5!G4</f>
        <v>2200463087961</v>
      </c>
      <c r="AM2" s="1" t="str">
        <f>"EAN: " &amp; AL2</f>
        <v>EAN: 2200463087961</v>
      </c>
      <c r="AN2" s="1" t="str">
        <f>Sheet5!H4</f>
        <v>2200563087960</v>
      </c>
      <c r="AO2" s="1" t="str">
        <f>"EAN: " &amp; AN2</f>
        <v>EAN: 2200563087960</v>
      </c>
      <c r="AP2" s="1">
        <f>Sheet5!D7</f>
        <v>0</v>
      </c>
      <c r="AQ2" s="1" t="str">
        <f>"EAN: " &amp; AP2</f>
        <v>EAN: 0</v>
      </c>
      <c r="AR2" s="1">
        <f>Sheet5!E7</f>
        <v>0</v>
      </c>
      <c r="AS2" s="1" t="str">
        <f>"EAN: " &amp; AR2</f>
        <v>EAN: 0</v>
      </c>
      <c r="AT2" s="1" t="str">
        <f>Sheet1!B11</f>
        <v>B/S</v>
      </c>
      <c r="AU2" t="str">
        <f>H2 &amp; " • " &amp; S2</f>
        <v>Gardenia • SKU 63087901</v>
      </c>
      <c r="AV2" t="str">
        <f>H2 &amp; " • " &amp; U2</f>
        <v>Gardenia • SKU 63087902</v>
      </c>
      <c r="AW2" t="str">
        <f>H2 &amp; " • " &amp; W2</f>
        <v>Gardenia • SKU 63087903</v>
      </c>
      <c r="AX2" t="str">
        <f>H2 &amp; " • " &amp; Y2</f>
        <v>Gardenia • SKU 63087904</v>
      </c>
      <c r="AY2" t="str">
        <f>H2 &amp; " • " &amp; AA2</f>
        <v>Gardenia • SKU 63087905</v>
      </c>
      <c r="AZ2" t="str">
        <f>H2 &amp; " • " &amp; AC2</f>
        <v>Gardenia • SKU 0</v>
      </c>
      <c r="BA2" t="str">
        <f>H2 &amp; " • " &amp; S2</f>
        <v>Gardenia • SKU 63087901</v>
      </c>
      <c r="BB2" t="str">
        <f>"STYLE " &amp;E2 &amp; " • " &amp; AT2 &amp; "26"</f>
        <v>STYLE 630879 • B/S26</v>
      </c>
      <c r="BC2" t="str">
        <f>"STYLE " &amp;E2 &amp; " • " &amp; AT2 &amp; "26"</f>
        <v>STYLE 630879 • B/S26</v>
      </c>
      <c r="BD2" t="str">
        <f>"STYLE " &amp;E2 &amp; " • " &amp; AT2 &amp; "26"</f>
        <v>STYLE 630879 • B/S26</v>
      </c>
      <c r="BE2" t="str">
        <f>"STYLE " &amp;E2 &amp; " • " &amp; AT2 &amp; "26"</f>
        <v>STYLE 630879 • B/S26</v>
      </c>
      <c r="BF2" t="str">
        <f>"STYLE " &amp;E2 &amp; " • " &amp; AT2 &amp; "26"</f>
        <v>STYLE 630879 • B/S26</v>
      </c>
      <c r="BG2" t="str">
        <f>"STYLE " &amp;E2 &amp; " • " &amp; AT2 &amp; "26"</f>
        <v>STYLE 630879 • B/S26</v>
      </c>
      <c r="BH2" t="str">
        <f>"STYLE " &amp;E2 &amp; " • " &amp; AT2 &amp; "26"</f>
        <v>STYLE 630879 • B/S26</v>
      </c>
      <c r="BI2" s="4" t="str">
        <f>Sheet2!B5</f>
        <v>09/07/2025</v>
      </c>
      <c r="BJ2" s="4">
        <f>DATE(MID(BI2,7,4), MID(BI2,4,2), MID(BI2,1,2))</f>
        <v>45847</v>
      </c>
      <c r="BK2" s="4">
        <f>BJ2-30</f>
        <v>45817</v>
      </c>
      <c r="BL2" s="3" t="str">
        <f>"Batch no. " &amp; TEXT(BK2, "mmyyyy")</f>
        <v>Batch no. 062025</v>
      </c>
      <c r="BM2" s="3" t="str">
        <f>"Batch no. " &amp; TEXT(BK2, "mmyyyy")</f>
        <v>Batch no. 062025</v>
      </c>
      <c r="BN2" s="3" t="str">
        <f>"Batch no. " &amp; TEXT(BK2, "mmyyyy")</f>
        <v>Batch no. 062025</v>
      </c>
      <c r="BO2" s="3" t="str">
        <f>"Batch no. " &amp; TEXT(BK2, "mmyyyy")</f>
        <v>Batch no. 062025</v>
      </c>
      <c r="BP2" s="3" t="str">
        <f>"Batch no. " &amp; TEXT(BK2, "mmyyyy")</f>
        <v>Batch no. 062025</v>
      </c>
      <c r="BQ2" s="3" t="str">
        <f>"Batch no. " &amp; TEXT(BK2, "mmyyyy")</f>
        <v>Batch no. 062025</v>
      </c>
      <c r="BR2" s="3" t="str">
        <f>"Batch no. " &amp; TEXT(BK2, "mmyyyy")</f>
        <v>Batch no. 062025</v>
      </c>
      <c r="BS2" t="s">
        <v>17671</v>
      </c>
      <c r="BT2" t="str">
        <f t="shared" ref="BT2:BZ2" si="1">BS2</f>
        <v>ROMANTIC</v>
      </c>
      <c r="BU2" t="str">
        <f t="shared" si="1"/>
        <v>ROMANTIC</v>
      </c>
      <c r="BV2" t="str">
        <f t="shared" si="1"/>
        <v>ROMANTIC</v>
      </c>
      <c r="BW2" t="str">
        <f t="shared" si="1"/>
        <v>ROMANTIC</v>
      </c>
      <c r="BX2" t="str">
        <f t="shared" si="1"/>
        <v>ROMANTIC</v>
      </c>
      <c r="BY2" t="str">
        <f t="shared" si="1"/>
        <v>ROMANTIC</v>
      </c>
      <c r="BZ2" t="str">
        <f t="shared" si="1"/>
        <v>ROMANTIC</v>
      </c>
      <c r="CA2" t="str">
        <f>Sheet1!B7</f>
        <v>Baby girl sweatshirt</v>
      </c>
      <c r="CB2" t="str">
        <f>IFERROR(INDEX(Translations!AS:AS, MATCH(CA2, Translations!A:A, 0)), "")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CC2" t="str">
        <f>Sheet6!C3</f>
        <v>0.00</v>
      </c>
      <c r="CD2" s="58" t="str">
        <f>CC2</f>
        <v>0.00</v>
      </c>
      <c r="CE2" s="58"/>
      <c r="CF2" s="58"/>
      <c r="CG2" s="58"/>
      <c r="CH2" s="58" t="str">
        <f>IFERROR(INDEX(Price!R:R, MATCH(CD2*1, Price!A:A, 0)), "")</f>
        <v/>
      </c>
      <c r="CI2" s="58" t="str">
        <f t="shared" ref="CI2:CN2" si="2">CH2</f>
        <v/>
      </c>
      <c r="CJ2" s="58" t="str">
        <f t="shared" si="2"/>
        <v/>
      </c>
      <c r="CK2" s="58" t="str">
        <f t="shared" si="2"/>
        <v/>
      </c>
      <c r="CL2" s="58" t="str">
        <f t="shared" si="2"/>
        <v/>
      </c>
      <c r="CM2" s="58" t="str">
        <f t="shared" si="2"/>
        <v/>
      </c>
      <c r="CN2" s="58" t="str">
        <f t="shared" si="2"/>
        <v/>
      </c>
      <c r="CO2" t="str">
        <f>IFERROR(INDEX(Price!R:R, MATCH(CE2*1, Price!A:A, 0)), "")</f>
        <v/>
      </c>
      <c r="CP2" t="str">
        <f t="shared" ref="CP2:CU2" si="3">CO2</f>
        <v/>
      </c>
      <c r="CQ2" t="str">
        <f t="shared" si="3"/>
        <v/>
      </c>
      <c r="CR2" t="str">
        <f t="shared" si="3"/>
        <v/>
      </c>
      <c r="CS2" t="str">
        <f t="shared" si="3"/>
        <v/>
      </c>
      <c r="CT2" t="str">
        <f t="shared" si="3"/>
        <v/>
      </c>
      <c r="CU2" t="str">
        <f t="shared" si="3"/>
        <v/>
      </c>
      <c r="CV2" s="58" t="str">
        <f>IFERROR(INDEX(Price!R:R, MATCH(CF2*1, Price!A:A, 0)), "")</f>
        <v/>
      </c>
      <c r="CW2" s="58" t="str">
        <f t="shared" ref="CW2:DB2" si="4">CV2</f>
        <v/>
      </c>
      <c r="CX2" s="58" t="str">
        <f t="shared" si="4"/>
        <v/>
      </c>
      <c r="CY2" s="58" t="str">
        <f t="shared" si="4"/>
        <v/>
      </c>
      <c r="CZ2" s="58" t="str">
        <f t="shared" si="4"/>
        <v/>
      </c>
      <c r="DA2" s="58" t="str">
        <f t="shared" si="4"/>
        <v/>
      </c>
      <c r="DB2" s="58" t="str">
        <f t="shared" si="4"/>
        <v/>
      </c>
      <c r="DC2" t="str">
        <f>IFERROR(INDEX(Price!R:R, MATCH(CG2*1, Price!A:A, 0)), "")</f>
        <v/>
      </c>
      <c r="DD2" t="str">
        <f t="shared" ref="DD2:DI2" si="5">DC2</f>
        <v/>
      </c>
      <c r="DE2" t="str">
        <f t="shared" si="5"/>
        <v/>
      </c>
      <c r="DF2" t="str">
        <f t="shared" si="5"/>
        <v/>
      </c>
      <c r="DG2" t="str">
        <f t="shared" si="5"/>
        <v/>
      </c>
      <c r="DH2" t="str">
        <f t="shared" si="5"/>
        <v/>
      </c>
      <c r="DI2" t="str">
        <f t="shared" si="5"/>
        <v/>
      </c>
    </row>
    <row r="9" spans="1:113" x14ac:dyDescent="0.25">
      <c r="AY9" s="3"/>
      <c r="AZ9" s="3"/>
      <c r="BA9" s="3"/>
      <c r="BB9" s="3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3" name="Button 1">
              <controlPr defaultSize="0" print="0" autoFill="0" autoPict="0" macro="[0]!SecureImportPDFWithCurlAndCleanup">
                <anchor moveWithCells="1" sizeWithCells="1">
                  <from>
                    <xdr:col>3</xdr:col>
                    <xdr:colOff>0</xdr:colOff>
                    <xdr:row>33</xdr:row>
                    <xdr:rowOff>180975</xdr:rowOff>
                  </from>
                  <to>
                    <xdr:col>5</xdr:col>
                    <xdr:colOff>504825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8" r:id="rId4" name="Button 2">
              <controlPr defaultSize="0" print="0" autoFill="0" autoPict="0" macro="[0]!ExportToCSV_UTF8_AutoSave_Unique">
                <anchor moveWithCells="1" sizeWithCells="1">
                  <from>
                    <xdr:col>3</xdr:col>
                    <xdr:colOff>9525</xdr:colOff>
                    <xdr:row>31</xdr:row>
                    <xdr:rowOff>180975</xdr:rowOff>
                  </from>
                  <to>
                    <xdr:col>5</xdr:col>
                    <xdr:colOff>504825</xdr:colOff>
                    <xdr:row>33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F4648-0642-4839-9EAC-F4766EA2E79B}">
  <sheetPr codeName="Sheet10"/>
  <dimension ref="A1:CV9"/>
  <sheetViews>
    <sheetView topLeftCell="BK1" workbookViewId="0">
      <selection activeCell="B2" sqref="B2"/>
    </sheetView>
  </sheetViews>
  <sheetFormatPr defaultRowHeight="15" x14ac:dyDescent="0.25"/>
  <cols>
    <col min="1" max="1" width="12.140625" customWidth="1"/>
    <col min="2" max="2" width="10.140625" bestFit="1" customWidth="1"/>
    <col min="3" max="3" width="17.5703125" customWidth="1"/>
    <col min="4" max="4" width="16.28515625" customWidth="1"/>
    <col min="6" max="6" width="16.42578125" customWidth="1"/>
    <col min="7" max="8" width="13.140625" customWidth="1"/>
    <col min="9" max="9" width="14.85546875" customWidth="1"/>
    <col min="10" max="10" width="2" customWidth="1"/>
    <col min="11" max="11" width="7.7109375" customWidth="1"/>
    <col min="12" max="16" width="7.42578125" customWidth="1"/>
    <col min="17" max="17" width="1.85546875" customWidth="1"/>
    <col min="18" max="18" width="14.140625" customWidth="1"/>
    <col min="19" max="19" width="1.7109375" customWidth="1"/>
    <col min="20" max="20" width="13.140625" customWidth="1"/>
    <col min="21" max="21" width="1.7109375" customWidth="1"/>
    <col min="22" max="22" width="13.28515625" customWidth="1"/>
    <col min="23" max="23" width="1.85546875" customWidth="1"/>
    <col min="24" max="24" width="14.28515625" customWidth="1"/>
    <col min="25" max="25" width="1.7109375" customWidth="1"/>
    <col min="26" max="26" width="13.140625" customWidth="1"/>
    <col min="27" max="27" width="1.5703125" customWidth="1"/>
    <col min="28" max="28" width="13.140625" customWidth="1"/>
    <col min="29" max="29" width="1.28515625" hidden="1" customWidth="1"/>
    <col min="30" max="30" width="20.85546875" customWidth="1"/>
    <col min="31" max="31" width="1.42578125" hidden="1" customWidth="1"/>
    <col min="32" max="32" width="21.42578125" customWidth="1"/>
    <col min="33" max="33" width="1.28515625" hidden="1" customWidth="1"/>
    <col min="34" max="34" width="19.85546875" customWidth="1"/>
    <col min="35" max="35" width="0.140625" customWidth="1"/>
    <col min="36" max="36" width="19.28515625" customWidth="1"/>
    <col min="37" max="37" width="1.28515625" hidden="1" customWidth="1"/>
    <col min="38" max="38" width="19.5703125" customWidth="1"/>
    <col min="39" max="39" width="1.5703125" customWidth="1"/>
    <col min="40" max="40" width="19.28515625" customWidth="1"/>
    <col min="41" max="41" width="6" customWidth="1"/>
    <col min="42" max="42" width="27.140625" customWidth="1"/>
    <col min="43" max="43" width="1.85546875" customWidth="1"/>
    <col min="44" max="44" width="1.7109375" customWidth="1"/>
    <col min="45" max="45" width="1.5703125" customWidth="1"/>
    <col min="46" max="46" width="1.85546875" customWidth="1"/>
    <col min="47" max="47" width="1.5703125" customWidth="1"/>
    <col min="48" max="48" width="19.85546875" customWidth="1"/>
    <col min="49" max="49" width="1.7109375" customWidth="1"/>
    <col min="50" max="50" width="1.85546875" customWidth="1"/>
    <col min="51" max="51" width="1.42578125" customWidth="1"/>
    <col min="52" max="52" width="1.5703125" customWidth="1"/>
    <col min="53" max="53" width="1.28515625" customWidth="1"/>
    <col min="54" max="54" width="0.140625" customWidth="1"/>
    <col min="55" max="56" width="0.140625" hidden="1" customWidth="1"/>
    <col min="57" max="57" width="22.140625" customWidth="1"/>
    <col min="58" max="58" width="1.42578125" customWidth="1"/>
    <col min="59" max="60" width="1.5703125" customWidth="1"/>
    <col min="61" max="61" width="1.7109375" customWidth="1"/>
    <col min="62" max="62" width="1.5703125" customWidth="1"/>
    <col min="63" max="64" width="11.7109375" customWidth="1"/>
    <col min="65" max="69" width="11.7109375" hidden="1" customWidth="1"/>
    <col min="70" max="70" width="13.85546875" customWidth="1"/>
    <col min="71" max="71" width="16.28515625" customWidth="1"/>
  </cols>
  <sheetData>
    <row r="1" spans="1:100" x14ac:dyDescent="0.25">
      <c r="A1" t="s">
        <v>77</v>
      </c>
      <c r="B1" t="s">
        <v>79</v>
      </c>
      <c r="C1" t="s">
        <v>169</v>
      </c>
      <c r="D1" t="s">
        <v>44</v>
      </c>
      <c r="E1" t="s">
        <v>45</v>
      </c>
      <c r="F1" t="s">
        <v>46</v>
      </c>
      <c r="G1" t="s">
        <v>48</v>
      </c>
      <c r="H1" t="s">
        <v>76</v>
      </c>
      <c r="I1" t="s">
        <v>47</v>
      </c>
      <c r="J1" t="s">
        <v>119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157</v>
      </c>
      <c r="Q1" t="s">
        <v>99</v>
      </c>
      <c r="R1" t="s">
        <v>80</v>
      </c>
      <c r="S1" t="s">
        <v>98</v>
      </c>
      <c r="T1" t="s">
        <v>81</v>
      </c>
      <c r="U1" t="s">
        <v>97</v>
      </c>
      <c r="V1" t="s">
        <v>82</v>
      </c>
      <c r="W1" t="s">
        <v>96</v>
      </c>
      <c r="X1" t="s">
        <v>83</v>
      </c>
      <c r="Y1" t="s">
        <v>95</v>
      </c>
      <c r="Z1" t="s">
        <v>84</v>
      </c>
      <c r="AA1" t="s">
        <v>138</v>
      </c>
      <c r="AB1" t="s">
        <v>139</v>
      </c>
      <c r="AC1" t="s">
        <v>94</v>
      </c>
      <c r="AD1" t="s">
        <v>85</v>
      </c>
      <c r="AE1" t="s">
        <v>93</v>
      </c>
      <c r="AF1" t="s">
        <v>86</v>
      </c>
      <c r="AG1" t="s">
        <v>92</v>
      </c>
      <c r="AH1" t="s">
        <v>87</v>
      </c>
      <c r="AI1" t="s">
        <v>91</v>
      </c>
      <c r="AJ1" t="s">
        <v>88</v>
      </c>
      <c r="AK1" t="s">
        <v>90</v>
      </c>
      <c r="AL1" t="s">
        <v>89</v>
      </c>
      <c r="AM1" t="s">
        <v>140</v>
      </c>
      <c r="AN1" t="s">
        <v>141</v>
      </c>
      <c r="AO1" t="s">
        <v>125</v>
      </c>
      <c r="AP1" t="s">
        <v>120</v>
      </c>
      <c r="AQ1" t="s">
        <v>121</v>
      </c>
      <c r="AR1" t="s">
        <v>122</v>
      </c>
      <c r="AS1" t="s">
        <v>123</v>
      </c>
      <c r="AT1" t="s">
        <v>124</v>
      </c>
      <c r="AU1" t="s">
        <v>161</v>
      </c>
      <c r="AV1" t="s">
        <v>126</v>
      </c>
      <c r="AW1" t="s">
        <v>127</v>
      </c>
      <c r="AX1" t="s">
        <v>128</v>
      </c>
      <c r="AY1" t="s">
        <v>129</v>
      </c>
      <c r="AZ1" t="s">
        <v>130</v>
      </c>
      <c r="BA1" t="s">
        <v>160</v>
      </c>
      <c r="BB1" t="s">
        <v>131</v>
      </c>
      <c r="BC1" t="s">
        <v>142</v>
      </c>
      <c r="BD1" t="s">
        <v>143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159</v>
      </c>
      <c r="BK1" t="s">
        <v>137</v>
      </c>
      <c r="BL1" t="s">
        <v>17663</v>
      </c>
      <c r="BM1" t="s">
        <v>17664</v>
      </c>
      <c r="BN1" t="s">
        <v>17665</v>
      </c>
      <c r="BO1" t="s">
        <v>17666</v>
      </c>
      <c r="BP1" t="s">
        <v>17667</v>
      </c>
      <c r="BQ1" t="s">
        <v>17669</v>
      </c>
      <c r="BR1" t="s">
        <v>180</v>
      </c>
      <c r="BS1" t="s">
        <v>179</v>
      </c>
      <c r="BT1" t="s">
        <v>17673</v>
      </c>
      <c r="BU1" t="s">
        <v>17615</v>
      </c>
      <c r="BV1" t="s">
        <v>17616</v>
      </c>
      <c r="BW1" t="s">
        <v>17617</v>
      </c>
      <c r="BX1" t="s">
        <v>17618</v>
      </c>
      <c r="BY1" t="s">
        <v>17642</v>
      </c>
      <c r="BZ1" t="s">
        <v>17643</v>
      </c>
      <c r="CA1" t="s">
        <v>17644</v>
      </c>
      <c r="CB1" t="s">
        <v>17645</v>
      </c>
      <c r="CC1" t="s">
        <v>17646</v>
      </c>
      <c r="CD1" t="s">
        <v>17647</v>
      </c>
      <c r="CE1" t="s">
        <v>17635</v>
      </c>
      <c r="CF1" t="s">
        <v>17636</v>
      </c>
      <c r="CG1" t="s">
        <v>17637</v>
      </c>
      <c r="CH1" t="s">
        <v>17638</v>
      </c>
      <c r="CI1" t="s">
        <v>17640</v>
      </c>
      <c r="CJ1" t="s">
        <v>17639</v>
      </c>
      <c r="CK1" t="s">
        <v>17649</v>
      </c>
      <c r="CL1" t="s">
        <v>17662</v>
      </c>
      <c r="CM1" t="s">
        <v>17661</v>
      </c>
      <c r="CN1" t="s">
        <v>17660</v>
      </c>
      <c r="CO1" t="s">
        <v>17659</v>
      </c>
      <c r="CP1" t="s">
        <v>17658</v>
      </c>
      <c r="CQ1" t="s">
        <v>17650</v>
      </c>
      <c r="CR1" t="s">
        <v>17651</v>
      </c>
      <c r="CS1" t="s">
        <v>17652</v>
      </c>
      <c r="CT1" t="s">
        <v>17653</v>
      </c>
      <c r="CU1" t="s">
        <v>17655</v>
      </c>
      <c r="CV1" t="s">
        <v>17654</v>
      </c>
    </row>
    <row r="2" spans="1:100" x14ac:dyDescent="0.25">
      <c r="A2" t="str">
        <f>'Name5 Size 6-24'!V2</f>
        <v>PEPCO_SS26_63087901_ 63087902_ 63087903_ 63087904_ 63087905_ CARE LABEL_SS26BG255_00_ 630879</v>
      </c>
      <c r="B2" s="2">
        <f ca="1">TODAY()</f>
        <v>45870</v>
      </c>
      <c r="C2" s="2" t="s">
        <v>170</v>
      </c>
      <c r="D2" t="str">
        <f>Sheet1!$B2</f>
        <v>ORD01577774_01</v>
      </c>
      <c r="E2" t="str">
        <f>Sheet1!B4</f>
        <v>630879</v>
      </c>
      <c r="F2" t="str">
        <f>Sheet1!B5</f>
        <v>a Baby girls outerwear</v>
      </c>
      <c r="G2" t="str">
        <f>Sheet1!B9</f>
        <v>SS26BG255</v>
      </c>
      <c r="H2" t="str">
        <f>Sheet4!A3</f>
        <v>Gardenia</v>
      </c>
      <c r="I2" t="str">
        <f>Sheet2!B2</f>
        <v>Knit Concern Ltd.</v>
      </c>
      <c r="J2">
        <v>9</v>
      </c>
      <c r="K2">
        <f t="shared" ref="K2:P2" si="0">J2</f>
        <v>9</v>
      </c>
      <c r="L2">
        <f t="shared" si="0"/>
        <v>9</v>
      </c>
      <c r="M2">
        <f t="shared" si="0"/>
        <v>9</v>
      </c>
      <c r="N2">
        <f t="shared" si="0"/>
        <v>9</v>
      </c>
      <c r="O2">
        <f t="shared" si="0"/>
        <v>9</v>
      </c>
      <c r="P2">
        <f t="shared" si="0"/>
        <v>9</v>
      </c>
      <c r="Q2" s="1" t="str">
        <f>Sheet5!D3</f>
        <v>63087901</v>
      </c>
      <c r="R2" s="1" t="str">
        <f>"SKU " &amp; Q2</f>
        <v>SKU 63087901</v>
      </c>
      <c r="S2" s="1" t="str">
        <f>Sheet5!E3</f>
        <v>63087902</v>
      </c>
      <c r="T2" s="1" t="str">
        <f>"SKU " &amp; S2</f>
        <v>SKU 63087902</v>
      </c>
      <c r="U2" s="1" t="str">
        <f>Sheet5!F3</f>
        <v>63087903</v>
      </c>
      <c r="V2" s="1" t="str">
        <f>"SKU " &amp; U2</f>
        <v>SKU 63087903</v>
      </c>
      <c r="W2" s="1" t="str">
        <f>Sheet5!G3</f>
        <v>63087904</v>
      </c>
      <c r="X2" s="1" t="str">
        <f>"SKU " &amp; W2</f>
        <v>SKU 63087904</v>
      </c>
      <c r="Y2" s="1" t="str">
        <f>Sheet5!H3</f>
        <v>63087905</v>
      </c>
      <c r="Z2" s="1" t="str">
        <f>"SKU " &amp; Y2</f>
        <v>SKU 63087905</v>
      </c>
      <c r="AA2" s="1">
        <f>Sheet5!D6</f>
        <v>0</v>
      </c>
      <c r="AB2" s="1" t="str">
        <f>"SKU " &amp; AA2</f>
        <v>SKU 0</v>
      </c>
      <c r="AC2" s="1" t="str">
        <f>Sheet5!D4</f>
        <v>2200163087964</v>
      </c>
      <c r="AD2" s="1" t="str">
        <f>"EAN: " &amp; AC2</f>
        <v>EAN: 2200163087964</v>
      </c>
      <c r="AE2" s="1" t="str">
        <f>Sheet5!E4</f>
        <v>2200263087963</v>
      </c>
      <c r="AF2" s="1" t="str">
        <f>"EAN: " &amp; AE2</f>
        <v>EAN: 2200263087963</v>
      </c>
      <c r="AG2" s="1" t="str">
        <f>Sheet5!F4</f>
        <v>2200363087962</v>
      </c>
      <c r="AH2" s="1" t="str">
        <f>"EAN: " &amp; AG2</f>
        <v>EAN: 2200363087962</v>
      </c>
      <c r="AI2" s="1" t="str">
        <f>Sheet5!G4</f>
        <v>2200463087961</v>
      </c>
      <c r="AJ2" s="1" t="str">
        <f>"EAN: " &amp; AI2</f>
        <v>EAN: 2200463087961</v>
      </c>
      <c r="AK2" s="1" t="str">
        <f>Sheet5!H4</f>
        <v>2200563087960</v>
      </c>
      <c r="AL2" s="1" t="str">
        <f>"EAN: " &amp; AK2</f>
        <v>EAN: 2200563087960</v>
      </c>
      <c r="AM2" s="1">
        <f>Sheet5!D7</f>
        <v>0</v>
      </c>
      <c r="AN2" s="1" t="str">
        <f>"EAN: " &amp; AM2</f>
        <v>EAN: 0</v>
      </c>
      <c r="AO2" s="1" t="str">
        <f>Sheet1!B11</f>
        <v>B/S</v>
      </c>
      <c r="AP2" t="str">
        <f>H2 &amp; " • " &amp; R2</f>
        <v>Gardenia • SKU 63087901</v>
      </c>
      <c r="AQ2" t="str">
        <f>H2 &amp; " • " &amp; T2</f>
        <v>Gardenia • SKU 63087902</v>
      </c>
      <c r="AR2" t="str">
        <f>H2 &amp; " • " &amp; V2</f>
        <v>Gardenia • SKU 63087903</v>
      </c>
      <c r="AS2" t="str">
        <f>H2 &amp; " • " &amp; X2</f>
        <v>Gardenia • SKU 63087904</v>
      </c>
      <c r="AT2" t="str">
        <f>H2 &amp; " • " &amp; Z2</f>
        <v>Gardenia • SKU 63087905</v>
      </c>
      <c r="AU2" t="str">
        <f>H2 &amp; " • " &amp; AB2</f>
        <v>Gardenia • SKU 0</v>
      </c>
      <c r="AV2" t="str">
        <f>"STYLE " &amp;E2 &amp; " • " &amp; AO2 &amp; "26"</f>
        <v>STYLE 630879 • B/S26</v>
      </c>
      <c r="AW2" t="str">
        <f>"STYLE " &amp;E2 &amp; " • " &amp; AO2 &amp; "26"</f>
        <v>STYLE 630879 • B/S26</v>
      </c>
      <c r="AX2" t="str">
        <f>"STYLE " &amp;E2 &amp; " • " &amp; AO2 &amp; "26"</f>
        <v>STYLE 630879 • B/S26</v>
      </c>
      <c r="AY2" t="str">
        <f>"STYLE " &amp;E2 &amp; " • " &amp; AO2 &amp; "26"</f>
        <v>STYLE 630879 • B/S26</v>
      </c>
      <c r="AZ2" t="str">
        <f>"STYLE " &amp;E2 &amp; " • " &amp; AO2 &amp; "26"</f>
        <v>STYLE 630879 • B/S26</v>
      </c>
      <c r="BA2" t="str">
        <f>"STYLE " &amp;E2 &amp; " • " &amp; AO2 &amp; "26"</f>
        <v>STYLE 630879 • B/S26</v>
      </c>
      <c r="BB2" s="4" t="str">
        <f>Sheet2!B5</f>
        <v>09/07/2025</v>
      </c>
      <c r="BC2" s="4">
        <f>DATE(MID(BB2,7,4), MID(BB2,4,2), MID(BB2,1,2))</f>
        <v>45847</v>
      </c>
      <c r="BD2" s="4">
        <f>BC2-30</f>
        <v>45817</v>
      </c>
      <c r="BE2" s="3" t="str">
        <f>"Batch no. " &amp; TEXT(BD2, "mmyyyy")</f>
        <v>Batch no. 062025</v>
      </c>
      <c r="BF2" s="3" t="str">
        <f>"Batch no. " &amp; TEXT(BD2, "mmyyyy")</f>
        <v>Batch no. 062025</v>
      </c>
      <c r="BG2" s="3" t="str">
        <f>"Batch no. " &amp; TEXT(BD2, "mmyyyy")</f>
        <v>Batch no. 062025</v>
      </c>
      <c r="BH2" s="3" t="str">
        <f>"Batch no. " &amp; TEXT(BD2, "mmyyyy")</f>
        <v>Batch no. 062025</v>
      </c>
      <c r="BI2" s="3" t="str">
        <f>"Batch no. " &amp; TEXT(BD2, "mmyyyy")</f>
        <v>Batch no. 062025</v>
      </c>
      <c r="BJ2" s="3" t="str">
        <f>"Batch no. " &amp; TEXT(BD2, "mmyyyy")</f>
        <v>Batch no. 062025</v>
      </c>
      <c r="BK2" t="s">
        <v>17668</v>
      </c>
      <c r="BL2" t="str">
        <f t="shared" ref="BL2:BQ2" si="1">BK2</f>
        <v>Romantic</v>
      </c>
      <c r="BM2" t="str">
        <f t="shared" si="1"/>
        <v>Romantic</v>
      </c>
      <c r="BN2" t="str">
        <f t="shared" si="1"/>
        <v>Romantic</v>
      </c>
      <c r="BO2" t="str">
        <f t="shared" si="1"/>
        <v>Romantic</v>
      </c>
      <c r="BP2" t="str">
        <f t="shared" si="1"/>
        <v>Romantic</v>
      </c>
      <c r="BQ2" t="str">
        <f t="shared" si="1"/>
        <v>Romantic</v>
      </c>
      <c r="BR2" t="str">
        <f>Sheet1!B7</f>
        <v>Baby girl sweatshirt</v>
      </c>
      <c r="BS2" t="str">
        <f>IFERROR(INDEX(Translations!AS:AS, MATCH(BR2, Translations!A:A, 0)), "")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T2" s="58" t="str">
        <f>Sheet6!C4</f>
        <v>6.00</v>
      </c>
      <c r="BU2" s="58" t="str">
        <f>BT2</f>
        <v>6.00</v>
      </c>
      <c r="BV2" s="58"/>
      <c r="BW2" s="58"/>
      <c r="BX2" s="58"/>
      <c r="BY2" s="58" t="str">
        <f>IFERROR(INDEX(Price!R:R, MATCH(BU2*1, Price!A:A, 0)), "")</f>
        <v>1,50               3,00               3,00               6,00               7,00               35               180               550</v>
      </c>
      <c r="BZ2" s="58" t="str">
        <f>BY2</f>
        <v>1,50               3,00               3,00               6,00               7,00               35               180               550</v>
      </c>
      <c r="CA2" s="58" t="str">
        <f>BZ2</f>
        <v>1,50               3,00               3,00               6,00               7,00               35               180               550</v>
      </c>
      <c r="CB2" s="58" t="str">
        <f>CA2</f>
        <v>1,50               3,00               3,00               6,00               7,00               35               180               550</v>
      </c>
      <c r="CC2" s="58" t="str">
        <f>CB2</f>
        <v>1,50               3,00               3,00               6,00               7,00               35               180               550</v>
      </c>
      <c r="CD2" s="58" t="str">
        <f>CC2</f>
        <v>1,50               3,00               3,00               6,00               7,00               35               180               550</v>
      </c>
      <c r="CE2" t="str">
        <f>IFERROR(INDEX(Price!R:R, MATCH(BV2*1, Price!A:A, 0)), "")</f>
        <v/>
      </c>
      <c r="CF2" t="str">
        <f>CE2</f>
        <v/>
      </c>
      <c r="CG2" t="str">
        <f>CF2</f>
        <v/>
      </c>
      <c r="CH2" t="str">
        <f>CG2</f>
        <v/>
      </c>
      <c r="CI2" t="str">
        <f>CH2</f>
        <v/>
      </c>
      <c r="CJ2" t="str">
        <f>CI2</f>
        <v/>
      </c>
      <c r="CK2" s="58" t="str">
        <f>IFERROR(INDEX(Price!R:R, MATCH(BW2*1, Price!A:A, 0)), "")</f>
        <v/>
      </c>
      <c r="CL2" s="58" t="str">
        <f>CK2</f>
        <v/>
      </c>
      <c r="CM2" s="58" t="str">
        <f>CL2</f>
        <v/>
      </c>
      <c r="CN2" s="58" t="str">
        <f>CM2</f>
        <v/>
      </c>
      <c r="CO2" s="58" t="str">
        <f>CN2</f>
        <v/>
      </c>
      <c r="CP2" s="58" t="str">
        <f>CO2</f>
        <v/>
      </c>
      <c r="CQ2" t="str">
        <f>IFERROR(INDEX(Price!R:R, MATCH(BX2*1, Price!A:A, 0)), "")</f>
        <v/>
      </c>
      <c r="CR2" t="str">
        <f>CQ2</f>
        <v/>
      </c>
      <c r="CS2" t="str">
        <f>CR2</f>
        <v/>
      </c>
      <c r="CT2" t="str">
        <f>CS2</f>
        <v/>
      </c>
      <c r="CU2" t="str">
        <f>CT2</f>
        <v/>
      </c>
      <c r="CV2" t="str">
        <f>CU2</f>
        <v/>
      </c>
    </row>
    <row r="9" spans="1:100" x14ac:dyDescent="0.25">
      <c r="AT9" s="3"/>
      <c r="AU9" s="3"/>
      <c r="AV9" s="3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3" name="Button 1">
              <controlPr defaultSize="0" print="0" autoFill="0" autoPict="0" macro="[0]!SecureImportPDFWithCurlAndCleanup">
                <anchor moveWithCells="1" sizeWithCells="1">
                  <from>
                    <xdr:col>3</xdr:col>
                    <xdr:colOff>0</xdr:colOff>
                    <xdr:row>33</xdr:row>
                    <xdr:rowOff>180975</xdr:rowOff>
                  </from>
                  <to>
                    <xdr:col>5</xdr:col>
                    <xdr:colOff>504825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4" name="Button 2">
              <controlPr defaultSize="0" print="0" autoFill="0" autoPict="0" macro="[0]!ExportToCSV_UTF8_AutoSave_Unique">
                <anchor moveWithCells="1" sizeWithCells="1">
                  <from>
                    <xdr:col>3</xdr:col>
                    <xdr:colOff>9525</xdr:colOff>
                    <xdr:row>31</xdr:row>
                    <xdr:rowOff>180975</xdr:rowOff>
                  </from>
                  <to>
                    <xdr:col>5</xdr:col>
                    <xdr:colOff>504825</xdr:colOff>
                    <xdr:row>33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9904D-3905-492B-B3E0-E078E425E2C6}">
  <sheetPr codeName="Sheet22"/>
  <dimension ref="A1:CS31"/>
  <sheetViews>
    <sheetView topLeftCell="B1" workbookViewId="0">
      <selection activeCell="D3" sqref="D3"/>
    </sheetView>
  </sheetViews>
  <sheetFormatPr defaultRowHeight="15" x14ac:dyDescent="0.25"/>
  <cols>
    <col min="1" max="1" width="12.140625" hidden="1" customWidth="1"/>
    <col min="2" max="2" width="10.42578125" customWidth="1"/>
    <col min="3" max="3" width="17.28515625" customWidth="1"/>
    <col min="4" max="4" width="27.140625" customWidth="1"/>
    <col min="5" max="5" width="1.85546875" customWidth="1"/>
    <col min="6" max="6" width="9.140625" hidden="1" customWidth="1"/>
    <col min="7" max="7" width="16.42578125" hidden="1" customWidth="1"/>
    <col min="8" max="8" width="13.140625" hidden="1" customWidth="1"/>
    <col min="9" max="9" width="23" hidden="1" customWidth="1"/>
    <col min="10" max="10" width="14.85546875" hidden="1" customWidth="1"/>
    <col min="11" max="11" width="5.7109375" customWidth="1"/>
    <col min="12" max="12" width="7.7109375" hidden="1" customWidth="1"/>
    <col min="13" max="16" width="7.42578125" hidden="1" customWidth="1"/>
    <col min="17" max="17" width="1.42578125" hidden="1" customWidth="1"/>
    <col min="18" max="18" width="14.140625" hidden="1" customWidth="1"/>
    <col min="19" max="19" width="1.85546875" hidden="1" customWidth="1"/>
    <col min="20" max="20" width="13.140625" hidden="1" customWidth="1"/>
    <col min="21" max="21" width="1.7109375" hidden="1" customWidth="1"/>
    <col min="22" max="22" width="13.28515625" hidden="1" customWidth="1"/>
    <col min="23" max="23" width="1.7109375" hidden="1" customWidth="1"/>
    <col min="24" max="24" width="14.28515625" hidden="1" customWidth="1"/>
    <col min="25" max="25" width="1.5703125" hidden="1" customWidth="1"/>
    <col min="26" max="26" width="13.140625" hidden="1" customWidth="1"/>
    <col min="27" max="27" width="1.28515625" hidden="1" customWidth="1"/>
    <col min="28" max="28" width="20.85546875" customWidth="1"/>
    <col min="29" max="29" width="20.85546875" hidden="1" customWidth="1"/>
    <col min="30" max="30" width="1.42578125" hidden="1" customWidth="1"/>
    <col min="31" max="31" width="21.42578125" customWidth="1"/>
    <col min="32" max="32" width="21.42578125" hidden="1" customWidth="1"/>
    <col min="33" max="33" width="1.28515625" hidden="1" customWidth="1"/>
    <col min="34" max="34" width="19.85546875" customWidth="1"/>
    <col min="35" max="35" width="19.85546875" hidden="1" customWidth="1"/>
    <col min="36" max="36" width="1.28515625" hidden="1" customWidth="1"/>
    <col min="37" max="37" width="19.28515625" customWidth="1"/>
    <col min="38" max="38" width="19.28515625" hidden="1" customWidth="1"/>
    <col min="39" max="39" width="1.28515625" hidden="1" customWidth="1"/>
    <col min="40" max="40" width="19.28515625" customWidth="1"/>
    <col min="41" max="41" width="19.28515625" hidden="1" customWidth="1"/>
    <col min="42" max="42" width="6" hidden="1" customWidth="1"/>
    <col min="43" max="43" width="27.140625" hidden="1" customWidth="1"/>
    <col min="44" max="44" width="26.85546875" hidden="1" customWidth="1"/>
    <col min="45" max="45" width="26.28515625" hidden="1" customWidth="1"/>
    <col min="46" max="46" width="26.85546875" hidden="1" customWidth="1"/>
    <col min="47" max="47" width="26.28515625" hidden="1" customWidth="1"/>
    <col min="48" max="48" width="19.85546875" hidden="1" customWidth="1"/>
    <col min="49" max="49" width="1.7109375" hidden="1" customWidth="1"/>
    <col min="50" max="51" width="1.85546875" hidden="1" customWidth="1"/>
    <col min="52" max="54" width="1.5703125" hidden="1" customWidth="1"/>
    <col min="55" max="55" width="1.7109375" hidden="1" customWidth="1"/>
    <col min="56" max="56" width="15.7109375" hidden="1" customWidth="1"/>
    <col min="57" max="58" width="1.42578125" hidden="1" customWidth="1"/>
    <col min="59" max="59" width="1.5703125" hidden="1" customWidth="1"/>
    <col min="60" max="60" width="1.42578125" hidden="1" customWidth="1"/>
    <col min="61" max="61" width="12" hidden="1" customWidth="1"/>
    <col min="62" max="62" width="11.42578125" hidden="1" customWidth="1"/>
    <col min="63" max="63" width="11.28515625" hidden="1" customWidth="1"/>
    <col min="64" max="64" width="11" hidden="1" customWidth="1"/>
    <col min="65" max="65" width="11.42578125" hidden="1" customWidth="1"/>
    <col min="66" max="66" width="12" hidden="1" customWidth="1"/>
    <col min="67" max="67" width="16.85546875" customWidth="1"/>
    <col min="68" max="72" width="20.140625" hidden="1" customWidth="1"/>
    <col min="73" max="73" width="0" hidden="1" customWidth="1"/>
    <col min="74" max="97" width="9.140625" hidden="1" customWidth="1"/>
  </cols>
  <sheetData>
    <row r="1" spans="1:97" x14ac:dyDescent="0.25">
      <c r="A1" t="s">
        <v>77</v>
      </c>
      <c r="B1" t="s">
        <v>79</v>
      </c>
      <c r="C1" t="s">
        <v>169</v>
      </c>
      <c r="D1" t="s">
        <v>44</v>
      </c>
      <c r="E1" t="s">
        <v>17717</v>
      </c>
      <c r="F1" t="s">
        <v>45</v>
      </c>
      <c r="G1" t="s">
        <v>46</v>
      </c>
      <c r="H1" t="s">
        <v>48</v>
      </c>
      <c r="I1" t="s">
        <v>76</v>
      </c>
      <c r="J1" t="s">
        <v>47</v>
      </c>
      <c r="K1" t="s">
        <v>119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99</v>
      </c>
      <c r="R1" t="s">
        <v>80</v>
      </c>
      <c r="S1" t="s">
        <v>98</v>
      </c>
      <c r="T1" t="s">
        <v>81</v>
      </c>
      <c r="U1" t="s">
        <v>97</v>
      </c>
      <c r="V1" t="s">
        <v>82</v>
      </c>
      <c r="W1" t="s">
        <v>96</v>
      </c>
      <c r="X1" t="s">
        <v>83</v>
      </c>
      <c r="Y1" t="s">
        <v>95</v>
      </c>
      <c r="Z1" t="s">
        <v>84</v>
      </c>
      <c r="AA1" t="s">
        <v>94</v>
      </c>
      <c r="AB1" t="s">
        <v>85</v>
      </c>
      <c r="AC1" t="s">
        <v>17683</v>
      </c>
      <c r="AD1" t="s">
        <v>93</v>
      </c>
      <c r="AE1" t="s">
        <v>86</v>
      </c>
      <c r="AF1" t="s">
        <v>17684</v>
      </c>
      <c r="AG1" t="s">
        <v>92</v>
      </c>
      <c r="AH1" t="s">
        <v>87</v>
      </c>
      <c r="AI1" t="s">
        <v>17685</v>
      </c>
      <c r="AJ1" t="s">
        <v>91</v>
      </c>
      <c r="AK1" t="s">
        <v>88</v>
      </c>
      <c r="AL1" t="s">
        <v>17686</v>
      </c>
      <c r="AM1" t="s">
        <v>90</v>
      </c>
      <c r="AN1" t="s">
        <v>89</v>
      </c>
      <c r="AO1" t="s">
        <v>17687</v>
      </c>
      <c r="AP1" t="s">
        <v>125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126</v>
      </c>
      <c r="AW1" t="s">
        <v>127</v>
      </c>
      <c r="AX1" t="s">
        <v>128</v>
      </c>
      <c r="AY1" t="s">
        <v>129</v>
      </c>
      <c r="AZ1" t="s">
        <v>130</v>
      </c>
      <c r="BA1" t="s">
        <v>131</v>
      </c>
      <c r="BB1" t="s">
        <v>142</v>
      </c>
      <c r="BC1" t="s">
        <v>143</v>
      </c>
      <c r="BD1" t="s">
        <v>132</v>
      </c>
      <c r="BE1" t="s">
        <v>133</v>
      </c>
      <c r="BF1" t="s">
        <v>134</v>
      </c>
      <c r="BG1" t="s">
        <v>135</v>
      </c>
      <c r="BH1" t="s">
        <v>136</v>
      </c>
      <c r="BI1" t="s">
        <v>137</v>
      </c>
      <c r="BJ1" t="s">
        <v>17663</v>
      </c>
      <c r="BK1" t="s">
        <v>17664</v>
      </c>
      <c r="BL1" t="s">
        <v>17665</v>
      </c>
      <c r="BM1" t="s">
        <v>17666</v>
      </c>
      <c r="BN1" t="s">
        <v>17667</v>
      </c>
      <c r="BO1" t="s">
        <v>180</v>
      </c>
      <c r="BP1" t="s">
        <v>17676</v>
      </c>
      <c r="BQ1" t="s">
        <v>17677</v>
      </c>
      <c r="BR1" t="s">
        <v>17678</v>
      </c>
      <c r="BS1" t="s">
        <v>17679</v>
      </c>
      <c r="BT1" t="s">
        <v>17680</v>
      </c>
      <c r="BU1" t="s">
        <v>17673</v>
      </c>
      <c r="BV1" t="s">
        <v>17615</v>
      </c>
      <c r="BW1" t="s">
        <v>17616</v>
      </c>
      <c r="BX1" t="s">
        <v>17617</v>
      </c>
      <c r="BY1" t="s">
        <v>17618</v>
      </c>
      <c r="BZ1" t="s">
        <v>17642</v>
      </c>
      <c r="CA1" t="s">
        <v>17643</v>
      </c>
      <c r="CB1" t="s">
        <v>17644</v>
      </c>
      <c r="CC1" t="s">
        <v>17645</v>
      </c>
      <c r="CD1" t="s">
        <v>17646</v>
      </c>
      <c r="CE1" t="s">
        <v>17635</v>
      </c>
      <c r="CF1" t="s">
        <v>17636</v>
      </c>
      <c r="CG1" t="s">
        <v>17637</v>
      </c>
      <c r="CH1" t="s">
        <v>17638</v>
      </c>
      <c r="CI1" t="s">
        <v>17640</v>
      </c>
      <c r="CJ1" t="s">
        <v>17649</v>
      </c>
      <c r="CK1" t="s">
        <v>17662</v>
      </c>
      <c r="CL1" t="s">
        <v>17661</v>
      </c>
      <c r="CM1" t="s">
        <v>17660</v>
      </c>
      <c r="CN1" t="s">
        <v>17659</v>
      </c>
      <c r="CO1" t="s">
        <v>17650</v>
      </c>
      <c r="CP1" t="s">
        <v>17651</v>
      </c>
      <c r="CQ1" t="s">
        <v>17652</v>
      </c>
      <c r="CR1" t="s">
        <v>17653</v>
      </c>
      <c r="CS1" t="s">
        <v>17655</v>
      </c>
    </row>
    <row r="2" spans="1:97" x14ac:dyDescent="0.25">
      <c r="A2" t="str">
        <f>'Name5 Size 6-24'!V2</f>
        <v>PEPCO_SS26_63087901_ 63087902_ 63087903_ 63087904_ 63087905_ CARE LABEL_SS26BG255_00_ 630879</v>
      </c>
      <c r="B2" s="2">
        <f ca="1">TODAY()</f>
        <v>45870</v>
      </c>
      <c r="C2" s="2" t="s">
        <v>17719</v>
      </c>
      <c r="D2" t="s">
        <v>17734</v>
      </c>
      <c r="E2" t="str">
        <f>Sheet1!$B2</f>
        <v>ORD01577774_01</v>
      </c>
      <c r="F2" t="str">
        <f>Sheet1!B4</f>
        <v>630879</v>
      </c>
      <c r="G2" t="str">
        <f>Sheet1!B5</f>
        <v>a Baby girls outerwear</v>
      </c>
      <c r="H2" t="str">
        <f>Sheet1!B10</f>
        <v>SS26</v>
      </c>
      <c r="I2" t="str">
        <f>Sheet4!A3 &amp; " " &amp; Sheet4!B3</f>
        <v>Gardenia 11-0604 TP</v>
      </c>
      <c r="J2" t="str">
        <f>Sheet2!B2</f>
        <v>Knit Concern Ltd.</v>
      </c>
      <c r="K2" s="64">
        <v>6</v>
      </c>
      <c r="L2">
        <f>K2</f>
        <v>6</v>
      </c>
      <c r="M2">
        <f>L2</f>
        <v>6</v>
      </c>
      <c r="N2">
        <f>M2</f>
        <v>6</v>
      </c>
      <c r="O2">
        <f>N2</f>
        <v>6</v>
      </c>
      <c r="P2">
        <f>O2</f>
        <v>6</v>
      </c>
      <c r="Q2" s="1" t="str">
        <f>Sheet5!E3</f>
        <v>63087902</v>
      </c>
      <c r="R2" s="1" t="str">
        <f>"SKU " &amp; Q2</f>
        <v>SKU 63087902</v>
      </c>
      <c r="S2" s="1" t="str">
        <f>Sheet5!F3</f>
        <v>63087903</v>
      </c>
      <c r="T2" s="1" t="str">
        <f>"SKU " &amp; S2</f>
        <v>SKU 63087903</v>
      </c>
      <c r="U2" s="1" t="str">
        <f>Sheet5!G3</f>
        <v>63087904</v>
      </c>
      <c r="V2" s="1" t="str">
        <f>"SKU " &amp; U2</f>
        <v>SKU 63087904</v>
      </c>
      <c r="W2" s="1" t="str">
        <f>Sheet5!H3</f>
        <v>63087905</v>
      </c>
      <c r="X2" s="1" t="str">
        <f>"SKU " &amp; W2</f>
        <v>SKU 63087905</v>
      </c>
      <c r="Y2" s="1">
        <f>Sheet5!I3</f>
        <v>0</v>
      </c>
      <c r="Z2" s="1" t="str">
        <f>"SKU " &amp; Y2</f>
        <v>SKU 0</v>
      </c>
      <c r="AA2" s="1" t="str">
        <f>Sheet5!E4</f>
        <v>2200263087963</v>
      </c>
      <c r="AB2" s="1" t="str">
        <f>"EAN: " &amp; AA2</f>
        <v>EAN: 2200263087963</v>
      </c>
      <c r="AC2" s="1" t="str" cm="1">
        <f t="array" ref="AC2">CudaBarCodeID_EAN13(AA2)</f>
        <v xml:space="preserve">W(20AC6D*KSRTQN(  </v>
      </c>
      <c r="AD2" s="1" t="str">
        <f>Sheet5!F4</f>
        <v>2200363087962</v>
      </c>
      <c r="AE2" s="1" t="str">
        <f>"EAN: " &amp; AD2</f>
        <v>EAN: 2200363087962</v>
      </c>
      <c r="AF2" s="1" t="str" cm="1">
        <f t="array" ref="AF2">CudaBarCodeID_EAN13(AD2)</f>
        <v xml:space="preserve">W(20AD6D*KSRTQM(  </v>
      </c>
      <c r="AG2" s="1" t="str">
        <f>Sheet5!G4</f>
        <v>2200463087961</v>
      </c>
      <c r="AH2" s="1" t="str">
        <f>"EAN: " &amp; AG2</f>
        <v>EAN: 2200463087961</v>
      </c>
      <c r="AI2" s="1" t="str" cm="1">
        <f t="array" ref="AI2">CudaBarCodeID_EAN13(AG2)</f>
        <v xml:space="preserve">W(20AE6D*KSRTQL(  </v>
      </c>
      <c r="AJ2" s="1" t="str">
        <f>Sheet5!H4</f>
        <v>2200563087960</v>
      </c>
      <c r="AK2" s="1" t="str">
        <f>"EAN: " &amp; AJ2</f>
        <v>EAN: 2200563087960</v>
      </c>
      <c r="AL2" s="1" t="str" cm="1">
        <f t="array" ref="AL2">CudaBarCodeID_EAN13(AJ2)</f>
        <v xml:space="preserve">W(20AF6D*KSRTQK(  </v>
      </c>
      <c r="AM2" s="1">
        <f>Sheet5!I4</f>
        <v>0</v>
      </c>
      <c r="AN2" s="1" t="str">
        <f>"EAN: " &amp; AM2</f>
        <v>EAN: 0</v>
      </c>
      <c r="AO2" s="1" t="str" cm="1">
        <f t="array" ref="AO2">CudaBarCodeID_EAN13(AM2)</f>
        <v xml:space="preserve">U(000000*KKKKKK(  </v>
      </c>
      <c r="AP2" s="1" t="str">
        <f>Sheet1!B11</f>
        <v>B/S</v>
      </c>
      <c r="AQ2" t="str">
        <f>I2 &amp; " • " &amp; R2</f>
        <v>Gardenia 11-0604 TP • SKU 63087902</v>
      </c>
      <c r="AR2" t="str">
        <f>I2 &amp; " • " &amp; T2</f>
        <v>Gardenia 11-0604 TP • SKU 63087903</v>
      </c>
      <c r="AS2" t="str">
        <f>I2 &amp; " • " &amp; V2</f>
        <v>Gardenia 11-0604 TP • SKU 63087904</v>
      </c>
      <c r="AT2" t="str">
        <f>I2 &amp; " • " &amp; X2</f>
        <v>Gardenia 11-0604 TP • SKU 63087905</v>
      </c>
      <c r="AU2" t="str">
        <f>I2 &amp; " • " &amp; Z2</f>
        <v>Gardenia 11-0604 TP • SKU 0</v>
      </c>
      <c r="AV2" t="str">
        <f>"STYLE " &amp;F2 &amp; " • " &amp; AP2 &amp; "26"</f>
        <v>STYLE 630879 • B/S26</v>
      </c>
      <c r="AW2" t="str">
        <f>"STYLE " &amp;F2 &amp; " • " &amp; AP2 &amp; "26"</f>
        <v>STYLE 630879 • B/S26</v>
      </c>
      <c r="AX2" t="str">
        <f>"STYLE " &amp;F2 &amp; " • " &amp; AP2 &amp; "26"</f>
        <v>STYLE 630879 • B/S26</v>
      </c>
      <c r="AY2" t="str">
        <f>"STYLE " &amp;F2 &amp; " • " &amp; AP2 &amp; "26"</f>
        <v>STYLE 630879 • B/S26</v>
      </c>
      <c r="AZ2" t="str">
        <f>"STYLE " &amp;F2 &amp; " • " &amp; AP2 &amp; "26"</f>
        <v>STYLE 630879 • B/S26</v>
      </c>
      <c r="BA2" s="3" t="str">
        <f>Sheet2!B5</f>
        <v>09/07/2025</v>
      </c>
      <c r="BB2" s="3">
        <f>DATE(MID(BA2,7,4), MID(BA2,4,2), MID(BA2,1,2))</f>
        <v>45847</v>
      </c>
      <c r="BC2" s="3">
        <f>BB2-30</f>
        <v>45817</v>
      </c>
      <c r="BD2" s="3" t="str">
        <f>"Batch no. " &amp; TEXT(BC2, "mmyyyy")</f>
        <v>Batch no. 062025</v>
      </c>
      <c r="BE2" s="3" t="str">
        <f>"Batch no. " &amp; TEXT(BC2, "mmyyyy")</f>
        <v>Batch no. 062025</v>
      </c>
      <c r="BF2" s="3" t="str">
        <f>"Batch no. " &amp; TEXT(BC2, "mmyyyy")</f>
        <v>Batch no. 062025</v>
      </c>
      <c r="BG2" s="3" t="str">
        <f>"Batch no. " &amp; TEXT(BC2, "mmyyyy")</f>
        <v>Batch no. 062025</v>
      </c>
      <c r="BH2" s="3" t="str">
        <f>"Batch no. " &amp; TEXT(BC2, "mmyyyy")</f>
        <v>Batch no. 062025</v>
      </c>
      <c r="BI2" t="s">
        <v>17671</v>
      </c>
      <c r="BJ2" t="str">
        <f>BI2</f>
        <v>ROMANTIC</v>
      </c>
      <c r="BK2" t="str">
        <f>BJ2</f>
        <v>ROMANTIC</v>
      </c>
      <c r="BL2" t="str">
        <f>BK2</f>
        <v>ROMANTIC</v>
      </c>
      <c r="BM2" t="str">
        <f>BL2</f>
        <v>ROMANTIC</v>
      </c>
      <c r="BN2" t="str">
        <f>BM2</f>
        <v>ROMANTIC</v>
      </c>
      <c r="BO2" t="str">
        <f>Sheet1!B8</f>
        <v>NON PROMO</v>
      </c>
      <c r="BP2" t="str">
        <f>IFERROR(INDEX(Translations!AS:AS, MATCH(BO2, Translations!A:A, 0)), "")</f>
        <v/>
      </c>
      <c r="BQ2" t="str">
        <f>BP2</f>
        <v/>
      </c>
      <c r="BR2" t="str">
        <f>BQ2</f>
        <v/>
      </c>
      <c r="BS2" t="str">
        <f>BR2</f>
        <v/>
      </c>
      <c r="BT2" t="str">
        <f>BS2</f>
        <v/>
      </c>
      <c r="BU2" s="58" t="str">
        <f>Sheet6!C19</f>
        <v>3.00</v>
      </c>
      <c r="BV2" s="58" t="str">
        <f>BU2</f>
        <v>3.00</v>
      </c>
      <c r="BW2" s="58"/>
      <c r="BX2" s="58"/>
      <c r="BY2" s="58"/>
      <c r="BZ2" s="58" t="str">
        <f>IFERROR(INDEX(Price!R:R, MATCH(BV2*1, Price!A:A, 0)), "")</f>
        <v>0,80               1,50               1,50               3,00               3,00               20               90               300</v>
      </c>
      <c r="CA2" s="58" t="str">
        <f>BZ2</f>
        <v>0,80               1,50               1,50               3,00               3,00               20               90               300</v>
      </c>
      <c r="CB2" s="58" t="str">
        <f>CA2</f>
        <v>0,80               1,50               1,50               3,00               3,00               20               90               300</v>
      </c>
      <c r="CC2" s="58" t="str">
        <f>CB2</f>
        <v>0,80               1,50               1,50               3,00               3,00               20               90               300</v>
      </c>
      <c r="CD2" s="58" t="str">
        <f>CC2</f>
        <v>0,80               1,50               1,50               3,00               3,00               20               90               300</v>
      </c>
      <c r="CE2" t="str">
        <f>IFERROR(INDEX(Price!R:R, MATCH(BW2*1, Price!A:A, 0)), "")</f>
        <v/>
      </c>
      <c r="CF2" t="str">
        <f>CE2</f>
        <v/>
      </c>
      <c r="CG2" t="str">
        <f>CF2</f>
        <v/>
      </c>
      <c r="CH2" t="str">
        <f>CG2</f>
        <v/>
      </c>
      <c r="CI2" t="str">
        <f>CH2</f>
        <v/>
      </c>
      <c r="CJ2" s="58" t="str">
        <f>IFERROR(INDEX(Price!R:R, MATCH(BX2*1, Price!A:A, 0)), "")</f>
        <v/>
      </c>
      <c r="CK2" s="58" t="str">
        <f>CJ2</f>
        <v/>
      </c>
      <c r="CL2" s="58" t="str">
        <f>CK2</f>
        <v/>
      </c>
      <c r="CM2" s="58" t="str">
        <f>CL2</f>
        <v/>
      </c>
      <c r="CN2" s="58" t="str">
        <f>CM2</f>
        <v/>
      </c>
      <c r="CO2" s="58" t="str">
        <f>IFERROR(INDEX(Price!R:R, MATCH(BY2*1, Price!A:A, 0)), "")</f>
        <v/>
      </c>
      <c r="CP2" s="58" t="str">
        <f>CO2</f>
        <v/>
      </c>
      <c r="CQ2" s="58" t="str">
        <f>CP2</f>
        <v/>
      </c>
      <c r="CR2" s="58" t="str">
        <f>CQ2</f>
        <v/>
      </c>
      <c r="CS2" s="58" t="str">
        <f>CR2</f>
        <v/>
      </c>
    </row>
    <row r="3" spans="1:97" x14ac:dyDescent="0.25">
      <c r="BO3" s="8"/>
    </row>
    <row r="31" spans="8:8" x14ac:dyDescent="0.25">
      <c r="H31" t="s">
        <v>17688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21" r:id="rId3" name="Button 1">
              <controlPr defaultSize="0" print="0" autoFill="0" autoPict="0" macro="[0]!SecureImportPDFWithCurlAndCleanup">
                <anchor moveWithCells="1" sizeWithCells="1">
                  <from>
                    <xdr:col>3</xdr:col>
                    <xdr:colOff>0</xdr:colOff>
                    <xdr:row>33</xdr:row>
                    <xdr:rowOff>180975</xdr:rowOff>
                  </from>
                  <to>
                    <xdr:col>6</xdr:col>
                    <xdr:colOff>504825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2" r:id="rId4" name="Button 2">
              <controlPr defaultSize="0" print="0" autoFill="0" autoPict="0" macro="[0]!ExportCSV_UTF8_WithPasswordCheck2">
                <anchor moveWithCells="1" sizeWithCells="1">
                  <from>
                    <xdr:col>3</xdr:col>
                    <xdr:colOff>9525</xdr:colOff>
                    <xdr:row>31</xdr:row>
                    <xdr:rowOff>180975</xdr:rowOff>
                  </from>
                  <to>
                    <xdr:col>6</xdr:col>
                    <xdr:colOff>504825</xdr:colOff>
                    <xdr:row>33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A5D87-91CD-4D0A-B143-6DA872849CF2}">
  <sheetPr codeName="Sheet20"/>
  <dimension ref="A1:CS31"/>
  <sheetViews>
    <sheetView topLeftCell="B1" workbookViewId="0">
      <selection activeCell="D3" sqref="D3"/>
    </sheetView>
  </sheetViews>
  <sheetFormatPr defaultRowHeight="15" x14ac:dyDescent="0.25"/>
  <cols>
    <col min="1" max="1" width="12.140625" hidden="1" customWidth="1"/>
    <col min="2" max="2" width="10.42578125" customWidth="1"/>
    <col min="3" max="3" width="17.28515625" customWidth="1"/>
    <col min="4" max="4" width="27.140625" customWidth="1"/>
    <col min="5" max="5" width="1.85546875" customWidth="1"/>
    <col min="6" max="6" width="9.140625" hidden="1" customWidth="1"/>
    <col min="7" max="7" width="16.42578125" hidden="1" customWidth="1"/>
    <col min="8" max="8" width="13.140625" hidden="1" customWidth="1"/>
    <col min="9" max="9" width="23" hidden="1" customWidth="1"/>
    <col min="10" max="10" width="14.85546875" hidden="1" customWidth="1"/>
    <col min="11" max="11" width="5.7109375" customWidth="1"/>
    <col min="12" max="12" width="7.7109375" hidden="1" customWidth="1"/>
    <col min="13" max="16" width="7.42578125" hidden="1" customWidth="1"/>
    <col min="17" max="17" width="1.42578125" hidden="1" customWidth="1"/>
    <col min="18" max="18" width="14.140625" hidden="1" customWidth="1"/>
    <col min="19" max="19" width="1.85546875" hidden="1" customWidth="1"/>
    <col min="20" max="20" width="13.140625" hidden="1" customWidth="1"/>
    <col min="21" max="21" width="1.7109375" hidden="1" customWidth="1"/>
    <col min="22" max="22" width="13.28515625" hidden="1" customWidth="1"/>
    <col min="23" max="23" width="1.7109375" hidden="1" customWidth="1"/>
    <col min="24" max="24" width="14.28515625" hidden="1" customWidth="1"/>
    <col min="25" max="25" width="1.5703125" hidden="1" customWidth="1"/>
    <col min="26" max="26" width="13.140625" hidden="1" customWidth="1"/>
    <col min="27" max="27" width="1.28515625" hidden="1" customWidth="1"/>
    <col min="28" max="28" width="20.85546875" customWidth="1"/>
    <col min="29" max="29" width="20.85546875" hidden="1" customWidth="1"/>
    <col min="30" max="30" width="1.42578125" hidden="1" customWidth="1"/>
    <col min="31" max="31" width="21.42578125" customWidth="1"/>
    <col min="32" max="32" width="21.42578125" hidden="1" customWidth="1"/>
    <col min="33" max="33" width="1.28515625" hidden="1" customWidth="1"/>
    <col min="34" max="34" width="19.85546875" customWidth="1"/>
    <col min="35" max="35" width="19.85546875" hidden="1" customWidth="1"/>
    <col min="36" max="36" width="1.28515625" hidden="1" customWidth="1"/>
    <col min="37" max="37" width="19.28515625" customWidth="1"/>
    <col min="38" max="38" width="19.28515625" hidden="1" customWidth="1"/>
    <col min="39" max="39" width="1.28515625" hidden="1" customWidth="1"/>
    <col min="40" max="40" width="19.28515625" customWidth="1"/>
    <col min="41" max="41" width="19.28515625" hidden="1" customWidth="1"/>
    <col min="42" max="42" width="6" hidden="1" customWidth="1"/>
    <col min="43" max="43" width="27.140625" hidden="1" customWidth="1"/>
    <col min="44" max="44" width="26.85546875" hidden="1" customWidth="1"/>
    <col min="45" max="45" width="26.28515625" hidden="1" customWidth="1"/>
    <col min="46" max="46" width="26.85546875" hidden="1" customWidth="1"/>
    <col min="47" max="47" width="26.28515625" hidden="1" customWidth="1"/>
    <col min="48" max="48" width="19.85546875" hidden="1" customWidth="1"/>
    <col min="49" max="49" width="1.7109375" hidden="1" customWidth="1"/>
    <col min="50" max="51" width="1.85546875" hidden="1" customWidth="1"/>
    <col min="52" max="54" width="1.5703125" hidden="1" customWidth="1"/>
    <col min="55" max="55" width="1.7109375" hidden="1" customWidth="1"/>
    <col min="56" max="56" width="15.7109375" hidden="1" customWidth="1"/>
    <col min="57" max="58" width="1.42578125" hidden="1" customWidth="1"/>
    <col min="59" max="59" width="1.5703125" hidden="1" customWidth="1"/>
    <col min="60" max="60" width="1.42578125" hidden="1" customWidth="1"/>
    <col min="61" max="61" width="12" hidden="1" customWidth="1"/>
    <col min="62" max="62" width="11.42578125" hidden="1" customWidth="1"/>
    <col min="63" max="63" width="11.28515625" hidden="1" customWidth="1"/>
    <col min="64" max="64" width="11" hidden="1" customWidth="1"/>
    <col min="65" max="65" width="11.42578125" hidden="1" customWidth="1"/>
    <col min="66" max="66" width="12" hidden="1" customWidth="1"/>
    <col min="67" max="67" width="16.85546875" customWidth="1"/>
    <col min="68" max="72" width="20.140625" hidden="1" customWidth="1"/>
    <col min="73" max="73" width="0" hidden="1" customWidth="1"/>
    <col min="74" max="97" width="9.140625" hidden="1" customWidth="1"/>
  </cols>
  <sheetData>
    <row r="1" spans="1:97" x14ac:dyDescent="0.25">
      <c r="A1" t="s">
        <v>77</v>
      </c>
      <c r="B1" t="s">
        <v>79</v>
      </c>
      <c r="C1" t="s">
        <v>169</v>
      </c>
      <c r="D1" t="s">
        <v>44</v>
      </c>
      <c r="E1" t="s">
        <v>17717</v>
      </c>
      <c r="F1" t="s">
        <v>45</v>
      </c>
      <c r="G1" t="s">
        <v>46</v>
      </c>
      <c r="H1" t="s">
        <v>48</v>
      </c>
      <c r="I1" t="s">
        <v>76</v>
      </c>
      <c r="J1" t="s">
        <v>47</v>
      </c>
      <c r="K1" t="s">
        <v>119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99</v>
      </c>
      <c r="R1" t="s">
        <v>80</v>
      </c>
      <c r="S1" t="s">
        <v>98</v>
      </c>
      <c r="T1" t="s">
        <v>81</v>
      </c>
      <c r="U1" t="s">
        <v>97</v>
      </c>
      <c r="V1" t="s">
        <v>82</v>
      </c>
      <c r="W1" t="s">
        <v>96</v>
      </c>
      <c r="X1" t="s">
        <v>83</v>
      </c>
      <c r="Y1" t="s">
        <v>95</v>
      </c>
      <c r="Z1" t="s">
        <v>84</v>
      </c>
      <c r="AA1" t="s">
        <v>94</v>
      </c>
      <c r="AB1" t="s">
        <v>85</v>
      </c>
      <c r="AC1" t="s">
        <v>17683</v>
      </c>
      <c r="AD1" t="s">
        <v>93</v>
      </c>
      <c r="AE1" t="s">
        <v>86</v>
      </c>
      <c r="AF1" t="s">
        <v>17684</v>
      </c>
      <c r="AG1" t="s">
        <v>92</v>
      </c>
      <c r="AH1" t="s">
        <v>87</v>
      </c>
      <c r="AI1" t="s">
        <v>17685</v>
      </c>
      <c r="AJ1" t="s">
        <v>91</v>
      </c>
      <c r="AK1" t="s">
        <v>88</v>
      </c>
      <c r="AL1" t="s">
        <v>17686</v>
      </c>
      <c r="AM1" t="s">
        <v>90</v>
      </c>
      <c r="AN1" t="s">
        <v>89</v>
      </c>
      <c r="AO1" t="s">
        <v>17687</v>
      </c>
      <c r="AP1" t="s">
        <v>125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126</v>
      </c>
      <c r="AW1" t="s">
        <v>127</v>
      </c>
      <c r="AX1" t="s">
        <v>128</v>
      </c>
      <c r="AY1" t="s">
        <v>129</v>
      </c>
      <c r="AZ1" t="s">
        <v>130</v>
      </c>
      <c r="BA1" t="s">
        <v>131</v>
      </c>
      <c r="BB1" t="s">
        <v>142</v>
      </c>
      <c r="BC1" t="s">
        <v>143</v>
      </c>
      <c r="BD1" t="s">
        <v>132</v>
      </c>
      <c r="BE1" t="s">
        <v>133</v>
      </c>
      <c r="BF1" t="s">
        <v>134</v>
      </c>
      <c r="BG1" t="s">
        <v>135</v>
      </c>
      <c r="BH1" t="s">
        <v>136</v>
      </c>
      <c r="BI1" t="s">
        <v>137</v>
      </c>
      <c r="BJ1" t="s">
        <v>17663</v>
      </c>
      <c r="BK1" t="s">
        <v>17664</v>
      </c>
      <c r="BL1" t="s">
        <v>17665</v>
      </c>
      <c r="BM1" t="s">
        <v>17666</v>
      </c>
      <c r="BN1" t="s">
        <v>17667</v>
      </c>
      <c r="BO1" t="s">
        <v>180</v>
      </c>
      <c r="BP1" t="s">
        <v>17676</v>
      </c>
      <c r="BQ1" t="s">
        <v>17677</v>
      </c>
      <c r="BR1" t="s">
        <v>17678</v>
      </c>
      <c r="BS1" t="s">
        <v>17679</v>
      </c>
      <c r="BT1" t="s">
        <v>17680</v>
      </c>
      <c r="BU1" t="s">
        <v>17673</v>
      </c>
      <c r="BV1" t="s">
        <v>17615</v>
      </c>
      <c r="BW1" t="s">
        <v>17616</v>
      </c>
      <c r="BX1" t="s">
        <v>17617</v>
      </c>
      <c r="BY1" t="s">
        <v>17618</v>
      </c>
      <c r="BZ1" t="s">
        <v>17642</v>
      </c>
      <c r="CA1" t="s">
        <v>17643</v>
      </c>
      <c r="CB1" t="s">
        <v>17644</v>
      </c>
      <c r="CC1" t="s">
        <v>17645</v>
      </c>
      <c r="CD1" t="s">
        <v>17646</v>
      </c>
      <c r="CE1" t="s">
        <v>17635</v>
      </c>
      <c r="CF1" t="s">
        <v>17636</v>
      </c>
      <c r="CG1" t="s">
        <v>17637</v>
      </c>
      <c r="CH1" t="s">
        <v>17638</v>
      </c>
      <c r="CI1" t="s">
        <v>17640</v>
      </c>
      <c r="CJ1" t="s">
        <v>17649</v>
      </c>
      <c r="CK1" t="s">
        <v>17662</v>
      </c>
      <c r="CL1" t="s">
        <v>17661</v>
      </c>
      <c r="CM1" t="s">
        <v>17660</v>
      </c>
      <c r="CN1" t="s">
        <v>17659</v>
      </c>
      <c r="CO1" t="s">
        <v>17650</v>
      </c>
      <c r="CP1" t="s">
        <v>17651</v>
      </c>
      <c r="CQ1" t="s">
        <v>17652</v>
      </c>
      <c r="CR1" t="s">
        <v>17653</v>
      </c>
      <c r="CS1" t="s">
        <v>17655</v>
      </c>
    </row>
    <row r="2" spans="1:97" x14ac:dyDescent="0.25">
      <c r="A2" t="str">
        <f>'Name5 Size 6-24'!V2</f>
        <v>PEPCO_SS26_63087901_ 63087902_ 63087903_ 63087904_ 63087905_ CARE LABEL_SS26BG255_00_ 630879</v>
      </c>
      <c r="B2" s="2">
        <f ca="1">TODAY()</f>
        <v>45870</v>
      </c>
      <c r="C2" s="2" t="s">
        <v>17719</v>
      </c>
      <c r="D2" t="s">
        <v>17769</v>
      </c>
      <c r="E2" t="str">
        <f>Sheet1!$B2</f>
        <v>ORD01577774_01</v>
      </c>
      <c r="F2" t="str">
        <f>Sheet1!B4</f>
        <v>630879</v>
      </c>
      <c r="G2" t="str">
        <f>Sheet1!B5</f>
        <v>a Baby girls outerwear</v>
      </c>
      <c r="H2" t="str">
        <f>Sheet1!B9</f>
        <v>SS26BG255</v>
      </c>
      <c r="I2" t="str">
        <f>Sheet4!A3</f>
        <v>Gardenia</v>
      </c>
      <c r="J2" t="str">
        <f>Sheet2!B2</f>
        <v>Knit Concern Ltd.</v>
      </c>
      <c r="K2" s="64">
        <v>6</v>
      </c>
      <c r="L2">
        <f>K2</f>
        <v>6</v>
      </c>
      <c r="M2">
        <f>L2</f>
        <v>6</v>
      </c>
      <c r="N2">
        <f>M2</f>
        <v>6</v>
      </c>
      <c r="O2">
        <f>N2</f>
        <v>6</v>
      </c>
      <c r="P2">
        <f>O2</f>
        <v>6</v>
      </c>
      <c r="Q2" s="1" t="str">
        <f>Sheet5!D3</f>
        <v>63087901</v>
      </c>
      <c r="R2" s="1" t="str">
        <f>"SKU " &amp; Q2</f>
        <v>SKU 63087901</v>
      </c>
      <c r="S2" s="1" t="str">
        <f>Sheet5!E3</f>
        <v>63087902</v>
      </c>
      <c r="T2" s="1" t="str">
        <f>"SKU " &amp; S2</f>
        <v>SKU 63087902</v>
      </c>
      <c r="U2" s="1" t="str">
        <f>Sheet5!F3</f>
        <v>63087903</v>
      </c>
      <c r="V2" s="1" t="str">
        <f>"SKU " &amp; U2</f>
        <v>SKU 63087903</v>
      </c>
      <c r="W2" s="1" t="str">
        <f>Sheet5!G3</f>
        <v>63087904</v>
      </c>
      <c r="X2" s="1" t="str">
        <f>"SKU " &amp; W2</f>
        <v>SKU 63087904</v>
      </c>
      <c r="Y2" s="1" t="str">
        <f>Sheet5!H3</f>
        <v>63087905</v>
      </c>
      <c r="Z2" s="1" t="str">
        <f>"SKU " &amp; Y2</f>
        <v>SKU 63087905</v>
      </c>
      <c r="AA2" s="1" t="str">
        <f>Sheet5!D4</f>
        <v>2200163087964</v>
      </c>
      <c r="AB2" s="1" t="str">
        <f>"EAN: " &amp; AA2</f>
        <v>EAN: 2200163087964</v>
      </c>
      <c r="AC2" s="1" t="str" cm="1">
        <f t="array" ref="AC2">CudaBarCodeID_EAN13(AA2)</f>
        <v xml:space="preserve">W(20AB6D*KSRTQO(  </v>
      </c>
      <c r="AD2" s="1" t="str">
        <f>Sheet5!E4</f>
        <v>2200263087963</v>
      </c>
      <c r="AE2" s="1" t="str">
        <f>"EAN: " &amp; AD2</f>
        <v>EAN: 2200263087963</v>
      </c>
      <c r="AF2" s="1" t="str" cm="1">
        <f t="array" ref="AF2">CudaBarCodeID_EAN13(AD2)</f>
        <v xml:space="preserve">W(20AC6D*KSRTQN(  </v>
      </c>
      <c r="AG2" s="1" t="str">
        <f>Sheet5!F4</f>
        <v>2200363087962</v>
      </c>
      <c r="AH2" s="1" t="str">
        <f>"EAN: " &amp; AG2</f>
        <v>EAN: 2200363087962</v>
      </c>
      <c r="AI2" s="1" t="str" cm="1">
        <f t="array" ref="AI2">CudaBarCodeID_EAN13(AG2)</f>
        <v xml:space="preserve">W(20AD6D*KSRTQM(  </v>
      </c>
      <c r="AJ2" s="1" t="str">
        <f>Sheet5!G4</f>
        <v>2200463087961</v>
      </c>
      <c r="AK2" s="1" t="str">
        <f>"EAN: " &amp; AJ2</f>
        <v>EAN: 2200463087961</v>
      </c>
      <c r="AL2" s="1" t="str" cm="1">
        <f t="array" ref="AL2">CudaBarCodeID_EAN13(AJ2)</f>
        <v xml:space="preserve">W(20AE6D*KSRTQL(  </v>
      </c>
      <c r="AM2" s="1" t="str">
        <f>Sheet5!H4</f>
        <v>2200563087960</v>
      </c>
      <c r="AN2" s="1" t="str">
        <f>"EAN: " &amp; AM2</f>
        <v>EAN: 2200563087960</v>
      </c>
      <c r="AO2" s="1" t="str" cm="1">
        <f t="array" ref="AO2">CudaBarCodeID_EAN13(AM2)</f>
        <v xml:space="preserve">W(20AF6D*KSRTQK(  </v>
      </c>
      <c r="AP2" s="1" t="str">
        <f>Sheet1!B11</f>
        <v>B/S</v>
      </c>
      <c r="AQ2" t="str">
        <f>I2 &amp; " • " &amp; R2</f>
        <v>Gardenia • SKU 63087901</v>
      </c>
      <c r="AR2" t="str">
        <f>I2 &amp; " • " &amp; T2</f>
        <v>Gardenia • SKU 63087902</v>
      </c>
      <c r="AS2" t="str">
        <f>I2 &amp; " • " &amp; V2</f>
        <v>Gardenia • SKU 63087903</v>
      </c>
      <c r="AT2" t="str">
        <f>I2 &amp; " • " &amp; X2</f>
        <v>Gardenia • SKU 63087904</v>
      </c>
      <c r="AU2" t="str">
        <f>I2 &amp; " • " &amp; Z2</f>
        <v>Gardenia • SKU 63087905</v>
      </c>
      <c r="AV2" t="str">
        <f>"STYLE " &amp;F2 &amp; " • " &amp; AP2 &amp; "26"</f>
        <v>STYLE 630879 • B/S26</v>
      </c>
      <c r="AW2" t="str">
        <f>"STYLE " &amp;F2 &amp; " • " &amp; AP2 &amp; "26"</f>
        <v>STYLE 630879 • B/S26</v>
      </c>
      <c r="AX2" t="str">
        <f>"STYLE " &amp;F2 &amp; " • " &amp; AP2 &amp; "26"</f>
        <v>STYLE 630879 • B/S26</v>
      </c>
      <c r="AY2" t="str">
        <f>"STYLE " &amp;F2 &amp; " • " &amp; AP2 &amp; "26"</f>
        <v>STYLE 630879 • B/S26</v>
      </c>
      <c r="AZ2" t="str">
        <f>"STYLE " &amp;F2 &amp; " • " &amp; AP2 &amp; "26"</f>
        <v>STYLE 630879 • B/S26</v>
      </c>
      <c r="BA2" s="3" t="str">
        <f>Sheet2!B5</f>
        <v>09/07/2025</v>
      </c>
      <c r="BB2" s="3">
        <f>DATE(MID(BA2,7,4), MID(BA2,4,2), MID(BA2,1,2))</f>
        <v>45847</v>
      </c>
      <c r="BC2" s="3">
        <f>BB2-30</f>
        <v>45817</v>
      </c>
      <c r="BD2" s="3" t="str">
        <f>"Batch no. " &amp; TEXT(BC2, "mmyyyy")</f>
        <v>Batch no. 062025</v>
      </c>
      <c r="BE2" s="3" t="str">
        <f>"Batch no. " &amp; TEXT(BC2, "mmyyyy")</f>
        <v>Batch no. 062025</v>
      </c>
      <c r="BF2" s="3" t="str">
        <f>"Batch no. " &amp; TEXT(BC2, "mmyyyy")</f>
        <v>Batch no. 062025</v>
      </c>
      <c r="BG2" s="3" t="str">
        <f>"Batch no. " &amp; TEXT(BC2, "mmyyyy")</f>
        <v>Batch no. 062025</v>
      </c>
      <c r="BH2" s="3" t="str">
        <f>"Batch no. " &amp; TEXT(BC2, "mmyyyy")</f>
        <v>Batch no. 062025</v>
      </c>
      <c r="BI2" t="s">
        <v>17671</v>
      </c>
      <c r="BJ2" t="str">
        <f>BI2</f>
        <v>ROMANTIC</v>
      </c>
      <c r="BK2" t="str">
        <f>BJ2</f>
        <v>ROMANTIC</v>
      </c>
      <c r="BL2" t="str">
        <f>BK2</f>
        <v>ROMANTIC</v>
      </c>
      <c r="BM2" t="str">
        <f>BL2</f>
        <v>ROMANTIC</v>
      </c>
      <c r="BN2" t="str">
        <f>BM2</f>
        <v>ROMANTIC</v>
      </c>
      <c r="BO2" t="str">
        <f>Sheet1!B8</f>
        <v>NON PROMO</v>
      </c>
      <c r="BP2" t="str">
        <f>IFERROR(INDEX(Translations!AS:AS, MATCH(BO2, Translations!A:A, 0)), "")</f>
        <v/>
      </c>
      <c r="BQ2" t="str">
        <f>BP2</f>
        <v/>
      </c>
      <c r="BR2" t="str">
        <f>BQ2</f>
        <v/>
      </c>
      <c r="BS2" t="str">
        <f>BR2</f>
        <v/>
      </c>
      <c r="BT2" t="str">
        <f>BS2</f>
        <v/>
      </c>
      <c r="BU2" s="58" t="str">
        <f>Sheet6!C19</f>
        <v>3.00</v>
      </c>
      <c r="BV2" s="58" t="str">
        <f>BU2</f>
        <v>3.00</v>
      </c>
      <c r="BW2" s="58"/>
      <c r="BX2" s="58"/>
      <c r="BY2" s="58"/>
      <c r="BZ2" s="58" t="str">
        <f>IFERROR(INDEX(Price!R:R, MATCH(BV2*1, Price!A:A, 0)), "")</f>
        <v>0,80               1,50               1,50               3,00               3,00               20               90               300</v>
      </c>
      <c r="CA2" s="58" t="str">
        <f>BZ2</f>
        <v>0,80               1,50               1,50               3,00               3,00               20               90               300</v>
      </c>
      <c r="CB2" s="58" t="str">
        <f>CA2</f>
        <v>0,80               1,50               1,50               3,00               3,00               20               90               300</v>
      </c>
      <c r="CC2" s="58" t="str">
        <f>CB2</f>
        <v>0,80               1,50               1,50               3,00               3,00               20               90               300</v>
      </c>
      <c r="CD2" s="58" t="str">
        <f>CC2</f>
        <v>0,80               1,50               1,50               3,00               3,00               20               90               300</v>
      </c>
      <c r="CE2" t="str">
        <f>IFERROR(INDEX(Price!R:R, MATCH(BW2*1, Price!A:A, 0)), "")</f>
        <v/>
      </c>
      <c r="CF2" t="str">
        <f>CE2</f>
        <v/>
      </c>
      <c r="CG2" t="str">
        <f>CF2</f>
        <v/>
      </c>
      <c r="CH2" t="str">
        <f>CG2</f>
        <v/>
      </c>
      <c r="CI2" t="str">
        <f>CH2</f>
        <v/>
      </c>
      <c r="CJ2" s="58" t="str">
        <f>IFERROR(INDEX(Price!R:R, MATCH(BX2*1, Price!A:A, 0)), "")</f>
        <v/>
      </c>
      <c r="CK2" s="58" t="str">
        <f>CJ2</f>
        <v/>
      </c>
      <c r="CL2" s="58" t="str">
        <f>CK2</f>
        <v/>
      </c>
      <c r="CM2" s="58" t="str">
        <f>CL2</f>
        <v/>
      </c>
      <c r="CN2" s="58" t="str">
        <f>CM2</f>
        <v/>
      </c>
      <c r="CO2" s="58" t="str">
        <f>IFERROR(INDEX(Price!R:R, MATCH(BY2*1, Price!A:A, 0)), "")</f>
        <v/>
      </c>
      <c r="CP2" s="58" t="str">
        <f>CO2</f>
        <v/>
      </c>
      <c r="CQ2" s="58" t="str">
        <f>CP2</f>
        <v/>
      </c>
      <c r="CR2" s="58" t="str">
        <f>CQ2</f>
        <v/>
      </c>
      <c r="CS2" s="58" t="str">
        <f>CR2</f>
        <v/>
      </c>
    </row>
    <row r="3" spans="1:97" x14ac:dyDescent="0.25">
      <c r="BO3" s="8"/>
    </row>
    <row r="31" spans="8:8" x14ac:dyDescent="0.25">
      <c r="H31" t="s">
        <v>17688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5" r:id="rId3" name="Button 1">
              <controlPr defaultSize="0" print="0" autoFill="0" autoPict="0" macro="[0]!SecureImportPDFWithCurlAndCleanup">
                <anchor moveWithCells="1" sizeWithCells="1">
                  <from>
                    <xdr:col>3</xdr:col>
                    <xdr:colOff>0</xdr:colOff>
                    <xdr:row>33</xdr:row>
                    <xdr:rowOff>180975</xdr:rowOff>
                  </from>
                  <to>
                    <xdr:col>6</xdr:col>
                    <xdr:colOff>504825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 macro="[0]!ExportCSV_UTF8_WithPasswordCheck2">
                <anchor moveWithCells="1" sizeWithCells="1">
                  <from>
                    <xdr:col>3</xdr:col>
                    <xdr:colOff>9525</xdr:colOff>
                    <xdr:row>31</xdr:row>
                    <xdr:rowOff>180975</xdr:rowOff>
                  </from>
                  <to>
                    <xdr:col>6</xdr:col>
                    <xdr:colOff>504825</xdr:colOff>
                    <xdr:row>33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FC0B5-6044-4D18-A410-99C965A9B42F}">
  <sheetPr codeName="Sheet21"/>
  <dimension ref="A1:CT31"/>
  <sheetViews>
    <sheetView topLeftCell="C1" workbookViewId="0">
      <selection activeCell="C33" sqref="C33:L36"/>
    </sheetView>
  </sheetViews>
  <sheetFormatPr defaultRowHeight="15" x14ac:dyDescent="0.25"/>
  <cols>
    <col min="1" max="1" width="12.140625" hidden="1" customWidth="1"/>
    <col min="2" max="2" width="10.140625" hidden="1" customWidth="1"/>
    <col min="3" max="3" width="10.140625" customWidth="1"/>
    <col min="4" max="4" width="17.28515625" customWidth="1"/>
    <col min="5" max="5" width="27.140625" customWidth="1"/>
    <col min="6" max="6" width="1.7109375" customWidth="1"/>
    <col min="7" max="7" width="9.140625" hidden="1" customWidth="1"/>
    <col min="8" max="8" width="16.42578125" hidden="1" customWidth="1"/>
    <col min="9" max="9" width="13.140625" hidden="1" customWidth="1"/>
    <col min="10" max="10" width="23" hidden="1" customWidth="1"/>
    <col min="11" max="11" width="14.85546875" hidden="1" customWidth="1"/>
    <col min="12" max="12" width="5.7109375" customWidth="1"/>
    <col min="13" max="13" width="7.7109375" hidden="1" customWidth="1"/>
    <col min="14" max="17" width="7.42578125" hidden="1" customWidth="1"/>
    <col min="18" max="18" width="1.42578125" hidden="1" customWidth="1"/>
    <col min="19" max="19" width="14.140625" hidden="1" customWidth="1"/>
    <col min="20" max="20" width="1.85546875" hidden="1" customWidth="1"/>
    <col min="21" max="21" width="13.140625" hidden="1" customWidth="1"/>
    <col min="22" max="22" width="1.7109375" hidden="1" customWidth="1"/>
    <col min="23" max="23" width="13.28515625" hidden="1" customWidth="1"/>
    <col min="24" max="24" width="1.7109375" hidden="1" customWidth="1"/>
    <col min="25" max="25" width="14.28515625" hidden="1" customWidth="1"/>
    <col min="26" max="26" width="1.5703125" hidden="1" customWidth="1"/>
    <col min="27" max="27" width="13.140625" hidden="1" customWidth="1"/>
    <col min="28" max="28" width="1.28515625" hidden="1" customWidth="1"/>
    <col min="29" max="29" width="20.85546875" customWidth="1"/>
    <col min="30" max="30" width="20.85546875" hidden="1" customWidth="1"/>
    <col min="31" max="31" width="1.42578125" hidden="1" customWidth="1"/>
    <col min="32" max="32" width="21.42578125" customWidth="1"/>
    <col min="33" max="33" width="21.42578125" hidden="1" customWidth="1"/>
    <col min="34" max="34" width="1.28515625" hidden="1" customWidth="1"/>
    <col min="35" max="35" width="19.85546875" customWidth="1"/>
    <col min="36" max="36" width="19.85546875" hidden="1" customWidth="1"/>
    <col min="37" max="37" width="1.28515625" hidden="1" customWidth="1"/>
    <col min="38" max="38" width="19.28515625" customWidth="1"/>
    <col min="39" max="39" width="19.28515625" hidden="1" customWidth="1"/>
    <col min="40" max="40" width="1.28515625" hidden="1" customWidth="1"/>
    <col min="41" max="41" width="19.28515625" customWidth="1"/>
    <col min="42" max="42" width="19.28515625" hidden="1" customWidth="1"/>
    <col min="43" max="43" width="6" hidden="1" customWidth="1"/>
    <col min="44" max="44" width="27.140625" hidden="1" customWidth="1"/>
    <col min="45" max="45" width="26.85546875" hidden="1" customWidth="1"/>
    <col min="46" max="46" width="26.28515625" hidden="1" customWidth="1"/>
    <col min="47" max="47" width="26.85546875" hidden="1" customWidth="1"/>
    <col min="48" max="48" width="26.28515625" hidden="1" customWidth="1"/>
    <col min="49" max="49" width="19.85546875" hidden="1" customWidth="1"/>
    <col min="50" max="50" width="1.7109375" hidden="1" customWidth="1"/>
    <col min="51" max="52" width="1.85546875" hidden="1" customWidth="1"/>
    <col min="53" max="55" width="1.5703125" hidden="1" customWidth="1"/>
    <col min="56" max="56" width="1.7109375" hidden="1" customWidth="1"/>
    <col min="57" max="57" width="15.7109375" hidden="1" customWidth="1"/>
    <col min="58" max="59" width="1.42578125" hidden="1" customWidth="1"/>
    <col min="60" max="60" width="1.5703125" hidden="1" customWidth="1"/>
    <col min="61" max="61" width="1.42578125" hidden="1" customWidth="1"/>
    <col min="62" max="62" width="12" hidden="1" customWidth="1"/>
    <col min="63" max="63" width="11.42578125" hidden="1" customWidth="1"/>
    <col min="64" max="64" width="11.28515625" hidden="1" customWidth="1"/>
    <col min="65" max="65" width="11" hidden="1" customWidth="1"/>
    <col min="66" max="66" width="11.42578125" hidden="1" customWidth="1"/>
    <col min="67" max="67" width="12" hidden="1" customWidth="1"/>
    <col min="68" max="68" width="16.85546875" customWidth="1"/>
    <col min="69" max="73" width="20.140625" hidden="1" customWidth="1"/>
    <col min="74" max="74" width="0" hidden="1" customWidth="1"/>
    <col min="75" max="98" width="9.140625" hidden="1" customWidth="1"/>
  </cols>
  <sheetData>
    <row r="1" spans="1:98" x14ac:dyDescent="0.25">
      <c r="A1" t="s">
        <v>77</v>
      </c>
      <c r="B1" t="s">
        <v>79</v>
      </c>
      <c r="C1" t="s">
        <v>79</v>
      </c>
      <c r="D1" t="s">
        <v>169</v>
      </c>
      <c r="E1" t="s">
        <v>44</v>
      </c>
      <c r="F1" t="s">
        <v>17717</v>
      </c>
      <c r="G1" t="s">
        <v>45</v>
      </c>
      <c r="H1" t="s">
        <v>46</v>
      </c>
      <c r="I1" t="s">
        <v>48</v>
      </c>
      <c r="J1" t="s">
        <v>76</v>
      </c>
      <c r="K1" t="s">
        <v>47</v>
      </c>
      <c r="L1" t="s">
        <v>119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99</v>
      </c>
      <c r="S1" t="s">
        <v>80</v>
      </c>
      <c r="T1" t="s">
        <v>98</v>
      </c>
      <c r="U1" t="s">
        <v>81</v>
      </c>
      <c r="V1" t="s">
        <v>97</v>
      </c>
      <c r="W1" t="s">
        <v>82</v>
      </c>
      <c r="X1" t="s">
        <v>96</v>
      </c>
      <c r="Y1" t="s">
        <v>83</v>
      </c>
      <c r="Z1" t="s">
        <v>95</v>
      </c>
      <c r="AA1" t="s">
        <v>84</v>
      </c>
      <c r="AB1" t="s">
        <v>94</v>
      </c>
      <c r="AC1" t="s">
        <v>85</v>
      </c>
      <c r="AD1" t="s">
        <v>17683</v>
      </c>
      <c r="AE1" t="s">
        <v>93</v>
      </c>
      <c r="AF1" t="s">
        <v>86</v>
      </c>
      <c r="AG1" t="s">
        <v>17684</v>
      </c>
      <c r="AH1" t="s">
        <v>92</v>
      </c>
      <c r="AI1" t="s">
        <v>87</v>
      </c>
      <c r="AJ1" t="s">
        <v>17685</v>
      </c>
      <c r="AK1" t="s">
        <v>91</v>
      </c>
      <c r="AL1" t="s">
        <v>88</v>
      </c>
      <c r="AM1" t="s">
        <v>17686</v>
      </c>
      <c r="AN1" t="s">
        <v>90</v>
      </c>
      <c r="AO1" t="s">
        <v>89</v>
      </c>
      <c r="AP1" t="s">
        <v>17687</v>
      </c>
      <c r="AQ1" t="s">
        <v>125</v>
      </c>
      <c r="AR1" t="s">
        <v>120</v>
      </c>
      <c r="AS1" t="s">
        <v>121</v>
      </c>
      <c r="AT1" t="s">
        <v>122</v>
      </c>
      <c r="AU1" t="s">
        <v>123</v>
      </c>
      <c r="AV1" t="s">
        <v>124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131</v>
      </c>
      <c r="BC1" t="s">
        <v>142</v>
      </c>
      <c r="BD1" t="s">
        <v>143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17663</v>
      </c>
      <c r="BL1" t="s">
        <v>17664</v>
      </c>
      <c r="BM1" t="s">
        <v>17665</v>
      </c>
      <c r="BN1" t="s">
        <v>17666</v>
      </c>
      <c r="BO1" t="s">
        <v>17667</v>
      </c>
      <c r="BP1" t="s">
        <v>180</v>
      </c>
      <c r="BQ1" t="s">
        <v>17676</v>
      </c>
      <c r="BR1" t="s">
        <v>17677</v>
      </c>
      <c r="BS1" t="s">
        <v>17678</v>
      </c>
      <c r="BT1" t="s">
        <v>17679</v>
      </c>
      <c r="BU1" t="s">
        <v>17680</v>
      </c>
      <c r="BV1" t="s">
        <v>17673</v>
      </c>
      <c r="BW1" t="s">
        <v>17615</v>
      </c>
      <c r="BX1" t="s">
        <v>17616</v>
      </c>
      <c r="BY1" t="s">
        <v>17617</v>
      </c>
      <c r="BZ1" t="s">
        <v>17618</v>
      </c>
      <c r="CA1" t="s">
        <v>17642</v>
      </c>
      <c r="CB1" t="s">
        <v>17643</v>
      </c>
      <c r="CC1" t="s">
        <v>17644</v>
      </c>
      <c r="CD1" t="s">
        <v>17645</v>
      </c>
      <c r="CE1" t="s">
        <v>17646</v>
      </c>
      <c r="CF1" t="s">
        <v>17635</v>
      </c>
      <c r="CG1" t="s">
        <v>17636</v>
      </c>
      <c r="CH1" t="s">
        <v>17637</v>
      </c>
      <c r="CI1" t="s">
        <v>17638</v>
      </c>
      <c r="CJ1" t="s">
        <v>17640</v>
      </c>
      <c r="CK1" t="s">
        <v>17649</v>
      </c>
      <c r="CL1" t="s">
        <v>17662</v>
      </c>
      <c r="CM1" t="s">
        <v>17661</v>
      </c>
      <c r="CN1" t="s">
        <v>17660</v>
      </c>
      <c r="CO1" t="s">
        <v>17659</v>
      </c>
      <c r="CP1" t="s">
        <v>17650</v>
      </c>
      <c r="CQ1" t="s">
        <v>17651</v>
      </c>
      <c r="CR1" t="s">
        <v>17652</v>
      </c>
      <c r="CS1" t="s">
        <v>17653</v>
      </c>
      <c r="CT1" t="s">
        <v>17655</v>
      </c>
    </row>
    <row r="2" spans="1:98" x14ac:dyDescent="0.25">
      <c r="A2" t="str">
        <f>'Name5 Size 6-24'!V2</f>
        <v>PEPCO_SS26_63087901_ 63087902_ 63087903_ 63087904_ 63087905_ CARE LABEL_SS26BG255_00_ 630879</v>
      </c>
      <c r="B2" s="2">
        <f ca="1">TODAY()</f>
        <v>45870</v>
      </c>
      <c r="C2" s="2">
        <f ca="1">TODAY()</f>
        <v>45870</v>
      </c>
      <c r="D2" s="2" t="s">
        <v>17719</v>
      </c>
      <c r="E2" t="s">
        <v>17735</v>
      </c>
      <c r="F2" t="str">
        <f>Sheet1!$B2</f>
        <v>ORD01577774_01</v>
      </c>
      <c r="G2" t="str">
        <f>Sheet1!B4</f>
        <v>630879</v>
      </c>
      <c r="H2" t="str">
        <f>Sheet1!B5</f>
        <v>a Baby girls outerwear</v>
      </c>
      <c r="I2" t="str">
        <f>Sheet1!B9</f>
        <v>SS26BG255</v>
      </c>
      <c r="J2" t="str">
        <f>Sheet4!A3</f>
        <v>Gardenia</v>
      </c>
      <c r="K2" t="str">
        <f>Sheet2!B2</f>
        <v>Knit Concern Ltd.</v>
      </c>
      <c r="L2" s="64">
        <v>9</v>
      </c>
      <c r="M2">
        <f>L2</f>
        <v>9</v>
      </c>
      <c r="N2">
        <f>M2</f>
        <v>9</v>
      </c>
      <c r="O2">
        <f>N2</f>
        <v>9</v>
      </c>
      <c r="P2">
        <f>O2</f>
        <v>9</v>
      </c>
      <c r="Q2">
        <f>P2</f>
        <v>9</v>
      </c>
      <c r="R2" s="1" t="str">
        <f>Sheet5!E3</f>
        <v>63087902</v>
      </c>
      <c r="S2" s="1" t="str">
        <f>"SKU " &amp; R2</f>
        <v>SKU 63087902</v>
      </c>
      <c r="T2" s="1" t="str">
        <f>Sheet5!F3</f>
        <v>63087903</v>
      </c>
      <c r="U2" s="1" t="str">
        <f>"SKU " &amp; T2</f>
        <v>SKU 63087903</v>
      </c>
      <c r="V2" s="1" t="str">
        <f>Sheet5!G3</f>
        <v>63087904</v>
      </c>
      <c r="W2" s="1" t="str">
        <f>"SKU " &amp; V2</f>
        <v>SKU 63087904</v>
      </c>
      <c r="X2" s="1" t="str">
        <f>Sheet5!H3</f>
        <v>63087905</v>
      </c>
      <c r="Y2" s="1" t="str">
        <f>"SKU " &amp; X2</f>
        <v>SKU 63087905</v>
      </c>
      <c r="Z2" s="1">
        <f>Sheet5!I3</f>
        <v>0</v>
      </c>
      <c r="AA2" s="1" t="str">
        <f>"SKU " &amp; Z2</f>
        <v>SKU 0</v>
      </c>
      <c r="AB2" s="1" t="str">
        <f>Sheet5!E4</f>
        <v>2200263087963</v>
      </c>
      <c r="AC2" s="1" t="str">
        <f>"EAN: " &amp; AB2</f>
        <v>EAN: 2200263087963</v>
      </c>
      <c r="AD2" s="1" t="str" cm="1">
        <f t="array" ref="AD2">CudaBarCodeID_EAN13(AB2)</f>
        <v xml:space="preserve">W(20AC6D*KSRTQN(  </v>
      </c>
      <c r="AE2" s="1" t="str">
        <f>Sheet5!F4</f>
        <v>2200363087962</v>
      </c>
      <c r="AF2" s="1" t="str">
        <f>"EAN: " &amp; AE2</f>
        <v>EAN: 2200363087962</v>
      </c>
      <c r="AG2" s="1" t="str" cm="1">
        <f t="array" ref="AG2">CudaBarCodeID_EAN13(AE2)</f>
        <v xml:space="preserve">W(20AD6D*KSRTQM(  </v>
      </c>
      <c r="AH2" s="1" t="str">
        <f>Sheet5!G4</f>
        <v>2200463087961</v>
      </c>
      <c r="AI2" s="1" t="str">
        <f>"EAN: " &amp; AH2</f>
        <v>EAN: 2200463087961</v>
      </c>
      <c r="AJ2" s="1" t="str" cm="1">
        <f t="array" ref="AJ2">CudaBarCodeID_EAN13(AH2)</f>
        <v xml:space="preserve">W(20AE6D*KSRTQL(  </v>
      </c>
      <c r="AK2" s="1" t="str">
        <f>Sheet5!H4</f>
        <v>2200563087960</v>
      </c>
      <c r="AL2" s="1" t="str">
        <f>"EAN: " &amp; AK2</f>
        <v>EAN: 2200563087960</v>
      </c>
      <c r="AM2" s="1" t="str" cm="1">
        <f t="array" ref="AM2">CudaBarCodeID_EAN13(AK2)</f>
        <v xml:space="preserve">W(20AF6D*KSRTQK(  </v>
      </c>
      <c r="AN2" s="1">
        <f>Sheet5!I4</f>
        <v>0</v>
      </c>
      <c r="AO2" s="1" t="str">
        <f>"EAN: " &amp; AN2</f>
        <v>EAN: 0</v>
      </c>
      <c r="AP2" s="1" t="str" cm="1">
        <f t="array" ref="AP2">CudaBarCodeID_EAN13(AN2)</f>
        <v xml:space="preserve">U(000000*KKKKKK(  </v>
      </c>
      <c r="AQ2" s="1" t="str">
        <f>Sheet1!B11</f>
        <v>B/S</v>
      </c>
      <c r="AR2" t="str">
        <f>J2 &amp; " • " &amp; S2</f>
        <v>Gardenia • SKU 63087902</v>
      </c>
      <c r="AS2" t="str">
        <f>J2 &amp; " • " &amp; U2</f>
        <v>Gardenia • SKU 63087903</v>
      </c>
      <c r="AT2" t="str">
        <f>J2 &amp; " • " &amp; W2</f>
        <v>Gardenia • SKU 63087904</v>
      </c>
      <c r="AU2" t="str">
        <f>J2 &amp; " • " &amp; Y2</f>
        <v>Gardenia • SKU 63087905</v>
      </c>
      <c r="AV2" t="str">
        <f>J2 &amp; " • " &amp; AA2</f>
        <v>Gardenia • SKU 0</v>
      </c>
      <c r="AW2" t="str">
        <f>"STYLE " &amp;G2 &amp; " • " &amp; AQ2 &amp; "26"</f>
        <v>STYLE 630879 • B/S26</v>
      </c>
      <c r="AX2" t="str">
        <f>"STYLE " &amp;G2 &amp; " • " &amp; AQ2 &amp; "26"</f>
        <v>STYLE 630879 • B/S26</v>
      </c>
      <c r="AY2" t="str">
        <f>"STYLE " &amp;G2 &amp; " • " &amp; AQ2 &amp; "26"</f>
        <v>STYLE 630879 • B/S26</v>
      </c>
      <c r="AZ2" t="str">
        <f>"STYLE " &amp;G2 &amp; " • " &amp; AQ2 &amp; "26"</f>
        <v>STYLE 630879 • B/S26</v>
      </c>
      <c r="BA2" t="str">
        <f>"STYLE " &amp;G2 &amp; " • " &amp; AQ2 &amp; "26"</f>
        <v>STYLE 630879 • B/S26</v>
      </c>
      <c r="BB2" s="3" t="str">
        <f>Sheet2!B5</f>
        <v>09/07/2025</v>
      </c>
      <c r="BC2" s="3">
        <f>DATE(MID(BB2,7,4), MID(BB2,4,2), MID(BB2,1,2))</f>
        <v>45847</v>
      </c>
      <c r="BD2" s="3">
        <f>BC2-30</f>
        <v>45817</v>
      </c>
      <c r="BE2" s="3" t="str">
        <f>"Batch no. " &amp; TEXT(BD2, "mmyyyy")</f>
        <v>Batch no. 062025</v>
      </c>
      <c r="BF2" s="3" t="str">
        <f>"Batch no. " &amp; TEXT(BD2, "mmyyyy")</f>
        <v>Batch no. 062025</v>
      </c>
      <c r="BG2" s="3" t="str">
        <f>"Batch no. " &amp; TEXT(BD2, "mmyyyy")</f>
        <v>Batch no. 062025</v>
      </c>
      <c r="BH2" s="3" t="str">
        <f>"Batch no. " &amp; TEXT(BD2, "mmyyyy")</f>
        <v>Batch no. 062025</v>
      </c>
      <c r="BI2" s="3" t="str">
        <f>"Batch no. " &amp; TEXT(BD2, "mmyyyy")</f>
        <v>Batch no. 062025</v>
      </c>
      <c r="BJ2" t="s">
        <v>17671</v>
      </c>
      <c r="BK2" t="str">
        <f>BJ2</f>
        <v>ROMANTIC</v>
      </c>
      <c r="BL2" t="str">
        <f>BK2</f>
        <v>ROMANTIC</v>
      </c>
      <c r="BM2" t="str">
        <f>BL2</f>
        <v>ROMANTIC</v>
      </c>
      <c r="BN2" t="str">
        <f>BM2</f>
        <v>ROMANTIC</v>
      </c>
      <c r="BO2" t="str">
        <f>BN2</f>
        <v>ROMANTIC</v>
      </c>
      <c r="BP2" t="str">
        <f>Sheet1!B7</f>
        <v>Baby girl sweatshirt</v>
      </c>
      <c r="BQ2" t="str">
        <f>IFERROR(INDEX(Translations!AS:AS, MATCH(BP2, Translations!A:A, 0)), "")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R2" t="str">
        <f>BQ2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S2" t="str">
        <f>BR2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T2" t="str">
        <f>BS2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U2" t="str">
        <f>BT2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V2" s="58" t="str">
        <f>Sheet6!C19</f>
        <v>3.00</v>
      </c>
      <c r="BW2" s="58" t="str">
        <f>BV2</f>
        <v>3.00</v>
      </c>
      <c r="BX2" s="58"/>
      <c r="BY2" s="58"/>
      <c r="BZ2" s="58"/>
      <c r="CA2" s="58" t="str">
        <f>IFERROR(INDEX(Price!R:R, MATCH(BW2*1, Price!A:A, 0)), "")</f>
        <v>0,80               1,50               1,50               3,00               3,00               20               90               300</v>
      </c>
      <c r="CB2" s="58" t="str">
        <f>CA2</f>
        <v>0,80               1,50               1,50               3,00               3,00               20               90               300</v>
      </c>
      <c r="CC2" s="58" t="str">
        <f>CB2</f>
        <v>0,80               1,50               1,50               3,00               3,00               20               90               300</v>
      </c>
      <c r="CD2" s="58" t="str">
        <f>CC2</f>
        <v>0,80               1,50               1,50               3,00               3,00               20               90               300</v>
      </c>
      <c r="CE2" s="58" t="str">
        <f>CD2</f>
        <v>0,80               1,50               1,50               3,00               3,00               20               90               300</v>
      </c>
      <c r="CF2" t="str">
        <f>IFERROR(INDEX(Price!R:R, MATCH(BX2*1, Price!A:A, 0)), "")</f>
        <v/>
      </c>
      <c r="CG2" t="str">
        <f>CF2</f>
        <v/>
      </c>
      <c r="CH2" t="str">
        <f>CG2</f>
        <v/>
      </c>
      <c r="CI2" t="str">
        <f>CH2</f>
        <v/>
      </c>
      <c r="CJ2" t="str">
        <f>CI2</f>
        <v/>
      </c>
      <c r="CK2" s="58" t="str">
        <f>IFERROR(INDEX(Price!R:R, MATCH(BY2*1, Price!A:A, 0)), "")</f>
        <v/>
      </c>
      <c r="CL2" s="58" t="str">
        <f>CK2</f>
        <v/>
      </c>
      <c r="CM2" s="58" t="str">
        <f>CL2</f>
        <v/>
      </c>
      <c r="CN2" s="58" t="str">
        <f>CM2</f>
        <v/>
      </c>
      <c r="CO2" s="58" t="str">
        <f>CN2</f>
        <v/>
      </c>
      <c r="CP2" s="58" t="str">
        <f>IFERROR(INDEX(Price!R:R, MATCH(BZ2*1, Price!A:A, 0)), "")</f>
        <v/>
      </c>
      <c r="CQ2" s="58" t="str">
        <f>CP2</f>
        <v/>
      </c>
      <c r="CR2" s="58" t="str">
        <f>CQ2</f>
        <v/>
      </c>
      <c r="CS2" s="58" t="str">
        <f>CR2</f>
        <v/>
      </c>
      <c r="CT2" s="58" t="str">
        <f>CS2</f>
        <v/>
      </c>
    </row>
    <row r="3" spans="1:98" x14ac:dyDescent="0.25">
      <c r="BP3" s="8"/>
    </row>
    <row r="31" spans="9:9" x14ac:dyDescent="0.25">
      <c r="I31" t="s">
        <v>17688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3" name="Button 1">
              <controlPr defaultSize="0" print="0" autoFill="0" autoPict="0" macro="[0]!SecureImportPDFWithCurlAndCleanup">
                <anchor moveWithCells="1" sizeWithCells="1">
                  <from>
                    <xdr:col>4</xdr:col>
                    <xdr:colOff>0</xdr:colOff>
                    <xdr:row>33</xdr:row>
                    <xdr:rowOff>180975</xdr:rowOff>
                  </from>
                  <to>
                    <xdr:col>7</xdr:col>
                    <xdr:colOff>504825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0" r:id="rId4" name="Button 2">
              <controlPr defaultSize="0" print="0" autoFill="0" autoPict="0" macro="[0]!ExportCSV_UTF8_WithPasswordCheck2">
                <anchor moveWithCells="1" sizeWithCells="1">
                  <from>
                    <xdr:col>4</xdr:col>
                    <xdr:colOff>9525</xdr:colOff>
                    <xdr:row>31</xdr:row>
                    <xdr:rowOff>180975</xdr:rowOff>
                  </from>
                  <to>
                    <xdr:col>7</xdr:col>
                    <xdr:colOff>504825</xdr:colOff>
                    <xdr:row>33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5E309-1987-4879-9968-3251378E70B0}">
  <sheetPr codeName="Sheet3"/>
  <dimension ref="A1:CU31"/>
  <sheetViews>
    <sheetView tabSelected="1" topLeftCell="C1" workbookViewId="0">
      <selection activeCell="AB31" sqref="AB31"/>
    </sheetView>
  </sheetViews>
  <sheetFormatPr defaultRowHeight="15" x14ac:dyDescent="0.25"/>
  <cols>
    <col min="1" max="1" width="11.28515625" hidden="1" customWidth="1"/>
    <col min="2" max="2" width="12.7109375" hidden="1" customWidth="1"/>
    <col min="3" max="3" width="17.28515625" customWidth="1"/>
    <col min="4" max="4" width="27.140625" customWidth="1"/>
    <col min="5" max="5" width="1.85546875" customWidth="1"/>
    <col min="6" max="6" width="9.140625" hidden="1" customWidth="1"/>
    <col min="7" max="7" width="16.42578125" hidden="1" customWidth="1"/>
    <col min="8" max="8" width="13.140625" hidden="1" customWidth="1"/>
    <col min="9" max="9" width="23" hidden="1" customWidth="1"/>
    <col min="10" max="10" width="14.85546875" hidden="1" customWidth="1"/>
    <col min="11" max="11" width="5.7109375" customWidth="1"/>
    <col min="12" max="12" width="7.7109375" hidden="1" customWidth="1"/>
    <col min="13" max="16" width="7.42578125" hidden="1" customWidth="1"/>
    <col min="17" max="17" width="1.42578125" hidden="1" customWidth="1"/>
    <col min="18" max="18" width="14.140625" hidden="1" customWidth="1"/>
    <col min="19" max="19" width="1.85546875" hidden="1" customWidth="1"/>
    <col min="20" max="20" width="13.140625" hidden="1" customWidth="1"/>
    <col min="21" max="21" width="1.7109375" hidden="1" customWidth="1"/>
    <col min="22" max="22" width="13.28515625" hidden="1" customWidth="1"/>
    <col min="23" max="23" width="1.7109375" hidden="1" customWidth="1"/>
    <col min="24" max="24" width="14.28515625" hidden="1" customWidth="1"/>
    <col min="25" max="25" width="1.5703125" hidden="1" customWidth="1"/>
    <col min="26" max="26" width="13.140625" hidden="1" customWidth="1"/>
    <col min="27" max="27" width="1.28515625" hidden="1" customWidth="1"/>
    <col min="28" max="28" width="20.85546875" customWidth="1"/>
    <col min="29" max="29" width="20.85546875" hidden="1" customWidth="1"/>
    <col min="30" max="30" width="1.42578125" hidden="1" customWidth="1"/>
    <col min="31" max="31" width="21.42578125" customWidth="1"/>
    <col min="32" max="32" width="21.42578125" hidden="1" customWidth="1"/>
    <col min="33" max="33" width="1.28515625" hidden="1" customWidth="1"/>
    <col min="34" max="34" width="19.85546875" customWidth="1"/>
    <col min="35" max="35" width="19.85546875" hidden="1" customWidth="1"/>
    <col min="36" max="36" width="1.28515625" hidden="1" customWidth="1"/>
    <col min="37" max="37" width="21.7109375" customWidth="1"/>
    <col min="38" max="38" width="19.28515625" hidden="1" customWidth="1"/>
    <col min="39" max="39" width="1.28515625" hidden="1" customWidth="1"/>
    <col min="40" max="40" width="19.28515625" customWidth="1"/>
    <col min="41" max="41" width="19.28515625" hidden="1" customWidth="1"/>
    <col min="42" max="42" width="6" hidden="1" customWidth="1"/>
    <col min="43" max="43" width="27.140625" hidden="1" customWidth="1"/>
    <col min="44" max="44" width="26.85546875" hidden="1" customWidth="1"/>
    <col min="45" max="45" width="26.28515625" hidden="1" customWidth="1"/>
    <col min="46" max="46" width="26.85546875" hidden="1" customWidth="1"/>
    <col min="47" max="47" width="26.28515625" hidden="1" customWidth="1"/>
    <col min="48" max="48" width="19.85546875" hidden="1" customWidth="1"/>
    <col min="49" max="49" width="1.7109375" hidden="1" customWidth="1"/>
    <col min="50" max="51" width="1.85546875" hidden="1" customWidth="1"/>
    <col min="52" max="54" width="1.5703125" hidden="1" customWidth="1"/>
    <col min="55" max="55" width="1.7109375" hidden="1" customWidth="1"/>
    <col min="56" max="56" width="15.7109375" hidden="1" customWidth="1"/>
    <col min="57" max="58" width="1.42578125" hidden="1" customWidth="1"/>
    <col min="59" max="59" width="1.5703125" hidden="1" customWidth="1"/>
    <col min="60" max="60" width="1.42578125" hidden="1" customWidth="1"/>
    <col min="61" max="61" width="12" hidden="1" customWidth="1"/>
    <col min="62" max="62" width="11.42578125" hidden="1" customWidth="1"/>
    <col min="63" max="63" width="11.28515625" hidden="1" customWidth="1"/>
    <col min="64" max="65" width="11.42578125" hidden="1" customWidth="1"/>
    <col min="66" max="66" width="12" hidden="1" customWidth="1"/>
    <col min="67" max="67" width="16.85546875" customWidth="1"/>
    <col min="68" max="72" width="20.140625" hidden="1" customWidth="1"/>
    <col min="73" max="99" width="9.140625" hidden="1" customWidth="1"/>
  </cols>
  <sheetData>
    <row r="1" spans="1:97" x14ac:dyDescent="0.25">
      <c r="A1" t="s">
        <v>77</v>
      </c>
      <c r="B1" t="s">
        <v>79</v>
      </c>
      <c r="C1" t="s">
        <v>169</v>
      </c>
      <c r="D1" t="s">
        <v>44</v>
      </c>
      <c r="E1" t="s">
        <v>17716</v>
      </c>
      <c r="F1" t="s">
        <v>45</v>
      </c>
      <c r="G1" t="s">
        <v>46</v>
      </c>
      <c r="H1" t="s">
        <v>48</v>
      </c>
      <c r="I1" t="s">
        <v>76</v>
      </c>
      <c r="J1" t="s">
        <v>47</v>
      </c>
      <c r="K1" t="s">
        <v>119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99</v>
      </c>
      <c r="R1" t="s">
        <v>80</v>
      </c>
      <c r="S1" t="s">
        <v>98</v>
      </c>
      <c r="T1" t="s">
        <v>81</v>
      </c>
      <c r="U1" t="s">
        <v>97</v>
      </c>
      <c r="V1" t="s">
        <v>82</v>
      </c>
      <c r="W1" t="s">
        <v>96</v>
      </c>
      <c r="X1" t="s">
        <v>83</v>
      </c>
      <c r="Y1" t="s">
        <v>95</v>
      </c>
      <c r="Z1" t="s">
        <v>84</v>
      </c>
      <c r="AA1" t="s">
        <v>94</v>
      </c>
      <c r="AB1" t="s">
        <v>85</v>
      </c>
      <c r="AC1" t="s">
        <v>17683</v>
      </c>
      <c r="AD1" t="s">
        <v>93</v>
      </c>
      <c r="AE1" t="s">
        <v>86</v>
      </c>
      <c r="AF1" t="s">
        <v>17684</v>
      </c>
      <c r="AG1" t="s">
        <v>92</v>
      </c>
      <c r="AH1" t="s">
        <v>87</v>
      </c>
      <c r="AI1" t="s">
        <v>17685</v>
      </c>
      <c r="AJ1" t="s">
        <v>91</v>
      </c>
      <c r="AK1" t="s">
        <v>88</v>
      </c>
      <c r="AL1" t="s">
        <v>17686</v>
      </c>
      <c r="AM1" t="s">
        <v>90</v>
      </c>
      <c r="AN1" t="s">
        <v>89</v>
      </c>
      <c r="AO1" t="s">
        <v>17687</v>
      </c>
      <c r="AP1" t="s">
        <v>125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126</v>
      </c>
      <c r="AW1" t="s">
        <v>127</v>
      </c>
      <c r="AX1" t="s">
        <v>128</v>
      </c>
      <c r="AY1" t="s">
        <v>129</v>
      </c>
      <c r="AZ1" t="s">
        <v>130</v>
      </c>
      <c r="BA1" t="s">
        <v>131</v>
      </c>
      <c r="BB1" t="s">
        <v>142</v>
      </c>
      <c r="BC1" t="s">
        <v>143</v>
      </c>
      <c r="BD1" t="s">
        <v>132</v>
      </c>
      <c r="BE1" t="s">
        <v>133</v>
      </c>
      <c r="BF1" t="s">
        <v>134</v>
      </c>
      <c r="BG1" t="s">
        <v>135</v>
      </c>
      <c r="BH1" t="s">
        <v>136</v>
      </c>
      <c r="BI1" t="s">
        <v>137</v>
      </c>
      <c r="BJ1" t="s">
        <v>17663</v>
      </c>
      <c r="BK1" t="s">
        <v>17664</v>
      </c>
      <c r="BL1" t="s">
        <v>17665</v>
      </c>
      <c r="BM1" t="s">
        <v>17666</v>
      </c>
      <c r="BN1" t="s">
        <v>17667</v>
      </c>
      <c r="BO1" t="s">
        <v>180</v>
      </c>
      <c r="BP1" t="s">
        <v>17676</v>
      </c>
      <c r="BQ1" t="s">
        <v>17677</v>
      </c>
      <c r="BR1" t="s">
        <v>17678</v>
      </c>
      <c r="BS1" t="s">
        <v>17679</v>
      </c>
      <c r="BT1" t="s">
        <v>17680</v>
      </c>
      <c r="BU1" t="s">
        <v>17673</v>
      </c>
      <c r="BV1" t="s">
        <v>17615</v>
      </c>
      <c r="BW1" t="s">
        <v>17616</v>
      </c>
      <c r="BX1" t="s">
        <v>17617</v>
      </c>
      <c r="BY1" t="s">
        <v>17618</v>
      </c>
      <c r="BZ1" t="s">
        <v>17642</v>
      </c>
      <c r="CA1" t="s">
        <v>17643</v>
      </c>
      <c r="CB1" t="s">
        <v>17644</v>
      </c>
      <c r="CC1" t="s">
        <v>17645</v>
      </c>
      <c r="CD1" t="s">
        <v>17646</v>
      </c>
      <c r="CE1" t="s">
        <v>17635</v>
      </c>
      <c r="CF1" t="s">
        <v>17636</v>
      </c>
      <c r="CG1" t="s">
        <v>17637</v>
      </c>
      <c r="CH1" t="s">
        <v>17638</v>
      </c>
      <c r="CI1" t="s">
        <v>17640</v>
      </c>
      <c r="CJ1" t="s">
        <v>17649</v>
      </c>
      <c r="CK1" t="s">
        <v>17662</v>
      </c>
      <c r="CL1" t="s">
        <v>17661</v>
      </c>
      <c r="CM1" t="s">
        <v>17660</v>
      </c>
      <c r="CN1" t="s">
        <v>17659</v>
      </c>
      <c r="CO1" t="s">
        <v>17650</v>
      </c>
      <c r="CP1" t="s">
        <v>17651</v>
      </c>
      <c r="CQ1" t="s">
        <v>17652</v>
      </c>
      <c r="CR1" t="s">
        <v>17653</v>
      </c>
      <c r="CS1" t="s">
        <v>17655</v>
      </c>
    </row>
    <row r="2" spans="1:97" x14ac:dyDescent="0.25">
      <c r="A2" t="str">
        <f>'Name5 Size 6-24'!V2</f>
        <v>PEPCO_SS26_63087901_ 63087902_ 63087903_ 63087904_ 63087905_ CARE LABEL_SS26BG255_00_ 630879</v>
      </c>
      <c r="B2" s="2">
        <f ca="1">TODAY()</f>
        <v>45870</v>
      </c>
      <c r="C2" s="2" t="s">
        <v>17719</v>
      </c>
      <c r="D2" t="s">
        <v>17816</v>
      </c>
      <c r="E2" t="str">
        <f>Sheet1!$B2</f>
        <v>ORD01577774_01</v>
      </c>
      <c r="F2" t="str">
        <f>Sheet1!B4</f>
        <v>630879</v>
      </c>
      <c r="G2" t="str">
        <f>Sheet1!B5</f>
        <v>a Baby girls outerwear</v>
      </c>
      <c r="H2" t="str">
        <f>Sheet1!B9</f>
        <v>SS26BG255</v>
      </c>
      <c r="I2" t="str">
        <f>Sheet4!A3</f>
        <v>Gardenia</v>
      </c>
      <c r="J2" t="str">
        <f>Sheet2!B2</f>
        <v>Knit Concern Ltd.</v>
      </c>
      <c r="K2" s="64">
        <v>9</v>
      </c>
      <c r="L2">
        <f>K2</f>
        <v>9</v>
      </c>
      <c r="M2">
        <f>L2</f>
        <v>9</v>
      </c>
      <c r="N2">
        <f>M2</f>
        <v>9</v>
      </c>
      <c r="O2">
        <f>N2</f>
        <v>9</v>
      </c>
      <c r="P2">
        <f>O2</f>
        <v>9</v>
      </c>
      <c r="Q2" s="1" t="str">
        <f>Sheet5!D3</f>
        <v>63087901</v>
      </c>
      <c r="R2" s="1" t="str">
        <f>"SKU " &amp; Q2</f>
        <v>SKU 63087901</v>
      </c>
      <c r="S2" s="1" t="str">
        <f>Sheet5!E3</f>
        <v>63087902</v>
      </c>
      <c r="T2" s="1" t="str">
        <f>"SKU " &amp; S2</f>
        <v>SKU 63087902</v>
      </c>
      <c r="U2" s="1" t="str">
        <f>Sheet5!F3</f>
        <v>63087903</v>
      </c>
      <c r="V2" s="1" t="str">
        <f>"SKU " &amp; U2</f>
        <v>SKU 63087903</v>
      </c>
      <c r="W2" s="1" t="str">
        <f>Sheet5!G3</f>
        <v>63087904</v>
      </c>
      <c r="X2" s="1" t="str">
        <f>"SKU " &amp; W2</f>
        <v>SKU 63087904</v>
      </c>
      <c r="Y2" s="1" t="str">
        <f>Sheet5!H3</f>
        <v>63087905</v>
      </c>
      <c r="Z2" s="1" t="str">
        <f>"SKU " &amp; Y2</f>
        <v>SKU 63087905</v>
      </c>
      <c r="AA2" s="1" t="str">
        <f>Sheet5!D4</f>
        <v>2200163087964</v>
      </c>
      <c r="AB2" s="1" t="str">
        <f>"EAN: " &amp; AA2</f>
        <v>EAN: 2200163087964</v>
      </c>
      <c r="AC2" s="1" t="str" cm="1">
        <f t="array" ref="AC2">CudaBarCodeID_EAN13(AA2)</f>
        <v xml:space="preserve">W(20AB6D*KSRTQO(  </v>
      </c>
      <c r="AD2" s="1" t="str">
        <f>Sheet5!E4</f>
        <v>2200263087963</v>
      </c>
      <c r="AE2" s="1" t="str">
        <f>"EAN: " &amp; AD2</f>
        <v>EAN: 2200263087963</v>
      </c>
      <c r="AF2" s="1" t="str" cm="1">
        <f t="array" ref="AF2">CudaBarCodeID_EAN13(AD2)</f>
        <v xml:space="preserve">W(20AC6D*KSRTQN(  </v>
      </c>
      <c r="AG2" s="1" t="str">
        <f>Sheet5!F4</f>
        <v>2200363087962</v>
      </c>
      <c r="AH2" s="1" t="str">
        <f>"EAN: " &amp; AG2</f>
        <v>EAN: 2200363087962</v>
      </c>
      <c r="AI2" s="1" t="str" cm="1">
        <f t="array" ref="AI2">CudaBarCodeID_EAN13(AG2)</f>
        <v xml:space="preserve">W(20AD6D*KSRTQM(  </v>
      </c>
      <c r="AJ2" s="1" t="str">
        <f>Sheet5!G4</f>
        <v>2200463087961</v>
      </c>
      <c r="AK2" s="1" t="str">
        <f>"EAN: " &amp; AJ2</f>
        <v>EAN: 2200463087961</v>
      </c>
      <c r="AL2" s="1" t="str" cm="1">
        <f t="array" ref="AL2">CudaBarCodeID_EAN13(AJ2)</f>
        <v xml:space="preserve">W(20AE6D*KSRTQL(  </v>
      </c>
      <c r="AM2" s="1" t="str">
        <f>Sheet5!H4</f>
        <v>2200563087960</v>
      </c>
      <c r="AN2" s="1" t="str">
        <f>"EAN: " &amp; AM2</f>
        <v>EAN: 2200563087960</v>
      </c>
      <c r="AO2" s="1" t="str" cm="1">
        <f t="array" ref="AO2">CudaBarCodeID_EAN13(AM2)</f>
        <v xml:space="preserve">W(20AF6D*KSRTQK(  </v>
      </c>
      <c r="AP2" s="1" t="str">
        <f>Sheet1!B11</f>
        <v>B/S</v>
      </c>
      <c r="AQ2" t="str">
        <f>I2 &amp; " • " &amp; R2</f>
        <v>Gardenia • SKU 63087901</v>
      </c>
      <c r="AR2" t="str">
        <f>I2 &amp; " • " &amp; T2</f>
        <v>Gardenia • SKU 63087902</v>
      </c>
      <c r="AS2" t="str">
        <f>I2 &amp; " • " &amp; V2</f>
        <v>Gardenia • SKU 63087903</v>
      </c>
      <c r="AT2" t="str">
        <f>I2 &amp; " • " &amp; X2</f>
        <v>Gardenia • SKU 63087904</v>
      </c>
      <c r="AU2" t="str">
        <f>I2 &amp; " • " &amp; Z2</f>
        <v>Gardenia • SKU 63087905</v>
      </c>
      <c r="AV2" t="str">
        <f>"STYLE " &amp;F2 &amp; " • " &amp; AP2 &amp; "26"</f>
        <v>STYLE 630879 • B/S26</v>
      </c>
      <c r="AW2" t="str">
        <f>"STYLE " &amp;F2 &amp; " • " &amp; AP2 &amp; "26"</f>
        <v>STYLE 630879 • B/S26</v>
      </c>
      <c r="AX2" t="str">
        <f>"STYLE " &amp;F2 &amp; " • " &amp; AP2 &amp; "26"</f>
        <v>STYLE 630879 • B/S26</v>
      </c>
      <c r="AY2" t="str">
        <f>"STYLE " &amp;F2 &amp; " • " &amp; AP2 &amp; "26"</f>
        <v>STYLE 630879 • B/S26</v>
      </c>
      <c r="AZ2" t="str">
        <f>"STYLE " &amp;F2 &amp; " • " &amp; AP2 &amp; "26"</f>
        <v>STYLE 630879 • B/S26</v>
      </c>
      <c r="BA2" s="3" t="str">
        <f>Sheet2!B5</f>
        <v>09/07/2025</v>
      </c>
      <c r="BB2" s="3">
        <f>DATE(MID(BA2,7,4), MID(BA2,4,2), MID(BA2,1,2))</f>
        <v>45847</v>
      </c>
      <c r="BC2" s="3">
        <f>BB2-30</f>
        <v>45817</v>
      </c>
      <c r="BD2" s="3" t="str">
        <f>"Batch no. " &amp; TEXT(BC2, "mmyyyy")</f>
        <v>Batch no. 062025</v>
      </c>
      <c r="BE2" s="3" t="str">
        <f>"Batch no. " &amp; TEXT(BC2, "mmyyyy")</f>
        <v>Batch no. 062025</v>
      </c>
      <c r="BF2" s="3" t="str">
        <f>"Batch no. " &amp; TEXT(BC2, "mmyyyy")</f>
        <v>Batch no. 062025</v>
      </c>
      <c r="BG2" s="3" t="str">
        <f>"Batch no. " &amp; TEXT(BC2, "mmyyyy")</f>
        <v>Batch no. 062025</v>
      </c>
      <c r="BH2" s="3" t="str">
        <f>"Batch no. " &amp; TEXT(BC2, "mmyyyy")</f>
        <v>Batch no. 062025</v>
      </c>
      <c r="BI2" t="s">
        <v>17671</v>
      </c>
      <c r="BJ2" t="str">
        <f>BI2</f>
        <v>ROMANTIC</v>
      </c>
      <c r="BK2" t="str">
        <f>BJ2</f>
        <v>ROMANTIC</v>
      </c>
      <c r="BL2" t="str">
        <f>BK2</f>
        <v>ROMANTIC</v>
      </c>
      <c r="BM2" t="str">
        <f>BL2</f>
        <v>ROMANTIC</v>
      </c>
      <c r="BN2" t="str">
        <f>BM2</f>
        <v>ROMANTIC</v>
      </c>
      <c r="BO2" t="str">
        <f>Sheet1!B7</f>
        <v>Baby girl sweatshirt</v>
      </c>
      <c r="BP2" t="str">
        <f>IFERROR(INDEX(Translations!AS:AS, MATCH(BO2, Translations!A:A, 0)), "")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Q2" t="str">
        <f>BP2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R2" t="str">
        <f>BQ2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S2" t="str">
        <f>BR2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T2" t="str">
        <f>BS2</f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BU2" s="58" t="str">
        <f>Sheet6!C19</f>
        <v>3.00</v>
      </c>
      <c r="BV2" s="58" t="str">
        <f>BU2</f>
        <v>3.00</v>
      </c>
      <c r="BW2" s="58"/>
      <c r="BX2" s="58"/>
      <c r="BY2" s="58"/>
      <c r="BZ2" s="58" t="str">
        <f>IFERROR(INDEX(Price!R:R, MATCH(BV2*1, Price!A:A, 0)), "")</f>
        <v>0,80               1,50               1,50               3,00               3,00               20               90               300</v>
      </c>
      <c r="CA2" s="58" t="str">
        <f>BZ2</f>
        <v>0,80               1,50               1,50               3,00               3,00               20               90               300</v>
      </c>
      <c r="CB2" s="58" t="str">
        <f>CA2</f>
        <v>0,80               1,50               1,50               3,00               3,00               20               90               300</v>
      </c>
      <c r="CC2" s="58" t="str">
        <f>CB2</f>
        <v>0,80               1,50               1,50               3,00               3,00               20               90               300</v>
      </c>
      <c r="CD2" s="58" t="str">
        <f>CC2</f>
        <v>0,80               1,50               1,50               3,00               3,00               20               90               300</v>
      </c>
      <c r="CE2" t="str">
        <f>IFERROR(INDEX(Price!R:R, MATCH(BW2*1, Price!A:A, 0)), "")</f>
        <v/>
      </c>
      <c r="CF2" t="str">
        <f>CE2</f>
        <v/>
      </c>
      <c r="CG2" t="str">
        <f>CF2</f>
        <v/>
      </c>
      <c r="CH2" t="str">
        <f>CG2</f>
        <v/>
      </c>
      <c r="CI2" t="str">
        <f>CH2</f>
        <v/>
      </c>
      <c r="CJ2" s="58" t="str">
        <f>IFERROR(INDEX(Price!R:R, MATCH(BX2*1, Price!A:A, 0)), "")</f>
        <v/>
      </c>
      <c r="CK2" s="58" t="str">
        <f>CJ2</f>
        <v/>
      </c>
      <c r="CL2" s="58" t="str">
        <f>CK2</f>
        <v/>
      </c>
      <c r="CM2" s="58" t="str">
        <f>CL2</f>
        <v/>
      </c>
      <c r="CN2" s="58" t="str">
        <f>CM2</f>
        <v/>
      </c>
      <c r="CO2" s="58" t="str">
        <f>IFERROR(INDEX(Price!R:R, MATCH(BY2*1, Price!A:A, 0)), "")</f>
        <v/>
      </c>
      <c r="CP2" s="58" t="str">
        <f>CO2</f>
        <v/>
      </c>
      <c r="CQ2" s="58" t="str">
        <f>CP2</f>
        <v/>
      </c>
      <c r="CR2" s="58" t="str">
        <f>CQ2</f>
        <v/>
      </c>
      <c r="CS2" s="58" t="str">
        <f>CR2</f>
        <v/>
      </c>
    </row>
    <row r="3" spans="1:97" x14ac:dyDescent="0.25">
      <c r="D3" t="s">
        <v>17688</v>
      </c>
    </row>
    <row r="15" spans="1:97" x14ac:dyDescent="0.25">
      <c r="AE15" t="s">
        <v>17688</v>
      </c>
    </row>
    <row r="18" spans="8:67" x14ac:dyDescent="0.25">
      <c r="BO18" t="s">
        <v>17688</v>
      </c>
    </row>
    <row r="31" spans="8:67" x14ac:dyDescent="0.25">
      <c r="H31" t="s">
        <v>17688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9" r:id="rId3" name="Button 15">
              <controlPr defaultSize="0" print="0" autoFill="0" autoPict="0" macro="[0]!ExportCSV_UTF8_WithPasswordCheck2">
                <anchor moveWithCells="1" sizeWithCells="1">
                  <from>
                    <xdr:col>3</xdr:col>
                    <xdr:colOff>9525</xdr:colOff>
                    <xdr:row>31</xdr:row>
                    <xdr:rowOff>180975</xdr:rowOff>
                  </from>
                  <to>
                    <xdr:col>3</xdr:col>
                    <xdr:colOff>1733550</xdr:colOff>
                    <xdr:row>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4" name="Button 16">
              <controlPr defaultSize="0" print="0" autoFill="0" autoPict="0" macro="[0]!SecureImportPDFWithCurlAndCleanup">
                <anchor moveWithCells="1" sizeWithCells="1">
                  <from>
                    <xdr:col>3</xdr:col>
                    <xdr:colOff>0</xdr:colOff>
                    <xdr:row>33</xdr:row>
                    <xdr:rowOff>180975</xdr:rowOff>
                  </from>
                  <to>
                    <xdr:col>3</xdr:col>
                    <xdr:colOff>1733550</xdr:colOff>
                    <xdr:row>35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69C1A-635F-4310-84D8-C964E42464FC}">
  <sheetPr codeName="Sheet28"/>
  <dimension ref="A1:CU31"/>
  <sheetViews>
    <sheetView topLeftCell="B1" workbookViewId="0">
      <selection activeCell="B1" sqref="B1:B1048576"/>
    </sheetView>
  </sheetViews>
  <sheetFormatPr defaultRowHeight="15" x14ac:dyDescent="0.25"/>
  <cols>
    <col min="1" max="1" width="12.140625" hidden="1" customWidth="1"/>
    <col min="2" max="2" width="11.85546875" style="66" customWidth="1"/>
    <col min="3" max="3" width="3.5703125" hidden="1" customWidth="1"/>
    <col min="4" max="4" width="17.28515625" customWidth="1"/>
    <col min="5" max="5" width="27.140625" customWidth="1"/>
    <col min="6" max="6" width="1.85546875" customWidth="1"/>
    <col min="7" max="7" width="9.140625" hidden="1" customWidth="1"/>
    <col min="8" max="8" width="16.42578125" hidden="1" customWidth="1"/>
    <col min="9" max="9" width="13.140625" hidden="1" customWidth="1"/>
    <col min="10" max="10" width="23" hidden="1" customWidth="1"/>
    <col min="11" max="11" width="14.85546875" hidden="1" customWidth="1"/>
    <col min="12" max="12" width="5.7109375" customWidth="1"/>
    <col min="13" max="13" width="7.7109375" hidden="1" customWidth="1"/>
    <col min="14" max="17" width="7.42578125" hidden="1" customWidth="1"/>
    <col min="18" max="18" width="1.42578125" hidden="1" customWidth="1"/>
    <col min="19" max="19" width="14.140625" hidden="1" customWidth="1"/>
    <col min="20" max="20" width="1.85546875" hidden="1" customWidth="1"/>
    <col min="21" max="21" width="13.140625" hidden="1" customWidth="1"/>
    <col min="22" max="22" width="1.7109375" hidden="1" customWidth="1"/>
    <col min="23" max="23" width="13.28515625" hidden="1" customWidth="1"/>
    <col min="24" max="24" width="1.7109375" hidden="1" customWidth="1"/>
    <col min="25" max="25" width="14.28515625" hidden="1" customWidth="1"/>
    <col min="26" max="26" width="1.5703125" hidden="1" customWidth="1"/>
    <col min="27" max="27" width="13.140625" hidden="1" customWidth="1"/>
    <col min="28" max="28" width="1.28515625" hidden="1" customWidth="1"/>
    <col min="29" max="29" width="20.85546875" customWidth="1"/>
    <col min="30" max="30" width="20.85546875" hidden="1" customWidth="1"/>
    <col min="31" max="31" width="1.42578125" hidden="1" customWidth="1"/>
    <col min="32" max="32" width="21.42578125" customWidth="1"/>
    <col min="33" max="33" width="21.42578125" hidden="1" customWidth="1"/>
    <col min="34" max="34" width="1.28515625" hidden="1" customWidth="1"/>
    <col min="35" max="35" width="19.85546875" customWidth="1"/>
    <col min="36" max="36" width="19.85546875" hidden="1" customWidth="1"/>
    <col min="37" max="37" width="1.28515625" hidden="1" customWidth="1"/>
    <col min="38" max="38" width="21.7109375" customWidth="1"/>
    <col min="39" max="39" width="19.28515625" hidden="1" customWidth="1"/>
    <col min="40" max="40" width="1.28515625" hidden="1" customWidth="1"/>
    <col min="41" max="41" width="19.28515625" customWidth="1"/>
    <col min="42" max="42" width="19.28515625" hidden="1" customWidth="1"/>
    <col min="43" max="43" width="6" hidden="1" customWidth="1"/>
    <col min="44" max="44" width="27.140625" hidden="1" customWidth="1"/>
    <col min="45" max="45" width="26.85546875" hidden="1" customWidth="1"/>
    <col min="46" max="46" width="26.28515625" hidden="1" customWidth="1"/>
    <col min="47" max="47" width="26.85546875" hidden="1" customWidth="1"/>
    <col min="48" max="48" width="26.28515625" hidden="1" customWidth="1"/>
    <col min="49" max="49" width="19.85546875" hidden="1" customWidth="1"/>
    <col min="50" max="50" width="1.7109375" hidden="1" customWidth="1"/>
    <col min="51" max="52" width="1.85546875" hidden="1" customWidth="1"/>
    <col min="53" max="55" width="1.5703125" hidden="1" customWidth="1"/>
    <col min="56" max="56" width="1.7109375" hidden="1" customWidth="1"/>
    <col min="57" max="57" width="15.7109375" hidden="1" customWidth="1"/>
    <col min="58" max="59" width="1.42578125" hidden="1" customWidth="1"/>
    <col min="60" max="60" width="1.5703125" hidden="1" customWidth="1"/>
    <col min="61" max="61" width="1.42578125" hidden="1" customWidth="1"/>
    <col min="62" max="62" width="12" hidden="1" customWidth="1"/>
    <col min="63" max="63" width="11.42578125" hidden="1" customWidth="1"/>
    <col min="64" max="64" width="11.28515625" hidden="1" customWidth="1"/>
    <col min="65" max="66" width="11.42578125" hidden="1" customWidth="1"/>
    <col min="67" max="67" width="12" hidden="1" customWidth="1"/>
    <col min="68" max="68" width="16.85546875" customWidth="1"/>
    <col min="69" max="73" width="20.140625" hidden="1" customWidth="1"/>
    <col min="74" max="99" width="9.140625" hidden="1" customWidth="1"/>
    <col min="100" max="100" width="0" hidden="1" customWidth="1"/>
  </cols>
  <sheetData>
    <row r="1" spans="1:98" x14ac:dyDescent="0.25">
      <c r="A1" t="s">
        <v>77</v>
      </c>
      <c r="B1" s="66" t="s">
        <v>79</v>
      </c>
      <c r="C1" t="s">
        <v>17842</v>
      </c>
      <c r="D1" t="s">
        <v>169</v>
      </c>
      <c r="E1" t="s">
        <v>44</v>
      </c>
      <c r="F1" t="s">
        <v>17716</v>
      </c>
      <c r="G1" t="s">
        <v>45</v>
      </c>
      <c r="H1" t="s">
        <v>46</v>
      </c>
      <c r="I1" t="s">
        <v>48</v>
      </c>
      <c r="J1" t="s">
        <v>76</v>
      </c>
      <c r="K1" t="s">
        <v>47</v>
      </c>
      <c r="L1" t="s">
        <v>119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99</v>
      </c>
      <c r="S1" t="s">
        <v>80</v>
      </c>
      <c r="T1" t="s">
        <v>98</v>
      </c>
      <c r="U1" t="s">
        <v>81</v>
      </c>
      <c r="V1" t="s">
        <v>97</v>
      </c>
      <c r="W1" t="s">
        <v>82</v>
      </c>
      <c r="X1" t="s">
        <v>96</v>
      </c>
      <c r="Y1" t="s">
        <v>83</v>
      </c>
      <c r="Z1" t="s">
        <v>95</v>
      </c>
      <c r="AA1" t="s">
        <v>84</v>
      </c>
      <c r="AB1" t="s">
        <v>94</v>
      </c>
      <c r="AC1" t="s">
        <v>85</v>
      </c>
      <c r="AD1" t="s">
        <v>17683</v>
      </c>
      <c r="AE1" t="s">
        <v>93</v>
      </c>
      <c r="AF1" t="s">
        <v>86</v>
      </c>
      <c r="AG1" t="s">
        <v>17684</v>
      </c>
      <c r="AH1" t="s">
        <v>92</v>
      </c>
      <c r="AI1" t="s">
        <v>87</v>
      </c>
      <c r="AJ1" t="s">
        <v>17685</v>
      </c>
      <c r="AK1" t="s">
        <v>91</v>
      </c>
      <c r="AL1" t="s">
        <v>88</v>
      </c>
      <c r="AM1" t="s">
        <v>17686</v>
      </c>
      <c r="AN1" t="s">
        <v>90</v>
      </c>
      <c r="AO1" t="s">
        <v>89</v>
      </c>
      <c r="AP1" t="s">
        <v>17687</v>
      </c>
      <c r="AQ1" t="s">
        <v>125</v>
      </c>
      <c r="AR1" t="s">
        <v>120</v>
      </c>
      <c r="AS1" t="s">
        <v>121</v>
      </c>
      <c r="AT1" t="s">
        <v>122</v>
      </c>
      <c r="AU1" t="s">
        <v>123</v>
      </c>
      <c r="AV1" t="s">
        <v>124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131</v>
      </c>
      <c r="BC1" t="s">
        <v>142</v>
      </c>
      <c r="BD1" t="s">
        <v>143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17663</v>
      </c>
      <c r="BL1" t="s">
        <v>17664</v>
      </c>
      <c r="BM1" t="s">
        <v>17665</v>
      </c>
      <c r="BN1" t="s">
        <v>17666</v>
      </c>
      <c r="BO1" t="s">
        <v>17667</v>
      </c>
      <c r="BP1" t="s">
        <v>180</v>
      </c>
      <c r="BQ1" t="s">
        <v>17676</v>
      </c>
      <c r="BR1" t="s">
        <v>17677</v>
      </c>
      <c r="BS1" t="s">
        <v>17678</v>
      </c>
      <c r="BT1" t="s">
        <v>17679</v>
      </c>
      <c r="BU1" t="s">
        <v>17680</v>
      </c>
      <c r="BV1" t="s">
        <v>17673</v>
      </c>
      <c r="BW1" t="s">
        <v>17615</v>
      </c>
      <c r="BX1" t="s">
        <v>17616</v>
      </c>
      <c r="BY1" t="s">
        <v>17617</v>
      </c>
      <c r="BZ1" t="s">
        <v>17618</v>
      </c>
      <c r="CA1" t="s">
        <v>17642</v>
      </c>
      <c r="CB1" t="s">
        <v>17643</v>
      </c>
      <c r="CC1" t="s">
        <v>17644</v>
      </c>
      <c r="CD1" t="s">
        <v>17645</v>
      </c>
      <c r="CE1" t="s">
        <v>17646</v>
      </c>
      <c r="CF1" t="s">
        <v>17635</v>
      </c>
      <c r="CG1" t="s">
        <v>17636</v>
      </c>
      <c r="CH1" t="s">
        <v>17637</v>
      </c>
      <c r="CI1" t="s">
        <v>17638</v>
      </c>
      <c r="CJ1" t="s">
        <v>17640</v>
      </c>
      <c r="CK1" t="s">
        <v>17649</v>
      </c>
      <c r="CL1" t="s">
        <v>17662</v>
      </c>
      <c r="CM1" t="s">
        <v>17661</v>
      </c>
      <c r="CN1" t="s">
        <v>17660</v>
      </c>
      <c r="CO1" t="s">
        <v>17659</v>
      </c>
      <c r="CP1" t="s">
        <v>17650</v>
      </c>
      <c r="CQ1" t="s">
        <v>17651</v>
      </c>
      <c r="CR1" t="s">
        <v>17652</v>
      </c>
      <c r="CS1" t="s">
        <v>17653</v>
      </c>
      <c r="CT1" t="s">
        <v>17655</v>
      </c>
    </row>
    <row r="2" spans="1:98" x14ac:dyDescent="0.25">
      <c r="A2" t="s">
        <v>17817</v>
      </c>
      <c r="B2" s="66">
        <v>45863</v>
      </c>
      <c r="C2" s="65">
        <v>45863</v>
      </c>
      <c r="D2" t="s">
        <v>17719</v>
      </c>
      <c r="E2" t="s">
        <v>17735</v>
      </c>
      <c r="F2" t="s">
        <v>17701</v>
      </c>
      <c r="G2">
        <v>630142</v>
      </c>
      <c r="H2" t="s">
        <v>17702</v>
      </c>
      <c r="I2" t="s">
        <v>17703</v>
      </c>
      <c r="J2" t="s">
        <v>17706</v>
      </c>
      <c r="K2" t="s">
        <v>17704</v>
      </c>
      <c r="L2">
        <v>9</v>
      </c>
      <c r="M2">
        <v>9</v>
      </c>
      <c r="N2">
        <v>9</v>
      </c>
      <c r="O2">
        <v>9</v>
      </c>
      <c r="P2">
        <v>9</v>
      </c>
      <c r="Q2">
        <v>9</v>
      </c>
      <c r="R2">
        <v>63014201</v>
      </c>
      <c r="S2" t="s">
        <v>17818</v>
      </c>
      <c r="T2">
        <v>63014202</v>
      </c>
      <c r="U2" t="s">
        <v>17819</v>
      </c>
      <c r="V2">
        <v>63014203</v>
      </c>
      <c r="W2" t="s">
        <v>17820</v>
      </c>
      <c r="X2">
        <v>63014204</v>
      </c>
      <c r="Y2" t="s">
        <v>17821</v>
      </c>
      <c r="Z2">
        <v>63014205</v>
      </c>
      <c r="AA2" t="s">
        <v>17822</v>
      </c>
      <c r="AB2">
        <v>2200163014267</v>
      </c>
      <c r="AC2" t="s">
        <v>17823</v>
      </c>
      <c r="AD2" t="s">
        <v>17824</v>
      </c>
      <c r="AE2">
        <v>2200263014266</v>
      </c>
      <c r="AF2" t="s">
        <v>17825</v>
      </c>
      <c r="AG2" t="s">
        <v>17826</v>
      </c>
      <c r="AH2">
        <v>2200363014265</v>
      </c>
      <c r="AI2" t="s">
        <v>17827</v>
      </c>
      <c r="AJ2" t="s">
        <v>17828</v>
      </c>
      <c r="AK2">
        <v>2200463014264</v>
      </c>
      <c r="AL2" t="s">
        <v>17829</v>
      </c>
      <c r="AM2" t="s">
        <v>17830</v>
      </c>
      <c r="AN2">
        <v>2200563014263</v>
      </c>
      <c r="AO2" t="s">
        <v>17831</v>
      </c>
      <c r="AP2" t="s">
        <v>17832</v>
      </c>
      <c r="AQ2" t="s">
        <v>18</v>
      </c>
      <c r="AR2" t="s">
        <v>17833</v>
      </c>
      <c r="AS2" t="s">
        <v>17834</v>
      </c>
      <c r="AT2" t="s">
        <v>17835</v>
      </c>
      <c r="AU2" t="s">
        <v>17836</v>
      </c>
      <c r="AV2" t="s">
        <v>17837</v>
      </c>
      <c r="AW2" t="s">
        <v>17838</v>
      </c>
      <c r="AX2" t="s">
        <v>17838</v>
      </c>
      <c r="AY2" t="s">
        <v>17838</v>
      </c>
      <c r="AZ2" t="s">
        <v>17838</v>
      </c>
      <c r="BA2" t="s">
        <v>17838</v>
      </c>
      <c r="BB2" t="s">
        <v>17705</v>
      </c>
      <c r="BC2">
        <v>45832</v>
      </c>
      <c r="BD2">
        <v>45802</v>
      </c>
      <c r="BE2" t="s">
        <v>17839</v>
      </c>
      <c r="BF2" t="s">
        <v>17839</v>
      </c>
      <c r="BG2" t="s">
        <v>17839</v>
      </c>
      <c r="BH2" t="s">
        <v>17839</v>
      </c>
      <c r="BI2" t="s">
        <v>17839</v>
      </c>
      <c r="BJ2" t="s">
        <v>17671</v>
      </c>
      <c r="BK2" t="s">
        <v>17671</v>
      </c>
      <c r="BL2" t="s">
        <v>17671</v>
      </c>
      <c r="BM2" t="s">
        <v>17671</v>
      </c>
      <c r="BN2" t="s">
        <v>17671</v>
      </c>
      <c r="BO2" t="s">
        <v>17671</v>
      </c>
      <c r="BP2" t="s">
        <v>6171</v>
      </c>
      <c r="BQ2" t="s">
        <v>17840</v>
      </c>
      <c r="BR2" t="s">
        <v>17840</v>
      </c>
      <c r="BS2" t="s">
        <v>17840</v>
      </c>
      <c r="BT2" t="s">
        <v>17840</v>
      </c>
      <c r="BU2" t="s">
        <v>17840</v>
      </c>
      <c r="BV2">
        <v>40</v>
      </c>
      <c r="BW2">
        <v>40</v>
      </c>
      <c r="CA2" t="s">
        <v>17841</v>
      </c>
      <c r="CB2" t="s">
        <v>17841</v>
      </c>
      <c r="CC2" t="s">
        <v>17841</v>
      </c>
      <c r="CD2" t="s">
        <v>17841</v>
      </c>
      <c r="CE2" t="s">
        <v>17841</v>
      </c>
    </row>
    <row r="3" spans="1:98" x14ac:dyDescent="0.25">
      <c r="A3" t="s">
        <v>17843</v>
      </c>
      <c r="B3" s="66">
        <v>45863</v>
      </c>
      <c r="C3">
        <v>45863</v>
      </c>
      <c r="D3" t="s">
        <v>17719</v>
      </c>
      <c r="E3" t="s">
        <v>17718</v>
      </c>
      <c r="F3" t="s">
        <v>17708</v>
      </c>
      <c r="G3">
        <v>628370</v>
      </c>
      <c r="H3" t="s">
        <v>17702</v>
      </c>
      <c r="I3" t="s">
        <v>17711</v>
      </c>
      <c r="J3" t="s">
        <v>17714</v>
      </c>
      <c r="K3" t="s">
        <v>17712</v>
      </c>
      <c r="L3">
        <v>6</v>
      </c>
      <c r="M3">
        <v>6</v>
      </c>
      <c r="N3">
        <v>6</v>
      </c>
      <c r="O3">
        <v>6</v>
      </c>
      <c r="P3">
        <v>6</v>
      </c>
      <c r="Q3">
        <v>6</v>
      </c>
      <c r="R3">
        <v>62837001</v>
      </c>
      <c r="S3" t="s">
        <v>17844</v>
      </c>
      <c r="T3">
        <v>62837002</v>
      </c>
      <c r="U3" t="s">
        <v>17845</v>
      </c>
      <c r="V3">
        <v>62837003</v>
      </c>
      <c r="W3" t="s">
        <v>17846</v>
      </c>
      <c r="X3">
        <v>62837004</v>
      </c>
      <c r="Y3" t="s">
        <v>17847</v>
      </c>
      <c r="Z3">
        <v>62837005</v>
      </c>
      <c r="AA3" t="s">
        <v>17848</v>
      </c>
      <c r="AB3">
        <v>2200162837065</v>
      </c>
      <c r="AC3" t="s">
        <v>17849</v>
      </c>
      <c r="AD3" t="s">
        <v>17850</v>
      </c>
      <c r="AE3">
        <v>2200262837064</v>
      </c>
      <c r="AF3" t="s">
        <v>17851</v>
      </c>
      <c r="AG3" t="s">
        <v>17852</v>
      </c>
      <c r="AH3">
        <v>2200362837063</v>
      </c>
      <c r="AI3" t="s">
        <v>17853</v>
      </c>
      <c r="AJ3" t="s">
        <v>17854</v>
      </c>
      <c r="AK3">
        <v>2200462837062</v>
      </c>
      <c r="AL3" t="s">
        <v>17855</v>
      </c>
      <c r="AM3" t="s">
        <v>17856</v>
      </c>
      <c r="AN3">
        <v>2200562837061</v>
      </c>
      <c r="AO3" t="s">
        <v>17857</v>
      </c>
      <c r="AP3" t="s">
        <v>17858</v>
      </c>
      <c r="AQ3" t="s">
        <v>18</v>
      </c>
      <c r="AR3" t="s">
        <v>17859</v>
      </c>
      <c r="AS3" t="s">
        <v>17860</v>
      </c>
      <c r="AT3" t="s">
        <v>17861</v>
      </c>
      <c r="AU3" t="s">
        <v>17862</v>
      </c>
      <c r="AV3" t="s">
        <v>17863</v>
      </c>
      <c r="AW3" t="s">
        <v>17864</v>
      </c>
      <c r="AX3" t="s">
        <v>17864</v>
      </c>
      <c r="AY3" t="s">
        <v>17864</v>
      </c>
      <c r="AZ3" t="s">
        <v>17864</v>
      </c>
      <c r="BA3" t="s">
        <v>17864</v>
      </c>
      <c r="BB3" t="s">
        <v>17713</v>
      </c>
      <c r="BC3">
        <v>45793</v>
      </c>
      <c r="BD3">
        <v>45763</v>
      </c>
      <c r="BE3" t="s">
        <v>17865</v>
      </c>
      <c r="BF3" t="s">
        <v>17865</v>
      </c>
      <c r="BG3" t="s">
        <v>17865</v>
      </c>
      <c r="BH3" t="s">
        <v>17865</v>
      </c>
      <c r="BI3" t="s">
        <v>17865</v>
      </c>
      <c r="BJ3" t="s">
        <v>17671</v>
      </c>
      <c r="BK3" t="s">
        <v>17671</v>
      </c>
      <c r="BL3" t="s">
        <v>17671</v>
      </c>
      <c r="BM3" t="s">
        <v>17671</v>
      </c>
      <c r="BN3" t="s">
        <v>17671</v>
      </c>
      <c r="BO3" t="s">
        <v>17671</v>
      </c>
      <c r="BP3" t="s">
        <v>17709</v>
      </c>
      <c r="BV3">
        <v>30</v>
      </c>
      <c r="BW3">
        <v>30</v>
      </c>
      <c r="CA3" t="s">
        <v>17866</v>
      </c>
      <c r="CB3" t="s">
        <v>17866</v>
      </c>
      <c r="CC3" t="s">
        <v>17866</v>
      </c>
      <c r="CD3" t="s">
        <v>17866</v>
      </c>
      <c r="CE3" t="s">
        <v>17866</v>
      </c>
    </row>
    <row r="4" spans="1:98" x14ac:dyDescent="0.25">
      <c r="A4" t="s">
        <v>17867</v>
      </c>
      <c r="B4" s="66">
        <v>45863</v>
      </c>
      <c r="D4" t="s">
        <v>17719</v>
      </c>
      <c r="E4" t="s">
        <v>17734</v>
      </c>
      <c r="F4" t="s">
        <v>17731</v>
      </c>
      <c r="G4">
        <v>630100</v>
      </c>
      <c r="H4" t="s">
        <v>17691</v>
      </c>
      <c r="I4" t="s">
        <v>17732</v>
      </c>
      <c r="J4" t="s">
        <v>17868</v>
      </c>
      <c r="K4" t="s">
        <v>17704</v>
      </c>
      <c r="L4">
        <v>6</v>
      </c>
      <c r="M4">
        <v>6</v>
      </c>
      <c r="N4">
        <v>6</v>
      </c>
      <c r="O4">
        <v>6</v>
      </c>
      <c r="P4">
        <v>6</v>
      </c>
      <c r="Q4">
        <v>6</v>
      </c>
      <c r="R4">
        <v>63010001</v>
      </c>
      <c r="S4" t="s">
        <v>17869</v>
      </c>
      <c r="T4">
        <v>63010002</v>
      </c>
      <c r="U4" t="s">
        <v>17870</v>
      </c>
      <c r="V4">
        <v>63010003</v>
      </c>
      <c r="W4" t="s">
        <v>17871</v>
      </c>
      <c r="X4">
        <v>63010004</v>
      </c>
      <c r="Y4" t="s">
        <v>17872</v>
      </c>
      <c r="Z4">
        <v>63010005</v>
      </c>
      <c r="AA4" t="s">
        <v>17873</v>
      </c>
      <c r="AB4">
        <v>2200163010061</v>
      </c>
      <c r="AC4" t="s">
        <v>17874</v>
      </c>
      <c r="AD4" t="s">
        <v>17875</v>
      </c>
      <c r="AE4">
        <v>2200263010060</v>
      </c>
      <c r="AF4" t="s">
        <v>17876</v>
      </c>
      <c r="AG4" t="s">
        <v>17877</v>
      </c>
      <c r="AH4">
        <v>2200363010069</v>
      </c>
      <c r="AI4" t="s">
        <v>17878</v>
      </c>
      <c r="AJ4" t="s">
        <v>17879</v>
      </c>
      <c r="AK4">
        <v>2200463010068</v>
      </c>
      <c r="AL4" t="s">
        <v>17880</v>
      </c>
      <c r="AM4" t="s">
        <v>17881</v>
      </c>
      <c r="AN4">
        <v>2200563010067</v>
      </c>
      <c r="AO4" t="s">
        <v>17882</v>
      </c>
      <c r="AP4" t="s">
        <v>17883</v>
      </c>
      <c r="AQ4" t="s">
        <v>106</v>
      </c>
      <c r="AR4" t="s">
        <v>17884</v>
      </c>
      <c r="AS4" t="s">
        <v>17885</v>
      </c>
      <c r="AT4" t="s">
        <v>17886</v>
      </c>
      <c r="AU4" t="s">
        <v>17887</v>
      </c>
      <c r="AV4" t="s">
        <v>17888</v>
      </c>
      <c r="AW4" t="s">
        <v>17889</v>
      </c>
      <c r="AX4" t="s">
        <v>17889</v>
      </c>
      <c r="AY4" t="s">
        <v>17889</v>
      </c>
      <c r="AZ4" t="s">
        <v>17889</v>
      </c>
      <c r="BA4" t="s">
        <v>17889</v>
      </c>
      <c r="BB4" t="s">
        <v>17733</v>
      </c>
      <c r="BC4">
        <v>45828</v>
      </c>
      <c r="BD4">
        <v>45798</v>
      </c>
      <c r="BE4" t="s">
        <v>17839</v>
      </c>
      <c r="BF4" t="s">
        <v>17839</v>
      </c>
      <c r="BG4" t="s">
        <v>17839</v>
      </c>
      <c r="BH4" t="s">
        <v>17839</v>
      </c>
      <c r="BI4" t="s">
        <v>17839</v>
      </c>
      <c r="BJ4" t="s">
        <v>17671</v>
      </c>
      <c r="BK4" t="s">
        <v>17671</v>
      </c>
      <c r="BL4" t="s">
        <v>17671</v>
      </c>
      <c r="BM4" t="s">
        <v>17671</v>
      </c>
      <c r="BN4" t="s">
        <v>17671</v>
      </c>
      <c r="BO4" t="s">
        <v>17671</v>
      </c>
      <c r="BP4" t="s">
        <v>5586</v>
      </c>
      <c r="BQ4" t="s">
        <v>17890</v>
      </c>
      <c r="BR4" t="s">
        <v>17890</v>
      </c>
      <c r="BS4" t="s">
        <v>17890</v>
      </c>
      <c r="BT4" t="s">
        <v>17890</v>
      </c>
      <c r="BU4" t="s">
        <v>17890</v>
      </c>
      <c r="BV4">
        <v>30</v>
      </c>
      <c r="BW4">
        <v>30</v>
      </c>
      <c r="CA4" t="s">
        <v>17866</v>
      </c>
      <c r="CB4" t="s">
        <v>17866</v>
      </c>
      <c r="CC4" t="s">
        <v>17866</v>
      </c>
      <c r="CD4" t="s">
        <v>17866</v>
      </c>
      <c r="CE4" t="s">
        <v>17866</v>
      </c>
    </row>
    <row r="5" spans="1:98" x14ac:dyDescent="0.25">
      <c r="A5" t="s">
        <v>17891</v>
      </c>
      <c r="B5" s="66">
        <v>45863</v>
      </c>
      <c r="D5" t="s">
        <v>17719</v>
      </c>
      <c r="E5" t="s">
        <v>17740</v>
      </c>
      <c r="F5" t="s">
        <v>17736</v>
      </c>
      <c r="G5">
        <v>629501</v>
      </c>
      <c r="H5" t="s">
        <v>17702</v>
      </c>
      <c r="I5" t="s">
        <v>17710</v>
      </c>
      <c r="J5" t="s">
        <v>17738</v>
      </c>
      <c r="K5" t="s">
        <v>17712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62950106</v>
      </c>
      <c r="S5" t="s">
        <v>17892</v>
      </c>
      <c r="T5">
        <v>62950107</v>
      </c>
      <c r="U5" t="s">
        <v>17893</v>
      </c>
      <c r="V5">
        <v>62950108</v>
      </c>
      <c r="W5" t="s">
        <v>17894</v>
      </c>
      <c r="X5">
        <v>62950109</v>
      </c>
      <c r="Y5" t="s">
        <v>17895</v>
      </c>
      <c r="Z5">
        <v>62950110</v>
      </c>
      <c r="AA5" t="s">
        <v>17896</v>
      </c>
      <c r="AB5">
        <v>2200962950162</v>
      </c>
      <c r="AC5" t="s">
        <v>17897</v>
      </c>
      <c r="AD5" t="s">
        <v>17898</v>
      </c>
      <c r="AE5">
        <v>2201062950168</v>
      </c>
      <c r="AF5" t="s">
        <v>17899</v>
      </c>
      <c r="AG5" t="s">
        <v>17900</v>
      </c>
      <c r="AH5">
        <v>2201162950167</v>
      </c>
      <c r="AI5" t="s">
        <v>17901</v>
      </c>
      <c r="AJ5" t="s">
        <v>17902</v>
      </c>
      <c r="AK5">
        <v>2201262950166</v>
      </c>
      <c r="AL5" t="s">
        <v>17903</v>
      </c>
      <c r="AM5" t="s">
        <v>17904</v>
      </c>
      <c r="AN5">
        <v>2201362950165</v>
      </c>
      <c r="AO5" t="s">
        <v>17905</v>
      </c>
      <c r="AP5" t="s">
        <v>17906</v>
      </c>
      <c r="AQ5" t="s">
        <v>106</v>
      </c>
      <c r="AR5" t="s">
        <v>17907</v>
      </c>
      <c r="AS5" t="s">
        <v>17908</v>
      </c>
      <c r="AT5" t="s">
        <v>17909</v>
      </c>
      <c r="AU5" t="s">
        <v>17910</v>
      </c>
      <c r="AV5" t="s">
        <v>17911</v>
      </c>
      <c r="AW5" t="s">
        <v>17912</v>
      </c>
      <c r="AX5" t="s">
        <v>17912</v>
      </c>
      <c r="AY5" t="s">
        <v>17912</v>
      </c>
      <c r="AZ5" t="s">
        <v>17912</v>
      </c>
      <c r="BA5" t="s">
        <v>17912</v>
      </c>
      <c r="BB5" t="s">
        <v>17737</v>
      </c>
      <c r="BC5">
        <v>45838</v>
      </c>
      <c r="BD5">
        <v>45808</v>
      </c>
      <c r="BE5" t="s">
        <v>17839</v>
      </c>
      <c r="BF5" t="s">
        <v>17839</v>
      </c>
      <c r="BG5" t="s">
        <v>17839</v>
      </c>
      <c r="BH5" t="s">
        <v>17839</v>
      </c>
      <c r="BI5" t="s">
        <v>17839</v>
      </c>
      <c r="BJ5" t="s">
        <v>17671</v>
      </c>
      <c r="BK5" t="s">
        <v>17671</v>
      </c>
      <c r="BL5" t="s">
        <v>17671</v>
      </c>
      <c r="BM5" t="s">
        <v>17671</v>
      </c>
      <c r="BN5" t="s">
        <v>17671</v>
      </c>
      <c r="BO5" t="s">
        <v>17671</v>
      </c>
      <c r="BP5" t="s">
        <v>17709</v>
      </c>
      <c r="BV5">
        <v>10</v>
      </c>
      <c r="BW5">
        <v>10</v>
      </c>
      <c r="CA5" t="s">
        <v>17913</v>
      </c>
      <c r="CB5" t="s">
        <v>17913</v>
      </c>
      <c r="CC5" t="s">
        <v>17913</v>
      </c>
      <c r="CD5" t="s">
        <v>17913</v>
      </c>
      <c r="CE5" t="s">
        <v>17913</v>
      </c>
    </row>
    <row r="6" spans="1:98" x14ac:dyDescent="0.25">
      <c r="A6" t="s">
        <v>17914</v>
      </c>
      <c r="B6" s="66">
        <v>45863</v>
      </c>
      <c r="D6" t="s">
        <v>17719</v>
      </c>
      <c r="E6" t="s">
        <v>17769</v>
      </c>
      <c r="F6" t="s">
        <v>17766</v>
      </c>
      <c r="G6">
        <v>630448</v>
      </c>
      <c r="H6" t="s">
        <v>17691</v>
      </c>
      <c r="I6" t="s">
        <v>17689</v>
      </c>
      <c r="J6" t="s">
        <v>17768</v>
      </c>
      <c r="K6" t="s">
        <v>17695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63044801</v>
      </c>
      <c r="S6" t="s">
        <v>17915</v>
      </c>
      <c r="T6">
        <v>63044802</v>
      </c>
      <c r="U6" t="s">
        <v>17916</v>
      </c>
      <c r="V6">
        <v>63044803</v>
      </c>
      <c r="W6" t="s">
        <v>17917</v>
      </c>
      <c r="X6">
        <v>63044804</v>
      </c>
      <c r="Y6" t="s">
        <v>17918</v>
      </c>
      <c r="Z6">
        <v>63044805</v>
      </c>
      <c r="AA6" t="s">
        <v>17919</v>
      </c>
      <c r="AB6">
        <v>2200163044868</v>
      </c>
      <c r="AC6" t="s">
        <v>17920</v>
      </c>
      <c r="AD6" t="s">
        <v>17921</v>
      </c>
      <c r="AE6">
        <v>2200263044867</v>
      </c>
      <c r="AF6" t="s">
        <v>17922</v>
      </c>
      <c r="AG6" t="s">
        <v>17923</v>
      </c>
      <c r="AH6">
        <v>2200363044866</v>
      </c>
      <c r="AI6" t="s">
        <v>17924</v>
      </c>
      <c r="AJ6" t="s">
        <v>17925</v>
      </c>
      <c r="AK6">
        <v>2200463044865</v>
      </c>
      <c r="AL6" t="s">
        <v>17926</v>
      </c>
      <c r="AM6" t="s">
        <v>17927</v>
      </c>
      <c r="AN6">
        <v>2200563044864</v>
      </c>
      <c r="AO6" t="s">
        <v>17928</v>
      </c>
      <c r="AP6" t="s">
        <v>17929</v>
      </c>
      <c r="AQ6" t="s">
        <v>106</v>
      </c>
      <c r="AR6" t="s">
        <v>17930</v>
      </c>
      <c r="AS6" t="s">
        <v>17931</v>
      </c>
      <c r="AT6" t="s">
        <v>17932</v>
      </c>
      <c r="AU6" t="s">
        <v>17933</v>
      </c>
      <c r="AV6" t="s">
        <v>17934</v>
      </c>
      <c r="AW6" t="s">
        <v>17935</v>
      </c>
      <c r="AX6" t="s">
        <v>17935</v>
      </c>
      <c r="AY6" t="s">
        <v>17935</v>
      </c>
      <c r="AZ6" t="s">
        <v>17935</v>
      </c>
      <c r="BA6" t="s">
        <v>17935</v>
      </c>
      <c r="BB6" s="4">
        <v>45664</v>
      </c>
      <c r="BC6">
        <v>45839</v>
      </c>
      <c r="BD6">
        <v>45809</v>
      </c>
      <c r="BE6" t="s">
        <v>17936</v>
      </c>
      <c r="BF6" t="s">
        <v>17936</v>
      </c>
      <c r="BG6" t="s">
        <v>17936</v>
      </c>
      <c r="BH6" t="s">
        <v>17936</v>
      </c>
      <c r="BI6" t="s">
        <v>17936</v>
      </c>
      <c r="BJ6" t="s">
        <v>17671</v>
      </c>
      <c r="BK6" t="s">
        <v>17671</v>
      </c>
      <c r="BL6" t="s">
        <v>17671</v>
      </c>
      <c r="BM6" t="s">
        <v>17671</v>
      </c>
      <c r="BN6" t="s">
        <v>17671</v>
      </c>
      <c r="BO6" t="s">
        <v>17671</v>
      </c>
      <c r="BP6" t="s">
        <v>17767</v>
      </c>
      <c r="BV6">
        <v>20</v>
      </c>
      <c r="BW6">
        <v>20</v>
      </c>
      <c r="CA6" t="s">
        <v>17937</v>
      </c>
      <c r="CB6" t="s">
        <v>17937</v>
      </c>
      <c r="CC6" t="s">
        <v>17937</v>
      </c>
      <c r="CD6" t="s">
        <v>17937</v>
      </c>
      <c r="CE6" t="s">
        <v>17937</v>
      </c>
    </row>
    <row r="7" spans="1:98" x14ac:dyDescent="0.25">
      <c r="A7" t="s">
        <v>17938</v>
      </c>
      <c r="B7" s="66">
        <v>45863</v>
      </c>
      <c r="C7">
        <v>45863</v>
      </c>
      <c r="D7" t="s">
        <v>17719</v>
      </c>
      <c r="E7" t="s">
        <v>17724</v>
      </c>
      <c r="F7" t="s">
        <v>17720</v>
      </c>
      <c r="G7">
        <v>628617</v>
      </c>
      <c r="H7" t="s">
        <v>17702</v>
      </c>
      <c r="I7" t="s">
        <v>17721</v>
      </c>
      <c r="J7" t="s">
        <v>17723</v>
      </c>
      <c r="K7" t="s">
        <v>17695</v>
      </c>
      <c r="L7">
        <v>9</v>
      </c>
      <c r="M7">
        <v>9</v>
      </c>
      <c r="N7">
        <v>9</v>
      </c>
      <c r="O7">
        <v>9</v>
      </c>
      <c r="P7">
        <v>9</v>
      </c>
      <c r="Q7">
        <v>9</v>
      </c>
      <c r="R7">
        <v>62861706</v>
      </c>
      <c r="S7" t="s">
        <v>17939</v>
      </c>
      <c r="T7">
        <v>62861707</v>
      </c>
      <c r="U7" t="s">
        <v>17940</v>
      </c>
      <c r="V7">
        <v>62861708</v>
      </c>
      <c r="W7" t="s">
        <v>17941</v>
      </c>
      <c r="X7">
        <v>62861709</v>
      </c>
      <c r="Y7" t="s">
        <v>17942</v>
      </c>
      <c r="Z7">
        <v>62861710</v>
      </c>
      <c r="AA7" t="s">
        <v>17943</v>
      </c>
      <c r="AB7">
        <v>2200762861767</v>
      </c>
      <c r="AC7" t="s">
        <v>17944</v>
      </c>
      <c r="AD7" t="s">
        <v>17945</v>
      </c>
      <c r="AE7">
        <v>2200862861766</v>
      </c>
      <c r="AF7" t="s">
        <v>17946</v>
      </c>
      <c r="AG7" t="s">
        <v>17947</v>
      </c>
      <c r="AH7">
        <v>2200962861765</v>
      </c>
      <c r="AI7" t="s">
        <v>17948</v>
      </c>
      <c r="AJ7" t="s">
        <v>17949</v>
      </c>
      <c r="AK7">
        <v>2201062861761</v>
      </c>
      <c r="AL7" t="s">
        <v>17950</v>
      </c>
      <c r="AM7" t="s">
        <v>17951</v>
      </c>
      <c r="AN7">
        <v>2201162861760</v>
      </c>
      <c r="AO7" t="s">
        <v>17952</v>
      </c>
      <c r="AP7" t="s">
        <v>17953</v>
      </c>
      <c r="AQ7" t="s">
        <v>18</v>
      </c>
      <c r="AR7" t="s">
        <v>17954</v>
      </c>
      <c r="AS7" t="s">
        <v>17955</v>
      </c>
      <c r="AT7" t="s">
        <v>17956</v>
      </c>
      <c r="AU7" t="s">
        <v>17957</v>
      </c>
      <c r="AV7" t="s">
        <v>17958</v>
      </c>
      <c r="AW7" t="s">
        <v>17959</v>
      </c>
      <c r="AX7" t="s">
        <v>17959</v>
      </c>
      <c r="AY7" t="s">
        <v>17959</v>
      </c>
      <c r="AZ7" t="s">
        <v>17959</v>
      </c>
      <c r="BA7" t="s">
        <v>17959</v>
      </c>
      <c r="BB7" t="s">
        <v>17722</v>
      </c>
      <c r="BC7">
        <v>45835</v>
      </c>
      <c r="BD7">
        <v>45805</v>
      </c>
      <c r="BE7" t="s">
        <v>17839</v>
      </c>
      <c r="BF7" t="s">
        <v>17839</v>
      </c>
      <c r="BG7" t="s">
        <v>17839</v>
      </c>
      <c r="BH7" t="s">
        <v>17839</v>
      </c>
      <c r="BI7" t="s">
        <v>17839</v>
      </c>
      <c r="BJ7" t="s">
        <v>17671</v>
      </c>
      <c r="BK7" t="s">
        <v>17671</v>
      </c>
      <c r="BL7" t="s">
        <v>17671</v>
      </c>
      <c r="BM7" t="s">
        <v>17671</v>
      </c>
      <c r="BN7" t="s">
        <v>17671</v>
      </c>
      <c r="BO7" t="s">
        <v>17671</v>
      </c>
      <c r="BP7" t="s">
        <v>6106</v>
      </c>
      <c r="BQ7" t="s">
        <v>17960</v>
      </c>
      <c r="BR7" t="s">
        <v>17960</v>
      </c>
      <c r="BS7" t="s">
        <v>17960</v>
      </c>
      <c r="BT7" t="s">
        <v>17960</v>
      </c>
      <c r="BU7" t="s">
        <v>17960</v>
      </c>
      <c r="BV7">
        <v>20</v>
      </c>
      <c r="BW7">
        <v>20</v>
      </c>
      <c r="CA7" t="s">
        <v>17937</v>
      </c>
      <c r="CB7" t="s">
        <v>17937</v>
      </c>
      <c r="CC7" t="s">
        <v>17937</v>
      </c>
      <c r="CD7" t="s">
        <v>17937</v>
      </c>
      <c r="CE7" t="s">
        <v>17937</v>
      </c>
    </row>
    <row r="8" spans="1:98" x14ac:dyDescent="0.25">
      <c r="A8" t="s">
        <v>17961</v>
      </c>
      <c r="B8" s="66">
        <v>45863</v>
      </c>
      <c r="C8">
        <v>45863</v>
      </c>
      <c r="D8" t="s">
        <v>17719</v>
      </c>
      <c r="E8" t="s">
        <v>17725</v>
      </c>
      <c r="F8" t="s">
        <v>17690</v>
      </c>
      <c r="G8">
        <v>628811</v>
      </c>
      <c r="H8" t="s">
        <v>17691</v>
      </c>
      <c r="I8" t="s">
        <v>17692</v>
      </c>
      <c r="J8" t="s">
        <v>17697</v>
      </c>
      <c r="K8" t="s">
        <v>17695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62881101</v>
      </c>
      <c r="S8" t="s">
        <v>17962</v>
      </c>
      <c r="T8">
        <v>62881102</v>
      </c>
      <c r="U8" t="s">
        <v>17963</v>
      </c>
      <c r="V8">
        <v>62881103</v>
      </c>
      <c r="W8" t="s">
        <v>17964</v>
      </c>
      <c r="X8">
        <v>62881104</v>
      </c>
      <c r="Y8" t="s">
        <v>17965</v>
      </c>
      <c r="Z8">
        <v>62881105</v>
      </c>
      <c r="AA8" t="s">
        <v>17966</v>
      </c>
      <c r="AB8">
        <v>2200162881167</v>
      </c>
      <c r="AC8" t="s">
        <v>17967</v>
      </c>
      <c r="AD8" t="s">
        <v>17968</v>
      </c>
      <c r="AE8">
        <v>2200262881166</v>
      </c>
      <c r="AF8" t="s">
        <v>17969</v>
      </c>
      <c r="AG8" t="s">
        <v>17970</v>
      </c>
      <c r="AH8">
        <v>2200362881165</v>
      </c>
      <c r="AI8" t="s">
        <v>17971</v>
      </c>
      <c r="AJ8" t="s">
        <v>17972</v>
      </c>
      <c r="AK8">
        <v>2200462881164</v>
      </c>
      <c r="AL8" t="s">
        <v>17973</v>
      </c>
      <c r="AM8" t="s">
        <v>17974</v>
      </c>
      <c r="AN8">
        <v>2200562881163</v>
      </c>
      <c r="AO8" t="s">
        <v>17975</v>
      </c>
      <c r="AP8" t="s">
        <v>17976</v>
      </c>
      <c r="AQ8" t="s">
        <v>18</v>
      </c>
      <c r="AR8" t="s">
        <v>17977</v>
      </c>
      <c r="AS8" t="s">
        <v>17978</v>
      </c>
      <c r="AT8" t="s">
        <v>17979</v>
      </c>
      <c r="AU8" t="s">
        <v>17980</v>
      </c>
      <c r="AV8" t="s">
        <v>17981</v>
      </c>
      <c r="AW8" t="s">
        <v>17982</v>
      </c>
      <c r="AX8" t="s">
        <v>17982</v>
      </c>
      <c r="AY8" t="s">
        <v>17982</v>
      </c>
      <c r="AZ8" t="s">
        <v>17982</v>
      </c>
      <c r="BA8" t="s">
        <v>17982</v>
      </c>
      <c r="BB8" s="4">
        <v>45997</v>
      </c>
      <c r="BC8">
        <v>45820</v>
      </c>
      <c r="BD8">
        <v>45790</v>
      </c>
      <c r="BE8" t="s">
        <v>17839</v>
      </c>
      <c r="BF8" t="s">
        <v>17839</v>
      </c>
      <c r="BG8" t="s">
        <v>17839</v>
      </c>
      <c r="BH8" t="s">
        <v>17839</v>
      </c>
      <c r="BI8" t="s">
        <v>17839</v>
      </c>
      <c r="BJ8" t="s">
        <v>17671</v>
      </c>
      <c r="BK8" t="s">
        <v>17671</v>
      </c>
      <c r="BL8" t="s">
        <v>17671</v>
      </c>
      <c r="BM8" t="s">
        <v>17671</v>
      </c>
      <c r="BN8" t="s">
        <v>17671</v>
      </c>
      <c r="BO8" t="s">
        <v>17671</v>
      </c>
      <c r="BP8" t="s">
        <v>6638</v>
      </c>
      <c r="BQ8" t="s">
        <v>17983</v>
      </c>
      <c r="BR8" t="s">
        <v>17983</v>
      </c>
      <c r="BS8" t="s">
        <v>17983</v>
      </c>
      <c r="BT8" t="s">
        <v>17983</v>
      </c>
      <c r="BU8" t="s">
        <v>17983</v>
      </c>
      <c r="BV8">
        <v>25</v>
      </c>
      <c r="BW8">
        <v>25</v>
      </c>
      <c r="CA8" t="s">
        <v>17984</v>
      </c>
      <c r="CB8" t="s">
        <v>17984</v>
      </c>
      <c r="CC8" t="s">
        <v>17984</v>
      </c>
      <c r="CD8" t="s">
        <v>17984</v>
      </c>
      <c r="CE8" t="s">
        <v>17984</v>
      </c>
    </row>
    <row r="9" spans="1:98" x14ac:dyDescent="0.25">
      <c r="A9" t="s">
        <v>17985</v>
      </c>
      <c r="B9" s="66">
        <v>45863</v>
      </c>
      <c r="C9">
        <v>45863</v>
      </c>
      <c r="D9" t="s">
        <v>17719</v>
      </c>
      <c r="E9" t="s">
        <v>17730</v>
      </c>
      <c r="F9" t="s">
        <v>17726</v>
      </c>
      <c r="G9">
        <v>629573</v>
      </c>
      <c r="H9" t="s">
        <v>17691</v>
      </c>
      <c r="I9" t="s">
        <v>17727</v>
      </c>
      <c r="J9" t="s">
        <v>17729</v>
      </c>
      <c r="K9" t="s">
        <v>17704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62957301</v>
      </c>
      <c r="S9" t="s">
        <v>17986</v>
      </c>
      <c r="T9">
        <v>62957302</v>
      </c>
      <c r="U9" t="s">
        <v>17987</v>
      </c>
      <c r="V9">
        <v>62957303</v>
      </c>
      <c r="W9" t="s">
        <v>17988</v>
      </c>
      <c r="X9">
        <v>62957304</v>
      </c>
      <c r="Y9" t="s">
        <v>17989</v>
      </c>
      <c r="Z9">
        <v>62957305</v>
      </c>
      <c r="AA9" t="s">
        <v>17990</v>
      </c>
      <c r="AB9">
        <v>2200162957367</v>
      </c>
      <c r="AC9" t="s">
        <v>17991</v>
      </c>
      <c r="AD9" t="s">
        <v>17992</v>
      </c>
      <c r="AE9">
        <v>2200262957366</v>
      </c>
      <c r="AF9" t="s">
        <v>17993</v>
      </c>
      <c r="AG9" t="s">
        <v>17994</v>
      </c>
      <c r="AH9">
        <v>2200362957365</v>
      </c>
      <c r="AI9" t="s">
        <v>17995</v>
      </c>
      <c r="AJ9" t="s">
        <v>17996</v>
      </c>
      <c r="AK9">
        <v>2200462957364</v>
      </c>
      <c r="AL9" t="s">
        <v>17997</v>
      </c>
      <c r="AM9" t="s">
        <v>17998</v>
      </c>
      <c r="AN9">
        <v>2200562957363</v>
      </c>
      <c r="AO9" t="s">
        <v>17999</v>
      </c>
      <c r="AP9" t="s">
        <v>18000</v>
      </c>
      <c r="AQ9" t="s">
        <v>18</v>
      </c>
      <c r="AR9" t="s">
        <v>18001</v>
      </c>
      <c r="AS9" t="s">
        <v>18002</v>
      </c>
      <c r="AT9" t="s">
        <v>18003</v>
      </c>
      <c r="AU9" t="s">
        <v>18004</v>
      </c>
      <c r="AV9" t="s">
        <v>18005</v>
      </c>
      <c r="AW9" t="s">
        <v>18006</v>
      </c>
      <c r="AX9" t="s">
        <v>18006</v>
      </c>
      <c r="AY9" t="s">
        <v>18006</v>
      </c>
      <c r="AZ9" t="s">
        <v>18006</v>
      </c>
      <c r="BA9" t="s">
        <v>18006</v>
      </c>
      <c r="BB9" t="s">
        <v>17728</v>
      </c>
      <c r="BC9">
        <v>45826</v>
      </c>
      <c r="BD9">
        <v>45796</v>
      </c>
      <c r="BE9" t="s">
        <v>17839</v>
      </c>
      <c r="BF9" t="s">
        <v>17839</v>
      </c>
      <c r="BG9" t="s">
        <v>17839</v>
      </c>
      <c r="BH9" t="s">
        <v>17839</v>
      </c>
      <c r="BI9" t="s">
        <v>17839</v>
      </c>
      <c r="BJ9" t="s">
        <v>17671</v>
      </c>
      <c r="BK9" t="s">
        <v>17671</v>
      </c>
      <c r="BL9" t="s">
        <v>17671</v>
      </c>
      <c r="BM9" t="s">
        <v>17671</v>
      </c>
      <c r="BN9" t="s">
        <v>17671</v>
      </c>
      <c r="BO9" t="s">
        <v>17671</v>
      </c>
      <c r="BP9" t="s">
        <v>5586</v>
      </c>
      <c r="BQ9" t="s">
        <v>17890</v>
      </c>
      <c r="BR9" t="s">
        <v>17890</v>
      </c>
      <c r="BS9" t="s">
        <v>17890</v>
      </c>
      <c r="BT9" t="s">
        <v>17890</v>
      </c>
      <c r="BU9" t="s">
        <v>17890</v>
      </c>
      <c r="BV9">
        <v>40</v>
      </c>
      <c r="BW9">
        <v>40</v>
      </c>
      <c r="CA9" t="s">
        <v>17841</v>
      </c>
      <c r="CB9" t="s">
        <v>17841</v>
      </c>
      <c r="CC9" t="s">
        <v>17841</v>
      </c>
      <c r="CD9" t="s">
        <v>17841</v>
      </c>
      <c r="CE9" t="s">
        <v>17841</v>
      </c>
    </row>
    <row r="10" spans="1:98" x14ac:dyDescent="0.25">
      <c r="A10" t="s">
        <v>18007</v>
      </c>
      <c r="B10" s="66">
        <v>45863</v>
      </c>
      <c r="C10">
        <v>45863</v>
      </c>
      <c r="D10" t="s">
        <v>17719</v>
      </c>
      <c r="E10" t="s">
        <v>17745</v>
      </c>
      <c r="F10" t="s">
        <v>17741</v>
      </c>
      <c r="G10">
        <v>628369</v>
      </c>
      <c r="H10" t="s">
        <v>17702</v>
      </c>
      <c r="I10" t="s">
        <v>17742</v>
      </c>
      <c r="J10" t="s">
        <v>17744</v>
      </c>
      <c r="K10" t="s">
        <v>17712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62836901</v>
      </c>
      <c r="S10" t="s">
        <v>18008</v>
      </c>
      <c r="T10">
        <v>62836902</v>
      </c>
      <c r="U10" t="s">
        <v>18009</v>
      </c>
      <c r="V10">
        <v>62836903</v>
      </c>
      <c r="W10" t="s">
        <v>18010</v>
      </c>
      <c r="X10">
        <v>62836904</v>
      </c>
      <c r="Y10" t="s">
        <v>18011</v>
      </c>
      <c r="Z10">
        <v>62836905</v>
      </c>
      <c r="AA10" t="s">
        <v>18012</v>
      </c>
      <c r="AB10">
        <v>2200162836969</v>
      </c>
      <c r="AC10" t="s">
        <v>18013</v>
      </c>
      <c r="AD10" t="s">
        <v>18014</v>
      </c>
      <c r="AE10">
        <v>2200262836968</v>
      </c>
      <c r="AF10" t="s">
        <v>18015</v>
      </c>
      <c r="AG10" t="s">
        <v>18016</v>
      </c>
      <c r="AH10">
        <v>2200362836967</v>
      </c>
      <c r="AI10" t="s">
        <v>18017</v>
      </c>
      <c r="AJ10" t="s">
        <v>18018</v>
      </c>
      <c r="AK10">
        <v>2200462836966</v>
      </c>
      <c r="AL10" t="s">
        <v>18019</v>
      </c>
      <c r="AM10" t="s">
        <v>18020</v>
      </c>
      <c r="AN10">
        <v>2200562836965</v>
      </c>
      <c r="AO10" t="s">
        <v>18021</v>
      </c>
      <c r="AP10" t="s">
        <v>18022</v>
      </c>
      <c r="AQ10" t="s">
        <v>18</v>
      </c>
      <c r="AR10" t="s">
        <v>18023</v>
      </c>
      <c r="AS10" t="s">
        <v>18024</v>
      </c>
      <c r="AT10" t="s">
        <v>18025</v>
      </c>
      <c r="AU10" t="s">
        <v>18026</v>
      </c>
      <c r="AV10" t="s">
        <v>18027</v>
      </c>
      <c r="AW10" t="s">
        <v>18028</v>
      </c>
      <c r="AX10" t="s">
        <v>18028</v>
      </c>
      <c r="AY10" t="s">
        <v>18028</v>
      </c>
      <c r="AZ10" t="s">
        <v>18028</v>
      </c>
      <c r="BA10" t="s">
        <v>18028</v>
      </c>
      <c r="BB10" t="s">
        <v>17743</v>
      </c>
      <c r="BC10">
        <v>45833</v>
      </c>
      <c r="BD10">
        <v>45803</v>
      </c>
      <c r="BE10" t="s">
        <v>17839</v>
      </c>
      <c r="BF10" t="s">
        <v>17839</v>
      </c>
      <c r="BG10" t="s">
        <v>17839</v>
      </c>
      <c r="BH10" t="s">
        <v>17839</v>
      </c>
      <c r="BI10" t="s">
        <v>17839</v>
      </c>
      <c r="BJ10" t="s">
        <v>17671</v>
      </c>
      <c r="BK10" t="s">
        <v>17671</v>
      </c>
      <c r="BL10" t="s">
        <v>17671</v>
      </c>
      <c r="BM10" t="s">
        <v>17671</v>
      </c>
      <c r="BN10" t="s">
        <v>17671</v>
      </c>
      <c r="BO10" t="s">
        <v>17671</v>
      </c>
      <c r="BP10" t="s">
        <v>6106</v>
      </c>
      <c r="BQ10" t="s">
        <v>17960</v>
      </c>
      <c r="BR10" t="s">
        <v>17960</v>
      </c>
      <c r="BS10" t="s">
        <v>17960</v>
      </c>
      <c r="BT10" t="s">
        <v>17960</v>
      </c>
      <c r="BU10" t="s">
        <v>17960</v>
      </c>
      <c r="BV10">
        <v>20</v>
      </c>
      <c r="BW10">
        <v>20</v>
      </c>
      <c r="CA10" t="s">
        <v>17937</v>
      </c>
      <c r="CB10" t="s">
        <v>17937</v>
      </c>
      <c r="CC10" t="s">
        <v>17937</v>
      </c>
      <c r="CD10" t="s">
        <v>17937</v>
      </c>
      <c r="CE10" t="s">
        <v>17937</v>
      </c>
    </row>
    <row r="11" spans="1:98" x14ac:dyDescent="0.25">
      <c r="A11" t="s">
        <v>18029</v>
      </c>
      <c r="B11" s="66">
        <v>45863</v>
      </c>
      <c r="C11">
        <v>45863</v>
      </c>
      <c r="D11" t="s">
        <v>17719</v>
      </c>
      <c r="E11" t="s">
        <v>17750</v>
      </c>
      <c r="F11" t="s">
        <v>17746</v>
      </c>
      <c r="G11">
        <v>628375</v>
      </c>
      <c r="H11" t="s">
        <v>17691</v>
      </c>
      <c r="I11" t="s">
        <v>17748</v>
      </c>
      <c r="J11" t="s">
        <v>17749</v>
      </c>
      <c r="K11" t="s">
        <v>17712</v>
      </c>
      <c r="L11">
        <v>6</v>
      </c>
      <c r="M11">
        <v>6</v>
      </c>
      <c r="N11">
        <v>6</v>
      </c>
      <c r="O11">
        <v>6</v>
      </c>
      <c r="P11">
        <v>6</v>
      </c>
      <c r="Q11">
        <v>6</v>
      </c>
      <c r="R11">
        <v>62837501</v>
      </c>
      <c r="S11" t="s">
        <v>18030</v>
      </c>
      <c r="T11">
        <v>62837502</v>
      </c>
      <c r="U11" t="s">
        <v>18031</v>
      </c>
      <c r="V11">
        <v>62837503</v>
      </c>
      <c r="W11" t="s">
        <v>18032</v>
      </c>
      <c r="X11">
        <v>62837504</v>
      </c>
      <c r="Y11" t="s">
        <v>18033</v>
      </c>
      <c r="Z11">
        <v>62837505</v>
      </c>
      <c r="AA11" t="s">
        <v>18034</v>
      </c>
      <c r="AB11">
        <v>2200162837560</v>
      </c>
      <c r="AC11" t="s">
        <v>18035</v>
      </c>
      <c r="AD11" t="s">
        <v>18036</v>
      </c>
      <c r="AE11">
        <v>2200262837569</v>
      </c>
      <c r="AF11" t="s">
        <v>18037</v>
      </c>
      <c r="AG11" t="s">
        <v>18038</v>
      </c>
      <c r="AH11">
        <v>2200362837568</v>
      </c>
      <c r="AI11" t="s">
        <v>18039</v>
      </c>
      <c r="AJ11" t="s">
        <v>18040</v>
      </c>
      <c r="AK11">
        <v>2200462837567</v>
      </c>
      <c r="AL11" t="s">
        <v>18041</v>
      </c>
      <c r="AM11" t="s">
        <v>18042</v>
      </c>
      <c r="AN11">
        <v>2200562837566</v>
      </c>
      <c r="AO11" t="s">
        <v>18043</v>
      </c>
      <c r="AP11" t="s">
        <v>18044</v>
      </c>
      <c r="AQ11" t="s">
        <v>18</v>
      </c>
      <c r="AR11" t="s">
        <v>18045</v>
      </c>
      <c r="AS11" t="s">
        <v>18046</v>
      </c>
      <c r="AT11" t="s">
        <v>18047</v>
      </c>
      <c r="AU11" t="s">
        <v>18048</v>
      </c>
      <c r="AV11" t="s">
        <v>18049</v>
      </c>
      <c r="AW11" t="s">
        <v>18050</v>
      </c>
      <c r="AX11" t="s">
        <v>18050</v>
      </c>
      <c r="AY11" t="s">
        <v>18050</v>
      </c>
      <c r="AZ11" t="s">
        <v>18050</v>
      </c>
      <c r="BA11" t="s">
        <v>18050</v>
      </c>
      <c r="BB11" t="s">
        <v>17743</v>
      </c>
      <c r="BC11">
        <v>45833</v>
      </c>
      <c r="BD11">
        <v>45803</v>
      </c>
      <c r="BE11" t="s">
        <v>17839</v>
      </c>
      <c r="BF11" t="s">
        <v>17839</v>
      </c>
      <c r="BG11" t="s">
        <v>17839</v>
      </c>
      <c r="BH11" t="s">
        <v>17839</v>
      </c>
      <c r="BI11" t="s">
        <v>17839</v>
      </c>
      <c r="BJ11" t="s">
        <v>17671</v>
      </c>
      <c r="BK11" t="s">
        <v>17671</v>
      </c>
      <c r="BL11" t="s">
        <v>17671</v>
      </c>
      <c r="BM11" t="s">
        <v>17671</v>
      </c>
      <c r="BN11" t="s">
        <v>17671</v>
      </c>
      <c r="BO11" t="s">
        <v>17671</v>
      </c>
      <c r="BP11" t="s">
        <v>17747</v>
      </c>
      <c r="BV11">
        <v>30</v>
      </c>
      <c r="BW11">
        <v>30</v>
      </c>
      <c r="CA11" t="s">
        <v>17866</v>
      </c>
      <c r="CB11" t="s">
        <v>17866</v>
      </c>
      <c r="CC11" t="s">
        <v>17866</v>
      </c>
      <c r="CD11" t="s">
        <v>17866</v>
      </c>
      <c r="CE11" t="s">
        <v>17866</v>
      </c>
    </row>
    <row r="12" spans="1:98" x14ac:dyDescent="0.25">
      <c r="A12" t="s">
        <v>18051</v>
      </c>
      <c r="B12" s="66">
        <v>45863</v>
      </c>
      <c r="C12">
        <v>45863</v>
      </c>
      <c r="D12" t="s">
        <v>17719</v>
      </c>
      <c r="E12" t="s">
        <v>17755</v>
      </c>
      <c r="F12" t="s">
        <v>17751</v>
      </c>
      <c r="G12">
        <v>628371</v>
      </c>
      <c r="H12" t="s">
        <v>17702</v>
      </c>
      <c r="I12" t="s">
        <v>17753</v>
      </c>
      <c r="J12" t="s">
        <v>17744</v>
      </c>
      <c r="K12" t="s">
        <v>17712</v>
      </c>
      <c r="L12">
        <v>9</v>
      </c>
      <c r="M12">
        <v>9</v>
      </c>
      <c r="N12">
        <v>9</v>
      </c>
      <c r="O12">
        <v>9</v>
      </c>
      <c r="P12">
        <v>9</v>
      </c>
      <c r="Q12">
        <v>9</v>
      </c>
      <c r="R12">
        <v>62837101</v>
      </c>
      <c r="S12" t="s">
        <v>18052</v>
      </c>
      <c r="T12">
        <v>62837102</v>
      </c>
      <c r="U12" t="s">
        <v>18053</v>
      </c>
      <c r="V12">
        <v>62837103</v>
      </c>
      <c r="W12" t="s">
        <v>18054</v>
      </c>
      <c r="X12">
        <v>62837104</v>
      </c>
      <c r="Y12" t="s">
        <v>18055</v>
      </c>
      <c r="Z12">
        <v>62837105</v>
      </c>
      <c r="AA12" t="s">
        <v>18056</v>
      </c>
      <c r="AB12">
        <v>2200162837164</v>
      </c>
      <c r="AC12" t="s">
        <v>18057</v>
      </c>
      <c r="AD12" t="s">
        <v>18058</v>
      </c>
      <c r="AE12">
        <v>2200262837163</v>
      </c>
      <c r="AF12" t="s">
        <v>18059</v>
      </c>
      <c r="AG12" t="s">
        <v>18060</v>
      </c>
      <c r="AH12">
        <v>2200362837162</v>
      </c>
      <c r="AI12" t="s">
        <v>18061</v>
      </c>
      <c r="AJ12" t="s">
        <v>18062</v>
      </c>
      <c r="AK12">
        <v>2200462837161</v>
      </c>
      <c r="AL12" t="s">
        <v>18063</v>
      </c>
      <c r="AM12" t="s">
        <v>18064</v>
      </c>
      <c r="AN12">
        <v>2200562837160</v>
      </c>
      <c r="AO12" t="s">
        <v>18065</v>
      </c>
      <c r="AP12" t="s">
        <v>18066</v>
      </c>
      <c r="AQ12" t="s">
        <v>18</v>
      </c>
      <c r="AR12" t="s">
        <v>18067</v>
      </c>
      <c r="AS12" t="s">
        <v>18068</v>
      </c>
      <c r="AT12" t="s">
        <v>18069</v>
      </c>
      <c r="AU12" t="s">
        <v>18070</v>
      </c>
      <c r="AV12" t="s">
        <v>18071</v>
      </c>
      <c r="AW12" t="s">
        <v>18072</v>
      </c>
      <c r="AX12" t="s">
        <v>18072</v>
      </c>
      <c r="AY12" t="s">
        <v>18072</v>
      </c>
      <c r="AZ12" t="s">
        <v>18072</v>
      </c>
      <c r="BA12" t="s">
        <v>18072</v>
      </c>
      <c r="BB12" t="s">
        <v>17743</v>
      </c>
      <c r="BC12">
        <v>45833</v>
      </c>
      <c r="BD12">
        <v>45803</v>
      </c>
      <c r="BE12" t="s">
        <v>17839</v>
      </c>
      <c r="BF12" t="s">
        <v>17839</v>
      </c>
      <c r="BG12" t="s">
        <v>17839</v>
      </c>
      <c r="BH12" t="s">
        <v>17839</v>
      </c>
      <c r="BI12" t="s">
        <v>17839</v>
      </c>
      <c r="BJ12" t="s">
        <v>17671</v>
      </c>
      <c r="BK12" t="s">
        <v>17671</v>
      </c>
      <c r="BL12" t="s">
        <v>17671</v>
      </c>
      <c r="BM12" t="s">
        <v>17671</v>
      </c>
      <c r="BN12" t="s">
        <v>17671</v>
      </c>
      <c r="BO12" t="s">
        <v>17671</v>
      </c>
      <c r="BP12" t="s">
        <v>17752</v>
      </c>
      <c r="BV12">
        <v>20</v>
      </c>
      <c r="BW12">
        <v>20</v>
      </c>
      <c r="CA12" t="s">
        <v>17937</v>
      </c>
      <c r="CB12" t="s">
        <v>17937</v>
      </c>
      <c r="CC12" t="s">
        <v>17937</v>
      </c>
      <c r="CD12" t="s">
        <v>17937</v>
      </c>
      <c r="CE12" t="s">
        <v>17937</v>
      </c>
    </row>
    <row r="13" spans="1:98" x14ac:dyDescent="0.25">
      <c r="A13" t="s">
        <v>18073</v>
      </c>
      <c r="B13" s="66">
        <v>45863</v>
      </c>
      <c r="C13">
        <v>45863</v>
      </c>
      <c r="D13" t="s">
        <v>17719</v>
      </c>
      <c r="E13" t="s">
        <v>17759</v>
      </c>
      <c r="F13" t="s">
        <v>17756</v>
      </c>
      <c r="G13">
        <v>629499</v>
      </c>
      <c r="H13" t="s">
        <v>17702</v>
      </c>
      <c r="I13" t="s">
        <v>17757</v>
      </c>
      <c r="J13" t="s">
        <v>17758</v>
      </c>
      <c r="K13" t="s">
        <v>17712</v>
      </c>
      <c r="L13">
        <v>6</v>
      </c>
      <c r="M13">
        <v>6</v>
      </c>
      <c r="N13">
        <v>6</v>
      </c>
      <c r="O13">
        <v>6</v>
      </c>
      <c r="P13">
        <v>6</v>
      </c>
      <c r="Q13">
        <v>6</v>
      </c>
      <c r="R13">
        <v>62949906</v>
      </c>
      <c r="S13" t="s">
        <v>18074</v>
      </c>
      <c r="T13">
        <v>62949907</v>
      </c>
      <c r="U13" t="s">
        <v>18075</v>
      </c>
      <c r="V13">
        <v>62949908</v>
      </c>
      <c r="W13" t="s">
        <v>18076</v>
      </c>
      <c r="X13">
        <v>62949909</v>
      </c>
      <c r="Y13" t="s">
        <v>18077</v>
      </c>
      <c r="Z13">
        <v>62949910</v>
      </c>
      <c r="AA13" t="s">
        <v>18078</v>
      </c>
      <c r="AB13">
        <v>2200762949960</v>
      </c>
      <c r="AC13" t="s">
        <v>18079</v>
      </c>
      <c r="AD13" t="s">
        <v>18080</v>
      </c>
      <c r="AE13">
        <v>2200862949969</v>
      </c>
      <c r="AF13" t="s">
        <v>18081</v>
      </c>
      <c r="AG13" t="s">
        <v>18082</v>
      </c>
      <c r="AH13">
        <v>2200962949968</v>
      </c>
      <c r="AI13" t="s">
        <v>18083</v>
      </c>
      <c r="AJ13" t="s">
        <v>18084</v>
      </c>
      <c r="AK13">
        <v>2201062949964</v>
      </c>
      <c r="AL13" t="s">
        <v>18085</v>
      </c>
      <c r="AM13" t="s">
        <v>18086</v>
      </c>
      <c r="AN13">
        <v>2201162949963</v>
      </c>
      <c r="AO13" t="s">
        <v>18087</v>
      </c>
      <c r="AP13" t="s">
        <v>18088</v>
      </c>
      <c r="AQ13" t="s">
        <v>18</v>
      </c>
      <c r="AR13" t="s">
        <v>18089</v>
      </c>
      <c r="AS13" t="s">
        <v>18090</v>
      </c>
      <c r="AT13" t="s">
        <v>18091</v>
      </c>
      <c r="AU13" t="s">
        <v>18092</v>
      </c>
      <c r="AV13" t="s">
        <v>18093</v>
      </c>
      <c r="AW13" t="s">
        <v>18094</v>
      </c>
      <c r="AX13" t="s">
        <v>18094</v>
      </c>
      <c r="AY13" t="s">
        <v>18094</v>
      </c>
      <c r="AZ13" t="s">
        <v>18094</v>
      </c>
      <c r="BA13" t="s">
        <v>18094</v>
      </c>
      <c r="BB13" s="4">
        <v>45723</v>
      </c>
      <c r="BC13">
        <v>45841</v>
      </c>
      <c r="BD13">
        <v>45811</v>
      </c>
      <c r="BE13" t="s">
        <v>17936</v>
      </c>
      <c r="BF13" t="s">
        <v>17936</v>
      </c>
      <c r="BG13" t="s">
        <v>17936</v>
      </c>
      <c r="BH13" t="s">
        <v>17936</v>
      </c>
      <c r="BI13" t="s">
        <v>17936</v>
      </c>
      <c r="BJ13" t="s">
        <v>17671</v>
      </c>
      <c r="BK13" t="s">
        <v>17671</v>
      </c>
      <c r="BL13" t="s">
        <v>17671</v>
      </c>
      <c r="BM13" t="s">
        <v>17671</v>
      </c>
      <c r="BN13" t="s">
        <v>17671</v>
      </c>
      <c r="BO13" t="s">
        <v>17671</v>
      </c>
      <c r="BP13" t="s">
        <v>6106</v>
      </c>
      <c r="BQ13" t="s">
        <v>17960</v>
      </c>
      <c r="BR13" t="s">
        <v>17960</v>
      </c>
      <c r="BS13" t="s">
        <v>17960</v>
      </c>
      <c r="BT13" t="s">
        <v>17960</v>
      </c>
      <c r="BU13" t="s">
        <v>17960</v>
      </c>
      <c r="BV13">
        <v>25</v>
      </c>
      <c r="BW13">
        <v>25</v>
      </c>
      <c r="CA13" t="s">
        <v>17984</v>
      </c>
      <c r="CB13" t="s">
        <v>17984</v>
      </c>
      <c r="CC13" t="s">
        <v>17984</v>
      </c>
      <c r="CD13" t="s">
        <v>17984</v>
      </c>
      <c r="CE13" t="s">
        <v>17984</v>
      </c>
    </row>
    <row r="14" spans="1:98" x14ac:dyDescent="0.25">
      <c r="A14" t="s">
        <v>18095</v>
      </c>
      <c r="B14" s="66">
        <v>45863</v>
      </c>
      <c r="C14">
        <v>45863</v>
      </c>
      <c r="D14" t="s">
        <v>17719</v>
      </c>
      <c r="E14" t="s">
        <v>17765</v>
      </c>
      <c r="F14" t="s">
        <v>17760</v>
      </c>
      <c r="G14">
        <v>630455</v>
      </c>
      <c r="H14" t="s">
        <v>17702</v>
      </c>
      <c r="I14" t="s">
        <v>17762</v>
      </c>
      <c r="J14" t="s">
        <v>17763</v>
      </c>
      <c r="K14" t="s">
        <v>17695</v>
      </c>
      <c r="L14">
        <v>9</v>
      </c>
      <c r="M14">
        <v>9</v>
      </c>
      <c r="N14">
        <v>9</v>
      </c>
      <c r="O14">
        <v>9</v>
      </c>
      <c r="P14">
        <v>9</v>
      </c>
      <c r="Q14">
        <v>9</v>
      </c>
      <c r="R14">
        <v>63045501</v>
      </c>
      <c r="S14" t="s">
        <v>18096</v>
      </c>
      <c r="T14">
        <v>63045502</v>
      </c>
      <c r="U14" t="s">
        <v>18097</v>
      </c>
      <c r="V14">
        <v>63045503</v>
      </c>
      <c r="W14" t="s">
        <v>18098</v>
      </c>
      <c r="X14">
        <v>63045504</v>
      </c>
      <c r="Y14" t="s">
        <v>18099</v>
      </c>
      <c r="Z14">
        <v>63045505</v>
      </c>
      <c r="AA14" t="s">
        <v>18100</v>
      </c>
      <c r="AB14">
        <v>2200163045568</v>
      </c>
      <c r="AC14" t="s">
        <v>18101</v>
      </c>
      <c r="AD14" t="s">
        <v>18102</v>
      </c>
      <c r="AE14">
        <v>2200263045567</v>
      </c>
      <c r="AF14" t="s">
        <v>18103</v>
      </c>
      <c r="AG14" t="s">
        <v>18104</v>
      </c>
      <c r="AH14">
        <v>2200363045566</v>
      </c>
      <c r="AI14" t="s">
        <v>18105</v>
      </c>
      <c r="AJ14" t="s">
        <v>18106</v>
      </c>
      <c r="AK14">
        <v>2200463045565</v>
      </c>
      <c r="AL14" t="s">
        <v>18107</v>
      </c>
      <c r="AM14" t="s">
        <v>18108</v>
      </c>
      <c r="AN14">
        <v>2200563045564</v>
      </c>
      <c r="AO14" t="s">
        <v>18109</v>
      </c>
      <c r="AP14" t="s">
        <v>18110</v>
      </c>
      <c r="AQ14" t="s">
        <v>18</v>
      </c>
      <c r="AR14" t="s">
        <v>18111</v>
      </c>
      <c r="AS14" t="s">
        <v>18112</v>
      </c>
      <c r="AT14" t="s">
        <v>18113</v>
      </c>
      <c r="AU14" t="s">
        <v>18114</v>
      </c>
      <c r="AV14" t="s">
        <v>18115</v>
      </c>
      <c r="AW14" t="s">
        <v>18116</v>
      </c>
      <c r="AX14" t="s">
        <v>18116</v>
      </c>
      <c r="AY14" t="s">
        <v>18116</v>
      </c>
      <c r="AZ14" t="s">
        <v>18116</v>
      </c>
      <c r="BA14" t="s">
        <v>18116</v>
      </c>
      <c r="BB14" t="s">
        <v>17722</v>
      </c>
      <c r="BC14">
        <v>45835</v>
      </c>
      <c r="BD14">
        <v>45805</v>
      </c>
      <c r="BE14" t="s">
        <v>17839</v>
      </c>
      <c r="BF14" t="s">
        <v>17839</v>
      </c>
      <c r="BG14" t="s">
        <v>17839</v>
      </c>
      <c r="BH14" t="s">
        <v>17839</v>
      </c>
      <c r="BI14" t="s">
        <v>17839</v>
      </c>
      <c r="BJ14" t="s">
        <v>17671</v>
      </c>
      <c r="BK14" t="s">
        <v>17671</v>
      </c>
      <c r="BL14" t="s">
        <v>17671</v>
      </c>
      <c r="BM14" t="s">
        <v>17671</v>
      </c>
      <c r="BN14" t="s">
        <v>17671</v>
      </c>
      <c r="BO14" t="s">
        <v>17671</v>
      </c>
      <c r="BP14" t="s">
        <v>17761</v>
      </c>
      <c r="BV14" t="s">
        <v>17764</v>
      </c>
      <c r="BW14" t="s">
        <v>17764</v>
      </c>
    </row>
    <row r="15" spans="1:98" x14ac:dyDescent="0.25">
      <c r="A15" t="s">
        <v>18117</v>
      </c>
      <c r="B15" s="66">
        <v>45863</v>
      </c>
      <c r="C15">
        <v>45863</v>
      </c>
      <c r="D15" t="s">
        <v>17719</v>
      </c>
      <c r="E15" t="s">
        <v>17794</v>
      </c>
      <c r="F15" t="s">
        <v>17770</v>
      </c>
      <c r="G15">
        <v>630880</v>
      </c>
      <c r="H15" t="s">
        <v>17691</v>
      </c>
      <c r="I15" t="s">
        <v>17771</v>
      </c>
      <c r="J15" t="s">
        <v>17775</v>
      </c>
      <c r="K15" t="s">
        <v>17695</v>
      </c>
      <c r="L15">
        <v>9</v>
      </c>
      <c r="M15">
        <v>9</v>
      </c>
      <c r="N15">
        <v>9</v>
      </c>
      <c r="O15">
        <v>9</v>
      </c>
      <c r="P15">
        <v>9</v>
      </c>
      <c r="Q15">
        <v>9</v>
      </c>
      <c r="R15">
        <v>63088001</v>
      </c>
      <c r="S15" t="s">
        <v>18118</v>
      </c>
      <c r="T15">
        <v>63088002</v>
      </c>
      <c r="U15" t="s">
        <v>18119</v>
      </c>
      <c r="V15">
        <v>63088003</v>
      </c>
      <c r="W15" t="s">
        <v>18120</v>
      </c>
      <c r="X15">
        <v>63088004</v>
      </c>
      <c r="Y15" t="s">
        <v>18121</v>
      </c>
      <c r="Z15">
        <v>63088005</v>
      </c>
      <c r="AA15" t="s">
        <v>18122</v>
      </c>
      <c r="AB15">
        <v>2200163088060</v>
      </c>
      <c r="AC15" t="s">
        <v>18123</v>
      </c>
      <c r="AD15" t="s">
        <v>18124</v>
      </c>
      <c r="AE15">
        <v>2200263088069</v>
      </c>
      <c r="AF15" t="s">
        <v>18125</v>
      </c>
      <c r="AG15" t="s">
        <v>18126</v>
      </c>
      <c r="AH15">
        <v>2200363088068</v>
      </c>
      <c r="AI15" t="s">
        <v>18127</v>
      </c>
      <c r="AJ15" t="s">
        <v>18128</v>
      </c>
      <c r="AK15">
        <v>2200463088067</v>
      </c>
      <c r="AL15" t="s">
        <v>18129</v>
      </c>
      <c r="AM15" t="s">
        <v>18130</v>
      </c>
      <c r="AN15">
        <v>2200563088066</v>
      </c>
      <c r="AO15" t="s">
        <v>18131</v>
      </c>
      <c r="AP15" t="s">
        <v>18132</v>
      </c>
      <c r="AQ15" t="s">
        <v>18</v>
      </c>
      <c r="AR15" t="s">
        <v>18133</v>
      </c>
      <c r="AS15" t="s">
        <v>18134</v>
      </c>
      <c r="AT15" t="s">
        <v>18135</v>
      </c>
      <c r="AU15" t="s">
        <v>18136</v>
      </c>
      <c r="AV15" t="s">
        <v>18137</v>
      </c>
      <c r="AW15" t="s">
        <v>18138</v>
      </c>
      <c r="AX15" t="s">
        <v>18138</v>
      </c>
      <c r="AY15" t="s">
        <v>18138</v>
      </c>
      <c r="AZ15" t="s">
        <v>18138</v>
      </c>
      <c r="BA15" t="s">
        <v>18138</v>
      </c>
      <c r="BB15" s="4">
        <v>45907</v>
      </c>
      <c r="BC15">
        <v>45847</v>
      </c>
      <c r="BD15">
        <v>45817</v>
      </c>
      <c r="BE15" t="s">
        <v>17936</v>
      </c>
      <c r="BF15" t="s">
        <v>17936</v>
      </c>
      <c r="BG15" t="s">
        <v>17936</v>
      </c>
      <c r="BH15" t="s">
        <v>17936</v>
      </c>
      <c r="BI15" t="s">
        <v>17936</v>
      </c>
      <c r="BJ15" t="s">
        <v>17671</v>
      </c>
      <c r="BK15" t="s">
        <v>17671</v>
      </c>
      <c r="BL15" t="s">
        <v>17671</v>
      </c>
      <c r="BM15" t="s">
        <v>17671</v>
      </c>
      <c r="BN15" t="s">
        <v>17671</v>
      </c>
      <c r="BO15" t="s">
        <v>17671</v>
      </c>
      <c r="BP15" t="s">
        <v>5533</v>
      </c>
      <c r="BQ15" t="s">
        <v>18139</v>
      </c>
      <c r="BR15" t="s">
        <v>18139</v>
      </c>
      <c r="BS15" t="s">
        <v>18139</v>
      </c>
      <c r="BT15" t="s">
        <v>18139</v>
      </c>
      <c r="BU15" t="s">
        <v>18139</v>
      </c>
      <c r="BV15">
        <v>3</v>
      </c>
      <c r="BW15">
        <v>3</v>
      </c>
      <c r="CA15" t="s">
        <v>18140</v>
      </c>
      <c r="CB15" t="s">
        <v>18140</v>
      </c>
      <c r="CC15" t="s">
        <v>18140</v>
      </c>
      <c r="CD15" t="s">
        <v>18140</v>
      </c>
      <c r="CE15" t="s">
        <v>18140</v>
      </c>
    </row>
    <row r="16" spans="1:98" x14ac:dyDescent="0.25">
      <c r="A16" t="s">
        <v>18141</v>
      </c>
      <c r="B16" s="66">
        <v>45863</v>
      </c>
      <c r="C16">
        <v>45863</v>
      </c>
      <c r="D16" t="s">
        <v>17719</v>
      </c>
      <c r="E16" t="s">
        <v>17816</v>
      </c>
      <c r="F16" t="s">
        <v>17795</v>
      </c>
      <c r="G16">
        <v>630879</v>
      </c>
      <c r="H16" t="s">
        <v>17691</v>
      </c>
      <c r="I16" t="s">
        <v>17799</v>
      </c>
      <c r="J16" t="s">
        <v>17714</v>
      </c>
      <c r="K16" t="s">
        <v>17695</v>
      </c>
      <c r="L16">
        <v>9</v>
      </c>
      <c r="M16">
        <v>9</v>
      </c>
      <c r="N16">
        <v>9</v>
      </c>
      <c r="O16">
        <v>9</v>
      </c>
      <c r="P16">
        <v>9</v>
      </c>
      <c r="Q16">
        <v>9</v>
      </c>
      <c r="R16">
        <v>63087901</v>
      </c>
      <c r="S16" t="s">
        <v>18142</v>
      </c>
      <c r="T16">
        <v>63087902</v>
      </c>
      <c r="U16" t="s">
        <v>18143</v>
      </c>
      <c r="V16">
        <v>63087903</v>
      </c>
      <c r="W16" t="s">
        <v>18144</v>
      </c>
      <c r="X16">
        <v>63087904</v>
      </c>
      <c r="Y16" t="s">
        <v>18145</v>
      </c>
      <c r="Z16">
        <v>63087905</v>
      </c>
      <c r="AA16" t="s">
        <v>18146</v>
      </c>
      <c r="AB16">
        <v>2200163087964</v>
      </c>
      <c r="AC16" t="s">
        <v>18147</v>
      </c>
      <c r="AD16" t="s">
        <v>18148</v>
      </c>
      <c r="AE16">
        <v>2200263087963</v>
      </c>
      <c r="AF16" t="s">
        <v>18149</v>
      </c>
      <c r="AG16" t="s">
        <v>18150</v>
      </c>
      <c r="AH16">
        <v>2200363087962</v>
      </c>
      <c r="AI16" t="s">
        <v>18151</v>
      </c>
      <c r="AJ16" t="s">
        <v>18152</v>
      </c>
      <c r="AK16">
        <v>2200463087961</v>
      </c>
      <c r="AL16" t="s">
        <v>18153</v>
      </c>
      <c r="AM16" t="s">
        <v>18154</v>
      </c>
      <c r="AN16">
        <v>2200563087960</v>
      </c>
      <c r="AO16" t="s">
        <v>18155</v>
      </c>
      <c r="AP16" t="s">
        <v>18156</v>
      </c>
      <c r="AQ16" t="s">
        <v>18</v>
      </c>
      <c r="AR16" t="s">
        <v>18157</v>
      </c>
      <c r="AS16" t="s">
        <v>18158</v>
      </c>
      <c r="AT16" t="s">
        <v>18159</v>
      </c>
      <c r="AU16" t="s">
        <v>18160</v>
      </c>
      <c r="AV16" t="s">
        <v>18161</v>
      </c>
      <c r="AW16" t="s">
        <v>18162</v>
      </c>
      <c r="AX16" t="s">
        <v>18162</v>
      </c>
      <c r="AY16" t="s">
        <v>18162</v>
      </c>
      <c r="AZ16" t="s">
        <v>18162</v>
      </c>
      <c r="BA16" t="s">
        <v>18162</v>
      </c>
      <c r="BB16" s="4">
        <v>45907</v>
      </c>
      <c r="BC16">
        <v>45847</v>
      </c>
      <c r="BD16">
        <v>45817</v>
      </c>
      <c r="BE16" t="s">
        <v>17936</v>
      </c>
      <c r="BF16" t="s">
        <v>17936</v>
      </c>
      <c r="BG16" t="s">
        <v>17936</v>
      </c>
      <c r="BH16" t="s">
        <v>17936</v>
      </c>
      <c r="BI16" t="s">
        <v>17936</v>
      </c>
      <c r="BJ16" t="s">
        <v>17671</v>
      </c>
      <c r="BK16" t="s">
        <v>17671</v>
      </c>
      <c r="BL16" t="s">
        <v>17671</v>
      </c>
      <c r="BM16" t="s">
        <v>17671</v>
      </c>
      <c r="BN16" t="s">
        <v>17671</v>
      </c>
      <c r="BO16" t="s">
        <v>17671</v>
      </c>
      <c r="BP16" t="s">
        <v>5533</v>
      </c>
      <c r="BQ16" t="s">
        <v>18139</v>
      </c>
      <c r="BR16" t="s">
        <v>18139</v>
      </c>
      <c r="BS16" t="s">
        <v>18139</v>
      </c>
      <c r="BT16" t="s">
        <v>18139</v>
      </c>
      <c r="BU16" t="s">
        <v>18139</v>
      </c>
      <c r="BV16">
        <v>3</v>
      </c>
      <c r="BW16">
        <v>3</v>
      </c>
      <c r="CA16" t="s">
        <v>18140</v>
      </c>
      <c r="CB16" t="s">
        <v>18140</v>
      </c>
      <c r="CC16" t="s">
        <v>18140</v>
      </c>
      <c r="CD16" t="s">
        <v>18140</v>
      </c>
      <c r="CE16" t="s">
        <v>18140</v>
      </c>
    </row>
    <row r="18" spans="9:68" x14ac:dyDescent="0.25">
      <c r="BP18" t="s">
        <v>17688</v>
      </c>
    </row>
    <row r="31" spans="9:68" x14ac:dyDescent="0.25">
      <c r="I31" t="s">
        <v>17688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8065" r:id="rId3" name="Button 1">
              <controlPr defaultSize="0" print="0" autoFill="0" autoPict="0" macro="[0]!SecureImportPDFWithCurlAndCleanup">
                <anchor moveWithCells="1" sizeWithCells="1">
                  <from>
                    <xdr:col>4</xdr:col>
                    <xdr:colOff>0</xdr:colOff>
                    <xdr:row>33</xdr:row>
                    <xdr:rowOff>180975</xdr:rowOff>
                  </from>
                  <to>
                    <xdr:col>7</xdr:col>
                    <xdr:colOff>504825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6" r:id="rId4" name="Button 2">
              <controlPr defaultSize="0" print="0" autoFill="0" autoPict="0" macro="[0]!ExportCSV_UTF8_WithPasswordCheck2">
                <anchor moveWithCells="1" sizeWithCells="1">
                  <from>
                    <xdr:col>4</xdr:col>
                    <xdr:colOff>9525</xdr:colOff>
                    <xdr:row>31</xdr:row>
                    <xdr:rowOff>180975</xdr:rowOff>
                  </from>
                  <to>
                    <xdr:col>7</xdr:col>
                    <xdr:colOff>504825</xdr:colOff>
                    <xdr:row>33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3B4E1-D519-4D28-B4A5-850B62724B62}">
  <sheetPr codeName="Sheet29"/>
  <dimension ref="A1:G16"/>
  <sheetViews>
    <sheetView zoomScaleNormal="100" workbookViewId="0">
      <selection activeCell="A26" sqref="A26:D32"/>
    </sheetView>
  </sheetViews>
  <sheetFormatPr defaultRowHeight="15" x14ac:dyDescent="0.25"/>
  <cols>
    <col min="1" max="1" width="18.28515625" customWidth="1"/>
    <col min="2" max="7" width="25.7109375" customWidth="1"/>
  </cols>
  <sheetData>
    <row r="1" spans="1:7" x14ac:dyDescent="0.25">
      <c r="A1" t="s">
        <v>171</v>
      </c>
      <c r="B1" t="s">
        <v>172</v>
      </c>
      <c r="C1" t="s">
        <v>178</v>
      </c>
      <c r="D1" t="s">
        <v>173</v>
      </c>
      <c r="E1" t="s">
        <v>174</v>
      </c>
      <c r="F1" t="s">
        <v>175</v>
      </c>
      <c r="G1" t="s">
        <v>176</v>
      </c>
    </row>
    <row r="2" spans="1:7" x14ac:dyDescent="0.25">
      <c r="A2" t="s">
        <v>18163</v>
      </c>
      <c r="B2" t="s">
        <v>18164</v>
      </c>
      <c r="C2" t="s">
        <v>18165</v>
      </c>
      <c r="D2" t="s">
        <v>18166</v>
      </c>
      <c r="E2" t="s">
        <v>18167</v>
      </c>
      <c r="F2" t="s">
        <v>18168</v>
      </c>
      <c r="G2" t="s">
        <v>18169</v>
      </c>
    </row>
    <row r="3" spans="1:7" x14ac:dyDescent="0.25">
      <c r="A3" t="s">
        <v>17843</v>
      </c>
      <c r="B3" t="s">
        <v>18170</v>
      </c>
      <c r="C3" t="s">
        <v>18171</v>
      </c>
      <c r="D3" t="s">
        <v>18172</v>
      </c>
      <c r="E3" t="s">
        <v>18173</v>
      </c>
      <c r="F3" t="s">
        <v>18174</v>
      </c>
      <c r="G3" t="s">
        <v>18175</v>
      </c>
    </row>
    <row r="4" spans="1:7" x14ac:dyDescent="0.25">
      <c r="A4" t="s">
        <v>18176</v>
      </c>
      <c r="B4" t="s">
        <v>18177</v>
      </c>
      <c r="C4" t="s">
        <v>18178</v>
      </c>
      <c r="D4" t="s">
        <v>18179</v>
      </c>
      <c r="E4" t="s">
        <v>18180</v>
      </c>
      <c r="F4" t="s">
        <v>18181</v>
      </c>
      <c r="G4" t="s">
        <v>18182</v>
      </c>
    </row>
    <row r="5" spans="1:7" x14ac:dyDescent="0.25">
      <c r="A5" t="s">
        <v>17891</v>
      </c>
      <c r="B5" t="s">
        <v>18183</v>
      </c>
      <c r="C5" t="s">
        <v>18184</v>
      </c>
      <c r="D5" t="s">
        <v>18185</v>
      </c>
      <c r="E5" t="s">
        <v>18186</v>
      </c>
      <c r="F5" t="s">
        <v>18187</v>
      </c>
      <c r="G5" t="s">
        <v>18188</v>
      </c>
    </row>
    <row r="6" spans="1:7" x14ac:dyDescent="0.25">
      <c r="A6" t="s">
        <v>17914</v>
      </c>
      <c r="B6" t="s">
        <v>18189</v>
      </c>
      <c r="C6" t="s">
        <v>18190</v>
      </c>
      <c r="D6" t="s">
        <v>18191</v>
      </c>
      <c r="E6" t="s">
        <v>18192</v>
      </c>
      <c r="F6" t="s">
        <v>18193</v>
      </c>
      <c r="G6" t="s">
        <v>18194</v>
      </c>
    </row>
    <row r="7" spans="1:7" x14ac:dyDescent="0.25">
      <c r="A7" t="s">
        <v>17938</v>
      </c>
      <c r="B7" t="s">
        <v>18195</v>
      </c>
      <c r="C7" t="s">
        <v>18196</v>
      </c>
      <c r="D7" t="s">
        <v>18197</v>
      </c>
      <c r="E7" t="s">
        <v>18198</v>
      </c>
      <c r="F7" t="s">
        <v>18199</v>
      </c>
      <c r="G7" t="s">
        <v>18200</v>
      </c>
    </row>
    <row r="8" spans="1:7" x14ac:dyDescent="0.25">
      <c r="A8" t="s">
        <v>17961</v>
      </c>
      <c r="B8" t="s">
        <v>18201</v>
      </c>
      <c r="C8" t="s">
        <v>18202</v>
      </c>
      <c r="D8" t="s">
        <v>18203</v>
      </c>
      <c r="E8" t="s">
        <v>18204</v>
      </c>
      <c r="F8" t="s">
        <v>18205</v>
      </c>
      <c r="G8" t="s">
        <v>18206</v>
      </c>
    </row>
    <row r="9" spans="1:7" x14ac:dyDescent="0.25">
      <c r="A9" t="s">
        <v>17985</v>
      </c>
      <c r="B9" t="s">
        <v>18207</v>
      </c>
      <c r="C9" t="s">
        <v>18208</v>
      </c>
      <c r="D9" t="s">
        <v>18209</v>
      </c>
      <c r="E9" t="s">
        <v>18210</v>
      </c>
      <c r="F9" t="s">
        <v>18211</v>
      </c>
      <c r="G9" t="s">
        <v>18212</v>
      </c>
    </row>
    <row r="10" spans="1:7" x14ac:dyDescent="0.25">
      <c r="A10" t="s">
        <v>18007</v>
      </c>
      <c r="B10" t="s">
        <v>18213</v>
      </c>
      <c r="C10" t="s">
        <v>18214</v>
      </c>
      <c r="D10" t="s">
        <v>18215</v>
      </c>
      <c r="E10" t="s">
        <v>18216</v>
      </c>
      <c r="F10" t="s">
        <v>18217</v>
      </c>
      <c r="G10" t="s">
        <v>18218</v>
      </c>
    </row>
    <row r="11" spans="1:7" x14ac:dyDescent="0.25">
      <c r="A11" t="s">
        <v>18029</v>
      </c>
      <c r="B11" t="s">
        <v>18219</v>
      </c>
      <c r="C11" t="s">
        <v>18220</v>
      </c>
      <c r="D11" t="s">
        <v>18221</v>
      </c>
      <c r="E11" t="s">
        <v>18222</v>
      </c>
      <c r="F11" t="s">
        <v>18223</v>
      </c>
      <c r="G11" t="s">
        <v>18224</v>
      </c>
    </row>
    <row r="12" spans="1:7" x14ac:dyDescent="0.25">
      <c r="A12" t="s">
        <v>18051</v>
      </c>
      <c r="B12" t="s">
        <v>18225</v>
      </c>
      <c r="C12" t="s">
        <v>18226</v>
      </c>
      <c r="D12" t="s">
        <v>18227</v>
      </c>
      <c r="E12" t="s">
        <v>18228</v>
      </c>
      <c r="F12" t="s">
        <v>18229</v>
      </c>
      <c r="G12" t="s">
        <v>18230</v>
      </c>
    </row>
    <row r="13" spans="1:7" x14ac:dyDescent="0.25">
      <c r="A13" t="s">
        <v>18073</v>
      </c>
      <c r="B13" t="s">
        <v>18231</v>
      </c>
      <c r="C13" t="s">
        <v>18232</v>
      </c>
      <c r="D13" t="s">
        <v>18233</v>
      </c>
      <c r="E13" t="s">
        <v>18234</v>
      </c>
      <c r="F13" t="s">
        <v>18235</v>
      </c>
      <c r="G13" t="s">
        <v>18236</v>
      </c>
    </row>
    <row r="14" spans="1:7" x14ac:dyDescent="0.25">
      <c r="A14" t="s">
        <v>18095</v>
      </c>
      <c r="B14" t="s">
        <v>18237</v>
      </c>
      <c r="C14" t="s">
        <v>18238</v>
      </c>
      <c r="D14" t="s">
        <v>18239</v>
      </c>
      <c r="E14" t="s">
        <v>18240</v>
      </c>
      <c r="F14" t="s">
        <v>18241</v>
      </c>
      <c r="G14" t="s">
        <v>18242</v>
      </c>
    </row>
    <row r="15" spans="1:7" x14ac:dyDescent="0.25">
      <c r="A15" t="s">
        <v>18117</v>
      </c>
      <c r="B15" t="s">
        <v>18243</v>
      </c>
      <c r="C15" t="s">
        <v>18244</v>
      </c>
      <c r="D15" t="s">
        <v>18245</v>
      </c>
      <c r="E15" t="s">
        <v>18246</v>
      </c>
      <c r="F15" t="s">
        <v>18247</v>
      </c>
      <c r="G15" t="s">
        <v>18248</v>
      </c>
    </row>
    <row r="16" spans="1:7" x14ac:dyDescent="0.25">
      <c r="A16" t="s">
        <v>18141</v>
      </c>
      <c r="B16" t="s">
        <v>18249</v>
      </c>
      <c r="C16" t="s">
        <v>18250</v>
      </c>
      <c r="D16" t="s">
        <v>18251</v>
      </c>
      <c r="E16" t="s">
        <v>18252</v>
      </c>
      <c r="F16" t="s">
        <v>18253</v>
      </c>
      <c r="G16" t="s">
        <v>18254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9089" r:id="rId3" name="Button 1">
              <controlPr defaultSize="0" print="0" autoFill="0" autoPict="0" macro="[0]!SecureImportPDFWithCurlAndCleanup">
                <anchor moveWithCells="1" sizeWithCells="1">
                  <from>
                    <xdr:col>1</xdr:col>
                    <xdr:colOff>0</xdr:colOff>
                    <xdr:row>28</xdr:row>
                    <xdr:rowOff>180975</xdr:rowOff>
                  </from>
                  <to>
                    <xdr:col>3</xdr:col>
                    <xdr:colOff>504825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0" r:id="rId4" name="Button 2">
              <controlPr defaultSize="0" print="0" autoFill="0" autoPict="0" macro="[0]!ExportCSV_UTF8_WithPasswordCheck2">
                <anchor moveWithCells="1" sizeWithCells="1">
                  <from>
                    <xdr:col>1</xdr:col>
                    <xdr:colOff>9525</xdr:colOff>
                    <xdr:row>26</xdr:row>
                    <xdr:rowOff>180975</xdr:rowOff>
                  </from>
                  <to>
                    <xdr:col>3</xdr:col>
                    <xdr:colOff>504825</xdr:colOff>
                    <xdr:row>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1" r:id="rId5" name="Button 3">
              <controlPr defaultSize="0" print="0" autoFill="0" autoPict="0" macro="[0]!SecureImportPDFWithCurlAndCleanup">
                <anchor moveWithCells="1" sizeWithCells="1">
                  <from>
                    <xdr:col>11</xdr:col>
                    <xdr:colOff>0</xdr:colOff>
                    <xdr:row>29</xdr:row>
                    <xdr:rowOff>180975</xdr:rowOff>
                  </from>
                  <to>
                    <xdr:col>13</xdr:col>
                    <xdr:colOff>504825</xdr:colOff>
                    <xdr:row>31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2" r:id="rId6" name="Button 4">
              <controlPr defaultSize="0" print="0" autoFill="0" autoPict="0" macro="[0]!ExportCSV_UTF8_WithPasswordCheck2">
                <anchor moveWithCells="1" sizeWithCells="1">
                  <from>
                    <xdr:col>11</xdr:col>
                    <xdr:colOff>9525</xdr:colOff>
                    <xdr:row>27</xdr:row>
                    <xdr:rowOff>180975</xdr:rowOff>
                  </from>
                  <to>
                    <xdr:col>13</xdr:col>
                    <xdr:colOff>504825</xdr:colOff>
                    <xdr:row>29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2FFF8-12E8-4F47-AACA-F1ABAFC70FD0}">
  <sheetPr codeName="Sheet19"/>
  <dimension ref="A1:AW943"/>
  <sheetViews>
    <sheetView workbookViewId="0">
      <selection activeCell="AX21" sqref="AX21"/>
    </sheetView>
  </sheetViews>
  <sheetFormatPr defaultRowHeight="15" x14ac:dyDescent="0.25"/>
  <cols>
    <col min="1" max="1" width="17" customWidth="1"/>
    <col min="2" max="44" width="0" hidden="1" customWidth="1"/>
    <col min="45" max="45" width="33.7109375" customWidth="1"/>
    <col min="47" max="47" width="32.28515625" customWidth="1"/>
  </cols>
  <sheetData>
    <row r="1" spans="1:49" x14ac:dyDescent="0.25">
      <c r="A1" s="5" t="s">
        <v>181</v>
      </c>
      <c r="B1" s="6" t="str">
        <f xml:space="preserve"> "|EN| " &amp; A1</f>
        <v>|EN| En</v>
      </c>
      <c r="C1" s="5" t="s">
        <v>182</v>
      </c>
      <c r="D1" s="6" t="str">
        <f xml:space="preserve"> " |AL| " &amp; C1</f>
        <v xml:space="preserve"> |AL| Al.</v>
      </c>
      <c r="E1" s="5" t="s">
        <v>183</v>
      </c>
      <c r="F1" s="6" t="str">
        <f xml:space="preserve"> " |BG| " &amp; E1</f>
        <v xml:space="preserve"> |BG| Bg</v>
      </c>
      <c r="G1" s="5" t="s">
        <v>184</v>
      </c>
      <c r="H1" s="6" t="str">
        <f xml:space="preserve"> " |BiH| " &amp; G1</f>
        <v xml:space="preserve"> |BiH| Bih</v>
      </c>
      <c r="I1" s="5" t="s">
        <v>185</v>
      </c>
      <c r="J1" s="6" t="str">
        <f xml:space="preserve"> " |CZ| " &amp; I1</f>
        <v xml:space="preserve"> |CZ| Cz</v>
      </c>
      <c r="K1" s="5" t="s">
        <v>186</v>
      </c>
      <c r="L1" s="6" t="str">
        <f xml:space="preserve"> " |DE| " &amp; K1</f>
        <v xml:space="preserve"> |DE| De</v>
      </c>
      <c r="M1" s="5" t="s">
        <v>187</v>
      </c>
      <c r="N1" s="6" t="str">
        <f xml:space="preserve"> " |EE| " &amp; M1</f>
        <v xml:space="preserve"> |EE| Ee</v>
      </c>
      <c r="O1" s="5" t="s">
        <v>188</v>
      </c>
      <c r="P1" s="6" t="str">
        <f xml:space="preserve"> " |ES| " &amp; O1</f>
        <v xml:space="preserve"> |ES| Es</v>
      </c>
      <c r="Q1" s="5" t="s">
        <v>189</v>
      </c>
      <c r="R1" s="6" t="str">
        <f xml:space="preserve"> "/ " &amp; Q1</f>
        <v>/ Es_ca</v>
      </c>
      <c r="S1" s="5" t="s">
        <v>190</v>
      </c>
      <c r="T1" s="6" t="str">
        <f xml:space="preserve"> " |GR| " &amp; S1</f>
        <v xml:space="preserve"> |GR| Gr</v>
      </c>
      <c r="U1" s="5" t="s">
        <v>191</v>
      </c>
      <c r="V1" s="6" t="str">
        <f xml:space="preserve"> " |HR| " &amp; U1</f>
        <v xml:space="preserve"> |HR| Hr</v>
      </c>
      <c r="W1" s="5" t="s">
        <v>192</v>
      </c>
      <c r="X1" s="6" t="str">
        <f xml:space="preserve"> " |HU| " &amp; W1</f>
        <v xml:space="preserve"> |HU| Hu</v>
      </c>
      <c r="Y1" s="5" t="s">
        <v>193</v>
      </c>
      <c r="Z1" s="6" t="str">
        <f xml:space="preserve"> " |IT| " &amp; Y1</f>
        <v xml:space="preserve"> |IT| It</v>
      </c>
      <c r="AA1" s="5" t="s">
        <v>194</v>
      </c>
      <c r="AB1" s="6" t="str">
        <f xml:space="preserve"> " |LT| " &amp; AA1</f>
        <v xml:space="preserve"> |LT| Lt</v>
      </c>
      <c r="AC1" s="5" t="s">
        <v>195</v>
      </c>
      <c r="AD1" s="6" t="str">
        <f xml:space="preserve"> " |LV| " &amp; AC1</f>
        <v xml:space="preserve"> |LV| Lv</v>
      </c>
      <c r="AE1" s="5" t="s">
        <v>196</v>
      </c>
      <c r="AF1" s="6" t="str">
        <f xml:space="preserve"> " |MK| " &amp; AE1</f>
        <v xml:space="preserve"> |MK| Mk</v>
      </c>
      <c r="AG1" s="5" t="s">
        <v>197</v>
      </c>
      <c r="AH1" s="6" t="str">
        <f xml:space="preserve"> " |PL| " &amp; AG1</f>
        <v xml:space="preserve"> |PL| Pl</v>
      </c>
      <c r="AI1" s="5" t="s">
        <v>198</v>
      </c>
      <c r="AJ1" s="6" t="str">
        <f xml:space="preserve"> " |PT| " &amp; AI1</f>
        <v xml:space="preserve"> |PT| Pt</v>
      </c>
      <c r="AK1" s="5" t="s">
        <v>199</v>
      </c>
      <c r="AL1" s="6" t="str">
        <f xml:space="preserve"> " |RO| " &amp; AK1</f>
        <v xml:space="preserve"> |RO| Ro</v>
      </c>
      <c r="AM1" s="5" t="s">
        <v>200</v>
      </c>
      <c r="AN1" s="6" t="str">
        <f xml:space="preserve"> " |RS| " &amp; AM1</f>
        <v xml:space="preserve"> |RS| Rs</v>
      </c>
      <c r="AO1" s="5" t="s">
        <v>201</v>
      </c>
      <c r="AP1" s="6" t="str">
        <f xml:space="preserve"> " |SI| " &amp; AO1</f>
        <v xml:space="preserve"> |SI| Si</v>
      </c>
      <c r="AQ1" s="5" t="s">
        <v>202</v>
      </c>
      <c r="AR1" s="6" t="str">
        <f xml:space="preserve"> " |SK| " &amp; AQ1</f>
        <v xml:space="preserve"> |SK| Sk</v>
      </c>
      <c r="AS1" t="s">
        <v>203</v>
      </c>
      <c r="AT1" s="7"/>
      <c r="AU1" s="7" t="s">
        <v>204</v>
      </c>
      <c r="AV1" s="7" t="s">
        <v>205</v>
      </c>
      <c r="AW1" s="7" t="s">
        <v>206</v>
      </c>
    </row>
    <row r="2" spans="1:49" ht="15" customHeight="1" x14ac:dyDescent="0.25">
      <c r="A2" s="8" t="s">
        <v>207</v>
      </c>
      <c r="B2" s="6" t="str">
        <f t="shared" ref="B2:B65" si="0" xml:space="preserve"> "|EN| " &amp; A2</f>
        <v>|EN| Men's shorts</v>
      </c>
      <c r="C2" s="8" t="s">
        <v>208</v>
      </c>
      <c r="D2" s="6" t="str">
        <f t="shared" ref="D2:D65" si="1" xml:space="preserve"> " |AL| " &amp; C2</f>
        <v xml:space="preserve"> |AL| Pantallona të shkurtra meshkujsh</v>
      </c>
      <c r="E2" s="8" t="s">
        <v>209</v>
      </c>
      <c r="F2" s="6" t="str">
        <f t="shared" ref="F2:F65" si="2" xml:space="preserve"> " |BG| " &amp; E2</f>
        <v xml:space="preserve"> |BG| Мъжки къси панталони</v>
      </c>
      <c r="G2" s="8" t="s">
        <v>210</v>
      </c>
      <c r="H2" s="6" t="str">
        <f t="shared" ref="H2:H65" si="3" xml:space="preserve"> " |BiH| " &amp; G2</f>
        <v xml:space="preserve"> |BiH| Muški šorts</v>
      </c>
      <c r="I2" s="8" t="s">
        <v>211</v>
      </c>
      <c r="J2" s="6" t="str">
        <f t="shared" ref="J2:J65" si="4" xml:space="preserve"> " |CZ| " &amp; I2</f>
        <v xml:space="preserve"> |CZ| Pánské šortky</v>
      </c>
      <c r="K2" s="8" t="s">
        <v>212</v>
      </c>
      <c r="L2" s="6" t="str">
        <f t="shared" ref="L2:L65" si="5" xml:space="preserve"> " |DE| " &amp; K2</f>
        <v xml:space="preserve"> |DE| Herren-shorts</v>
      </c>
      <c r="M2" s="8" t="s">
        <v>213</v>
      </c>
      <c r="N2" s="6" t="str">
        <f t="shared" ref="N2:N65" si="6" xml:space="preserve"> " |EE| " &amp; M2</f>
        <v xml:space="preserve"> |EE| Meeste lühikesed püksid</v>
      </c>
      <c r="O2" s="8" t="s">
        <v>214</v>
      </c>
      <c r="P2" s="6" t="str">
        <f t="shared" ref="P2:P65" si="7" xml:space="preserve"> " |ES| " &amp; O2</f>
        <v xml:space="preserve"> |ES| Pantalones cortos de hombre</v>
      </c>
      <c r="Q2" s="8" t="s">
        <v>215</v>
      </c>
      <c r="R2" s="6" t="str">
        <f t="shared" ref="R2:R65" si="8" xml:space="preserve"> "/ " &amp; Q2</f>
        <v>/ Pantalons curts home</v>
      </c>
      <c r="S2" s="8" t="s">
        <v>216</v>
      </c>
      <c r="T2" s="6" t="str">
        <f t="shared" ref="T2:T65" si="9" xml:space="preserve"> " |GR| " &amp; S2</f>
        <v xml:space="preserve"> |GR| Ανδρικά σορτσάκια</v>
      </c>
      <c r="U2" s="8" t="s">
        <v>217</v>
      </c>
      <c r="V2" s="6" t="str">
        <f t="shared" ref="V2:V65" si="10" xml:space="preserve"> " |HR| " &amp; U2</f>
        <v xml:space="preserve"> |HR| Muške kratke hlače</v>
      </c>
      <c r="W2" s="8" t="s">
        <v>218</v>
      </c>
      <c r="X2" s="6" t="str">
        <f t="shared" ref="X2:X65" si="11" xml:space="preserve"> " |HU| " &amp; W2</f>
        <v xml:space="preserve"> |HU| Férfi rövidnadrág</v>
      </c>
      <c r="Y2" s="8" t="s">
        <v>219</v>
      </c>
      <c r="Z2" s="6" t="str">
        <f t="shared" ref="Z2:Z65" si="12" xml:space="preserve"> " |IT| " &amp; Y2</f>
        <v xml:space="preserve"> |IT| Pantaloncini per uomo</v>
      </c>
      <c r="AA2" s="8" t="s">
        <v>220</v>
      </c>
      <c r="AB2" s="6" t="str">
        <f t="shared" ref="AB2:AB65" si="13" xml:space="preserve"> " |LT| " &amp; AA2</f>
        <v xml:space="preserve"> |LT| Vyriški šortai</v>
      </c>
      <c r="AC2" s="8" t="s">
        <v>221</v>
      </c>
      <c r="AD2" s="6" t="str">
        <f t="shared" ref="AD2:AD65" si="14" xml:space="preserve"> " |LV| " &amp; AC2</f>
        <v xml:space="preserve"> |LV| Vīriešu šorti</v>
      </c>
      <c r="AE2" s="8" t="s">
        <v>222</v>
      </c>
      <c r="AF2" s="6" t="str">
        <f t="shared" ref="AF2:AF65" si="15" xml:space="preserve"> " |MK| " &amp; AE2</f>
        <v xml:space="preserve"> |MK| Машки шорцеви</v>
      </c>
      <c r="AG2" s="8" t="s">
        <v>223</v>
      </c>
      <c r="AH2" s="6" t="str">
        <f t="shared" ref="AH2:AH65" si="16" xml:space="preserve"> " |PL| " &amp; AG2</f>
        <v xml:space="preserve"> |PL| Szorty męskie</v>
      </c>
      <c r="AI2" s="8" t="s">
        <v>224</v>
      </c>
      <c r="AJ2" s="6" t="str">
        <f t="shared" ref="AJ2:AJ65" si="17" xml:space="preserve"> " |PT| " &amp; AI2</f>
        <v xml:space="preserve"> |PT| Calções para homem</v>
      </c>
      <c r="AK2" s="8" t="s">
        <v>225</v>
      </c>
      <c r="AL2" s="6" t="str">
        <f t="shared" ref="AL2:AL65" si="18" xml:space="preserve"> " |RO| " &amp; AK2</f>
        <v xml:space="preserve"> |RO| Pantaloni scurți bărbați</v>
      </c>
      <c r="AM2" s="8" t="s">
        <v>210</v>
      </c>
      <c r="AN2" s="6" t="str">
        <f t="shared" ref="AN2:AN65" si="19" xml:space="preserve"> " |RS| " &amp; AM2</f>
        <v xml:space="preserve"> |RS| Muški šorts</v>
      </c>
      <c r="AO2" s="8" t="s">
        <v>226</v>
      </c>
      <c r="AP2" s="6" t="str">
        <f t="shared" ref="AP2:AP65" si="20" xml:space="preserve"> " |SI| " &amp; AO2</f>
        <v xml:space="preserve"> |SI| Moške kratke hlače</v>
      </c>
      <c r="AQ2" s="8" t="s">
        <v>227</v>
      </c>
      <c r="AR2" s="6" t="str">
        <f t="shared" ref="AR2:AR65" si="21" xml:space="preserve"> " |SK| " &amp; AQ2</f>
        <v xml:space="preserve"> |SK| Pánske šortky</v>
      </c>
      <c r="AS2" s="9" t="str">
        <f>CONCATENATE(B2,F2,H2,J2,L2,N2,P2,R2,T2,V2,X2,Z2,AB2,AD2,AH2,AJ2,AL2,AN2,AP2,AR2)</f>
        <v>|EN| Men's shorts |BG| Мъжки къси панталони |BiH| Muški šorts |CZ| Pánské šortky |DE| Herren-shorts |EE| Meeste lühikesed püksid |ES| Pantalones cortos de hombre/ Pantalons curts home |GR| Ανδρικά σορτσάκια |HR| Muške kratke hlače |HU| Férfi rövidnadrág |IT| Pantaloncini per uomo |LT| Vyriški šortai |LV| Vīriešu šorti |PL| Szorty męskie |PT| Calções para homem |RO| Pantaloni scurți bărbați |RS| Muški šorts |SI| Moške kratke hlače |SK| Pánske šortky</v>
      </c>
      <c r="AT2" s="9" t="str">
        <f>""""&amp;AS2&amp;""",  "</f>
        <v xml:space="preserve">"|EN| Men's shorts |BG| Мъжки къси панталони |BiH| Muški šorts |CZ| Pánské šortky |DE| Herren-shorts |EE| Meeste lühikesed püksid |ES| Pantalones cortos de hombre/ Pantalons curts home |GR| Ανδρικά σορτσάκια |HR| Muške kratke hlače |HU| Férfi rövidnadrág |IT| Pantaloncini per uomo |LT| Vyriški šortai |LV| Vīriešu šorti |PL| Szorty męskie |PT| Calções para homem |RO| Pantaloni scurți bărbați |RS| Muški šorts |SI| Moške kratke hlače |SK| Pánske šortky",  </v>
      </c>
      <c r="AU2" s="9" t="str">
        <f>""""&amp;A2 &amp;""":  " &amp; AT2</f>
        <v xml:space="preserve">"Men's shorts":  "|EN| Men's shorts |BG| Мъжки къси панталони |BiH| Muški šorts |CZ| Pánské šortky |DE| Herren-shorts |EE| Meeste lühikesed püksid |ES| Pantalones cortos de hombre/ Pantalons curts home |GR| Ανδρικά σορτσάκια |HR| Muške kratke hlače |HU| Férfi rövidnadrág |IT| Pantaloncini per uomo |LT| Vyriški šortai |LV| Vīriešu šorti |PL| Szorty męskie |PT| Calções para homem |RO| Pantaloni scurți bărbați |RS| Muški šorts |SI| Moške kratke hlače |SK| Pánske šortky",  </v>
      </c>
      <c r="AV2" s="9" t="str">
        <f>""""&amp;A2&amp;""", "</f>
        <v xml:space="preserve">"Men's shorts", </v>
      </c>
      <c r="AW2" s="9"/>
    </row>
    <row r="3" spans="1:49" ht="15" customHeight="1" x14ac:dyDescent="0.25">
      <c r="A3" s="8" t="s">
        <v>228</v>
      </c>
      <c r="B3" s="6" t="str">
        <f t="shared" si="0"/>
        <v>|EN| No show socks for men</v>
      </c>
      <c r="C3" s="8" t="s">
        <v>229</v>
      </c>
      <c r="D3" s="6" t="str">
        <f t="shared" si="1"/>
        <v xml:space="preserve"> |AL| Çorape të shkurtra meshkujsh</v>
      </c>
      <c r="E3" s="8" t="s">
        <v>230</v>
      </c>
      <c r="F3" s="6" t="str">
        <f t="shared" si="2"/>
        <v xml:space="preserve"> |BG| Мъжки чорапи тип терлици</v>
      </c>
      <c r="G3" s="8" t="s">
        <v>231</v>
      </c>
      <c r="H3" s="6" t="str">
        <f t="shared" si="3"/>
        <v xml:space="preserve"> |BiH| Muške stopalice</v>
      </c>
      <c r="I3" s="8" t="s">
        <v>232</v>
      </c>
      <c r="J3" s="6" t="str">
        <f t="shared" si="4"/>
        <v xml:space="preserve"> |CZ| Neviditelné pánské ponožky</v>
      </c>
      <c r="K3" s="8" t="s">
        <v>233</v>
      </c>
      <c r="L3" s="6" t="str">
        <f t="shared" si="5"/>
        <v xml:space="preserve"> |DE| Herrenfüßlinge</v>
      </c>
      <c r="M3" s="8" t="s">
        <v>234</v>
      </c>
      <c r="N3" s="6" t="str">
        <f t="shared" si="6"/>
        <v xml:space="preserve"> |EE| Meeste lühikese säärega sokid</v>
      </c>
      <c r="O3" s="8" t="s">
        <v>235</v>
      </c>
      <c r="P3" s="6" t="str">
        <f t="shared" si="7"/>
        <v xml:space="preserve"> |ES| Calcetines tobilleros de hombre</v>
      </c>
      <c r="Q3" s="8" t="s">
        <v>236</v>
      </c>
      <c r="R3" s="6" t="str">
        <f t="shared" si="8"/>
        <v>/ Mitjons turmell home</v>
      </c>
      <c r="S3" s="8" t="s">
        <v>237</v>
      </c>
      <c r="T3" s="6" t="str">
        <f t="shared" si="9"/>
        <v xml:space="preserve"> |GR| Κοντές ανδρικές κάλτσες</v>
      </c>
      <c r="U3" s="8" t="s">
        <v>231</v>
      </c>
      <c r="V3" s="6" t="str">
        <f t="shared" si="10"/>
        <v xml:space="preserve"> |HR| Muške stopalice</v>
      </c>
      <c r="W3" s="8" t="s">
        <v>238</v>
      </c>
      <c r="X3" s="6" t="str">
        <f t="shared" si="11"/>
        <v xml:space="preserve"> |HU| Férfi titokzokni</v>
      </c>
      <c r="Y3" s="8" t="s">
        <v>239</v>
      </c>
      <c r="Z3" s="6" t="str">
        <f t="shared" si="12"/>
        <v xml:space="preserve"> |IT| Pedulini per uomo</v>
      </c>
      <c r="AA3" s="8" t="s">
        <v>240</v>
      </c>
      <c r="AB3" s="6" t="str">
        <f t="shared" si="13"/>
        <v xml:space="preserve"> |LT| Vyriškos pėdutės</v>
      </c>
      <c r="AC3" s="8" t="s">
        <v>241</v>
      </c>
      <c r="AD3" s="6" t="str">
        <f t="shared" si="14"/>
        <v xml:space="preserve"> |LV| Vīriešu pēdiņas</v>
      </c>
      <c r="AE3" s="8" t="s">
        <v>242</v>
      </c>
      <c r="AF3" s="6" t="str">
        <f t="shared" si="15"/>
        <v xml:space="preserve"> |MK| Машки кратки чорапи</v>
      </c>
      <c r="AG3" s="8" t="s">
        <v>243</v>
      </c>
      <c r="AH3" s="6" t="str">
        <f t="shared" si="16"/>
        <v xml:space="preserve"> |PL| Stopki męskie</v>
      </c>
      <c r="AI3" s="8" t="s">
        <v>244</v>
      </c>
      <c r="AJ3" s="6" t="str">
        <f t="shared" si="17"/>
        <v xml:space="preserve"> |PT| Soquetes para homem</v>
      </c>
      <c r="AK3" s="8" t="s">
        <v>245</v>
      </c>
      <c r="AL3" s="6" t="str">
        <f t="shared" si="18"/>
        <v xml:space="preserve"> |RO| Șosete invizibile pentru bărbați</v>
      </c>
      <c r="AM3" s="8" t="s">
        <v>246</v>
      </c>
      <c r="AN3" s="6" t="str">
        <f t="shared" si="19"/>
        <v xml:space="preserve"> |RS| Muški nazuvci</v>
      </c>
      <c r="AO3" s="8" t="s">
        <v>247</v>
      </c>
      <c r="AP3" s="6" t="str">
        <f t="shared" si="20"/>
        <v xml:space="preserve"> |SI| Moške stopalke</v>
      </c>
      <c r="AQ3" s="8" t="s">
        <v>248</v>
      </c>
      <c r="AR3" s="6" t="str">
        <f t="shared" si="21"/>
        <v xml:space="preserve"> |SK| Pánske neviditeľné ponožky</v>
      </c>
      <c r="AS3" s="9" t="str">
        <f t="shared" ref="AS3:AS66" si="22">CONCATENATE(B3,F3,H3,J3,L3,N3,P3,R3,T3,V3,X3,Z3,AB3,AD3,AH3,AJ3,AL3,AN3,AP3,AR3)</f>
        <v>|EN| No show socks for men |BG| Мъжки чорапи тип терлици |BiH| Muške stopalice |CZ| Neviditelné pánské ponožky |DE| Herrenfüßlinge |EE| Meeste lühikese säärega sokid |ES| Calcetines tobilleros de hombre/ Mitjons turmell home |GR| Κοντές ανδρικές κάλτσες |HR| Muške stopalice |HU| Férfi titokzokni |IT| Pedulini per uomo |LT| Vyriškos pėdutės |LV| Vīriešu pēdiņas |PL| Stopki męskie |PT| Soquetes para homem |RO| Șosete invizibile pentru bărbați |RS| Muški nazuvci |SI| Moške stopalke |SK| Pánske neviditeľné ponožky</v>
      </c>
      <c r="AT3" s="9" t="str">
        <f t="shared" ref="AT3:AT66" si="23">""""&amp;AS3&amp;""",  "</f>
        <v xml:space="preserve">"|EN| No show socks for men |BG| Мъжки чорапи тип терлици |BiH| Muške stopalice |CZ| Neviditelné pánské ponožky |DE| Herrenfüßlinge |EE| Meeste lühikese säärega sokid |ES| Calcetines tobilleros de hombre/ Mitjons turmell home |GR| Κοντές ανδρικές κάλτσες |HR| Muške stopalice |HU| Férfi titokzokni |IT| Pedulini per uomo |LT| Vyriškos pėdutės |LV| Vīriešu pēdiņas |PL| Stopki męskie |PT| Soquetes para homem |RO| Șosete invizibile pentru bărbați |RS| Muški nazuvci |SI| Moške stopalke |SK| Pánske neviditeľné ponožky",  </v>
      </c>
      <c r="AU3" s="9" t="str">
        <f t="shared" ref="AU3:AU66" si="24">""""&amp;A3 &amp;""":  " &amp; AT3</f>
        <v xml:space="preserve">"No show socks for men":  "|EN| No show socks for men |BG| Мъжки чорапи тип терлици |BiH| Muške stopalice |CZ| Neviditelné pánské ponožky |DE| Herrenfüßlinge |EE| Meeste lühikese säärega sokid |ES| Calcetines tobilleros de hombre/ Mitjons turmell home |GR| Κοντές ανδρικές κάλτσες |HR| Muške stopalice |HU| Férfi titokzokni |IT| Pedulini per uomo |LT| Vyriškos pėdutės |LV| Vīriešu pēdiņas |PL| Stopki męskie |PT| Soquetes para homem |RO| Șosete invizibile pentru bărbați |RS| Muški nazuvci |SI| Moške stopalke |SK| Pánske neviditeľné ponožky",  </v>
      </c>
      <c r="AV3" s="9" t="str">
        <f t="shared" ref="AV3:AV66" si="25">""""&amp;A3&amp;""", "</f>
        <v xml:space="preserve">"No show socks for men", </v>
      </c>
      <c r="AW3" s="9"/>
    </row>
    <row r="4" spans="1:49" ht="15" customHeight="1" x14ac:dyDescent="0.25">
      <c r="A4" s="8" t="s">
        <v>249</v>
      </c>
      <c r="B4" s="6" t="str">
        <f t="shared" si="0"/>
        <v>|EN| Men's socks</v>
      </c>
      <c r="C4" s="8" t="s">
        <v>250</v>
      </c>
      <c r="D4" s="6" t="str">
        <f t="shared" si="1"/>
        <v xml:space="preserve"> |AL| Çorape meshkujsh</v>
      </c>
      <c r="E4" s="8" t="s">
        <v>251</v>
      </c>
      <c r="F4" s="6" t="str">
        <f t="shared" si="2"/>
        <v xml:space="preserve"> |BG| Мъжки чорапи</v>
      </c>
      <c r="G4" s="8" t="s">
        <v>252</v>
      </c>
      <c r="H4" s="6" t="str">
        <f t="shared" si="3"/>
        <v xml:space="preserve"> |BiH| Muške čarape</v>
      </c>
      <c r="I4" s="8" t="s">
        <v>253</v>
      </c>
      <c r="J4" s="6" t="str">
        <f t="shared" si="4"/>
        <v xml:space="preserve"> |CZ| Pánské ponožky</v>
      </c>
      <c r="K4" s="8" t="s">
        <v>254</v>
      </c>
      <c r="L4" s="6" t="str">
        <f t="shared" si="5"/>
        <v xml:space="preserve"> |DE| Herrensocken</v>
      </c>
      <c r="M4" s="8" t="s">
        <v>255</v>
      </c>
      <c r="N4" s="6" t="str">
        <f t="shared" si="6"/>
        <v xml:space="preserve"> |EE| Meeste pika säärega sokid</v>
      </c>
      <c r="O4" s="8" t="s">
        <v>256</v>
      </c>
      <c r="P4" s="6" t="str">
        <f t="shared" si="7"/>
        <v xml:space="preserve"> |ES| Calcetines de hombre</v>
      </c>
      <c r="Q4" s="8" t="s">
        <v>257</v>
      </c>
      <c r="R4" s="6" t="str">
        <f t="shared" si="8"/>
        <v>/ Mitjons home</v>
      </c>
      <c r="S4" s="8" t="s">
        <v>258</v>
      </c>
      <c r="T4" s="6" t="str">
        <f t="shared" si="9"/>
        <v xml:space="preserve"> |GR| Ανδρικές κάλτσες</v>
      </c>
      <c r="U4" s="8" t="s">
        <v>252</v>
      </c>
      <c r="V4" s="6" t="str">
        <f t="shared" si="10"/>
        <v xml:space="preserve"> |HR| Muške čarape</v>
      </c>
      <c r="W4" s="8" t="s">
        <v>259</v>
      </c>
      <c r="X4" s="6" t="str">
        <f t="shared" si="11"/>
        <v xml:space="preserve"> |HU| Férfi zokni</v>
      </c>
      <c r="Y4" s="8" t="s">
        <v>260</v>
      </c>
      <c r="Z4" s="6" t="str">
        <f t="shared" si="12"/>
        <v xml:space="preserve"> |IT| Calzini per uomo</v>
      </c>
      <c r="AA4" s="8" t="s">
        <v>261</v>
      </c>
      <c r="AB4" s="6" t="str">
        <f t="shared" si="13"/>
        <v xml:space="preserve"> |LT| Vyriškos kojinės</v>
      </c>
      <c r="AC4" s="8" t="s">
        <v>262</v>
      </c>
      <c r="AD4" s="6" t="str">
        <f t="shared" si="14"/>
        <v xml:space="preserve"> |LV| Vīriešu zeķes</v>
      </c>
      <c r="AE4" s="8" t="s">
        <v>263</v>
      </c>
      <c r="AF4" s="6" t="str">
        <f t="shared" si="15"/>
        <v xml:space="preserve"> |MK| Машки чорапи</v>
      </c>
      <c r="AG4" s="8" t="s">
        <v>264</v>
      </c>
      <c r="AH4" s="6" t="str">
        <f t="shared" si="16"/>
        <v xml:space="preserve"> |PL| Skarpety męskie</v>
      </c>
      <c r="AI4" s="8" t="s">
        <v>265</v>
      </c>
      <c r="AJ4" s="6" t="str">
        <f t="shared" si="17"/>
        <v xml:space="preserve"> |PT| Meias para homem</v>
      </c>
      <c r="AK4" s="8" t="s">
        <v>266</v>
      </c>
      <c r="AL4" s="6" t="str">
        <f t="shared" si="18"/>
        <v xml:space="preserve"> |RO| Sosete pentru bărbați</v>
      </c>
      <c r="AM4" s="8" t="s">
        <v>252</v>
      </c>
      <c r="AN4" s="6" t="str">
        <f t="shared" si="19"/>
        <v xml:space="preserve"> |RS| Muške čarape</v>
      </c>
      <c r="AO4" s="8" t="s">
        <v>267</v>
      </c>
      <c r="AP4" s="6" t="str">
        <f t="shared" si="20"/>
        <v xml:space="preserve"> |SI| Moške nogavice</v>
      </c>
      <c r="AQ4" s="8" t="s">
        <v>268</v>
      </c>
      <c r="AR4" s="6" t="str">
        <f t="shared" si="21"/>
        <v xml:space="preserve"> |SK| Pánske ponožky</v>
      </c>
      <c r="AS4" s="9" t="str">
        <f t="shared" si="22"/>
        <v>|EN| Men's socks |BG| Мъжки чорапи |BiH| Muške čarape |CZ| Pánské ponožky |DE| Herrensocken |EE| Meeste pika säärega sokid |ES| Calcetines de hombre/ Mitjons home |GR| Ανδρικές κάλτσες |HR| Muške čarape |HU| Férfi zokni |IT| Calzini per uomo |LT| Vyriškos kojinės |LV| Vīriešu zeķes |PL| Skarpety męskie |PT| Meias para homem |RO| Sosete pentru bărbați |RS| Muške čarape |SI| Moške nogavice |SK| Pánske ponožky</v>
      </c>
      <c r="AT4" s="9" t="str">
        <f t="shared" si="23"/>
        <v xml:space="preserve">"|EN| Men's socks |BG| Мъжки чорапи |BiH| Muške čarape |CZ| Pánské ponožky |DE| Herrensocken |EE| Meeste pika säärega sokid |ES| Calcetines de hombre/ Mitjons home |GR| Ανδρικές κάλτσες |HR| Muške čarape |HU| Férfi zokni |IT| Calzini per uomo |LT| Vyriškos kojinės |LV| Vīriešu zeķes |PL| Skarpety męskie |PT| Meias para homem |RO| Sosete pentru bărbați |RS| Muške čarape |SI| Moške nogavice |SK| Pánske ponožky",  </v>
      </c>
      <c r="AU4" s="9" t="str">
        <f t="shared" si="24"/>
        <v xml:space="preserve">"Men's socks":  "|EN| Men's socks |BG| Мъжки чорапи |BiH| Muške čarape |CZ| Pánské ponožky |DE| Herrensocken |EE| Meeste pika säärega sokid |ES| Calcetines de hombre/ Mitjons home |GR| Ανδρικές κάλτσες |HR| Muške čarape |HU| Férfi zokni |IT| Calzini per uomo |LT| Vyriškos kojinės |LV| Vīriešu zeķes |PL| Skarpety męskie |PT| Meias para homem |RO| Sosete pentru bărbați |RS| Muške čarape |SI| Moške nogavice |SK| Pánske ponožky",  </v>
      </c>
      <c r="AV4" s="9" t="str">
        <f t="shared" si="25"/>
        <v xml:space="preserve">"Men's socks", </v>
      </c>
      <c r="AW4" s="9"/>
    </row>
    <row r="5" spans="1:49" ht="15" customHeight="1" x14ac:dyDescent="0.25">
      <c r="A5" s="8" t="s">
        <v>269</v>
      </c>
      <c r="B5" s="6" t="str">
        <f t="shared" si="0"/>
        <v>|EN| Socks</v>
      </c>
      <c r="C5" s="8" t="s">
        <v>270</v>
      </c>
      <c r="D5" s="6" t="str">
        <f t="shared" si="1"/>
        <v xml:space="preserve"> |AL| Çorape</v>
      </c>
      <c r="E5" s="8" t="s">
        <v>271</v>
      </c>
      <c r="F5" s="6" t="str">
        <f t="shared" si="2"/>
        <v xml:space="preserve"> |BG| Чорапи</v>
      </c>
      <c r="G5" s="8" t="s">
        <v>272</v>
      </c>
      <c r="H5" s="6" t="str">
        <f t="shared" si="3"/>
        <v xml:space="preserve"> |BiH| Čarape</v>
      </c>
      <c r="I5" s="8" t="s">
        <v>273</v>
      </c>
      <c r="J5" s="6" t="str">
        <f t="shared" si="4"/>
        <v xml:space="preserve"> |CZ| Ponožky</v>
      </c>
      <c r="K5" s="8" t="s">
        <v>274</v>
      </c>
      <c r="L5" s="6" t="str">
        <f t="shared" si="5"/>
        <v xml:space="preserve"> |DE| Socken</v>
      </c>
      <c r="M5" s="8" t="s">
        <v>275</v>
      </c>
      <c r="N5" s="6" t="str">
        <f t="shared" si="6"/>
        <v xml:space="preserve"> |EE| Sokid</v>
      </c>
      <c r="O5" s="8" t="s">
        <v>276</v>
      </c>
      <c r="P5" s="6" t="str">
        <f t="shared" si="7"/>
        <v xml:space="preserve"> |ES| Calcetines</v>
      </c>
      <c r="Q5" s="8" t="s">
        <v>277</v>
      </c>
      <c r="R5" s="6" t="str">
        <f t="shared" si="8"/>
        <v>/ Mitjons</v>
      </c>
      <c r="S5" s="8" t="s">
        <v>278</v>
      </c>
      <c r="T5" s="6" t="str">
        <f t="shared" si="9"/>
        <v xml:space="preserve"> |GR| Κάλτσες</v>
      </c>
      <c r="U5" s="8" t="s">
        <v>272</v>
      </c>
      <c r="V5" s="6" t="str">
        <f t="shared" si="10"/>
        <v xml:space="preserve"> |HR| Čarape</v>
      </c>
      <c r="W5" s="8" t="s">
        <v>279</v>
      </c>
      <c r="X5" s="6" t="str">
        <f t="shared" si="11"/>
        <v xml:space="preserve"> |HU| Zokni</v>
      </c>
      <c r="Y5" s="8" t="s">
        <v>280</v>
      </c>
      <c r="Z5" s="6" t="str">
        <f t="shared" si="12"/>
        <v xml:space="preserve"> |IT| Calzini</v>
      </c>
      <c r="AA5" s="8" t="s">
        <v>281</v>
      </c>
      <c r="AB5" s="6" t="str">
        <f t="shared" si="13"/>
        <v xml:space="preserve"> |LT| Kojinaitės</v>
      </c>
      <c r="AC5" s="8" t="s">
        <v>282</v>
      </c>
      <c r="AD5" s="6" t="str">
        <f t="shared" si="14"/>
        <v xml:space="preserve"> |LV| Īsās zeķes</v>
      </c>
      <c r="AE5" s="8" t="s">
        <v>271</v>
      </c>
      <c r="AF5" s="6" t="str">
        <f t="shared" si="15"/>
        <v xml:space="preserve"> |MK| Чорапи</v>
      </c>
      <c r="AG5" s="8" t="s">
        <v>283</v>
      </c>
      <c r="AH5" s="6" t="str">
        <f t="shared" si="16"/>
        <v xml:space="preserve"> |PL| Skarpety</v>
      </c>
      <c r="AI5" s="8" t="s">
        <v>284</v>
      </c>
      <c r="AJ5" s="6" t="str">
        <f t="shared" si="17"/>
        <v xml:space="preserve"> |PT| Meias</v>
      </c>
      <c r="AK5" s="8" t="s">
        <v>285</v>
      </c>
      <c r="AL5" s="6" t="str">
        <f t="shared" si="18"/>
        <v xml:space="preserve"> |RO| Șosete</v>
      </c>
      <c r="AM5" s="8" t="s">
        <v>272</v>
      </c>
      <c r="AN5" s="6" t="str">
        <f t="shared" si="19"/>
        <v xml:space="preserve"> |RS| Čarape</v>
      </c>
      <c r="AO5" s="8" t="s">
        <v>286</v>
      </c>
      <c r="AP5" s="6" t="str">
        <f t="shared" si="20"/>
        <v xml:space="preserve"> |SI| Nogavice</v>
      </c>
      <c r="AQ5" s="8" t="s">
        <v>273</v>
      </c>
      <c r="AR5" s="6" t="str">
        <f t="shared" si="21"/>
        <v xml:space="preserve"> |SK| Ponožky</v>
      </c>
      <c r="AS5" s="9" t="str">
        <f t="shared" si="22"/>
        <v>|EN| Socks |BG| Чорапи |BiH| Čarape |CZ| Ponožky |DE| Socken |EE| Sokid |ES| Calcetines/ Mitjons |GR| Κάλτσες |HR| Čarape |HU| Zokni |IT| Calzini |LT| Kojinaitės |LV| Īsās zeķes |PL| Skarpety |PT| Meias |RO| Șosete |RS| Čarape |SI| Nogavice |SK| Ponožky</v>
      </c>
      <c r="AT5" s="9" t="str">
        <f t="shared" si="23"/>
        <v xml:space="preserve">"|EN| Socks |BG| Чорапи |BiH| Čarape |CZ| Ponožky |DE| Socken |EE| Sokid |ES| Calcetines/ Mitjons |GR| Κάλτσες |HR| Čarape |HU| Zokni |IT| Calzini |LT| Kojinaitės |LV| Īsās zeķes |PL| Skarpety |PT| Meias |RO| Șosete |RS| Čarape |SI| Nogavice |SK| Ponožky",  </v>
      </c>
      <c r="AU5" s="9" t="str">
        <f t="shared" si="24"/>
        <v xml:space="preserve">"Socks":  "|EN| Socks |BG| Чорапи |BiH| Čarape |CZ| Ponožky |DE| Socken |EE| Sokid |ES| Calcetines/ Mitjons |GR| Κάλτσες |HR| Čarape |HU| Zokni |IT| Calzini |LT| Kojinaitės |LV| Īsās zeķes |PL| Skarpety |PT| Meias |RO| Șosete |RS| Čarape |SI| Nogavice |SK| Ponožky",  </v>
      </c>
      <c r="AV5" s="9" t="str">
        <f t="shared" si="25"/>
        <v xml:space="preserve">"Socks", </v>
      </c>
      <c r="AW5" s="9"/>
    </row>
    <row r="6" spans="1:49" ht="15" customHeight="1" x14ac:dyDescent="0.25">
      <c r="A6" s="8" t="s">
        <v>287</v>
      </c>
      <c r="B6" s="6" t="str">
        <f t="shared" si="0"/>
        <v>|EN| Footie socks</v>
      </c>
      <c r="C6" s="8" t="s">
        <v>288</v>
      </c>
      <c r="D6" s="6" t="str">
        <f t="shared" si="1"/>
        <v xml:space="preserve"> |AL| Çorape të shkurtra</v>
      </c>
      <c r="E6" s="8" t="s">
        <v>289</v>
      </c>
      <c r="F6" s="6" t="str">
        <f t="shared" si="2"/>
        <v xml:space="preserve"> |BG| Чорапи тип терлик</v>
      </c>
      <c r="G6" s="8" t="s">
        <v>290</v>
      </c>
      <c r="H6" s="6" t="str">
        <f t="shared" si="3"/>
        <v xml:space="preserve"> |BiH| Stopalice</v>
      </c>
      <c r="I6" s="8" t="s">
        <v>291</v>
      </c>
      <c r="J6" s="6" t="str">
        <f t="shared" si="4"/>
        <v xml:space="preserve"> |CZ| Šlapky</v>
      </c>
      <c r="K6" s="8" t="s">
        <v>292</v>
      </c>
      <c r="L6" s="6" t="str">
        <f t="shared" si="5"/>
        <v xml:space="preserve"> |DE| Füßlinge</v>
      </c>
      <c r="M6" s="8" t="s">
        <v>293</v>
      </c>
      <c r="N6" s="6" t="str">
        <f t="shared" si="6"/>
        <v xml:space="preserve"> |EE| Pöiasokid</v>
      </c>
      <c r="O6" s="8" t="s">
        <v>294</v>
      </c>
      <c r="P6" s="6" t="str">
        <f t="shared" si="7"/>
        <v xml:space="preserve"> |ES| Calcetines tobilleros</v>
      </c>
      <c r="Q6" s="8" t="s">
        <v>295</v>
      </c>
      <c r="R6" s="6" t="str">
        <f t="shared" si="8"/>
        <v>/ Mitjons turmell</v>
      </c>
      <c r="S6" s="8" t="s">
        <v>296</v>
      </c>
      <c r="T6" s="6" t="str">
        <f t="shared" si="9"/>
        <v xml:space="preserve"> |GR| Κοντές κάλτσες</v>
      </c>
      <c r="U6" s="8" t="s">
        <v>290</v>
      </c>
      <c r="V6" s="6" t="str">
        <f t="shared" si="10"/>
        <v xml:space="preserve"> |HR| Stopalice</v>
      </c>
      <c r="W6" s="8" t="s">
        <v>297</v>
      </c>
      <c r="X6" s="6" t="str">
        <f t="shared" si="11"/>
        <v xml:space="preserve"> |HU| Bokazokni</v>
      </c>
      <c r="Y6" s="8" t="s">
        <v>298</v>
      </c>
      <c r="Z6" s="6" t="str">
        <f t="shared" si="12"/>
        <v xml:space="preserve"> |IT| Pedulini</v>
      </c>
      <c r="AA6" s="8" t="s">
        <v>299</v>
      </c>
      <c r="AB6" s="6" t="str">
        <f t="shared" si="13"/>
        <v xml:space="preserve"> |LT| Pėdutės</v>
      </c>
      <c r="AC6" s="8" t="s">
        <v>300</v>
      </c>
      <c r="AD6" s="6" t="str">
        <f t="shared" si="14"/>
        <v xml:space="preserve"> |LV| Pēdiņas</v>
      </c>
      <c r="AE6" s="8" t="s">
        <v>301</v>
      </c>
      <c r="AF6" s="6" t="str">
        <f t="shared" si="15"/>
        <v xml:space="preserve"> |MK| Кратки чорапи</v>
      </c>
      <c r="AG6" s="8" t="s">
        <v>302</v>
      </c>
      <c r="AH6" s="6" t="str">
        <f t="shared" si="16"/>
        <v xml:space="preserve"> |PL| Stopki</v>
      </c>
      <c r="AI6" s="8" t="s">
        <v>303</v>
      </c>
      <c r="AJ6" s="6" t="str">
        <f t="shared" si="17"/>
        <v xml:space="preserve"> |PT| Soquetes</v>
      </c>
      <c r="AK6" s="8" t="s">
        <v>304</v>
      </c>
      <c r="AL6" s="6" t="str">
        <f t="shared" si="18"/>
        <v xml:space="preserve"> |RO| Șosete scurte sub gleznă</v>
      </c>
      <c r="AM6" s="8" t="s">
        <v>305</v>
      </c>
      <c r="AN6" s="6" t="str">
        <f t="shared" si="19"/>
        <v xml:space="preserve"> |RS| Nazuvci</v>
      </c>
      <c r="AO6" s="8" t="s">
        <v>306</v>
      </c>
      <c r="AP6" s="6" t="str">
        <f t="shared" si="20"/>
        <v xml:space="preserve"> |SI| Stopalke</v>
      </c>
      <c r="AQ6" s="8" t="s">
        <v>307</v>
      </c>
      <c r="AR6" s="6" t="str">
        <f t="shared" si="21"/>
        <v xml:space="preserve"> |SK| Šľapky</v>
      </c>
      <c r="AS6" s="9" t="str">
        <f t="shared" si="22"/>
        <v>|EN| Footie socks |BG| Чорапи тип терлик |BiH| Stopalice |CZ| Šlapky |DE| Füßlinge |EE| Pöiasokid |ES| Calcetines tobilleros/ Mitjons turmell |GR| Κοντές κάλτσες |HR| Stopalice |HU| Bokazokni |IT| Pedulini |LT| Pėdutės |LV| Pēdiņas |PL| Stopki |PT| Soquetes |RO| Șosete scurte sub gleznă |RS| Nazuvci |SI| Stopalke |SK| Šľapky</v>
      </c>
      <c r="AT6" s="9" t="str">
        <f t="shared" si="23"/>
        <v xml:space="preserve">"|EN| Footie socks |BG| Чорапи тип терлик |BiH| Stopalice |CZ| Šlapky |DE| Füßlinge |EE| Pöiasokid |ES| Calcetines tobilleros/ Mitjons turmell |GR| Κοντές κάλτσες |HR| Stopalice |HU| Bokazokni |IT| Pedulini |LT| Pėdutės |LV| Pēdiņas |PL| Stopki |PT| Soquetes |RO| Șosete scurte sub gleznă |RS| Nazuvci |SI| Stopalke |SK| Šľapky",  </v>
      </c>
      <c r="AU6" s="9" t="str">
        <f t="shared" si="24"/>
        <v xml:space="preserve">"Footie socks":  "|EN| Footie socks |BG| Чорапи тип терлик |BiH| Stopalice |CZ| Šlapky |DE| Füßlinge |EE| Pöiasokid |ES| Calcetines tobilleros/ Mitjons turmell |GR| Κοντές κάλτσες |HR| Stopalice |HU| Bokazokni |IT| Pedulini |LT| Pėdutės |LV| Pēdiņas |PL| Stopki |PT| Soquetes |RO| Șosete scurte sub gleznă |RS| Nazuvci |SI| Stopalke |SK| Šľapky",  </v>
      </c>
      <c r="AV6" s="9" t="str">
        <f t="shared" si="25"/>
        <v xml:space="preserve">"Footie socks", </v>
      </c>
      <c r="AW6" s="9"/>
    </row>
    <row r="7" spans="1:49" ht="15" customHeight="1" x14ac:dyDescent="0.25">
      <c r="A7" s="8" t="s">
        <v>308</v>
      </c>
      <c r="B7" s="6" t="str">
        <f t="shared" si="0"/>
        <v>|EN| Pajama pants</v>
      </c>
      <c r="C7" s="8" t="s">
        <v>309</v>
      </c>
      <c r="D7" s="6" t="str">
        <f t="shared" si="1"/>
        <v xml:space="preserve"> |AL| Pantallona pizhamesh</v>
      </c>
      <c r="E7" s="8" t="s">
        <v>310</v>
      </c>
      <c r="F7" s="6" t="str">
        <f t="shared" si="2"/>
        <v xml:space="preserve"> |BG| Панталони от пижама</v>
      </c>
      <c r="G7" s="8" t="s">
        <v>311</v>
      </c>
      <c r="H7" s="6" t="str">
        <f t="shared" si="3"/>
        <v xml:space="preserve"> |BiH| Donji dio pidžame</v>
      </c>
      <c r="I7" s="8" t="s">
        <v>312</v>
      </c>
      <c r="J7" s="6" t="str">
        <f t="shared" si="4"/>
        <v xml:space="preserve"> |CZ| Kalhoty od pyžama</v>
      </c>
      <c r="K7" s="8" t="s">
        <v>313</v>
      </c>
      <c r="L7" s="6" t="str">
        <f t="shared" si="5"/>
        <v xml:space="preserve"> |DE| Schlafhose</v>
      </c>
      <c r="M7" s="8" t="s">
        <v>314</v>
      </c>
      <c r="N7" s="6" t="str">
        <f t="shared" si="6"/>
        <v xml:space="preserve"> |EE| Pidžaamapüksid</v>
      </c>
      <c r="O7" s="8" t="s">
        <v>315</v>
      </c>
      <c r="P7" s="6" t="str">
        <f t="shared" si="7"/>
        <v xml:space="preserve"> |ES| Pantalones de pijama</v>
      </c>
      <c r="Q7" s="8" t="s">
        <v>316</v>
      </c>
      <c r="R7" s="6" t="str">
        <f t="shared" si="8"/>
        <v>/ Pantaló del pijama</v>
      </c>
      <c r="S7" s="8" t="s">
        <v>317</v>
      </c>
      <c r="T7" s="6" t="str">
        <f t="shared" si="9"/>
        <v xml:space="preserve"> |GR| Παντελόνι πυτζάμας</v>
      </c>
      <c r="U7" s="8" t="s">
        <v>318</v>
      </c>
      <c r="V7" s="6" t="str">
        <f t="shared" si="10"/>
        <v xml:space="preserve"> |HR| Hlače pidžama</v>
      </c>
      <c r="W7" s="8" t="s">
        <v>319</v>
      </c>
      <c r="X7" s="6" t="str">
        <f t="shared" si="11"/>
        <v xml:space="preserve"> |HU| Pizsamanadrág</v>
      </c>
      <c r="Y7" s="8" t="s">
        <v>320</v>
      </c>
      <c r="Z7" s="6" t="str">
        <f t="shared" si="12"/>
        <v xml:space="preserve"> |IT| Pantaloni del pigiama</v>
      </c>
      <c r="AA7" s="8" t="s">
        <v>321</v>
      </c>
      <c r="AB7" s="6" t="str">
        <f t="shared" si="13"/>
        <v xml:space="preserve"> |LT| Pižamos kelnės</v>
      </c>
      <c r="AC7" s="8" t="s">
        <v>322</v>
      </c>
      <c r="AD7" s="6" t="str">
        <f t="shared" si="14"/>
        <v xml:space="preserve"> |LV| Pidžamas bikses</v>
      </c>
      <c r="AE7" s="8" t="s">
        <v>323</v>
      </c>
      <c r="AF7" s="6" t="str">
        <f t="shared" si="15"/>
        <v xml:space="preserve"> |MK| Панталони од пижама</v>
      </c>
      <c r="AG7" s="8" t="s">
        <v>324</v>
      </c>
      <c r="AH7" s="6" t="str">
        <f t="shared" si="16"/>
        <v xml:space="preserve"> |PL| Spodnie od piżamy</v>
      </c>
      <c r="AI7" s="8" t="s">
        <v>325</v>
      </c>
      <c r="AJ7" s="6" t="str">
        <f t="shared" si="17"/>
        <v xml:space="preserve"> |PT| Calças de pijama</v>
      </c>
      <c r="AK7" s="8" t="s">
        <v>326</v>
      </c>
      <c r="AL7" s="6" t="str">
        <f t="shared" si="18"/>
        <v xml:space="preserve"> |RO| Pantaloni pijama</v>
      </c>
      <c r="AM7" s="8" t="s">
        <v>327</v>
      </c>
      <c r="AN7" s="6" t="str">
        <f t="shared" si="19"/>
        <v xml:space="preserve"> |RS| Donji deo pidžame</v>
      </c>
      <c r="AO7" s="8" t="s">
        <v>328</v>
      </c>
      <c r="AP7" s="6" t="str">
        <f t="shared" si="20"/>
        <v xml:space="preserve"> |SI| Hlače pižame</v>
      </c>
      <c r="AQ7" s="8" t="s">
        <v>329</v>
      </c>
      <c r="AR7" s="6" t="str">
        <f t="shared" si="21"/>
        <v xml:space="preserve"> |SK| Nohavice od pyžama</v>
      </c>
      <c r="AS7" s="9" t="str">
        <f t="shared" si="22"/>
        <v>|EN| Pajama pants |BG| Панталони от пижама |BiH| Donji dio pidžame |CZ| Kalhoty od pyžama |DE| Schlafhose |EE| Pidžaamapüksid |ES| Pantalones de pijama/ Pantaló del pijama |GR| Παντελόνι πυτζάμας |HR| Hlače pidžama |HU| Pizsamanadrág |IT| Pantaloni del pigiama |LT| Pižamos kelnės |LV| Pidžamas bikses |PL| Spodnie od piżamy |PT| Calças de pijama |RO| Pantaloni pijama |RS| Donji deo pidžame |SI| Hlače pižame |SK| Nohavice od pyžama</v>
      </c>
      <c r="AT7" s="9" t="str">
        <f t="shared" si="23"/>
        <v xml:space="preserve">"|EN| Pajama pants |BG| Панталони от пижама |BiH| Donji dio pidžame |CZ| Kalhoty od pyžama |DE| Schlafhose |EE| Pidžaamapüksid |ES| Pantalones de pijama/ Pantaló del pijama |GR| Παντελόνι πυτζάμας |HR| Hlače pidžama |HU| Pizsamanadrág |IT| Pantaloni del pigiama |LT| Pižamos kelnės |LV| Pidžamas bikses |PL| Spodnie od piżamy |PT| Calças de pijama |RO| Pantaloni pijama |RS| Donji deo pidžame |SI| Hlače pižame |SK| Nohavice od pyžama",  </v>
      </c>
      <c r="AU7" s="9" t="str">
        <f t="shared" si="24"/>
        <v xml:space="preserve">"Pajama pants":  "|EN| Pajama pants |BG| Панталони от пижама |BiH| Donji dio pidžame |CZ| Kalhoty od pyžama |DE| Schlafhose |EE| Pidžaamapüksid |ES| Pantalones de pijama/ Pantaló del pijama |GR| Παντελόνι πυτζάμας |HR| Hlače pidžama |HU| Pizsamanadrág |IT| Pantaloni del pigiama |LT| Pižamos kelnės |LV| Pidžamas bikses |PL| Spodnie od piżamy |PT| Calças de pijama |RO| Pantaloni pijama |RS| Donji deo pidžame |SI| Hlače pižame |SK| Nohavice od pyžama",  </v>
      </c>
      <c r="AV7" s="9" t="str">
        <f t="shared" si="25"/>
        <v xml:space="preserve">"Pajama pants", </v>
      </c>
      <c r="AW7" s="9"/>
    </row>
    <row r="8" spans="1:49" ht="15" customHeight="1" x14ac:dyDescent="0.25">
      <c r="A8" s="8" t="s">
        <v>330</v>
      </c>
      <c r="B8" s="6" t="str">
        <f t="shared" si="0"/>
        <v>|EN| Underpants</v>
      </c>
      <c r="C8" s="8" t="s">
        <v>331</v>
      </c>
      <c r="D8" s="6" t="str">
        <f t="shared" si="1"/>
        <v xml:space="preserve"> |AL| Mbathje</v>
      </c>
      <c r="E8" s="8" t="s">
        <v>332</v>
      </c>
      <c r="F8" s="6" t="str">
        <f t="shared" si="2"/>
        <v xml:space="preserve"> |BG| Слипове</v>
      </c>
      <c r="G8" s="8" t="s">
        <v>333</v>
      </c>
      <c r="H8" s="6" t="str">
        <f t="shared" si="3"/>
        <v xml:space="preserve"> |BiH| Gaće slip</v>
      </c>
      <c r="I8" s="8" t="s">
        <v>334</v>
      </c>
      <c r="J8" s="6" t="str">
        <f t="shared" si="4"/>
        <v xml:space="preserve"> |CZ| Slipy</v>
      </c>
      <c r="K8" s="8" t="s">
        <v>335</v>
      </c>
      <c r="L8" s="6" t="str">
        <f t="shared" si="5"/>
        <v xml:space="preserve"> |DE| Slip</v>
      </c>
      <c r="M8" s="8" t="s">
        <v>336</v>
      </c>
      <c r="N8" s="6" t="str">
        <f t="shared" si="6"/>
        <v xml:space="preserve"> |EE| Meeste aluspüksid</v>
      </c>
      <c r="O8" s="8" t="s">
        <v>337</v>
      </c>
      <c r="P8" s="6" t="str">
        <f t="shared" si="7"/>
        <v xml:space="preserve"> |ES| Calzoncillos</v>
      </c>
      <c r="Q8" s="8" t="s">
        <v>338</v>
      </c>
      <c r="R8" s="6" t="str">
        <f t="shared" si="8"/>
        <v>/ Eslips</v>
      </c>
      <c r="S8" s="8" t="s">
        <v>339</v>
      </c>
      <c r="T8" s="6" t="str">
        <f t="shared" si="9"/>
        <v xml:space="preserve"> |GR| Σλιπ</v>
      </c>
      <c r="U8" s="8" t="s">
        <v>340</v>
      </c>
      <c r="V8" s="6" t="str">
        <f t="shared" si="10"/>
        <v xml:space="preserve"> |HR| Gaćice</v>
      </c>
      <c r="W8" s="8" t="s">
        <v>341</v>
      </c>
      <c r="X8" s="6" t="str">
        <f t="shared" si="11"/>
        <v xml:space="preserve"> |HU| Alsónadrág</v>
      </c>
      <c r="Y8" s="8" t="s">
        <v>335</v>
      </c>
      <c r="Z8" s="6" t="str">
        <f t="shared" si="12"/>
        <v xml:space="preserve"> |IT| Slip</v>
      </c>
      <c r="AA8" s="8" t="s">
        <v>342</v>
      </c>
      <c r="AB8" s="6" t="str">
        <f t="shared" si="13"/>
        <v xml:space="preserve"> |LT| Glaudės</v>
      </c>
      <c r="AC8" s="8" t="s">
        <v>343</v>
      </c>
      <c r="AD8" s="6" t="str">
        <f t="shared" si="14"/>
        <v xml:space="preserve"> |LV| Biksītes</v>
      </c>
      <c r="AE8" s="8" t="s">
        <v>344</v>
      </c>
      <c r="AF8" s="6" t="str">
        <f t="shared" si="15"/>
        <v xml:space="preserve"> |MK| Слип</v>
      </c>
      <c r="AG8" s="8" t="s">
        <v>334</v>
      </c>
      <c r="AH8" s="6" t="str">
        <f t="shared" si="16"/>
        <v xml:space="preserve"> |PL| Slipy</v>
      </c>
      <c r="AI8" s="8" t="s">
        <v>345</v>
      </c>
      <c r="AJ8" s="6" t="str">
        <f t="shared" si="17"/>
        <v xml:space="preserve"> |PT| Cuecas slip</v>
      </c>
      <c r="AK8" s="8" t="s">
        <v>346</v>
      </c>
      <c r="AL8" s="6" t="str">
        <f t="shared" si="18"/>
        <v xml:space="preserve"> |RO| Chiloți bărbătești</v>
      </c>
      <c r="AM8" s="8" t="s">
        <v>347</v>
      </c>
      <c r="AN8" s="6" t="str">
        <f t="shared" si="19"/>
        <v xml:space="preserve"> |RS| Gaće</v>
      </c>
      <c r="AO8" s="8" t="s">
        <v>348</v>
      </c>
      <c r="AP8" s="6" t="str">
        <f t="shared" si="20"/>
        <v xml:space="preserve"> |SI| Moške spodnje hlače, slip</v>
      </c>
      <c r="AQ8" s="8" t="s">
        <v>334</v>
      </c>
      <c r="AR8" s="6" t="str">
        <f t="shared" si="21"/>
        <v xml:space="preserve"> |SK| Slipy</v>
      </c>
      <c r="AS8" s="9" t="str">
        <f t="shared" si="22"/>
        <v>|EN| Underpants |BG| Слипове |BiH| Gaće slip |CZ| Slipy |DE| Slip |EE| Meeste aluspüksid |ES| Calzoncillos/ Eslips |GR| Σλιπ |HR| Gaćice |HU| Alsónadrág |IT| Slip |LT| Glaudės |LV| Biksītes |PL| Slipy |PT| Cuecas slip |RO| Chiloți bărbătești |RS| Gaće |SI| Moške spodnje hlače, slip |SK| Slipy</v>
      </c>
      <c r="AT8" s="9" t="str">
        <f t="shared" si="23"/>
        <v xml:space="preserve">"|EN| Underpants |BG| Слипове |BiH| Gaće slip |CZ| Slipy |DE| Slip |EE| Meeste aluspüksid |ES| Calzoncillos/ Eslips |GR| Σλιπ |HR| Gaćice |HU| Alsónadrág |IT| Slip |LT| Glaudės |LV| Biksītes |PL| Slipy |PT| Cuecas slip |RO| Chiloți bărbătești |RS| Gaće |SI| Moške spodnje hlače, slip |SK| Slipy",  </v>
      </c>
      <c r="AU8" s="9" t="str">
        <f t="shared" si="24"/>
        <v xml:space="preserve">"Underpants":  "|EN| Underpants |BG| Слипове |BiH| Gaće slip |CZ| Slipy |DE| Slip |EE| Meeste aluspüksid |ES| Calzoncillos/ Eslips |GR| Σλιπ |HR| Gaćice |HU| Alsónadrág |IT| Slip |LT| Glaudės |LV| Biksītes |PL| Slipy |PT| Cuecas slip |RO| Chiloți bărbătești |RS| Gaće |SI| Moške spodnje hlače, slip |SK| Slipy",  </v>
      </c>
      <c r="AV8" s="9" t="str">
        <f t="shared" si="25"/>
        <v xml:space="preserve">"Underpants", </v>
      </c>
      <c r="AW8" s="9"/>
    </row>
    <row r="9" spans="1:49" ht="15" customHeight="1" x14ac:dyDescent="0.25">
      <c r="A9" s="8" t="s">
        <v>349</v>
      </c>
      <c r="B9" s="6" t="str">
        <f t="shared" si="0"/>
        <v>|EN| 3-set underpants</v>
      </c>
      <c r="C9" s="8" t="s">
        <v>350</v>
      </c>
      <c r="D9" s="6" t="str">
        <f t="shared" si="1"/>
        <v xml:space="preserve"> |AL| Mbathje 3-palë</v>
      </c>
      <c r="E9" s="8" t="s">
        <v>351</v>
      </c>
      <c r="F9" s="6" t="str">
        <f t="shared" si="2"/>
        <v xml:space="preserve"> |BG| Слипове 3-pack</v>
      </c>
      <c r="G9" s="8" t="s">
        <v>352</v>
      </c>
      <c r="H9" s="6" t="str">
        <f t="shared" si="3"/>
        <v xml:space="preserve"> |BiH| Gaće slip 3-pak</v>
      </c>
      <c r="I9" s="8" t="s">
        <v>353</v>
      </c>
      <c r="J9" s="6" t="str">
        <f t="shared" si="4"/>
        <v xml:space="preserve"> |CZ| Slipy balení 3 kusy</v>
      </c>
      <c r="K9" s="8" t="s">
        <v>354</v>
      </c>
      <c r="L9" s="6" t="str">
        <f t="shared" si="5"/>
        <v xml:space="preserve"> |DE| 3er pack slip</v>
      </c>
      <c r="M9" s="8" t="s">
        <v>355</v>
      </c>
      <c r="N9" s="6" t="str">
        <f t="shared" si="6"/>
        <v xml:space="preserve"> |EE| Meeste aluspükste kolmikpakk</v>
      </c>
      <c r="O9" s="8" t="s">
        <v>356</v>
      </c>
      <c r="P9" s="6" t="str">
        <f t="shared" si="7"/>
        <v xml:space="preserve"> |ES| Pack de 3 calzoncillos</v>
      </c>
      <c r="Q9" s="8" t="s">
        <v>357</v>
      </c>
      <c r="R9" s="6" t="str">
        <f t="shared" si="8"/>
        <v>/ Eslips -joc de 3 unitats</v>
      </c>
      <c r="S9" s="8" t="s">
        <v>358</v>
      </c>
      <c r="T9" s="6" t="str">
        <f t="shared" si="9"/>
        <v xml:space="preserve"> |GR| Σλιπ - πακέτο των 3</v>
      </c>
      <c r="U9" s="8" t="s">
        <v>359</v>
      </c>
      <c r="V9" s="6" t="str">
        <f t="shared" si="10"/>
        <v xml:space="preserve"> |HR| Gaćice 3-pack</v>
      </c>
      <c r="W9" s="8" t="s">
        <v>360</v>
      </c>
      <c r="X9" s="6" t="str">
        <f t="shared" si="11"/>
        <v xml:space="preserve"> |HU| Alsónadrág, 3 darabos csomag</v>
      </c>
      <c r="Y9" s="8" t="s">
        <v>361</v>
      </c>
      <c r="Z9" s="6" t="str">
        <f t="shared" si="12"/>
        <v xml:space="preserve"> |IT| Slip 3-pack</v>
      </c>
      <c r="AA9" s="8" t="s">
        <v>362</v>
      </c>
      <c r="AB9" s="6" t="str">
        <f t="shared" si="13"/>
        <v xml:space="preserve"> |LT| Glaudės 3vnt.</v>
      </c>
      <c r="AC9" s="8" t="s">
        <v>343</v>
      </c>
      <c r="AD9" s="6" t="str">
        <f t="shared" si="14"/>
        <v xml:space="preserve"> |LV| Biksītes</v>
      </c>
      <c r="AE9" s="8" t="s">
        <v>363</v>
      </c>
      <c r="AF9" s="6" t="str">
        <f t="shared" si="15"/>
        <v xml:space="preserve"> |MK| Спил 3-парч.</v>
      </c>
      <c r="AG9" s="8" t="s">
        <v>364</v>
      </c>
      <c r="AH9" s="6" t="str">
        <f t="shared" si="16"/>
        <v xml:space="preserve"> |PL| Slipy 3-pack</v>
      </c>
      <c r="AI9" s="8" t="s">
        <v>365</v>
      </c>
      <c r="AJ9" s="6" t="str">
        <f t="shared" si="17"/>
        <v xml:space="preserve"> |PT| Cuecas pacote de 3</v>
      </c>
      <c r="AK9" s="8" t="s">
        <v>366</v>
      </c>
      <c r="AL9" s="6" t="str">
        <f t="shared" si="18"/>
        <v xml:space="preserve"> |RO| Chiloți bărbătești 3-pack</v>
      </c>
      <c r="AM9" s="8" t="s">
        <v>367</v>
      </c>
      <c r="AN9" s="6" t="str">
        <f t="shared" si="19"/>
        <v xml:space="preserve"> |RS| Gaće 3 kom.</v>
      </c>
      <c r="AO9" s="8" t="s">
        <v>368</v>
      </c>
      <c r="AP9" s="6" t="str">
        <f t="shared" si="20"/>
        <v xml:space="preserve"> |SI| Moške spodnje hlače, slip, 3  kosi</v>
      </c>
      <c r="AQ9" s="8" t="s">
        <v>369</v>
      </c>
      <c r="AR9" s="6" t="str">
        <f t="shared" si="21"/>
        <v xml:space="preserve"> |SK| Slipy balenie 3 kusy</v>
      </c>
      <c r="AS9" s="9" t="str">
        <f t="shared" si="22"/>
        <v>|EN| 3-set underpants |BG| Слипове 3-pack |BiH| Gaće slip 3-pak |CZ| Slipy balení 3 kusy |DE| 3er pack slip |EE| Meeste aluspükste kolmikpakk |ES| Pack de 3 calzoncillos/ Eslips -joc de 3 unitats |GR| Σλιπ - πακέτο των 3 |HR| Gaćice 3-pack |HU| Alsónadrág, 3 darabos csomag |IT| Slip 3-pack |LT| Glaudės 3vnt. |LV| Biksītes |PL| Slipy 3-pack |PT| Cuecas pacote de 3 |RO| Chiloți bărbătești 3-pack |RS| Gaće 3 kom. |SI| Moške spodnje hlače, slip, 3  kosi |SK| Slipy balenie 3 kusy</v>
      </c>
      <c r="AT9" s="9" t="str">
        <f t="shared" si="23"/>
        <v xml:space="preserve">"|EN| 3-set underpants |BG| Слипове 3-pack |BiH| Gaće slip 3-pak |CZ| Slipy balení 3 kusy |DE| 3er pack slip |EE| Meeste aluspükste kolmikpakk |ES| Pack de 3 calzoncillos/ Eslips -joc de 3 unitats |GR| Σλιπ - πακέτο των 3 |HR| Gaćice 3-pack |HU| Alsónadrág, 3 darabos csomag |IT| Slip 3-pack |LT| Glaudės 3vnt. |LV| Biksītes |PL| Slipy 3-pack |PT| Cuecas pacote de 3 |RO| Chiloți bărbătești 3-pack |RS| Gaće 3 kom. |SI| Moške spodnje hlače, slip, 3  kosi |SK| Slipy balenie 3 kusy",  </v>
      </c>
      <c r="AU9" s="9" t="str">
        <f t="shared" si="24"/>
        <v xml:space="preserve">"3-set underpants":  "|EN| 3-set underpants |BG| Слипове 3-pack |BiH| Gaće slip 3-pak |CZ| Slipy balení 3 kusy |DE| 3er pack slip |EE| Meeste aluspükste kolmikpakk |ES| Pack de 3 calzoncillos/ Eslips -joc de 3 unitats |GR| Σλιπ - πακέτο των 3 |HR| Gaćice 3-pack |HU| Alsónadrág, 3 darabos csomag |IT| Slip 3-pack |LT| Glaudės 3vnt. |LV| Biksītes |PL| Slipy 3-pack |PT| Cuecas pacote de 3 |RO| Chiloți bărbătești 3-pack |RS| Gaće 3 kom. |SI| Moške spodnje hlače, slip, 3  kosi |SK| Slipy balenie 3 kusy",  </v>
      </c>
      <c r="AV9" s="9" t="str">
        <f t="shared" si="25"/>
        <v xml:space="preserve">"3-set underpants", </v>
      </c>
      <c r="AW9" s="9"/>
    </row>
    <row r="10" spans="1:49" ht="15" customHeight="1" x14ac:dyDescent="0.25">
      <c r="A10" s="8" t="s">
        <v>370</v>
      </c>
      <c r="B10" s="6" t="str">
        <f t="shared" si="0"/>
        <v>|EN| Shirt</v>
      </c>
      <c r="C10" s="8" t="s">
        <v>371</v>
      </c>
      <c r="D10" s="6" t="str">
        <f t="shared" si="1"/>
        <v xml:space="preserve"> |AL| Kanotiere</v>
      </c>
      <c r="E10" s="8" t="s">
        <v>372</v>
      </c>
      <c r="F10" s="6" t="str">
        <f t="shared" si="2"/>
        <v xml:space="preserve"> |BG| Потник</v>
      </c>
      <c r="G10" s="8" t="s">
        <v>373</v>
      </c>
      <c r="H10" s="6" t="str">
        <f t="shared" si="3"/>
        <v xml:space="preserve"> |BiH| Potkošulja</v>
      </c>
      <c r="I10" s="8" t="s">
        <v>374</v>
      </c>
      <c r="J10" s="6" t="str">
        <f t="shared" si="4"/>
        <v xml:space="preserve"> |CZ| Nátělník</v>
      </c>
      <c r="K10" s="8" t="s">
        <v>375</v>
      </c>
      <c r="L10" s="6" t="str">
        <f t="shared" si="5"/>
        <v xml:space="preserve"> |DE| T-shirt</v>
      </c>
      <c r="M10" s="8" t="s">
        <v>376</v>
      </c>
      <c r="N10" s="6" t="str">
        <f t="shared" si="6"/>
        <v xml:space="preserve"> |EE| Alussärk / särgik</v>
      </c>
      <c r="O10" s="8" t="s">
        <v>377</v>
      </c>
      <c r="P10" s="6" t="str">
        <f t="shared" si="7"/>
        <v xml:space="preserve"> |ES| Camiseta</v>
      </c>
      <c r="Q10" s="8" t="s">
        <v>378</v>
      </c>
      <c r="R10" s="6" t="str">
        <f t="shared" si="8"/>
        <v>/ Samarreta interior</v>
      </c>
      <c r="S10" s="8" t="s">
        <v>379</v>
      </c>
      <c r="T10" s="6" t="str">
        <f t="shared" si="9"/>
        <v xml:space="preserve"> |GR| Κοντομάνικη μπλούζα</v>
      </c>
      <c r="U10" s="8" t="s">
        <v>373</v>
      </c>
      <c r="V10" s="6" t="str">
        <f t="shared" si="10"/>
        <v xml:space="preserve"> |HR| Potkošulja</v>
      </c>
      <c r="W10" s="8" t="s">
        <v>380</v>
      </c>
      <c r="X10" s="6" t="str">
        <f t="shared" si="11"/>
        <v xml:space="preserve"> |HU| Ing</v>
      </c>
      <c r="Y10" s="8" t="s">
        <v>381</v>
      </c>
      <c r="Z10" s="6" t="str">
        <f t="shared" si="12"/>
        <v xml:space="preserve"> |IT| Canottiera</v>
      </c>
      <c r="AA10" s="8" t="s">
        <v>382</v>
      </c>
      <c r="AB10" s="6" t="str">
        <f t="shared" si="13"/>
        <v xml:space="preserve"> |LT| Berankovė</v>
      </c>
      <c r="AC10" s="8" t="s">
        <v>383</v>
      </c>
      <c r="AD10" s="6" t="str">
        <f t="shared" si="14"/>
        <v xml:space="preserve"> |LV| T-krekls</v>
      </c>
      <c r="AE10" s="8" t="s">
        <v>384</v>
      </c>
      <c r="AF10" s="6" t="str">
        <f t="shared" si="15"/>
        <v xml:space="preserve"> |MK| Поткошула</v>
      </c>
      <c r="AG10" s="8" t="s">
        <v>385</v>
      </c>
      <c r="AH10" s="6" t="str">
        <f t="shared" si="16"/>
        <v xml:space="preserve"> |PL| Podkoszulka</v>
      </c>
      <c r="AI10" s="8" t="s">
        <v>386</v>
      </c>
      <c r="AJ10" s="6" t="str">
        <f t="shared" si="17"/>
        <v xml:space="preserve"> |PT| Camisola de alças</v>
      </c>
      <c r="AK10" s="8" t="s">
        <v>387</v>
      </c>
      <c r="AL10" s="6" t="str">
        <f t="shared" si="18"/>
        <v xml:space="preserve"> |RO| Maieu</v>
      </c>
      <c r="AM10" s="8" t="s">
        <v>373</v>
      </c>
      <c r="AN10" s="6" t="str">
        <f t="shared" si="19"/>
        <v xml:space="preserve"> |RS| Potkošulja</v>
      </c>
      <c r="AO10" s="8" t="s">
        <v>388</v>
      </c>
      <c r="AP10" s="6" t="str">
        <f t="shared" si="20"/>
        <v xml:space="preserve"> |SI| Spodnja majica</v>
      </c>
      <c r="AQ10" s="8" t="s">
        <v>389</v>
      </c>
      <c r="AR10" s="6" t="str">
        <f t="shared" si="21"/>
        <v xml:space="preserve"> |SK| Náteľník</v>
      </c>
      <c r="AS10" s="9" t="str">
        <f t="shared" si="22"/>
        <v>|EN| Shirt |BG| Потник |BiH| Potkošulja |CZ| Nátělník |DE| T-shirt |EE| Alussärk / särgik |ES| Camiseta/ Samarreta interior |GR| Κοντομάνικη μπλούζα |HR| Potkošulja |HU| Ing |IT| Canottiera |LT| Berankovė |LV| T-krekls |PL| Podkoszulka |PT| Camisola de alças |RO| Maieu |RS| Potkošulja |SI| Spodnja majica |SK| Náteľník</v>
      </c>
      <c r="AT10" s="9" t="str">
        <f t="shared" si="23"/>
        <v xml:space="preserve">"|EN| Shirt |BG| Потник |BiH| Potkošulja |CZ| Nátělník |DE| T-shirt |EE| Alussärk / särgik |ES| Camiseta/ Samarreta interior |GR| Κοντομάνικη μπλούζα |HR| Potkošulja |HU| Ing |IT| Canottiera |LT| Berankovė |LV| T-krekls |PL| Podkoszulka |PT| Camisola de alças |RO| Maieu |RS| Potkošulja |SI| Spodnja majica |SK| Náteľník",  </v>
      </c>
      <c r="AU10" s="9" t="str">
        <f t="shared" si="24"/>
        <v xml:space="preserve">"Shirt":  "|EN| Shirt |BG| Потник |BiH| Potkošulja |CZ| Nátělník |DE| T-shirt |EE| Alussärk / särgik |ES| Camiseta/ Samarreta interior |GR| Κοντομάνικη μπλούζα |HR| Potkošulja |HU| Ing |IT| Canottiera |LT| Berankovė |LV| T-krekls |PL| Podkoszulka |PT| Camisola de alças |RO| Maieu |RS| Potkošulja |SI| Spodnja majica |SK| Náteľník",  </v>
      </c>
      <c r="AV10" s="9" t="str">
        <f t="shared" si="25"/>
        <v xml:space="preserve">"Shirt", </v>
      </c>
      <c r="AW10" s="9"/>
    </row>
    <row r="11" spans="1:49" ht="15" customHeight="1" x14ac:dyDescent="0.25">
      <c r="A11" s="8" t="s">
        <v>390</v>
      </c>
      <c r="B11" s="6" t="str">
        <f t="shared" si="0"/>
        <v>|EN| Boxer shorts</v>
      </c>
      <c r="C11" s="8" t="s">
        <v>391</v>
      </c>
      <c r="D11" s="6" t="str">
        <f t="shared" si="1"/>
        <v xml:space="preserve"> |AL| Boksera</v>
      </c>
      <c r="E11" s="8" t="s">
        <v>392</v>
      </c>
      <c r="F11" s="6" t="str">
        <f t="shared" si="2"/>
        <v xml:space="preserve"> |BG| Боксерки</v>
      </c>
      <c r="G11" s="8" t="s">
        <v>393</v>
      </c>
      <c r="H11" s="6" t="str">
        <f t="shared" si="3"/>
        <v xml:space="preserve"> |BiH| Bokserice</v>
      </c>
      <c r="I11" s="8" t="s">
        <v>394</v>
      </c>
      <c r="J11" s="6" t="str">
        <f t="shared" si="4"/>
        <v xml:space="preserve"> |CZ| Boxerky</v>
      </c>
      <c r="K11" s="8" t="s">
        <v>395</v>
      </c>
      <c r="L11" s="6" t="str">
        <f t="shared" si="5"/>
        <v xml:space="preserve"> |DE| Boxershorts</v>
      </c>
      <c r="M11" s="8" t="s">
        <v>396</v>
      </c>
      <c r="N11" s="6" t="str">
        <f t="shared" si="6"/>
        <v xml:space="preserve"> |EE| Bokserid</v>
      </c>
      <c r="O11" s="8" t="s">
        <v>397</v>
      </c>
      <c r="P11" s="6" t="str">
        <f t="shared" si="7"/>
        <v xml:space="preserve"> |ES| Boxers</v>
      </c>
      <c r="Q11" s="8" t="s">
        <v>398</v>
      </c>
      <c r="R11" s="6" t="str">
        <f t="shared" si="8"/>
        <v>/ Calçotets bòxer</v>
      </c>
      <c r="S11" s="8" t="s">
        <v>399</v>
      </c>
      <c r="T11" s="6" t="str">
        <f t="shared" si="9"/>
        <v xml:space="preserve"> |GR| Μποξεράκια</v>
      </c>
      <c r="U11" s="8" t="s">
        <v>393</v>
      </c>
      <c r="V11" s="6" t="str">
        <f t="shared" si="10"/>
        <v xml:space="preserve"> |HR| Bokserice</v>
      </c>
      <c r="W11" s="8" t="s">
        <v>400</v>
      </c>
      <c r="X11" s="6" t="str">
        <f t="shared" si="11"/>
        <v xml:space="preserve"> |HU| Boxer alsó</v>
      </c>
      <c r="Y11" s="8" t="s">
        <v>401</v>
      </c>
      <c r="Z11" s="6" t="str">
        <f t="shared" si="12"/>
        <v xml:space="preserve"> |IT| Boxer</v>
      </c>
      <c r="AA11" s="8" t="s">
        <v>402</v>
      </c>
      <c r="AB11" s="6" t="str">
        <f t="shared" si="13"/>
        <v xml:space="preserve"> |LT| Boksinukės</v>
      </c>
      <c r="AC11" s="8" t="s">
        <v>403</v>
      </c>
      <c r="AD11" s="6" t="str">
        <f t="shared" si="14"/>
        <v xml:space="preserve"> |LV| Bokseršorti</v>
      </c>
      <c r="AE11" s="8" t="s">
        <v>404</v>
      </c>
      <c r="AF11" s="6" t="str">
        <f t="shared" si="15"/>
        <v xml:space="preserve"> |MK| Боксерски</v>
      </c>
      <c r="AG11" s="8" t="s">
        <v>405</v>
      </c>
      <c r="AH11" s="6" t="str">
        <f t="shared" si="16"/>
        <v xml:space="preserve"> |PL| Bokserki</v>
      </c>
      <c r="AI11" s="8" t="s">
        <v>406</v>
      </c>
      <c r="AJ11" s="6" t="str">
        <f t="shared" si="17"/>
        <v xml:space="preserve"> |PT| Cuecas boxer</v>
      </c>
      <c r="AK11" s="8" t="s">
        <v>407</v>
      </c>
      <c r="AL11" s="6" t="str">
        <f t="shared" si="18"/>
        <v xml:space="preserve"> |RO| Boxeri</v>
      </c>
      <c r="AM11" s="8" t="s">
        <v>393</v>
      </c>
      <c r="AN11" s="6" t="str">
        <f t="shared" si="19"/>
        <v xml:space="preserve"> |RS| Bokserice</v>
      </c>
      <c r="AO11" s="8" t="s">
        <v>408</v>
      </c>
      <c r="AP11" s="6" t="str">
        <f t="shared" si="20"/>
        <v xml:space="preserve"> |SI| Boksarice</v>
      </c>
      <c r="AQ11" s="8" t="s">
        <v>394</v>
      </c>
      <c r="AR11" s="6" t="str">
        <f t="shared" si="21"/>
        <v xml:space="preserve"> |SK| Boxerky</v>
      </c>
      <c r="AS11" s="9" t="str">
        <f t="shared" si="22"/>
        <v>|EN| Boxer shorts |BG| Боксерки |BiH| Bokserice |CZ| Boxerky |DE| Boxershorts |EE| Bokserid |ES| Boxers/ Calçotets bòxer |GR| Μποξεράκια |HR| Bokserice |HU| Boxer alsó |IT| Boxer |LT| Boksinukės |LV| Bokseršorti |PL| Bokserki |PT| Cuecas boxer |RO| Boxeri |RS| Bokserice |SI| Boksarice |SK| Boxerky</v>
      </c>
      <c r="AT11" s="9" t="str">
        <f t="shared" si="23"/>
        <v xml:space="preserve">"|EN| Boxer shorts |BG| Боксерки |BiH| Bokserice |CZ| Boxerky |DE| Boxershorts |EE| Bokserid |ES| Boxers/ Calçotets bòxer |GR| Μποξεράκια |HR| Bokserice |HU| Boxer alsó |IT| Boxer |LT| Boksinukės |LV| Bokseršorti |PL| Bokserki |PT| Cuecas boxer |RO| Boxeri |RS| Bokserice |SI| Boksarice |SK| Boxerky",  </v>
      </c>
      <c r="AU11" s="9" t="str">
        <f t="shared" si="24"/>
        <v xml:space="preserve">"Boxer shorts":  "|EN| Boxer shorts |BG| Боксерки |BiH| Bokserice |CZ| Boxerky |DE| Boxershorts |EE| Bokserid |ES| Boxers/ Calçotets bòxer |GR| Μποξεράκια |HR| Bokserice |HU| Boxer alsó |IT| Boxer |LT| Boksinukės |LV| Bokseršorti |PL| Bokserki |PT| Cuecas boxer |RO| Boxeri |RS| Bokserice |SI| Boksarice |SK| Boxerky",  </v>
      </c>
      <c r="AV11" s="9" t="str">
        <f t="shared" si="25"/>
        <v xml:space="preserve">"Boxer shorts", </v>
      </c>
      <c r="AW11" s="9"/>
    </row>
    <row r="12" spans="1:49" ht="15" customHeight="1" x14ac:dyDescent="0.25">
      <c r="A12" s="8" t="s">
        <v>409</v>
      </c>
      <c r="B12" s="6" t="str">
        <f t="shared" si="0"/>
        <v>|EN| Slips</v>
      </c>
      <c r="C12" s="8" t="s">
        <v>410</v>
      </c>
      <c r="D12" s="6" t="str">
        <f t="shared" si="1"/>
        <v xml:space="preserve"> |AL| Mbathje plazhi</v>
      </c>
      <c r="E12" s="8" t="s">
        <v>411</v>
      </c>
      <c r="F12" s="6" t="str">
        <f t="shared" si="2"/>
        <v xml:space="preserve"> |BG| Бански слип за плуване</v>
      </c>
      <c r="G12" s="8" t="s">
        <v>412</v>
      </c>
      <c r="H12" s="6" t="str">
        <f t="shared" si="3"/>
        <v xml:space="preserve"> |BiH| Kupaće gaće</v>
      </c>
      <c r="I12" s="8" t="s">
        <v>413</v>
      </c>
      <c r="J12" s="6" t="str">
        <f t="shared" si="4"/>
        <v xml:space="preserve"> |CZ| Plavky - slipy</v>
      </c>
      <c r="K12" s="8" t="s">
        <v>414</v>
      </c>
      <c r="L12" s="6" t="str">
        <f t="shared" si="5"/>
        <v xml:space="preserve"> |DE| Badeslip</v>
      </c>
      <c r="M12" s="8" t="s">
        <v>415</v>
      </c>
      <c r="N12" s="6" t="str">
        <f t="shared" si="6"/>
        <v xml:space="preserve"> |EE| Ujumispüksid</v>
      </c>
      <c r="O12" s="8" t="s">
        <v>416</v>
      </c>
      <c r="P12" s="6" t="str">
        <f t="shared" si="7"/>
        <v xml:space="preserve"> |ES| Slips para baño</v>
      </c>
      <c r="Q12" s="8" t="s">
        <v>417</v>
      </c>
      <c r="R12" s="6" t="str">
        <f t="shared" si="8"/>
        <v>/ Banyador eslip</v>
      </c>
      <c r="S12" s="8" t="s">
        <v>418</v>
      </c>
      <c r="T12" s="6" t="str">
        <f t="shared" si="9"/>
        <v xml:space="preserve"> |GR| Σορτσάκι κολύμβησης</v>
      </c>
      <c r="U12" s="8" t="s">
        <v>419</v>
      </c>
      <c r="V12" s="6" t="str">
        <f t="shared" si="10"/>
        <v xml:space="preserve"> |HR| Kupaće gaćice</v>
      </c>
      <c r="W12" s="8" t="s">
        <v>420</v>
      </c>
      <c r="X12" s="6" t="str">
        <f t="shared" si="11"/>
        <v xml:space="preserve"> |HU| Fürdőnadrág</v>
      </c>
      <c r="Y12" s="8" t="s">
        <v>421</v>
      </c>
      <c r="Z12" s="6" t="str">
        <f t="shared" si="12"/>
        <v xml:space="preserve"> |IT| Slip da bagno</v>
      </c>
      <c r="AA12" s="8" t="s">
        <v>422</v>
      </c>
      <c r="AB12" s="6" t="str">
        <f t="shared" si="13"/>
        <v xml:space="preserve"> |LT| Maudymosi glaudės</v>
      </c>
      <c r="AC12" s="8" t="s">
        <v>423</v>
      </c>
      <c r="AD12" s="6" t="str">
        <f t="shared" si="14"/>
        <v xml:space="preserve"> |LV| Peldbiksītes</v>
      </c>
      <c r="AE12" s="8" t="s">
        <v>424</v>
      </c>
      <c r="AF12" s="6" t="str">
        <f t="shared" si="15"/>
        <v xml:space="preserve"> |MK| Слип купаќи за капење</v>
      </c>
      <c r="AG12" s="8" t="s">
        <v>425</v>
      </c>
      <c r="AH12" s="6" t="str">
        <f t="shared" si="16"/>
        <v xml:space="preserve"> |PL| Slipy kąpielowe</v>
      </c>
      <c r="AI12" s="8" t="s">
        <v>426</v>
      </c>
      <c r="AJ12" s="6" t="str">
        <f t="shared" si="17"/>
        <v xml:space="preserve"> |PT| Cuecas de natação</v>
      </c>
      <c r="AK12" s="8" t="s">
        <v>427</v>
      </c>
      <c r="AL12" s="6" t="str">
        <f t="shared" si="18"/>
        <v xml:space="preserve"> |RO| Slipi de baie</v>
      </c>
      <c r="AM12" s="8" t="s">
        <v>412</v>
      </c>
      <c r="AN12" s="6" t="str">
        <f t="shared" si="19"/>
        <v xml:space="preserve"> |RS| Kupaće gaće</v>
      </c>
      <c r="AO12" s="8" t="s">
        <v>428</v>
      </c>
      <c r="AP12" s="6" t="str">
        <f t="shared" si="20"/>
        <v xml:space="preserve"> |SI| Moške kopalke, slip</v>
      </c>
      <c r="AQ12" s="8" t="s">
        <v>413</v>
      </c>
      <c r="AR12" s="6" t="str">
        <f t="shared" si="21"/>
        <v xml:space="preserve"> |SK| Plavky - slipy</v>
      </c>
      <c r="AS12" s="9" t="str">
        <f t="shared" si="22"/>
        <v>|EN| Slips |BG| Бански слип за плуване |BiH| Kupaće gaće |CZ| Plavky - slipy |DE| Badeslip |EE| Ujumispüksid |ES| Slips para baño/ Banyador eslip |GR| Σορτσάκι κολύμβησης |HR| Kupaće gaćice |HU| Fürdőnadrág |IT| Slip da bagno |LT| Maudymosi glaudės |LV| Peldbiksītes |PL| Slipy kąpielowe |PT| Cuecas de natação |RO| Slipi de baie |RS| Kupaće gaće |SI| Moške kopalke, slip |SK| Plavky - slipy</v>
      </c>
      <c r="AT12" s="9" t="str">
        <f t="shared" si="23"/>
        <v xml:space="preserve">"|EN| Slips |BG| Бански слип за плуване |BiH| Kupaće gaće |CZ| Plavky - slipy |DE| Badeslip |EE| Ujumispüksid |ES| Slips para baño/ Banyador eslip |GR| Σορτσάκι κολύμβησης |HR| Kupaće gaćice |HU| Fürdőnadrág |IT| Slip da bagno |LT| Maudymosi glaudės |LV| Peldbiksītes |PL| Slipy kąpielowe |PT| Cuecas de natação |RO| Slipi de baie |RS| Kupaće gaće |SI| Moške kopalke, slip |SK| Plavky - slipy",  </v>
      </c>
      <c r="AU12" s="9" t="str">
        <f t="shared" si="24"/>
        <v xml:space="preserve">"Slips":  "|EN| Slips |BG| Бански слип за плуване |BiH| Kupaće gaće |CZ| Plavky - slipy |DE| Badeslip |EE| Ujumispüksid |ES| Slips para baño/ Banyador eslip |GR| Σορτσάκι κολύμβησης |HR| Kupaće gaćice |HU| Fürdőnadrág |IT| Slip da bagno |LT| Maudymosi glaudės |LV| Peldbiksītes |PL| Slipy kąpielowe |PT| Cuecas de natação |RO| Slipi de baie |RS| Kupaće gaće |SI| Moške kopalke, slip |SK| Plavky - slipy",  </v>
      </c>
      <c r="AV12" s="9" t="str">
        <f t="shared" si="25"/>
        <v xml:space="preserve">"Slips", </v>
      </c>
      <c r="AW12" s="9"/>
    </row>
    <row r="13" spans="1:49" ht="15" customHeight="1" x14ac:dyDescent="0.25">
      <c r="A13" s="8" t="s">
        <v>429</v>
      </c>
      <c r="B13" s="6" t="str">
        <f t="shared" si="0"/>
        <v>|EN| Swim trunks</v>
      </c>
      <c r="C13" s="8" t="s">
        <v>430</v>
      </c>
      <c r="D13" s="6" t="str">
        <f t="shared" si="1"/>
        <v xml:space="preserve"> |AL| Pantallona të shurtra plazhi</v>
      </c>
      <c r="E13" s="8" t="s">
        <v>431</v>
      </c>
      <c r="F13" s="6" t="str">
        <f t="shared" si="2"/>
        <v xml:space="preserve"> |BG| Плувни шорти</v>
      </c>
      <c r="G13" s="8" t="s">
        <v>432</v>
      </c>
      <c r="H13" s="6" t="str">
        <f t="shared" si="3"/>
        <v xml:space="preserve"> |BiH| Kupaći šorts</v>
      </c>
      <c r="I13" s="8" t="s">
        <v>433</v>
      </c>
      <c r="J13" s="6" t="str">
        <f t="shared" si="4"/>
        <v xml:space="preserve"> |CZ| Plavky - šortky</v>
      </c>
      <c r="K13" s="8" t="s">
        <v>434</v>
      </c>
      <c r="L13" s="6" t="str">
        <f t="shared" si="5"/>
        <v xml:space="preserve"> |DE| Badeshorts</v>
      </c>
      <c r="M13" s="8" t="s">
        <v>435</v>
      </c>
      <c r="N13" s="6" t="str">
        <f t="shared" si="6"/>
        <v xml:space="preserve"> |EE| Lühikesed ujumispüksid</v>
      </c>
      <c r="O13" s="8" t="s">
        <v>436</v>
      </c>
      <c r="P13" s="6" t="str">
        <f t="shared" si="7"/>
        <v xml:space="preserve"> |ES| Pantalones cortos de baño</v>
      </c>
      <c r="Q13" s="8" t="s">
        <v>437</v>
      </c>
      <c r="R13" s="6" t="str">
        <f t="shared" si="8"/>
        <v>/ Banyador</v>
      </c>
      <c r="S13" s="8" t="s">
        <v>438</v>
      </c>
      <c r="T13" s="6" t="str">
        <f t="shared" si="9"/>
        <v xml:space="preserve"> |GR| Σορτσάκια κολύμβησης</v>
      </c>
      <c r="U13" s="8" t="s">
        <v>439</v>
      </c>
      <c r="V13" s="6" t="str">
        <f t="shared" si="10"/>
        <v xml:space="preserve"> |HR| Kupaće hlačice</v>
      </c>
      <c r="W13" s="8" t="s">
        <v>440</v>
      </c>
      <c r="X13" s="6" t="str">
        <f t="shared" si="11"/>
        <v xml:space="preserve"> |HU| Hosszú fürdőnadrág</v>
      </c>
      <c r="Y13" s="8" t="s">
        <v>441</v>
      </c>
      <c r="Z13" s="6" t="str">
        <f t="shared" si="12"/>
        <v xml:space="preserve"> |IT| Calzoncini da bagno</v>
      </c>
      <c r="AA13" s="8" t="s">
        <v>442</v>
      </c>
      <c r="AB13" s="6" t="str">
        <f t="shared" si="13"/>
        <v xml:space="preserve"> |LT| Maudymosi šortai</v>
      </c>
      <c r="AC13" s="8" t="s">
        <v>443</v>
      </c>
      <c r="AD13" s="6" t="str">
        <f t="shared" si="14"/>
        <v xml:space="preserve"> |LV| Peldēšanas šorti</v>
      </c>
      <c r="AE13" s="8" t="s">
        <v>444</v>
      </c>
      <c r="AF13" s="6" t="str">
        <f t="shared" si="15"/>
        <v xml:space="preserve"> |MK| Шорцеви за капење</v>
      </c>
      <c r="AG13" s="8" t="s">
        <v>445</v>
      </c>
      <c r="AH13" s="6" t="str">
        <f t="shared" si="16"/>
        <v xml:space="preserve"> |PL| Szorty kąpielowe</v>
      </c>
      <c r="AI13" s="8" t="s">
        <v>446</v>
      </c>
      <c r="AJ13" s="6" t="str">
        <f t="shared" si="17"/>
        <v xml:space="preserve"> |PT| Calções de natação</v>
      </c>
      <c r="AK13" s="8" t="s">
        <v>447</v>
      </c>
      <c r="AL13" s="6" t="str">
        <f t="shared" si="18"/>
        <v xml:space="preserve"> |RO| Boxeri pentru plajă</v>
      </c>
      <c r="AM13" s="8" t="s">
        <v>432</v>
      </c>
      <c r="AN13" s="6" t="str">
        <f t="shared" si="19"/>
        <v xml:space="preserve"> |RS| Kupaći šorts</v>
      </c>
      <c r="AO13" s="8" t="s">
        <v>448</v>
      </c>
      <c r="AP13" s="6" t="str">
        <f t="shared" si="20"/>
        <v xml:space="preserve"> |SI| Moške kopalne hlače</v>
      </c>
      <c r="AQ13" s="8" t="s">
        <v>433</v>
      </c>
      <c r="AR13" s="6" t="str">
        <f t="shared" si="21"/>
        <v xml:space="preserve"> |SK| Plavky - šortky</v>
      </c>
      <c r="AS13" s="9" t="str">
        <f t="shared" si="22"/>
        <v>|EN| Swim trunks |BG| Плувни шорти |BiH| Kupaći šorts |CZ| Plavky - šortky |DE| Badeshorts |EE| Lühikesed ujumispüksid |ES| Pantalones cortos de baño/ Banyador |GR| Σορτσάκια κολύμβησης |HR| Kupaće hlačice |HU| Hosszú fürdőnadrág |IT| Calzoncini da bagno |LT| Maudymosi šortai |LV| Peldēšanas šorti |PL| Szorty kąpielowe |PT| Calções de natação |RO| Boxeri pentru plajă |RS| Kupaći šorts |SI| Moške kopalne hlače |SK| Plavky - šortky</v>
      </c>
      <c r="AT13" s="9" t="str">
        <f t="shared" si="23"/>
        <v xml:space="preserve">"|EN| Swim trunks |BG| Плувни шорти |BiH| Kupaći šorts |CZ| Plavky - šortky |DE| Badeshorts |EE| Lühikesed ujumispüksid |ES| Pantalones cortos de baño/ Banyador |GR| Σορτσάκια κολύμβησης |HR| Kupaće hlačice |HU| Hosszú fürdőnadrág |IT| Calzoncini da bagno |LT| Maudymosi šortai |LV| Peldēšanas šorti |PL| Szorty kąpielowe |PT| Calções de natação |RO| Boxeri pentru plajă |RS| Kupaći šorts |SI| Moške kopalne hlače |SK| Plavky - šortky",  </v>
      </c>
      <c r="AU13" s="9" t="str">
        <f t="shared" si="24"/>
        <v xml:space="preserve">"Swim trunks":  "|EN| Swim trunks |BG| Плувни шорти |BiH| Kupaći šorts |CZ| Plavky - šortky |DE| Badeshorts |EE| Lühikesed ujumispüksid |ES| Pantalones cortos de baño/ Banyador |GR| Σορτσάκια κολύμβησης |HR| Kupaće hlačice |HU| Hosszú fürdőnadrág |IT| Calzoncini da bagno |LT| Maudymosi šortai |LV| Peldēšanas šorti |PL| Szorty kąpielowe |PT| Calções de natação |RO| Boxeri pentru plajă |RS| Kupaći šorts |SI| Moške kopalne hlače |SK| Plavky - šortky",  </v>
      </c>
      <c r="AV13" s="9" t="str">
        <f t="shared" si="25"/>
        <v xml:space="preserve">"Swim trunks", </v>
      </c>
      <c r="AW13" s="9"/>
    </row>
    <row r="14" spans="1:49" ht="15" customHeight="1" x14ac:dyDescent="0.25">
      <c r="A14" s="8" t="s">
        <v>449</v>
      </c>
      <c r="B14" s="6" t="str">
        <f t="shared" si="0"/>
        <v>|EN| Bathrobe</v>
      </c>
      <c r="C14" s="8" t="s">
        <v>450</v>
      </c>
      <c r="D14" s="6" t="str">
        <f t="shared" si="1"/>
        <v xml:space="preserve"> |AL| Rrobëdeshambër</v>
      </c>
      <c r="E14" s="8" t="s">
        <v>451</v>
      </c>
      <c r="F14" s="6" t="str">
        <f t="shared" si="2"/>
        <v xml:space="preserve"> |BG| Халат</v>
      </c>
      <c r="G14" s="8" t="s">
        <v>452</v>
      </c>
      <c r="H14" s="6" t="str">
        <f t="shared" si="3"/>
        <v xml:space="preserve"> |BiH| Bade mantil</v>
      </c>
      <c r="I14" s="8" t="s">
        <v>453</v>
      </c>
      <c r="J14" s="6" t="str">
        <f t="shared" si="4"/>
        <v xml:space="preserve"> |CZ| Župan</v>
      </c>
      <c r="K14" s="8" t="s">
        <v>454</v>
      </c>
      <c r="L14" s="6" t="str">
        <f t="shared" si="5"/>
        <v xml:space="preserve"> |DE| Bademantel</v>
      </c>
      <c r="M14" s="8" t="s">
        <v>455</v>
      </c>
      <c r="N14" s="6" t="str">
        <f t="shared" si="6"/>
        <v xml:space="preserve"> |EE| Hommikumantel</v>
      </c>
      <c r="O14" s="8" t="s">
        <v>456</v>
      </c>
      <c r="P14" s="6" t="str">
        <f t="shared" si="7"/>
        <v xml:space="preserve"> |ES| Albornoz</v>
      </c>
      <c r="Q14" s="8" t="s">
        <v>457</v>
      </c>
      <c r="R14" s="6" t="str">
        <f t="shared" si="8"/>
        <v>/ Bata</v>
      </c>
      <c r="S14" s="8" t="s">
        <v>458</v>
      </c>
      <c r="T14" s="6" t="str">
        <f t="shared" si="9"/>
        <v xml:space="preserve"> |GR| Ρόμπα</v>
      </c>
      <c r="U14" s="8" t="s">
        <v>459</v>
      </c>
      <c r="V14" s="6" t="str">
        <f t="shared" si="10"/>
        <v xml:space="preserve"> |HR| Šlafrok</v>
      </c>
      <c r="W14" s="8" t="s">
        <v>460</v>
      </c>
      <c r="X14" s="6" t="str">
        <f t="shared" si="11"/>
        <v xml:space="preserve"> |HU| Fürdőköpeny</v>
      </c>
      <c r="Y14" s="8" t="s">
        <v>461</v>
      </c>
      <c r="Z14" s="6" t="str">
        <f t="shared" si="12"/>
        <v xml:space="preserve"> |IT| Accappatoio</v>
      </c>
      <c r="AA14" s="8" t="s">
        <v>462</v>
      </c>
      <c r="AB14" s="6" t="str">
        <f t="shared" si="13"/>
        <v xml:space="preserve"> |LT| Chalatas</v>
      </c>
      <c r="AC14" s="8" t="s">
        <v>463</v>
      </c>
      <c r="AD14" s="6" t="str">
        <f t="shared" si="14"/>
        <v xml:space="preserve"> |LV| Peldmētelis</v>
      </c>
      <c r="AE14" s="8" t="s">
        <v>464</v>
      </c>
      <c r="AF14" s="6" t="str">
        <f t="shared" si="15"/>
        <v xml:space="preserve"> |MK| Пењоар</v>
      </c>
      <c r="AG14" s="8" t="s">
        <v>465</v>
      </c>
      <c r="AH14" s="6" t="str">
        <f t="shared" si="16"/>
        <v xml:space="preserve"> |PL| Szlafrok</v>
      </c>
      <c r="AI14" s="8" t="s">
        <v>466</v>
      </c>
      <c r="AJ14" s="6" t="str">
        <f t="shared" si="17"/>
        <v xml:space="preserve"> |PT| Roupão</v>
      </c>
      <c r="AK14" s="8" t="s">
        <v>467</v>
      </c>
      <c r="AL14" s="6" t="str">
        <f t="shared" si="18"/>
        <v xml:space="preserve"> |RO| Halat</v>
      </c>
      <c r="AM14" s="8" t="s">
        <v>468</v>
      </c>
      <c r="AN14" s="6" t="str">
        <f t="shared" si="19"/>
        <v xml:space="preserve"> |RS| Bademantil</v>
      </c>
      <c r="AO14" s="8" t="s">
        <v>469</v>
      </c>
      <c r="AP14" s="6" t="str">
        <f t="shared" si="20"/>
        <v xml:space="preserve"> |SI| Domača halja</v>
      </c>
      <c r="AQ14" s="8" t="s">
        <v>453</v>
      </c>
      <c r="AR14" s="6" t="str">
        <f t="shared" si="21"/>
        <v xml:space="preserve"> |SK| Župan</v>
      </c>
      <c r="AS14" s="9" t="str">
        <f t="shared" si="22"/>
        <v>|EN| Bathrobe |BG| Халат |BiH| Bade mantil |CZ| Župan |DE| Bademantel |EE| Hommikumantel |ES| Albornoz/ Bata |GR| Ρόμπα |HR| Šlafrok |HU| Fürdőköpeny |IT| Accappatoio |LT| Chalatas |LV| Peldmētelis |PL| Szlafrok |PT| Roupão |RO| Halat |RS| Bademantil |SI| Domača halja |SK| Župan</v>
      </c>
      <c r="AT14" s="9" t="str">
        <f t="shared" si="23"/>
        <v xml:space="preserve">"|EN| Bathrobe |BG| Халат |BiH| Bade mantil |CZ| Župan |DE| Bademantel |EE| Hommikumantel |ES| Albornoz/ Bata |GR| Ρόμπα |HR| Šlafrok |HU| Fürdőköpeny |IT| Accappatoio |LT| Chalatas |LV| Peldmētelis |PL| Szlafrok |PT| Roupão |RO| Halat |RS| Bademantil |SI| Domača halja |SK| Župan",  </v>
      </c>
      <c r="AU14" s="9" t="str">
        <f t="shared" si="24"/>
        <v xml:space="preserve">"Bathrobe":  "|EN| Bathrobe |BG| Халат |BiH| Bade mantil |CZ| Župan |DE| Bademantel |EE| Hommikumantel |ES| Albornoz/ Bata |GR| Ρόμπα |HR| Šlafrok |HU| Fürdőköpeny |IT| Accappatoio |LT| Chalatas |LV| Peldmētelis |PL| Szlafrok |PT| Roupão |RO| Halat |RS| Bademantil |SI| Domača halja |SK| Župan",  </v>
      </c>
      <c r="AV14" s="9" t="str">
        <f t="shared" si="25"/>
        <v xml:space="preserve">"Bathrobe", </v>
      </c>
      <c r="AW14" s="9"/>
    </row>
    <row r="15" spans="1:49" ht="15" customHeight="1" x14ac:dyDescent="0.25">
      <c r="A15" s="8" t="s">
        <v>470</v>
      </c>
      <c r="B15" s="6" t="str">
        <f t="shared" si="0"/>
        <v>|EN| Pattern</v>
      </c>
      <c r="C15" s="8" t="s">
        <v>471</v>
      </c>
      <c r="D15" s="6" t="str">
        <f t="shared" si="1"/>
        <v xml:space="preserve"> |AL| Modeli</v>
      </c>
      <c r="E15" s="8" t="s">
        <v>472</v>
      </c>
      <c r="F15" s="6" t="str">
        <f t="shared" si="2"/>
        <v xml:space="preserve"> |BG| Модел</v>
      </c>
      <c r="G15" s="8" t="s">
        <v>473</v>
      </c>
      <c r="H15" s="6" t="str">
        <f t="shared" si="3"/>
        <v xml:space="preserve"> |BiH| Uzorak</v>
      </c>
      <c r="I15" s="8" t="s">
        <v>474</v>
      </c>
      <c r="J15" s="6" t="str">
        <f t="shared" si="4"/>
        <v xml:space="preserve"> |CZ| Vzor</v>
      </c>
      <c r="K15" s="8" t="s">
        <v>475</v>
      </c>
      <c r="L15" s="6" t="str">
        <f t="shared" si="5"/>
        <v xml:space="preserve"> |DE| Muster</v>
      </c>
      <c r="M15" s="8" t="s">
        <v>475</v>
      </c>
      <c r="N15" s="6" t="str">
        <f t="shared" si="6"/>
        <v xml:space="preserve"> |EE| Muster</v>
      </c>
      <c r="O15" s="8" t="s">
        <v>476</v>
      </c>
      <c r="P15" s="6" t="str">
        <f t="shared" si="7"/>
        <v xml:space="preserve"> |ES| Modelo</v>
      </c>
      <c r="Q15" s="8" t="s">
        <v>477</v>
      </c>
      <c r="R15" s="6" t="str">
        <f t="shared" si="8"/>
        <v>/ Disseny</v>
      </c>
      <c r="S15" s="8" t="s">
        <v>478</v>
      </c>
      <c r="T15" s="6" t="str">
        <f t="shared" si="9"/>
        <v xml:space="preserve"> |GR| Σχέδιο</v>
      </c>
      <c r="U15" s="8" t="s">
        <v>473</v>
      </c>
      <c r="V15" s="6" t="str">
        <f t="shared" si="10"/>
        <v xml:space="preserve"> |HR| Uzorak</v>
      </c>
      <c r="W15" s="8" t="s">
        <v>479</v>
      </c>
      <c r="X15" s="6" t="str">
        <f t="shared" si="11"/>
        <v xml:space="preserve"> |HU| Minta</v>
      </c>
      <c r="Y15" s="8" t="s">
        <v>480</v>
      </c>
      <c r="Z15" s="6" t="str">
        <f t="shared" si="12"/>
        <v xml:space="preserve"> |IT| Disegno</v>
      </c>
      <c r="AA15" s="8" t="s">
        <v>481</v>
      </c>
      <c r="AB15" s="6" t="str">
        <f t="shared" si="13"/>
        <v xml:space="preserve"> |LT| Raštuotas</v>
      </c>
      <c r="AC15" s="8" t="s">
        <v>482</v>
      </c>
      <c r="AD15" s="6" t="str">
        <f t="shared" si="14"/>
        <v xml:space="preserve"> |LV| Paraugs</v>
      </c>
      <c r="AE15" s="8" t="s">
        <v>483</v>
      </c>
      <c r="AF15" s="6" t="str">
        <f t="shared" si="15"/>
        <v xml:space="preserve"> |MK| Дезен</v>
      </c>
      <c r="AG15" s="8" t="s">
        <v>484</v>
      </c>
      <c r="AH15" s="6" t="str">
        <f t="shared" si="16"/>
        <v xml:space="preserve"> |PL| Wzór</v>
      </c>
      <c r="AI15" s="8" t="s">
        <v>485</v>
      </c>
      <c r="AJ15" s="6" t="str">
        <f t="shared" si="17"/>
        <v xml:space="preserve"> |PT| Estampado</v>
      </c>
      <c r="AK15" s="8" t="s">
        <v>486</v>
      </c>
      <c r="AL15" s="6" t="str">
        <f t="shared" si="18"/>
        <v xml:space="preserve"> |RO| Model</v>
      </c>
      <c r="AM15" s="8" t="s">
        <v>487</v>
      </c>
      <c r="AN15" s="6" t="str">
        <f t="shared" si="19"/>
        <v xml:space="preserve"> |RS| Aplikacija</v>
      </c>
      <c r="AO15" s="8" t="s">
        <v>488</v>
      </c>
      <c r="AP15" s="6" t="str">
        <f t="shared" si="20"/>
        <v xml:space="preserve"> |SI| Vzorec</v>
      </c>
      <c r="AQ15" s="8" t="s">
        <v>474</v>
      </c>
      <c r="AR15" s="6" t="str">
        <f t="shared" si="21"/>
        <v xml:space="preserve"> |SK| Vzor</v>
      </c>
      <c r="AS15" s="9" t="str">
        <f t="shared" si="22"/>
        <v>|EN| Pattern |BG| Модел |BiH| Uzorak |CZ| Vzor |DE| Muster |EE| Muster |ES| Modelo/ Disseny |GR| Σχέδιο |HR| Uzorak |HU| Minta |IT| Disegno |LT| Raštuotas |LV| Paraugs |PL| Wzór |PT| Estampado |RO| Model |RS| Aplikacija |SI| Vzorec |SK| Vzor</v>
      </c>
      <c r="AT15" s="9" t="str">
        <f t="shared" si="23"/>
        <v xml:space="preserve">"|EN| Pattern |BG| Модел |BiH| Uzorak |CZ| Vzor |DE| Muster |EE| Muster |ES| Modelo/ Disseny |GR| Σχέδιο |HR| Uzorak |HU| Minta |IT| Disegno |LT| Raštuotas |LV| Paraugs |PL| Wzór |PT| Estampado |RO| Model |RS| Aplikacija |SI| Vzorec |SK| Vzor",  </v>
      </c>
      <c r="AU15" s="9" t="str">
        <f t="shared" si="24"/>
        <v xml:space="preserve">"Pattern":  "|EN| Pattern |BG| Модел |BiH| Uzorak |CZ| Vzor |DE| Muster |EE| Muster |ES| Modelo/ Disseny |GR| Σχέδιο |HR| Uzorak |HU| Minta |IT| Disegno |LT| Raštuotas |LV| Paraugs |PL| Wzór |PT| Estampado |RO| Model |RS| Aplikacija |SI| Vzorec |SK| Vzor",  </v>
      </c>
      <c r="AV15" s="9" t="str">
        <f t="shared" si="25"/>
        <v xml:space="preserve">"Pattern", </v>
      </c>
      <c r="AW15" s="9"/>
    </row>
    <row r="16" spans="1:49" ht="15" customHeight="1" x14ac:dyDescent="0.25">
      <c r="A16" s="8" t="s">
        <v>489</v>
      </c>
      <c r="B16" s="6" t="str">
        <f t="shared" si="0"/>
        <v>|EN| Plain</v>
      </c>
      <c r="C16" s="8" t="s">
        <v>490</v>
      </c>
      <c r="D16" s="6" t="str">
        <f t="shared" si="1"/>
        <v xml:space="preserve"> |AL| I lëmuar</v>
      </c>
      <c r="E16" s="8" t="s">
        <v>491</v>
      </c>
      <c r="F16" s="6" t="str">
        <f t="shared" si="2"/>
        <v xml:space="preserve"> |BG| Гладък</v>
      </c>
      <c r="G16" s="8" t="s">
        <v>492</v>
      </c>
      <c r="H16" s="6" t="str">
        <f t="shared" si="3"/>
        <v xml:space="preserve"> |BiH| Glatki</v>
      </c>
      <c r="I16" s="8" t="s">
        <v>493</v>
      </c>
      <c r="J16" s="6" t="str">
        <f t="shared" si="4"/>
        <v xml:space="preserve"> |CZ| Hladký</v>
      </c>
      <c r="K16" s="8" t="s">
        <v>494</v>
      </c>
      <c r="L16" s="6" t="str">
        <f t="shared" si="5"/>
        <v xml:space="preserve"> |DE| Glatt</v>
      </c>
      <c r="M16" s="8" t="s">
        <v>495</v>
      </c>
      <c r="N16" s="6" t="str">
        <f t="shared" si="6"/>
        <v xml:space="preserve"> |EE| Ühevärviline</v>
      </c>
      <c r="O16" s="8" t="s">
        <v>496</v>
      </c>
      <c r="P16" s="6" t="str">
        <f t="shared" si="7"/>
        <v xml:space="preserve"> |ES| Liso</v>
      </c>
      <c r="Q16" s="8" t="s">
        <v>497</v>
      </c>
      <c r="R16" s="6" t="str">
        <f t="shared" si="8"/>
        <v>/ Llis</v>
      </c>
      <c r="S16" s="8" t="s">
        <v>498</v>
      </c>
      <c r="T16" s="6" t="str">
        <f t="shared" si="9"/>
        <v xml:space="preserve"> |GR| Σκέτο</v>
      </c>
      <c r="U16" s="8" t="s">
        <v>499</v>
      </c>
      <c r="V16" s="6" t="str">
        <f t="shared" si="10"/>
        <v xml:space="preserve"> |HR| Gladak</v>
      </c>
      <c r="W16" s="8" t="s">
        <v>500</v>
      </c>
      <c r="X16" s="6" t="str">
        <f t="shared" si="11"/>
        <v xml:space="preserve"> |HU| Sima</v>
      </c>
      <c r="Y16" s="8" t="s">
        <v>501</v>
      </c>
      <c r="Z16" s="6" t="str">
        <f t="shared" si="12"/>
        <v xml:space="preserve"> |IT| Liscio</v>
      </c>
      <c r="AA16" s="8" t="s">
        <v>502</v>
      </c>
      <c r="AB16" s="6" t="str">
        <f t="shared" si="13"/>
        <v xml:space="preserve"> |LT| Vienspalvis</v>
      </c>
      <c r="AC16" s="8" t="s">
        <v>503</v>
      </c>
      <c r="AD16" s="6" t="str">
        <f t="shared" si="14"/>
        <v xml:space="preserve"> |LV| Gluds</v>
      </c>
      <c r="AE16" s="8" t="s">
        <v>504</v>
      </c>
      <c r="AF16" s="6" t="str">
        <f t="shared" si="15"/>
        <v xml:space="preserve"> |MK| Рамен</v>
      </c>
      <c r="AG16" s="8" t="s">
        <v>505</v>
      </c>
      <c r="AH16" s="6" t="str">
        <f t="shared" si="16"/>
        <v xml:space="preserve"> |PL| Gładki</v>
      </c>
      <c r="AI16" s="8" t="s">
        <v>496</v>
      </c>
      <c r="AJ16" s="6" t="str">
        <f t="shared" si="17"/>
        <v xml:space="preserve"> |PT| Liso</v>
      </c>
      <c r="AK16" s="8" t="s">
        <v>506</v>
      </c>
      <c r="AL16" s="6" t="str">
        <f t="shared" si="18"/>
        <v xml:space="preserve"> |RO| Neted</v>
      </c>
      <c r="AM16" s="8" t="s">
        <v>507</v>
      </c>
      <c r="AN16" s="6" t="str">
        <f t="shared" si="19"/>
        <v xml:space="preserve"> |RS| Glat</v>
      </c>
      <c r="AO16" s="8" t="s">
        <v>508</v>
      </c>
      <c r="AP16" s="6" t="str">
        <f t="shared" si="20"/>
        <v xml:space="preserve"> |SI| Enobarven</v>
      </c>
      <c r="AQ16" s="8" t="s">
        <v>493</v>
      </c>
      <c r="AR16" s="6" t="str">
        <f t="shared" si="21"/>
        <v xml:space="preserve"> |SK| Hladký</v>
      </c>
      <c r="AS16" s="9" t="str">
        <f t="shared" si="22"/>
        <v>|EN| Plain |BG| Гладък |BiH| Glatki |CZ| Hladký |DE| Glatt |EE| Ühevärviline |ES| Liso/ Llis |GR| Σκέτο |HR| Gladak |HU| Sima |IT| Liscio |LT| Vienspalvis |LV| Gluds |PL| Gładki |PT| Liso |RO| Neted |RS| Glat |SI| Enobarven |SK| Hladký</v>
      </c>
      <c r="AT16" s="9" t="str">
        <f t="shared" si="23"/>
        <v xml:space="preserve">"|EN| Plain |BG| Гладък |BiH| Glatki |CZ| Hladký |DE| Glatt |EE| Ühevärviline |ES| Liso/ Llis |GR| Σκέτο |HR| Gladak |HU| Sima |IT| Liscio |LT| Vienspalvis |LV| Gluds |PL| Gładki |PT| Liso |RO| Neted |RS| Glat |SI| Enobarven |SK| Hladký",  </v>
      </c>
      <c r="AU16" s="9" t="str">
        <f t="shared" si="24"/>
        <v xml:space="preserve">"Plain":  "|EN| Plain |BG| Гладък |BiH| Glatki |CZ| Hladký |DE| Glatt |EE| Ühevärviline |ES| Liso/ Llis |GR| Σκέτο |HR| Gladak |HU| Sima |IT| Liscio |LT| Vienspalvis |LV| Gluds |PL| Gładki |PT| Liso |RO| Neted |RS| Glat |SI| Enobarven |SK| Hladký",  </v>
      </c>
      <c r="AV16" s="9" t="str">
        <f t="shared" si="25"/>
        <v xml:space="preserve">"Plain", </v>
      </c>
      <c r="AW16" s="9"/>
    </row>
    <row r="17" spans="1:49" ht="15" customHeight="1" x14ac:dyDescent="0.25">
      <c r="A17" s="8" t="s">
        <v>509</v>
      </c>
      <c r="B17" s="6" t="str">
        <f t="shared" si="0"/>
        <v>|EN| 2-pack</v>
      </c>
      <c r="C17" s="9" t="s">
        <v>510</v>
      </c>
      <c r="D17" s="6" t="str">
        <f t="shared" si="1"/>
        <v xml:space="preserve"> |AL| 2 palë</v>
      </c>
      <c r="E17" s="10" t="s">
        <v>511</v>
      </c>
      <c r="F17" s="6" t="str">
        <f t="shared" si="2"/>
        <v xml:space="preserve"> |BG| 2 опаковки</v>
      </c>
      <c r="G17" s="8" t="s">
        <v>512</v>
      </c>
      <c r="H17" s="6" t="str">
        <f t="shared" si="3"/>
        <v xml:space="preserve"> |BiH| 2-pak</v>
      </c>
      <c r="I17" s="8" t="s">
        <v>513</v>
      </c>
      <c r="J17" s="6" t="str">
        <f t="shared" si="4"/>
        <v xml:space="preserve"> |CZ| 2 pack</v>
      </c>
      <c r="K17" s="8" t="s">
        <v>514</v>
      </c>
      <c r="L17" s="6" t="str">
        <f t="shared" si="5"/>
        <v xml:space="preserve"> |DE| 2er pack</v>
      </c>
      <c r="M17" s="8" t="s">
        <v>515</v>
      </c>
      <c r="N17" s="6" t="str">
        <f t="shared" si="6"/>
        <v xml:space="preserve"> |EE| Kaksikpakk</v>
      </c>
      <c r="O17" s="8" t="s">
        <v>516</v>
      </c>
      <c r="P17" s="6" t="str">
        <f t="shared" si="7"/>
        <v xml:space="preserve"> |ES| Paquete de 2</v>
      </c>
      <c r="Q17" s="8" t="s">
        <v>517</v>
      </c>
      <c r="R17" s="6" t="str">
        <f t="shared" si="8"/>
        <v>/ Joc de 2 unitats</v>
      </c>
      <c r="S17" s="8" t="s">
        <v>518</v>
      </c>
      <c r="T17" s="6" t="str">
        <f t="shared" si="9"/>
        <v xml:space="preserve"> |GR| Πακέτο των 2</v>
      </c>
      <c r="U17" s="8" t="s">
        <v>509</v>
      </c>
      <c r="V17" s="6" t="str">
        <f t="shared" si="10"/>
        <v xml:space="preserve"> |HR| 2-pack</v>
      </c>
      <c r="W17" s="8" t="s">
        <v>519</v>
      </c>
      <c r="X17" s="6" t="str">
        <f t="shared" si="11"/>
        <v xml:space="preserve"> |HU| 2 darabos</v>
      </c>
      <c r="Y17" s="8" t="s">
        <v>513</v>
      </c>
      <c r="Z17" s="6" t="str">
        <f t="shared" si="12"/>
        <v xml:space="preserve"> |IT| 2 pack</v>
      </c>
      <c r="AA17" s="8" t="s">
        <v>520</v>
      </c>
      <c r="AB17" s="6" t="str">
        <f t="shared" si="13"/>
        <v xml:space="preserve"> |LT| 2 vnt/</v>
      </c>
      <c r="AC17" s="8" t="s">
        <v>521</v>
      </c>
      <c r="AD17" s="6" t="str">
        <f t="shared" si="14"/>
        <v xml:space="preserve"> |LV| 2 iepakojumā</v>
      </c>
      <c r="AE17" s="8" t="s">
        <v>522</v>
      </c>
      <c r="AF17" s="6" t="str">
        <f t="shared" si="15"/>
        <v xml:space="preserve"> |MK| 2 парч.</v>
      </c>
      <c r="AG17" s="8" t="s">
        <v>513</v>
      </c>
      <c r="AH17" s="6" t="str">
        <f t="shared" si="16"/>
        <v xml:space="preserve"> |PL| 2 pack</v>
      </c>
      <c r="AI17" s="8" t="s">
        <v>523</v>
      </c>
      <c r="AJ17" s="6" t="str">
        <f t="shared" si="17"/>
        <v xml:space="preserve"> |PT| Pacote de 2</v>
      </c>
      <c r="AK17" s="8" t="s">
        <v>513</v>
      </c>
      <c r="AL17" s="6" t="str">
        <f t="shared" si="18"/>
        <v xml:space="preserve"> |RO| 2 pack</v>
      </c>
      <c r="AM17" s="8" t="s">
        <v>524</v>
      </c>
      <c r="AN17" s="6" t="str">
        <f t="shared" si="19"/>
        <v xml:space="preserve"> |RS| Pakovanje od 2 komada</v>
      </c>
      <c r="AO17" s="8" t="s">
        <v>525</v>
      </c>
      <c r="AP17" s="6" t="str">
        <f t="shared" si="20"/>
        <v xml:space="preserve"> |SI| 2  kosa</v>
      </c>
      <c r="AQ17" s="8" t="s">
        <v>526</v>
      </c>
      <c r="AR17" s="6" t="str">
        <f t="shared" si="21"/>
        <v xml:space="preserve"> |SK| Balenie 2 ks</v>
      </c>
      <c r="AS17" s="9" t="str">
        <f t="shared" si="22"/>
        <v>|EN| 2-pack |BG| 2 опаковки |BiH| 2-pak |CZ| 2 pack |DE| 2er pack |EE| Kaksikpakk |ES| Paquete de 2/ Joc de 2 unitats |GR| Πακέτο των 2 |HR| 2-pack |HU| 2 darabos |IT| 2 pack |LT| 2 vnt/ |LV| 2 iepakojumā |PL| 2 pack |PT| Pacote de 2 |RO| 2 pack |RS| Pakovanje od 2 komada |SI| 2  kosa |SK| Balenie 2 ks</v>
      </c>
      <c r="AT17" s="9" t="str">
        <f t="shared" si="23"/>
        <v xml:space="preserve">"|EN| 2-pack |BG| 2 опаковки |BiH| 2-pak |CZ| 2 pack |DE| 2er pack |EE| Kaksikpakk |ES| Paquete de 2/ Joc de 2 unitats |GR| Πακέτο των 2 |HR| 2-pack |HU| 2 darabos |IT| 2 pack |LT| 2 vnt/ |LV| 2 iepakojumā |PL| 2 pack |PT| Pacote de 2 |RO| 2 pack |RS| Pakovanje od 2 komada |SI| 2  kosa |SK| Balenie 2 ks",  </v>
      </c>
      <c r="AU17" s="9" t="str">
        <f t="shared" si="24"/>
        <v xml:space="preserve">"2-pack":  "|EN| 2-pack |BG| 2 опаковки |BiH| 2-pak |CZ| 2 pack |DE| 2er pack |EE| Kaksikpakk |ES| Paquete de 2/ Joc de 2 unitats |GR| Πακέτο των 2 |HR| 2-pack |HU| 2 darabos |IT| 2 pack |LT| 2 vnt/ |LV| 2 iepakojumā |PL| 2 pack |PT| Pacote de 2 |RO| 2 pack |RS| Pakovanje od 2 komada |SI| 2  kosa |SK| Balenie 2 ks",  </v>
      </c>
      <c r="AV17" s="9" t="str">
        <f t="shared" si="25"/>
        <v xml:space="preserve">"2-pack", </v>
      </c>
      <c r="AW17" s="9"/>
    </row>
    <row r="18" spans="1:49" ht="15" customHeight="1" x14ac:dyDescent="0.25">
      <c r="A18" s="8" t="s">
        <v>527</v>
      </c>
      <c r="B18" s="6" t="str">
        <f t="shared" si="0"/>
        <v>|EN| Men's thermal underwear</v>
      </c>
      <c r="C18" s="8" t="s">
        <v>528</v>
      </c>
      <c r="D18" s="6" t="str">
        <f t="shared" si="1"/>
        <v xml:space="preserve"> |AL| Veshëmbathje termike meshkujsh</v>
      </c>
      <c r="E18" s="8" t="s">
        <v>529</v>
      </c>
      <c r="F18" s="6" t="str">
        <f t="shared" si="2"/>
        <v xml:space="preserve"> |BG| Мъжко термо бельо</v>
      </c>
      <c r="G18" s="8" t="s">
        <v>530</v>
      </c>
      <c r="H18" s="6" t="str">
        <f t="shared" si="3"/>
        <v xml:space="preserve"> |BiH| Muški termo veš</v>
      </c>
      <c r="I18" s="8" t="s">
        <v>531</v>
      </c>
      <c r="J18" s="6" t="str">
        <f t="shared" si="4"/>
        <v xml:space="preserve"> |CZ| Pánské termoprádlo</v>
      </c>
      <c r="K18" s="8" t="s">
        <v>532</v>
      </c>
      <c r="L18" s="6" t="str">
        <f t="shared" si="5"/>
        <v xml:space="preserve"> |DE| Thermounterwäsche für herren</v>
      </c>
      <c r="M18" s="8" t="s">
        <v>533</v>
      </c>
      <c r="N18" s="6" t="str">
        <f t="shared" si="6"/>
        <v xml:space="preserve"> |EE| Meeste termopesu</v>
      </c>
      <c r="O18" s="8" t="s">
        <v>534</v>
      </c>
      <c r="P18" s="6" t="str">
        <f t="shared" si="7"/>
        <v xml:space="preserve"> |ES| Ropa interior térmica de hombre</v>
      </c>
      <c r="Q18" s="8" t="s">
        <v>535</v>
      </c>
      <c r="R18" s="6" t="str">
        <f t="shared" si="8"/>
        <v>/ Roba interior tèrmica home</v>
      </c>
      <c r="S18" s="8" t="s">
        <v>536</v>
      </c>
      <c r="T18" s="6" t="str">
        <f t="shared" si="9"/>
        <v xml:space="preserve"> |GR| Ανδρικά θερμικά εσώρουχα</v>
      </c>
      <c r="U18" s="8" t="s">
        <v>537</v>
      </c>
      <c r="V18" s="6" t="str">
        <f t="shared" si="10"/>
        <v xml:space="preserve"> |HR| Toplo donje rublje za muškarce</v>
      </c>
      <c r="W18" s="8" t="s">
        <v>538</v>
      </c>
      <c r="X18" s="6" t="str">
        <f t="shared" si="11"/>
        <v xml:space="preserve"> |HU| Férfi thermo fehérnemű</v>
      </c>
      <c r="Y18" s="8" t="s">
        <v>539</v>
      </c>
      <c r="Z18" s="6" t="str">
        <f t="shared" si="12"/>
        <v xml:space="preserve"> |IT| Biancheria intima termica per uomo</v>
      </c>
      <c r="AA18" s="8" t="s">
        <v>540</v>
      </c>
      <c r="AB18" s="6" t="str">
        <f t="shared" si="13"/>
        <v xml:space="preserve"> |LT| Vyriški terminiai apatiniai</v>
      </c>
      <c r="AC18" s="8" t="s">
        <v>541</v>
      </c>
      <c r="AD18" s="6" t="str">
        <f t="shared" si="14"/>
        <v xml:space="preserve"> |LV| Vīriešu termālā veļa</v>
      </c>
      <c r="AE18" s="11" t="s">
        <v>542</v>
      </c>
      <c r="AF18" s="6" t="str">
        <f t="shared" si="15"/>
        <v xml:space="preserve"> |MK| Машка термална долна облека</v>
      </c>
      <c r="AG18" s="8" t="s">
        <v>543</v>
      </c>
      <c r="AH18" s="6" t="str">
        <f t="shared" si="16"/>
        <v xml:space="preserve"> |PL| Bielizna termalna męska</v>
      </c>
      <c r="AI18" s="8" t="s">
        <v>544</v>
      </c>
      <c r="AJ18" s="6" t="str">
        <f t="shared" si="17"/>
        <v xml:space="preserve"> |PT| Roupa interior térmica para homem</v>
      </c>
      <c r="AK18" s="8" t="s">
        <v>545</v>
      </c>
      <c r="AL18" s="6" t="str">
        <f t="shared" si="18"/>
        <v xml:space="preserve"> |RO| Lenjerie termală bărbați</v>
      </c>
      <c r="AM18" s="8" t="s">
        <v>546</v>
      </c>
      <c r="AN18" s="6" t="str">
        <f t="shared" si="19"/>
        <v xml:space="preserve"> |RS| Muški termo donji veš</v>
      </c>
      <c r="AO18" s="8" t="s">
        <v>547</v>
      </c>
      <c r="AP18" s="6" t="str">
        <f t="shared" si="20"/>
        <v xml:space="preserve"> |SI| Moško termo spodnje perilo</v>
      </c>
      <c r="AQ18" s="8" t="s">
        <v>548</v>
      </c>
      <c r="AR18" s="6" t="str">
        <f t="shared" si="21"/>
        <v xml:space="preserve"> |SK| Pánska termo bielizeň</v>
      </c>
      <c r="AS18" s="9" t="str">
        <f t="shared" si="22"/>
        <v>|EN| Men's thermal underwear |BG| Мъжко термо бельо |BiH| Muški termo veš |CZ| Pánské termoprádlo |DE| Thermounterwäsche für herren |EE| Meeste termopesu |ES| Ropa interior térmica de hombre/ Roba interior tèrmica home |GR| Ανδρικά θερμικά εσώρουχα |HR| Toplo donje rublje za muškarce |HU| Férfi thermo fehérnemű |IT| Biancheria intima termica per uomo |LT| Vyriški terminiai apatiniai |LV| Vīriešu termālā veļa |PL| Bielizna termalna męska |PT| Roupa interior térmica para homem |RO| Lenjerie termală bărbați |RS| Muški termo donji veš |SI| Moško termo spodnje perilo |SK| Pánska termo bielizeň</v>
      </c>
      <c r="AT18" s="9" t="str">
        <f t="shared" si="23"/>
        <v xml:space="preserve">"|EN| Men's thermal underwear |BG| Мъжко термо бельо |BiH| Muški termo veš |CZ| Pánské termoprádlo |DE| Thermounterwäsche für herren |EE| Meeste termopesu |ES| Ropa interior térmica de hombre/ Roba interior tèrmica home |GR| Ανδρικά θερμικά εσώρουχα |HR| Toplo donje rublje za muškarce |HU| Férfi thermo fehérnemű |IT| Biancheria intima termica per uomo |LT| Vyriški terminiai apatiniai |LV| Vīriešu termālā veļa |PL| Bielizna termalna męska |PT| Roupa interior térmica para homem |RO| Lenjerie termală bărbați |RS| Muški termo donji veš |SI| Moško termo spodnje perilo |SK| Pánska termo bielizeň",  </v>
      </c>
      <c r="AU18" s="9" t="str">
        <f t="shared" si="24"/>
        <v xml:space="preserve">"Men's thermal underwear":  "|EN| Men's thermal underwear |BG| Мъжко термо бельо |BiH| Muški termo veš |CZ| Pánské termoprádlo |DE| Thermounterwäsche für herren |EE| Meeste termopesu |ES| Ropa interior térmica de hombre/ Roba interior tèrmica home |GR| Ανδρικά θερμικά εσώρουχα |HR| Toplo donje rublje za muškarce |HU| Férfi thermo fehérnemű |IT| Biancheria intima termica per uomo |LT| Vyriški terminiai apatiniai |LV| Vīriešu termālā veļa |PL| Bielizna termalna męska |PT| Roupa interior térmica para homem |RO| Lenjerie termală bărbați |RS| Muški termo donji veš |SI| Moško termo spodnje perilo |SK| Pánska termo bielizeň",  </v>
      </c>
      <c r="AV18" s="9" t="str">
        <f t="shared" si="25"/>
        <v xml:space="preserve">"Men's thermal underwear", </v>
      </c>
      <c r="AW18" s="12"/>
    </row>
    <row r="19" spans="1:49" ht="15" customHeight="1" x14ac:dyDescent="0.25">
      <c r="A19" s="8" t="s">
        <v>549</v>
      </c>
      <c r="B19" s="6" t="str">
        <f t="shared" si="0"/>
        <v>|EN| Men's briefs</v>
      </c>
      <c r="C19" s="8" t="s">
        <v>550</v>
      </c>
      <c r="D19" s="6" t="str">
        <f t="shared" si="1"/>
        <v xml:space="preserve"> |AL| Mbathje meshkujsh</v>
      </c>
      <c r="E19" s="8" t="s">
        <v>551</v>
      </c>
      <c r="F19" s="6" t="str">
        <f t="shared" si="2"/>
        <v xml:space="preserve"> |BG| Мъжки слипове</v>
      </c>
      <c r="G19" s="8" t="s">
        <v>552</v>
      </c>
      <c r="H19" s="6" t="str">
        <f t="shared" si="3"/>
        <v xml:space="preserve"> |BiH| Muške gaće</v>
      </c>
      <c r="I19" s="8" t="s">
        <v>553</v>
      </c>
      <c r="J19" s="6" t="str">
        <f t="shared" si="4"/>
        <v xml:space="preserve"> |CZ| Pánské slipy</v>
      </c>
      <c r="K19" s="8" t="s">
        <v>554</v>
      </c>
      <c r="L19" s="6" t="str">
        <f t="shared" si="5"/>
        <v xml:space="preserve"> |DE| Herren slips</v>
      </c>
      <c r="M19" s="8" t="s">
        <v>336</v>
      </c>
      <c r="N19" s="6" t="str">
        <f t="shared" si="6"/>
        <v xml:space="preserve"> |EE| Meeste aluspüksid</v>
      </c>
      <c r="O19" s="8" t="s">
        <v>555</v>
      </c>
      <c r="P19" s="6" t="str">
        <f t="shared" si="7"/>
        <v xml:space="preserve"> |ES| Calzoncillos de hombre</v>
      </c>
      <c r="Q19" s="8" t="s">
        <v>556</v>
      </c>
      <c r="R19" s="6" t="str">
        <f t="shared" si="8"/>
        <v>/ Eslip home</v>
      </c>
      <c r="S19" s="8" t="s">
        <v>557</v>
      </c>
      <c r="T19" s="6" t="str">
        <f t="shared" si="9"/>
        <v xml:space="preserve"> |GR| Ανδρικά σλιπ</v>
      </c>
      <c r="U19" s="8" t="s">
        <v>558</v>
      </c>
      <c r="V19" s="6" t="str">
        <f t="shared" si="10"/>
        <v xml:space="preserve"> |HR| Muške gaćice</v>
      </c>
      <c r="W19" s="8" t="s">
        <v>559</v>
      </c>
      <c r="X19" s="6" t="str">
        <f t="shared" si="11"/>
        <v xml:space="preserve"> |HU| Férfi alsónadrág</v>
      </c>
      <c r="Y19" s="8" t="s">
        <v>560</v>
      </c>
      <c r="Z19" s="6" t="str">
        <f t="shared" si="12"/>
        <v xml:space="preserve"> |IT| Slip per uomo</v>
      </c>
      <c r="AA19" s="8" t="s">
        <v>561</v>
      </c>
      <c r="AB19" s="6" t="str">
        <f t="shared" si="13"/>
        <v xml:space="preserve"> |LT| Vyriški glaudės</v>
      </c>
      <c r="AC19" s="8" t="s">
        <v>562</v>
      </c>
      <c r="AD19" s="6" t="str">
        <f t="shared" si="14"/>
        <v xml:space="preserve"> |LV| Vīriešu biksītes</v>
      </c>
      <c r="AE19" s="8" t="s">
        <v>563</v>
      </c>
      <c r="AF19" s="6" t="str">
        <f t="shared" si="15"/>
        <v xml:space="preserve"> |MK| Машки слип</v>
      </c>
      <c r="AG19" s="8" t="s">
        <v>564</v>
      </c>
      <c r="AH19" s="6" t="str">
        <f t="shared" si="16"/>
        <v xml:space="preserve"> |PL| Slipy męskie</v>
      </c>
      <c r="AI19" s="8" t="s">
        <v>565</v>
      </c>
      <c r="AJ19" s="6" t="str">
        <f t="shared" si="17"/>
        <v xml:space="preserve"> |PT| Slips para homem</v>
      </c>
      <c r="AK19" s="8" t="s">
        <v>566</v>
      </c>
      <c r="AL19" s="6" t="str">
        <f t="shared" si="18"/>
        <v xml:space="preserve"> |RO| Slip bărbați</v>
      </c>
      <c r="AM19" s="8" t="s">
        <v>552</v>
      </c>
      <c r="AN19" s="6" t="str">
        <f t="shared" si="19"/>
        <v xml:space="preserve"> |RS| Muške gaće</v>
      </c>
      <c r="AO19" s="8" t="s">
        <v>567</v>
      </c>
      <c r="AP19" s="6" t="str">
        <f t="shared" si="20"/>
        <v xml:space="preserve"> |SI| Moške spodnje hlače</v>
      </c>
      <c r="AQ19" s="8" t="s">
        <v>568</v>
      </c>
      <c r="AR19" s="6" t="str">
        <f t="shared" si="21"/>
        <v xml:space="preserve"> |SK| Pánske slipy</v>
      </c>
      <c r="AS19" s="9" t="str">
        <f t="shared" si="22"/>
        <v>|EN| Men's briefs |BG| Мъжки слипове |BiH| Muške gaće |CZ| Pánské slipy |DE| Herren slips |EE| Meeste aluspüksid |ES| Calzoncillos de hombre/ Eslip home |GR| Ανδρικά σλιπ |HR| Muške gaćice |HU| Férfi alsónadrág |IT| Slip per uomo |LT| Vyriški glaudės |LV| Vīriešu biksītes |PL| Slipy męskie |PT| Slips para homem |RO| Slip bărbați |RS| Muške gaće |SI| Moške spodnje hlače |SK| Pánske slipy</v>
      </c>
      <c r="AT19" s="9" t="str">
        <f t="shared" si="23"/>
        <v xml:space="preserve">"|EN| Men's briefs |BG| Мъжки слипове |BiH| Muške gaće |CZ| Pánské slipy |DE| Herren slips |EE| Meeste aluspüksid |ES| Calzoncillos de hombre/ Eslip home |GR| Ανδρικά σλιπ |HR| Muške gaćice |HU| Férfi alsónadrág |IT| Slip per uomo |LT| Vyriški glaudės |LV| Vīriešu biksītes |PL| Slipy męskie |PT| Slips para homem |RO| Slip bărbați |RS| Muške gaće |SI| Moške spodnje hlače |SK| Pánske slipy",  </v>
      </c>
      <c r="AU19" s="9" t="str">
        <f t="shared" si="24"/>
        <v xml:space="preserve">"Men's briefs":  "|EN| Men's briefs |BG| Мъжки слипове |BiH| Muške gaće |CZ| Pánské slipy |DE| Herren slips |EE| Meeste aluspüksid |ES| Calzoncillos de hombre/ Eslip home |GR| Ανδρικά σλιπ |HR| Muške gaćice |HU| Férfi alsónadrág |IT| Slip per uomo |LT| Vyriški glaudės |LV| Vīriešu biksītes |PL| Slipy męskie |PT| Slips para homem |RO| Slip bărbați |RS| Muške gaće |SI| Moške spodnje hlače |SK| Pánske slipy",  </v>
      </c>
      <c r="AV19" s="9" t="str">
        <f t="shared" si="25"/>
        <v xml:space="preserve">"Men's briefs", </v>
      </c>
      <c r="AW19" s="9"/>
    </row>
    <row r="20" spans="1:49" ht="15" customHeight="1" x14ac:dyDescent="0.25">
      <c r="A20" s="8" t="s">
        <v>569</v>
      </c>
      <c r="B20" s="6" t="str">
        <f t="shared" si="0"/>
        <v>|EN| Men's undershirt</v>
      </c>
      <c r="C20" s="8" t="s">
        <v>570</v>
      </c>
      <c r="D20" s="6" t="str">
        <f t="shared" si="1"/>
        <v xml:space="preserve"> |AL| Kanotiere meshkujsh</v>
      </c>
      <c r="E20" s="8" t="s">
        <v>571</v>
      </c>
      <c r="F20" s="6" t="str">
        <f t="shared" si="2"/>
        <v xml:space="preserve"> |BG| Мъжки потник</v>
      </c>
      <c r="G20" s="8" t="s">
        <v>572</v>
      </c>
      <c r="H20" s="6" t="str">
        <f t="shared" si="3"/>
        <v xml:space="preserve"> |BiH| Muška potkošulja</v>
      </c>
      <c r="I20" s="8" t="s">
        <v>573</v>
      </c>
      <c r="J20" s="6" t="str">
        <f t="shared" si="4"/>
        <v xml:space="preserve"> |CZ| Pánské tílko</v>
      </c>
      <c r="K20" s="8" t="s">
        <v>574</v>
      </c>
      <c r="L20" s="6" t="str">
        <f t="shared" si="5"/>
        <v xml:space="preserve"> |DE| Herren-unterhemd</v>
      </c>
      <c r="M20" s="8" t="s">
        <v>575</v>
      </c>
      <c r="N20" s="6" t="str">
        <f t="shared" si="6"/>
        <v xml:space="preserve"> |EE| Meeste alussärk / särgik</v>
      </c>
      <c r="O20" s="8" t="s">
        <v>576</v>
      </c>
      <c r="P20" s="6" t="str">
        <f t="shared" si="7"/>
        <v xml:space="preserve"> |ES| Camiseta de hombre</v>
      </c>
      <c r="Q20" s="8" t="s">
        <v>577</v>
      </c>
      <c r="R20" s="6" t="str">
        <f t="shared" si="8"/>
        <v>/ Samarreta interior home</v>
      </c>
      <c r="S20" s="8" t="s">
        <v>578</v>
      </c>
      <c r="T20" s="6" t="str">
        <f t="shared" si="9"/>
        <v xml:space="preserve"> |GR| Ανδρικό φανελάκι</v>
      </c>
      <c r="U20" s="8" t="s">
        <v>572</v>
      </c>
      <c r="V20" s="6" t="str">
        <f t="shared" si="10"/>
        <v xml:space="preserve"> |HR| Muška potkošulja</v>
      </c>
      <c r="W20" s="8" t="s">
        <v>579</v>
      </c>
      <c r="X20" s="6" t="str">
        <f t="shared" si="11"/>
        <v xml:space="preserve"> |HU| Férfi trikó</v>
      </c>
      <c r="Y20" s="8" t="s">
        <v>580</v>
      </c>
      <c r="Z20" s="6" t="str">
        <f t="shared" si="12"/>
        <v xml:space="preserve"> |IT| Canottiera per uomo</v>
      </c>
      <c r="AA20" s="8" t="s">
        <v>581</v>
      </c>
      <c r="AB20" s="6" t="str">
        <f t="shared" si="13"/>
        <v xml:space="preserve"> |LT| Vyriška berankovė</v>
      </c>
      <c r="AC20" s="8" t="s">
        <v>582</v>
      </c>
      <c r="AD20" s="6" t="str">
        <f t="shared" si="14"/>
        <v xml:space="preserve"> |LV| Vīriešu t-krekls</v>
      </c>
      <c r="AE20" s="8" t="s">
        <v>583</v>
      </c>
      <c r="AF20" s="6" t="str">
        <f t="shared" si="15"/>
        <v xml:space="preserve"> |MK| Машка поткошула</v>
      </c>
      <c r="AG20" s="8" t="s">
        <v>584</v>
      </c>
      <c r="AH20" s="6" t="str">
        <f t="shared" si="16"/>
        <v xml:space="preserve"> |PL| Podkoszulka męska</v>
      </c>
      <c r="AI20" s="8" t="s">
        <v>585</v>
      </c>
      <c r="AJ20" s="6" t="str">
        <f t="shared" si="17"/>
        <v xml:space="preserve"> |PT| Camisola de alças para homem</v>
      </c>
      <c r="AK20" s="8" t="s">
        <v>586</v>
      </c>
      <c r="AL20" s="6" t="str">
        <f t="shared" si="18"/>
        <v xml:space="preserve"> |RO| Maiou bărbați</v>
      </c>
      <c r="AM20" s="8" t="s">
        <v>572</v>
      </c>
      <c r="AN20" s="6" t="str">
        <f t="shared" si="19"/>
        <v xml:space="preserve"> |RS| Muška potkošulja</v>
      </c>
      <c r="AO20" s="8" t="s">
        <v>587</v>
      </c>
      <c r="AP20" s="6" t="str">
        <f t="shared" si="20"/>
        <v xml:space="preserve"> |SI| Moška spodnja majica</v>
      </c>
      <c r="AQ20" s="8" t="s">
        <v>588</v>
      </c>
      <c r="AR20" s="6" t="str">
        <f t="shared" si="21"/>
        <v xml:space="preserve"> |SK| Pánske tielko</v>
      </c>
      <c r="AS20" s="9" t="str">
        <f t="shared" si="22"/>
        <v>|EN| Men's undershirt |BG| Мъжки потник |BiH| Muška potkošulja |CZ| Pánské tílko |DE| Herren-unterhemd |EE| Meeste alussärk / särgik |ES| Camiseta de hombre/ Samarreta interior home |GR| Ανδρικό φανελάκι |HR| Muška potkošulja |HU| Férfi trikó |IT| Canottiera per uomo |LT| Vyriška berankovė |LV| Vīriešu t-krekls |PL| Podkoszulka męska |PT| Camisola de alças para homem |RO| Maiou bărbați |RS| Muška potkošulja |SI| Moška spodnja majica |SK| Pánske tielko</v>
      </c>
      <c r="AT20" s="9" t="str">
        <f t="shared" si="23"/>
        <v xml:space="preserve">"|EN| Men's undershirt |BG| Мъжки потник |BiH| Muška potkošulja |CZ| Pánské tílko |DE| Herren-unterhemd |EE| Meeste alussärk / särgik |ES| Camiseta de hombre/ Samarreta interior home |GR| Ανδρικό φανελάκι |HR| Muška potkošulja |HU| Férfi trikó |IT| Canottiera per uomo |LT| Vyriška berankovė |LV| Vīriešu t-krekls |PL| Podkoszulka męska |PT| Camisola de alças para homem |RO| Maiou bărbați |RS| Muška potkošulja |SI| Moška spodnja majica |SK| Pánske tielko",  </v>
      </c>
      <c r="AU20" s="9" t="str">
        <f t="shared" si="24"/>
        <v xml:space="preserve">"Men's undershirt":  "|EN| Men's undershirt |BG| Мъжки потник |BiH| Muška potkošulja |CZ| Pánské tílko |DE| Herren-unterhemd |EE| Meeste alussärk / särgik |ES| Camiseta de hombre/ Samarreta interior home |GR| Ανδρικό φανελάκι |HR| Muška potkošulja |HU| Férfi trikó |IT| Canottiera per uomo |LT| Vyriška berankovė |LV| Vīriešu t-krekls |PL| Podkoszulka męska |PT| Camisola de alças para homem |RO| Maiou bărbați |RS| Muška potkošulja |SI| Moška spodnja majica |SK| Pánske tielko",  </v>
      </c>
      <c r="AV20" s="9" t="str">
        <f t="shared" si="25"/>
        <v xml:space="preserve">"Men's undershirt", </v>
      </c>
      <c r="AW20" s="9"/>
    </row>
    <row r="21" spans="1:49" ht="15" customHeight="1" x14ac:dyDescent="0.25">
      <c r="A21" s="8" t="s">
        <v>589</v>
      </c>
      <c r="B21" s="6" t="str">
        <f t="shared" si="0"/>
        <v>|EN| Men's swimming trunks</v>
      </c>
      <c r="C21" s="8" t="s">
        <v>590</v>
      </c>
      <c r="D21" s="6" t="str">
        <f t="shared" si="1"/>
        <v xml:space="preserve"> |AL| Mbathje plazhi meshkujsh</v>
      </c>
      <c r="E21" s="8" t="s">
        <v>591</v>
      </c>
      <c r="F21" s="6" t="str">
        <f t="shared" si="2"/>
        <v xml:space="preserve"> |BG| Мъжки бански</v>
      </c>
      <c r="G21" s="8" t="s">
        <v>592</v>
      </c>
      <c r="H21" s="6" t="str">
        <f t="shared" si="3"/>
        <v xml:space="preserve"> |BiH| Muške kupaće gaće</v>
      </c>
      <c r="I21" s="8" t="s">
        <v>593</v>
      </c>
      <c r="J21" s="6" t="str">
        <f t="shared" si="4"/>
        <v xml:space="preserve"> |CZ| Pánské plavky</v>
      </c>
      <c r="K21" s="8" t="s">
        <v>594</v>
      </c>
      <c r="L21" s="6" t="str">
        <f t="shared" si="5"/>
        <v xml:space="preserve"> |DE| Badehose für herren</v>
      </c>
      <c r="M21" s="8" t="s">
        <v>595</v>
      </c>
      <c r="N21" s="6" t="str">
        <f t="shared" si="6"/>
        <v xml:space="preserve"> |EE| Meeste ujumispüksid</v>
      </c>
      <c r="O21" s="8" t="s">
        <v>596</v>
      </c>
      <c r="P21" s="6" t="str">
        <f t="shared" si="7"/>
        <v xml:space="preserve"> |ES| Bañador de hombre</v>
      </c>
      <c r="Q21" s="8" t="s">
        <v>597</v>
      </c>
      <c r="R21" s="6" t="str">
        <f t="shared" si="8"/>
        <v>/ Banyador home</v>
      </c>
      <c r="S21" s="8" t="s">
        <v>598</v>
      </c>
      <c r="T21" s="6" t="str">
        <f t="shared" si="9"/>
        <v xml:space="preserve"> |GR| Ανδρικό μαγιό</v>
      </c>
      <c r="U21" s="8" t="s">
        <v>599</v>
      </c>
      <c r="V21" s="6" t="str">
        <f t="shared" si="10"/>
        <v xml:space="preserve"> |HR| Kupaće gaćice za muškarce</v>
      </c>
      <c r="W21" s="8" t="s">
        <v>600</v>
      </c>
      <c r="X21" s="6" t="str">
        <f t="shared" si="11"/>
        <v xml:space="preserve"> |HU| Férfi fürdőnadrág</v>
      </c>
      <c r="Y21" s="8" t="s">
        <v>601</v>
      </c>
      <c r="Z21" s="6" t="str">
        <f t="shared" si="12"/>
        <v xml:space="preserve"> |IT| Costume da bagno per uomo</v>
      </c>
      <c r="AA21" s="8" t="s">
        <v>602</v>
      </c>
      <c r="AB21" s="6" t="str">
        <f t="shared" si="13"/>
        <v xml:space="preserve"> |LT| Vyriškos glaudės</v>
      </c>
      <c r="AC21" s="8" t="s">
        <v>603</v>
      </c>
      <c r="AD21" s="6" t="str">
        <f t="shared" si="14"/>
        <v xml:space="preserve"> |LV| Vīriešu peldbikses</v>
      </c>
      <c r="AE21" s="8" t="s">
        <v>604</v>
      </c>
      <c r="AF21" s="6" t="str">
        <f t="shared" si="15"/>
        <v xml:space="preserve"> |MK| Машки купаќи</v>
      </c>
      <c r="AG21" s="8" t="s">
        <v>605</v>
      </c>
      <c r="AH21" s="6" t="str">
        <f t="shared" si="16"/>
        <v xml:space="preserve"> |PL| Kąpielówki męskie</v>
      </c>
      <c r="AI21" s="8" t="s">
        <v>606</v>
      </c>
      <c r="AJ21" s="6" t="str">
        <f t="shared" si="17"/>
        <v xml:space="preserve"> |PT| Fato de banho para homem</v>
      </c>
      <c r="AK21" s="8" t="s">
        <v>607</v>
      </c>
      <c r="AL21" s="6" t="str">
        <f t="shared" si="18"/>
        <v xml:space="preserve"> |RO| Slip de baie bărbați</v>
      </c>
      <c r="AM21" s="8" t="s">
        <v>592</v>
      </c>
      <c r="AN21" s="6" t="str">
        <f t="shared" si="19"/>
        <v xml:space="preserve"> |RS| Muške kupaće gaće</v>
      </c>
      <c r="AO21" s="8" t="s">
        <v>608</v>
      </c>
      <c r="AP21" s="6" t="str">
        <f t="shared" si="20"/>
        <v xml:space="preserve"> |SI| Moške kopalke</v>
      </c>
      <c r="AQ21" s="8" t="s">
        <v>609</v>
      </c>
      <c r="AR21" s="6" t="str">
        <f t="shared" si="21"/>
        <v xml:space="preserve"> |SK| Pánske plavky</v>
      </c>
      <c r="AS21" s="9" t="str">
        <f t="shared" si="22"/>
        <v>|EN| Men's swimming trunks |BG| Мъжки бански |BiH| Muške kupaće gaće |CZ| Pánské plavky |DE| Badehose für herren |EE| Meeste ujumispüksid |ES| Bañador de hombre/ Banyador home |GR| Ανδρικό μαγιό |HR| Kupaće gaćice za muškarce |HU| Férfi fürdőnadrág |IT| Costume da bagno per uomo |LT| Vyriškos glaudės |LV| Vīriešu peldbikses |PL| Kąpielówki męskie |PT| Fato de banho para homem |RO| Slip de baie bărbați |RS| Muške kupaće gaće |SI| Moške kopalke |SK| Pánske plavky</v>
      </c>
      <c r="AT21" s="9" t="str">
        <f t="shared" si="23"/>
        <v xml:space="preserve">"|EN| Men's swimming trunks |BG| Мъжки бански |BiH| Muške kupaće gaće |CZ| Pánské plavky |DE| Badehose für herren |EE| Meeste ujumispüksid |ES| Bañador de hombre/ Banyador home |GR| Ανδρικό μαγιό |HR| Kupaće gaćice za muškarce |HU| Férfi fürdőnadrág |IT| Costume da bagno per uomo |LT| Vyriškos glaudės |LV| Vīriešu peldbikses |PL| Kąpielówki męskie |PT| Fato de banho para homem |RO| Slip de baie bărbați |RS| Muške kupaće gaće |SI| Moške kopalke |SK| Pánske plavky",  </v>
      </c>
      <c r="AU21" s="9" t="str">
        <f t="shared" si="24"/>
        <v xml:space="preserve">"Men's swimming trunks":  "|EN| Men's swimming trunks |BG| Мъжки бански |BiH| Muške kupaće gaće |CZ| Pánské plavky |DE| Badehose für herren |EE| Meeste ujumispüksid |ES| Bañador de hombre/ Banyador home |GR| Ανδρικό μαγιό |HR| Kupaće gaćice za muškarce |HU| Férfi fürdőnadrág |IT| Costume da bagno per uomo |LT| Vyriškos glaudės |LV| Vīriešu peldbikses |PL| Kąpielówki męskie |PT| Fato de banho para homem |RO| Slip de baie bărbați |RS| Muške kupaće gaće |SI| Moške kopalke |SK| Pánske plavky",  </v>
      </c>
      <c r="AV21" s="9" t="str">
        <f t="shared" si="25"/>
        <v xml:space="preserve">"Men's swimming trunks", </v>
      </c>
      <c r="AW21" s="9"/>
    </row>
    <row r="22" spans="1:49" ht="15" customHeight="1" x14ac:dyDescent="0.25">
      <c r="A22" s="8" t="s">
        <v>610</v>
      </c>
      <c r="B22" s="6" t="str">
        <f t="shared" si="0"/>
        <v>|EN| Men's bathrobe</v>
      </c>
      <c r="C22" s="8" t="s">
        <v>611</v>
      </c>
      <c r="D22" s="6" t="str">
        <f t="shared" si="1"/>
        <v xml:space="preserve"> |AL| Rrobëdeshambër meshkujsh</v>
      </c>
      <c r="E22" s="8" t="s">
        <v>612</v>
      </c>
      <c r="F22" s="6" t="str">
        <f t="shared" si="2"/>
        <v xml:space="preserve"> |BG| Мъжки халат</v>
      </c>
      <c r="G22" s="8" t="s">
        <v>613</v>
      </c>
      <c r="H22" s="6" t="str">
        <f t="shared" si="3"/>
        <v xml:space="preserve"> |BiH| Muški bade mantil</v>
      </c>
      <c r="I22" s="8" t="s">
        <v>614</v>
      </c>
      <c r="J22" s="6" t="str">
        <f t="shared" si="4"/>
        <v xml:space="preserve"> |CZ| Pánský župan</v>
      </c>
      <c r="K22" s="8" t="s">
        <v>615</v>
      </c>
      <c r="L22" s="6" t="str">
        <f t="shared" si="5"/>
        <v xml:space="preserve"> |DE| Herren-bademantel</v>
      </c>
      <c r="M22" s="8" t="s">
        <v>616</v>
      </c>
      <c r="N22" s="6" t="str">
        <f t="shared" si="6"/>
        <v xml:space="preserve"> |EE| Meeste hommikumantel</v>
      </c>
      <c r="O22" s="8" t="s">
        <v>617</v>
      </c>
      <c r="P22" s="6" t="str">
        <f t="shared" si="7"/>
        <v xml:space="preserve"> |ES| Albornoz de hombre</v>
      </c>
      <c r="Q22" s="8" t="s">
        <v>618</v>
      </c>
      <c r="R22" s="6" t="str">
        <f t="shared" si="8"/>
        <v>/ Bata home</v>
      </c>
      <c r="S22" s="8" t="s">
        <v>619</v>
      </c>
      <c r="T22" s="6" t="str">
        <f t="shared" si="9"/>
        <v xml:space="preserve"> |GR| Ανδρικό μπουρνούζι</v>
      </c>
      <c r="U22" s="8" t="s">
        <v>620</v>
      </c>
      <c r="V22" s="6" t="str">
        <f t="shared" si="10"/>
        <v xml:space="preserve"> |HR| Muški šlafrok</v>
      </c>
      <c r="W22" s="8" t="s">
        <v>621</v>
      </c>
      <c r="X22" s="6" t="str">
        <f t="shared" si="11"/>
        <v xml:space="preserve"> |HU| Férfi fürdőköpeny</v>
      </c>
      <c r="Y22" s="8" t="s">
        <v>622</v>
      </c>
      <c r="Z22" s="6" t="str">
        <f t="shared" si="12"/>
        <v xml:space="preserve"> |IT| Accappatoio per uomo</v>
      </c>
      <c r="AA22" s="8" t="s">
        <v>623</v>
      </c>
      <c r="AB22" s="6" t="str">
        <f t="shared" si="13"/>
        <v xml:space="preserve"> |LT| Vyriškas chalatas</v>
      </c>
      <c r="AC22" s="8" t="s">
        <v>624</v>
      </c>
      <c r="AD22" s="6" t="str">
        <f t="shared" si="14"/>
        <v xml:space="preserve"> |LV| Vīriešu peldmētelis</v>
      </c>
      <c r="AE22" s="8" t="s">
        <v>625</v>
      </c>
      <c r="AF22" s="6" t="str">
        <f t="shared" si="15"/>
        <v xml:space="preserve"> |MK| Машки пењоар</v>
      </c>
      <c r="AG22" s="8" t="s">
        <v>626</v>
      </c>
      <c r="AH22" s="6" t="str">
        <f t="shared" si="16"/>
        <v xml:space="preserve"> |PL| Szlafrok męski</v>
      </c>
      <c r="AI22" s="8" t="s">
        <v>627</v>
      </c>
      <c r="AJ22" s="6" t="str">
        <f t="shared" si="17"/>
        <v xml:space="preserve"> |PT| Roupão para homem</v>
      </c>
      <c r="AK22" s="8" t="s">
        <v>628</v>
      </c>
      <c r="AL22" s="6" t="str">
        <f t="shared" si="18"/>
        <v xml:space="preserve"> |RO| Halat bărbați</v>
      </c>
      <c r="AM22" s="8" t="s">
        <v>629</v>
      </c>
      <c r="AN22" s="6" t="str">
        <f t="shared" si="19"/>
        <v xml:space="preserve"> |RS| Muški bademantil</v>
      </c>
      <c r="AO22" s="8" t="s">
        <v>630</v>
      </c>
      <c r="AP22" s="6" t="str">
        <f t="shared" si="20"/>
        <v xml:space="preserve"> |SI| Moška domača halja</v>
      </c>
      <c r="AQ22" s="8" t="s">
        <v>631</v>
      </c>
      <c r="AR22" s="6" t="str">
        <f t="shared" si="21"/>
        <v xml:space="preserve"> |SK| Pánsky župan</v>
      </c>
      <c r="AS22" s="9" t="str">
        <f t="shared" si="22"/>
        <v>|EN| Men's bathrobe |BG| Мъжки халат |BiH| Muški bade mantil |CZ| Pánský župan |DE| Herren-bademantel |EE| Meeste hommikumantel |ES| Albornoz de hombre/ Bata home |GR| Ανδρικό μπουρνούζι |HR| Muški šlafrok |HU| Férfi fürdőköpeny |IT| Accappatoio per uomo |LT| Vyriškas chalatas |LV| Vīriešu peldmētelis |PL| Szlafrok męski |PT| Roupão para homem |RO| Halat bărbați |RS| Muški bademantil |SI| Moška domača halja |SK| Pánsky župan</v>
      </c>
      <c r="AT22" s="9" t="str">
        <f t="shared" si="23"/>
        <v xml:space="preserve">"|EN| Men's bathrobe |BG| Мъжки халат |BiH| Muški bade mantil |CZ| Pánský župan |DE| Herren-bademantel |EE| Meeste hommikumantel |ES| Albornoz de hombre/ Bata home |GR| Ανδρικό μπουρνούζι |HR| Muški šlafrok |HU| Férfi fürdőköpeny |IT| Accappatoio per uomo |LT| Vyriškas chalatas |LV| Vīriešu peldmētelis |PL| Szlafrok męski |PT| Roupão para homem |RO| Halat bărbați |RS| Muški bademantil |SI| Moška domača halja |SK| Pánsky župan",  </v>
      </c>
      <c r="AU22" s="9" t="str">
        <f t="shared" si="24"/>
        <v xml:space="preserve">"Men's bathrobe":  "|EN| Men's bathrobe |BG| Мъжки халат |BiH| Muški bade mantil |CZ| Pánský župan |DE| Herren-bademantel |EE| Meeste hommikumantel |ES| Albornoz de hombre/ Bata home |GR| Ανδρικό μπουρνούζι |HR| Muški šlafrok |HU| Férfi fürdőköpeny |IT| Accappatoio per uomo |LT| Vyriškas chalatas |LV| Vīriešu peldmētelis |PL| Szlafrok męski |PT| Roupão para homem |RO| Halat bărbați |RS| Muški bademantil |SI| Moška domača halja |SK| Pánsky župan",  </v>
      </c>
      <c r="AV22" s="9" t="str">
        <f t="shared" si="25"/>
        <v xml:space="preserve">"Men's bathrobe", </v>
      </c>
      <c r="AW22" s="9"/>
    </row>
    <row r="23" spans="1:49" ht="15" customHeight="1" x14ac:dyDescent="0.25">
      <c r="A23" s="8" t="s">
        <v>632</v>
      </c>
      <c r="B23" s="6" t="str">
        <f t="shared" si="0"/>
        <v>|EN| Men's pyjamas</v>
      </c>
      <c r="C23" s="8" t="s">
        <v>633</v>
      </c>
      <c r="D23" s="6" t="str">
        <f t="shared" si="1"/>
        <v xml:space="preserve"> |AL| Pizhame meshkujsh</v>
      </c>
      <c r="E23" s="8" t="s">
        <v>634</v>
      </c>
      <c r="F23" s="6" t="str">
        <f t="shared" si="2"/>
        <v xml:space="preserve"> |BG| Мъжка пижама</v>
      </c>
      <c r="G23" s="8" t="s">
        <v>635</v>
      </c>
      <c r="H23" s="6" t="str">
        <f t="shared" si="3"/>
        <v xml:space="preserve"> |BiH| Muška pidžama</v>
      </c>
      <c r="I23" s="8" t="s">
        <v>636</v>
      </c>
      <c r="J23" s="6" t="str">
        <f t="shared" si="4"/>
        <v xml:space="preserve"> |CZ| Pánské pyžamo</v>
      </c>
      <c r="K23" s="8" t="s">
        <v>637</v>
      </c>
      <c r="L23" s="6" t="str">
        <f t="shared" si="5"/>
        <v xml:space="preserve"> |DE| Herren-pyjama</v>
      </c>
      <c r="M23" s="8" t="s">
        <v>638</v>
      </c>
      <c r="N23" s="6" t="str">
        <f t="shared" si="6"/>
        <v xml:space="preserve"> |EE| Meeste pidžaama</v>
      </c>
      <c r="O23" s="13" t="s">
        <v>639</v>
      </c>
      <c r="P23" s="6" t="str">
        <f t="shared" si="7"/>
        <v xml:space="preserve"> |ES| Pijama caballero</v>
      </c>
      <c r="Q23" s="8" t="s">
        <v>640</v>
      </c>
      <c r="R23" s="6" t="str">
        <f t="shared" si="8"/>
        <v>/ Pijama home</v>
      </c>
      <c r="S23" s="8" t="s">
        <v>641</v>
      </c>
      <c r="T23" s="6" t="str">
        <f t="shared" si="9"/>
        <v xml:space="preserve"> |GR| Ανδρική πυτζάμα</v>
      </c>
      <c r="U23" s="8" t="s">
        <v>635</v>
      </c>
      <c r="V23" s="6" t="str">
        <f t="shared" si="10"/>
        <v xml:space="preserve"> |HR| Muška pidžama</v>
      </c>
      <c r="W23" s="8" t="s">
        <v>642</v>
      </c>
      <c r="X23" s="6" t="str">
        <f t="shared" si="11"/>
        <v xml:space="preserve"> |HU| Férfi pizsama</v>
      </c>
      <c r="Y23" s="8" t="s">
        <v>643</v>
      </c>
      <c r="Z23" s="6" t="str">
        <f t="shared" si="12"/>
        <v xml:space="preserve"> |IT| Pigiama per uomo</v>
      </c>
      <c r="AA23" s="8" t="s">
        <v>644</v>
      </c>
      <c r="AB23" s="6" t="str">
        <f t="shared" si="13"/>
        <v xml:space="preserve"> |LT| Vyriška pižama</v>
      </c>
      <c r="AC23" s="8" t="s">
        <v>645</v>
      </c>
      <c r="AD23" s="6" t="str">
        <f t="shared" si="14"/>
        <v xml:space="preserve"> |LV| Vīriešu pidžama</v>
      </c>
      <c r="AE23" s="8" t="s">
        <v>646</v>
      </c>
      <c r="AF23" s="6" t="str">
        <f t="shared" si="15"/>
        <v xml:space="preserve"> |MK| Машки пижами</v>
      </c>
      <c r="AG23" s="8" t="s">
        <v>647</v>
      </c>
      <c r="AH23" s="6" t="str">
        <f t="shared" si="16"/>
        <v xml:space="preserve"> |PL| Piżama męska</v>
      </c>
      <c r="AI23" s="8" t="s">
        <v>648</v>
      </c>
      <c r="AJ23" s="6" t="str">
        <f t="shared" si="17"/>
        <v xml:space="preserve"> |PT| Pijama para homem</v>
      </c>
      <c r="AK23" s="8" t="s">
        <v>649</v>
      </c>
      <c r="AL23" s="6" t="str">
        <f t="shared" si="18"/>
        <v xml:space="preserve"> |RO| Pijama bărbați</v>
      </c>
      <c r="AM23" s="8" t="s">
        <v>635</v>
      </c>
      <c r="AN23" s="6" t="str">
        <f t="shared" si="19"/>
        <v xml:space="preserve"> |RS| Muška pidžama</v>
      </c>
      <c r="AO23" s="8" t="s">
        <v>650</v>
      </c>
      <c r="AP23" s="6" t="str">
        <f t="shared" si="20"/>
        <v xml:space="preserve"> |SI| Moška pižama</v>
      </c>
      <c r="AQ23" s="8" t="s">
        <v>651</v>
      </c>
      <c r="AR23" s="6" t="str">
        <f t="shared" si="21"/>
        <v xml:space="preserve"> |SK| Pánske pyžamo</v>
      </c>
      <c r="AS23" s="9" t="str">
        <f t="shared" si="22"/>
        <v>|EN| Men's pyjamas |BG| Мъжка пижама |BiH| Muška pidžama |CZ| Pánské pyžamo |DE| Herren-pyjama |EE| Meeste pidžaama |ES| Pijama caballero/ Pijama home |GR| Ανδρική πυτζάμα |HR| Muška pidžama |HU| Férfi pizsama |IT| Pigiama per uomo |LT| Vyriška pižama |LV| Vīriešu pidžama |PL| Piżama męska |PT| Pijama para homem |RO| Pijama bărbați |RS| Muška pidžama |SI| Moška pižama |SK| Pánske pyžamo</v>
      </c>
      <c r="AT23" s="9" t="str">
        <f t="shared" si="23"/>
        <v xml:space="preserve">"|EN| Men's pyjamas |BG| Мъжка пижама |BiH| Muška pidžama |CZ| Pánské pyžamo |DE| Herren-pyjama |EE| Meeste pidžaama |ES| Pijama caballero/ Pijama home |GR| Ανδρική πυτζάμα |HR| Muška pidžama |HU| Férfi pizsama |IT| Pigiama per uomo |LT| Vyriška pižama |LV| Vīriešu pidžama |PL| Piżama męska |PT| Pijama para homem |RO| Pijama bărbați |RS| Muška pidžama |SI| Moška pižama |SK| Pánske pyžamo",  </v>
      </c>
      <c r="AU23" s="9" t="str">
        <f t="shared" si="24"/>
        <v xml:space="preserve">"Men's pyjamas":  "|EN| Men's pyjamas |BG| Мъжка пижама |BiH| Muška pidžama |CZ| Pánské pyžamo |DE| Herren-pyjama |EE| Meeste pidžaama |ES| Pijama caballero/ Pijama home |GR| Ανδρική πυτζάμα |HR| Muška pidžama |HU| Férfi pizsama |IT| Pigiama per uomo |LT| Vyriška pižama |LV| Vīriešu pidžama |PL| Piżama męska |PT| Pijama para homem |RO| Pijama bărbați |RS| Muška pidžama |SI| Moška pižama |SK| Pánske pyžamo",  </v>
      </c>
      <c r="AV23" s="9" t="str">
        <f t="shared" si="25"/>
        <v xml:space="preserve">"Men's pyjamas", </v>
      </c>
      <c r="AW23" s="9"/>
    </row>
    <row r="24" spans="1:49" ht="15" customHeight="1" x14ac:dyDescent="0.25">
      <c r="A24" s="8" t="s">
        <v>207</v>
      </c>
      <c r="B24" s="6" t="str">
        <f t="shared" si="0"/>
        <v>|EN| Men's shorts</v>
      </c>
      <c r="C24" s="8" t="s">
        <v>208</v>
      </c>
      <c r="D24" s="6" t="str">
        <f t="shared" si="1"/>
        <v xml:space="preserve"> |AL| Pantallona të shkurtra meshkujsh</v>
      </c>
      <c r="E24" s="8" t="s">
        <v>652</v>
      </c>
      <c r="F24" s="6" t="str">
        <f t="shared" si="2"/>
        <v xml:space="preserve"> |BG| Мъжки шорти</v>
      </c>
      <c r="G24" s="8" t="s">
        <v>210</v>
      </c>
      <c r="H24" s="6" t="str">
        <f t="shared" si="3"/>
        <v xml:space="preserve"> |BiH| Muški šorts</v>
      </c>
      <c r="I24" s="8" t="s">
        <v>211</v>
      </c>
      <c r="J24" s="6" t="str">
        <f t="shared" si="4"/>
        <v xml:space="preserve"> |CZ| Pánské šortky</v>
      </c>
      <c r="K24" s="8" t="s">
        <v>653</v>
      </c>
      <c r="L24" s="6" t="str">
        <f t="shared" si="5"/>
        <v xml:space="preserve"> |DE| Herrenshorts</v>
      </c>
      <c r="M24" s="8" t="s">
        <v>213</v>
      </c>
      <c r="N24" s="6" t="str">
        <f t="shared" si="6"/>
        <v xml:space="preserve"> |EE| Meeste lühikesed püksid</v>
      </c>
      <c r="O24" s="8" t="s">
        <v>214</v>
      </c>
      <c r="P24" s="6" t="str">
        <f t="shared" si="7"/>
        <v xml:space="preserve"> |ES| Pantalones cortos de hombre</v>
      </c>
      <c r="Q24" s="8" t="s">
        <v>215</v>
      </c>
      <c r="R24" s="6" t="str">
        <f t="shared" si="8"/>
        <v>/ Pantalons curts home</v>
      </c>
      <c r="S24" s="8" t="s">
        <v>216</v>
      </c>
      <c r="T24" s="6" t="str">
        <f t="shared" si="9"/>
        <v xml:space="preserve"> |GR| Ανδρικά σορτσάκια</v>
      </c>
      <c r="U24" s="8" t="s">
        <v>217</v>
      </c>
      <c r="V24" s="6" t="str">
        <f t="shared" si="10"/>
        <v xml:space="preserve"> |HR| Muške kratke hlače</v>
      </c>
      <c r="W24" s="8" t="s">
        <v>218</v>
      </c>
      <c r="X24" s="6" t="str">
        <f t="shared" si="11"/>
        <v xml:space="preserve"> |HU| Férfi rövidnadrág</v>
      </c>
      <c r="Y24" s="8" t="s">
        <v>219</v>
      </c>
      <c r="Z24" s="6" t="str">
        <f t="shared" si="12"/>
        <v xml:space="preserve"> |IT| Pantaloncini per uomo</v>
      </c>
      <c r="AA24" s="8" t="s">
        <v>220</v>
      </c>
      <c r="AB24" s="6" t="str">
        <f t="shared" si="13"/>
        <v xml:space="preserve"> |LT| Vyriški šortai</v>
      </c>
      <c r="AC24" s="8" t="s">
        <v>221</v>
      </c>
      <c r="AD24" s="6" t="str">
        <f t="shared" si="14"/>
        <v xml:space="preserve"> |LV| Vīriešu šorti</v>
      </c>
      <c r="AE24" s="8" t="s">
        <v>222</v>
      </c>
      <c r="AF24" s="6" t="str">
        <f t="shared" si="15"/>
        <v xml:space="preserve"> |MK| Машки шорцеви</v>
      </c>
      <c r="AG24" s="8" t="s">
        <v>223</v>
      </c>
      <c r="AH24" s="6" t="str">
        <f t="shared" si="16"/>
        <v xml:space="preserve"> |PL| Szorty męskie</v>
      </c>
      <c r="AI24" s="8" t="s">
        <v>224</v>
      </c>
      <c r="AJ24" s="6" t="str">
        <f t="shared" si="17"/>
        <v xml:space="preserve"> |PT| Calções para homem</v>
      </c>
      <c r="AK24" s="8" t="s">
        <v>225</v>
      </c>
      <c r="AL24" s="6" t="str">
        <f t="shared" si="18"/>
        <v xml:space="preserve"> |RO| Pantaloni scurți bărbați</v>
      </c>
      <c r="AM24" s="8" t="s">
        <v>210</v>
      </c>
      <c r="AN24" s="6" t="str">
        <f t="shared" si="19"/>
        <v xml:space="preserve"> |RS| Muški šorts</v>
      </c>
      <c r="AO24" s="8" t="s">
        <v>226</v>
      </c>
      <c r="AP24" s="6" t="str">
        <f t="shared" si="20"/>
        <v xml:space="preserve"> |SI| Moške kratke hlače</v>
      </c>
      <c r="AQ24" s="8" t="s">
        <v>227</v>
      </c>
      <c r="AR24" s="6" t="str">
        <f t="shared" si="21"/>
        <v xml:space="preserve"> |SK| Pánske šortky</v>
      </c>
      <c r="AS24" s="9" t="str">
        <f t="shared" si="22"/>
        <v>|EN| Men's shorts |BG| Мъжки шорти |BiH| Muški šorts |CZ| Pánské šortky |DE| Herrenshorts |EE| Meeste lühikesed püksid |ES| Pantalones cortos de hombre/ Pantalons curts home |GR| Ανδρικά σορτσάκια |HR| Muške kratke hlače |HU| Férfi rövidnadrág |IT| Pantaloncini per uomo |LT| Vyriški šortai |LV| Vīriešu šorti |PL| Szorty męskie |PT| Calções para homem |RO| Pantaloni scurți bărbați |RS| Muški šorts |SI| Moške kratke hlače |SK| Pánske šortky</v>
      </c>
      <c r="AT24" s="9" t="str">
        <f t="shared" si="23"/>
        <v xml:space="preserve">"|EN| Men's shorts |BG| Мъжки шорти |BiH| Muški šorts |CZ| Pánské šortky |DE| Herrenshorts |EE| Meeste lühikesed püksid |ES| Pantalones cortos de hombre/ Pantalons curts home |GR| Ανδρικά σορτσάκια |HR| Muške kratke hlače |HU| Férfi rövidnadrág |IT| Pantaloncini per uomo |LT| Vyriški šortai |LV| Vīriešu šorti |PL| Szorty męskie |PT| Calções para homem |RO| Pantaloni scurți bărbați |RS| Muški šorts |SI| Moške kratke hlače |SK| Pánske šortky",  </v>
      </c>
      <c r="AU24" s="9" t="str">
        <f t="shared" si="24"/>
        <v xml:space="preserve">"Men's shorts":  "|EN| Men's shorts |BG| Мъжки шорти |BiH| Muški šorts |CZ| Pánské šortky |DE| Herrenshorts |EE| Meeste lühikesed püksid |ES| Pantalones cortos de hombre/ Pantalons curts home |GR| Ανδρικά σορτσάκια |HR| Muške kratke hlače |HU| Férfi rövidnadrág |IT| Pantaloncini per uomo |LT| Vyriški šortai |LV| Vīriešu šorti |PL| Szorty męskie |PT| Calções para homem |RO| Pantaloni scurți bărbați |RS| Muški šorts |SI| Moške kratke hlače |SK| Pánske šortky",  </v>
      </c>
      <c r="AV24" s="9" t="str">
        <f t="shared" si="25"/>
        <v xml:space="preserve">"Men's shorts", </v>
      </c>
      <c r="AW24" s="9"/>
    </row>
    <row r="25" spans="1:49" ht="15" customHeight="1" x14ac:dyDescent="0.25">
      <c r="A25" s="8" t="s">
        <v>654</v>
      </c>
      <c r="B25" s="6" t="str">
        <f t="shared" si="0"/>
        <v>|EN| Boy's boxer shorts</v>
      </c>
      <c r="C25" s="8" t="s">
        <v>655</v>
      </c>
      <c r="D25" s="6" t="str">
        <f t="shared" si="1"/>
        <v xml:space="preserve"> |AL| Boksera djemsh</v>
      </c>
      <c r="E25" s="8" t="s">
        <v>656</v>
      </c>
      <c r="F25" s="6" t="str">
        <f t="shared" si="2"/>
        <v xml:space="preserve"> |BG| Момчешки боксерки шорти</v>
      </c>
      <c r="G25" s="8" t="s">
        <v>252</v>
      </c>
      <c r="H25" s="6" t="str">
        <f t="shared" si="3"/>
        <v xml:space="preserve"> |BiH| Muške čarape</v>
      </c>
      <c r="I25" s="8" t="s">
        <v>657</v>
      </c>
      <c r="J25" s="6" t="str">
        <f t="shared" si="4"/>
        <v xml:space="preserve"> |CZ| Chlapecké boxerky</v>
      </c>
      <c r="K25" s="8" t="s">
        <v>658</v>
      </c>
      <c r="L25" s="6" t="str">
        <f t="shared" si="5"/>
        <v xml:space="preserve"> |DE| Jungen-boxershorts</v>
      </c>
      <c r="M25" s="8" t="s">
        <v>659</v>
      </c>
      <c r="N25" s="6" t="str">
        <f t="shared" si="6"/>
        <v xml:space="preserve"> |EE| Poiste bokserid</v>
      </c>
      <c r="O25" s="8" t="s">
        <v>660</v>
      </c>
      <c r="P25" s="6" t="str">
        <f t="shared" si="7"/>
        <v xml:space="preserve"> |ES| Bóxers para niño</v>
      </c>
      <c r="Q25" s="8" t="s">
        <v>661</v>
      </c>
      <c r="R25" s="6" t="str">
        <f t="shared" si="8"/>
        <v>/ Calçotets bòxer noi</v>
      </c>
      <c r="S25" s="8" t="s">
        <v>662</v>
      </c>
      <c r="T25" s="6" t="str">
        <f t="shared" si="9"/>
        <v xml:space="preserve"> |GR| Μποξεράκια για αγόρια</v>
      </c>
      <c r="U25" s="8" t="s">
        <v>663</v>
      </c>
      <c r="V25" s="6" t="str">
        <f t="shared" si="10"/>
        <v xml:space="preserve"> |HR| Bokserice za dječake</v>
      </c>
      <c r="W25" s="8" t="s">
        <v>664</v>
      </c>
      <c r="X25" s="6" t="str">
        <f t="shared" si="11"/>
        <v xml:space="preserve"> |HU| Fiú boxeralsó</v>
      </c>
      <c r="Y25" s="8" t="s">
        <v>665</v>
      </c>
      <c r="Z25" s="6" t="str">
        <f t="shared" si="12"/>
        <v xml:space="preserve"> |IT| Boxer bambino</v>
      </c>
      <c r="AA25" s="8" t="s">
        <v>666</v>
      </c>
      <c r="AB25" s="6" t="str">
        <f t="shared" si="13"/>
        <v xml:space="preserve"> |LT| Berniukų boksinukės</v>
      </c>
      <c r="AC25" s="8" t="s">
        <v>667</v>
      </c>
      <c r="AD25" s="6" t="str">
        <f t="shared" si="14"/>
        <v xml:space="preserve"> |LV| Zēnu bokseršorti</v>
      </c>
      <c r="AE25" s="8" t="s">
        <v>668</v>
      </c>
      <c r="AF25" s="6" t="str">
        <f t="shared" si="15"/>
        <v xml:space="preserve"> |MK| Детски боксерки</v>
      </c>
      <c r="AG25" s="8" t="s">
        <v>669</v>
      </c>
      <c r="AH25" s="6" t="str">
        <f t="shared" si="16"/>
        <v xml:space="preserve"> |PL| Bokserki chłopięce</v>
      </c>
      <c r="AI25" s="8" t="s">
        <v>670</v>
      </c>
      <c r="AJ25" s="6" t="str">
        <f t="shared" si="17"/>
        <v xml:space="preserve"> |PT| Boxers para rapaz</v>
      </c>
      <c r="AK25" s="8" t="s">
        <v>671</v>
      </c>
      <c r="AL25" s="6" t="str">
        <f t="shared" si="18"/>
        <v xml:space="preserve"> |RO| Chiloți boxer pentru băieți</v>
      </c>
      <c r="AM25" s="8" t="s">
        <v>672</v>
      </c>
      <c r="AN25" s="6" t="str">
        <f t="shared" si="19"/>
        <v xml:space="preserve"> |RS| Bokserice za dečake</v>
      </c>
      <c r="AO25" s="8" t="s">
        <v>673</v>
      </c>
      <c r="AP25" s="6" t="str">
        <f t="shared" si="20"/>
        <v xml:space="preserve"> |SI| Fantovske boksarice</v>
      </c>
      <c r="AQ25" s="8" t="s">
        <v>674</v>
      </c>
      <c r="AR25" s="6" t="str">
        <f t="shared" si="21"/>
        <v xml:space="preserve"> |SK| Chlapčenské boxerky</v>
      </c>
      <c r="AS25" s="9" t="str">
        <f t="shared" si="22"/>
        <v>|EN| Boy's boxer shorts |BG| Момчешки боксерки шорти |BiH| Muške čarape |CZ| Chlapecké boxerky |DE| Jungen-boxershorts |EE| Poiste bokserid |ES| Bóxers para niño/ Calçotets bòxer noi |GR| Μποξεράκια για αγόρια |HR| Bokserice za dječake |HU| Fiú boxeralsó |IT| Boxer bambino |LT| Berniukų boksinukės |LV| Zēnu bokseršorti |PL| Bokserki chłopięce |PT| Boxers para rapaz |RO| Chiloți boxer pentru băieți |RS| Bokserice za dečake |SI| Fantovske boksarice |SK| Chlapčenské boxerky</v>
      </c>
      <c r="AT25" s="9" t="str">
        <f t="shared" si="23"/>
        <v xml:space="preserve">"|EN| Boy's boxer shorts |BG| Момчешки боксерки шорти |BiH| Muške čarape |CZ| Chlapecké boxerky |DE| Jungen-boxershorts |EE| Poiste bokserid |ES| Bóxers para niño/ Calçotets bòxer noi |GR| Μποξεράκια για αγόρια |HR| Bokserice za dječake |HU| Fiú boxeralsó |IT| Boxer bambino |LT| Berniukų boksinukės |LV| Zēnu bokseršorti |PL| Bokserki chłopięce |PT| Boxers para rapaz |RO| Chiloți boxer pentru băieți |RS| Bokserice za dečake |SI| Fantovske boksarice |SK| Chlapčenské boxerky",  </v>
      </c>
      <c r="AU25" s="9" t="str">
        <f t="shared" si="24"/>
        <v xml:space="preserve">"Boy's boxer shorts":  "|EN| Boy's boxer shorts |BG| Момчешки боксерки шорти |BiH| Muške čarape |CZ| Chlapecké boxerky |DE| Jungen-boxershorts |EE| Poiste bokserid |ES| Bóxers para niño/ Calçotets bòxer noi |GR| Μποξεράκια για αγόρια |HR| Bokserice za dječake |HU| Fiú boxeralsó |IT| Boxer bambino |LT| Berniukų boksinukės |LV| Zēnu bokseršorti |PL| Bokserki chłopięce |PT| Boxers para rapaz |RO| Chiloți boxer pentru băieți |RS| Bokserice za dečake |SI| Fantovske boksarice |SK| Chlapčenské boxerky",  </v>
      </c>
      <c r="AV25" s="9" t="str">
        <f t="shared" si="25"/>
        <v xml:space="preserve">"Boy's boxer shorts", </v>
      </c>
      <c r="AW25" s="9"/>
    </row>
    <row r="26" spans="1:49" ht="15" customHeight="1" x14ac:dyDescent="0.25">
      <c r="A26" s="8" t="s">
        <v>675</v>
      </c>
      <c r="B26" s="6" t="str">
        <f t="shared" si="0"/>
        <v>|EN| Men's boxer shorts</v>
      </c>
      <c r="C26" s="8" t="s">
        <v>676</v>
      </c>
      <c r="D26" s="6" t="str">
        <f t="shared" si="1"/>
        <v xml:space="preserve"> |AL| Boksera meshkujsh</v>
      </c>
      <c r="E26" s="8" t="s">
        <v>677</v>
      </c>
      <c r="F26" s="6" t="str">
        <f t="shared" si="2"/>
        <v xml:space="preserve"> |BG| Мъжки боксерки шорти</v>
      </c>
      <c r="G26" s="8" t="s">
        <v>678</v>
      </c>
      <c r="H26" s="6" t="str">
        <f t="shared" si="3"/>
        <v xml:space="preserve"> |BiH| Muške bokserice</v>
      </c>
      <c r="I26" s="8" t="s">
        <v>679</v>
      </c>
      <c r="J26" s="6" t="str">
        <f t="shared" si="4"/>
        <v xml:space="preserve"> |CZ| Pánské boxerky</v>
      </c>
      <c r="K26" s="8" t="s">
        <v>680</v>
      </c>
      <c r="L26" s="6" t="str">
        <f t="shared" si="5"/>
        <v xml:space="preserve"> |DE| Herren-boxershorts</v>
      </c>
      <c r="M26" s="8" t="s">
        <v>681</v>
      </c>
      <c r="N26" s="6" t="str">
        <f t="shared" si="6"/>
        <v xml:space="preserve"> |EE| Meeste bokserid</v>
      </c>
      <c r="O26" s="8" t="s">
        <v>682</v>
      </c>
      <c r="P26" s="6" t="str">
        <f t="shared" si="7"/>
        <v xml:space="preserve"> |ES| Bóxers para hombre</v>
      </c>
      <c r="Q26" s="8" t="s">
        <v>683</v>
      </c>
      <c r="R26" s="6" t="str">
        <f t="shared" si="8"/>
        <v>/ Calçotets bòxer home</v>
      </c>
      <c r="S26" s="8" t="s">
        <v>684</v>
      </c>
      <c r="T26" s="6" t="str">
        <f t="shared" si="9"/>
        <v xml:space="preserve"> |GR| Ανδρικά μποξεράκια</v>
      </c>
      <c r="U26" s="8" t="s">
        <v>678</v>
      </c>
      <c r="V26" s="6" t="str">
        <f t="shared" si="10"/>
        <v xml:space="preserve"> |HR| Muške bokserice</v>
      </c>
      <c r="W26" s="8" t="s">
        <v>685</v>
      </c>
      <c r="X26" s="6" t="str">
        <f t="shared" si="11"/>
        <v xml:space="preserve"> |HU| Férfi boxeralsó</v>
      </c>
      <c r="Y26" s="8" t="s">
        <v>686</v>
      </c>
      <c r="Z26" s="6" t="str">
        <f t="shared" si="12"/>
        <v xml:space="preserve"> |IT| Boxer uomo</v>
      </c>
      <c r="AA26" s="8" t="s">
        <v>687</v>
      </c>
      <c r="AB26" s="6" t="str">
        <f t="shared" si="13"/>
        <v xml:space="preserve"> |LT| Vyriška boksinukės</v>
      </c>
      <c r="AC26" s="8" t="s">
        <v>688</v>
      </c>
      <c r="AD26" s="6" t="str">
        <f t="shared" si="14"/>
        <v xml:space="preserve"> |LV| Vīriešu bokseršorti</v>
      </c>
      <c r="AE26" s="8" t="s">
        <v>689</v>
      </c>
      <c r="AF26" s="6" t="str">
        <f t="shared" si="15"/>
        <v xml:space="preserve"> |MK| Машки боксерски</v>
      </c>
      <c r="AG26" s="8" t="s">
        <v>690</v>
      </c>
      <c r="AH26" s="6" t="str">
        <f t="shared" si="16"/>
        <v xml:space="preserve"> |PL| Bokserki męskie</v>
      </c>
      <c r="AI26" s="8" t="s">
        <v>691</v>
      </c>
      <c r="AJ26" s="6" t="str">
        <f t="shared" si="17"/>
        <v xml:space="preserve"> |PT| Boxers para homem</v>
      </c>
      <c r="AK26" s="8" t="s">
        <v>692</v>
      </c>
      <c r="AL26" s="6" t="str">
        <f t="shared" si="18"/>
        <v xml:space="preserve"> |RO| Chiloți boxer pentru bărbați</v>
      </c>
      <c r="AM26" s="8" t="s">
        <v>678</v>
      </c>
      <c r="AN26" s="6" t="str">
        <f t="shared" si="19"/>
        <v xml:space="preserve"> |RS| Muške bokserice</v>
      </c>
      <c r="AO26" s="8" t="s">
        <v>693</v>
      </c>
      <c r="AP26" s="6" t="str">
        <f t="shared" si="20"/>
        <v xml:space="preserve"> |SI| Moške boksarice</v>
      </c>
      <c r="AQ26" s="8" t="s">
        <v>694</v>
      </c>
      <c r="AR26" s="6" t="str">
        <f t="shared" si="21"/>
        <v xml:space="preserve"> |SK| Pánske boxerky</v>
      </c>
      <c r="AS26" s="9" t="str">
        <f t="shared" si="22"/>
        <v>|EN| Men's boxer shorts |BG| Мъжки боксерки шорти |BiH| Muške bokserice |CZ| Pánské boxerky |DE| Herren-boxershorts |EE| Meeste bokserid |ES| Bóxers para hombre/ Calçotets bòxer home |GR| Ανδρικά μποξεράκια |HR| Muške bokserice |HU| Férfi boxeralsó |IT| Boxer uomo |LT| Vyriška boksinukės |LV| Vīriešu bokseršorti |PL| Bokserki męskie |PT| Boxers para homem |RO| Chiloți boxer pentru bărbați |RS| Muške bokserice |SI| Moške boksarice |SK| Pánske boxerky</v>
      </c>
      <c r="AT26" s="9" t="str">
        <f t="shared" si="23"/>
        <v xml:space="preserve">"|EN| Men's boxer shorts |BG| Мъжки боксерки шорти |BiH| Muške bokserice |CZ| Pánské boxerky |DE| Herren-boxershorts |EE| Meeste bokserid |ES| Bóxers para hombre/ Calçotets bòxer home |GR| Ανδρικά μποξεράκια |HR| Muške bokserice |HU| Férfi boxeralsó |IT| Boxer uomo |LT| Vyriška boksinukės |LV| Vīriešu bokseršorti |PL| Bokserki męskie |PT| Boxers para homem |RO| Chiloți boxer pentru bărbați |RS| Muške bokserice |SI| Moške boksarice |SK| Pánske boxerky",  </v>
      </c>
      <c r="AU26" s="9" t="str">
        <f t="shared" si="24"/>
        <v xml:space="preserve">"Men's boxer shorts":  "|EN| Men's boxer shorts |BG| Мъжки боксерки шорти |BiH| Muške bokserice |CZ| Pánské boxerky |DE| Herren-boxershorts |EE| Meeste bokserid |ES| Bóxers para hombre/ Calçotets bòxer home |GR| Ανδρικά μποξεράκια |HR| Muške bokserice |HU| Férfi boxeralsó |IT| Boxer uomo |LT| Vyriška boksinukės |LV| Vīriešu bokseršorti |PL| Bokserki męskie |PT| Boxers para homem |RO| Chiloți boxer pentru bărbați |RS| Muške bokserice |SI| Moške boksarice |SK| Pánske boxerky",  </v>
      </c>
      <c r="AV26" s="9" t="str">
        <f t="shared" si="25"/>
        <v xml:space="preserve">"Men's boxer shorts", </v>
      </c>
      <c r="AW26" s="9"/>
    </row>
    <row r="27" spans="1:49" ht="15" customHeight="1" x14ac:dyDescent="0.25">
      <c r="A27" s="8" t="s">
        <v>695</v>
      </c>
      <c r="B27" s="6" t="str">
        <f t="shared" si="0"/>
        <v>|EN| Push-up bra</v>
      </c>
      <c r="C27" s="8" t="s">
        <v>696</v>
      </c>
      <c r="D27" s="6" t="str">
        <f t="shared" si="1"/>
        <v xml:space="preserve"> |AL| Sytjena push up</v>
      </c>
      <c r="E27" s="8" t="s">
        <v>697</v>
      </c>
      <c r="F27" s="6" t="str">
        <f t="shared" si="2"/>
        <v xml:space="preserve"> |BG| Push up сутиен</v>
      </c>
      <c r="G27" s="8" t="s">
        <v>698</v>
      </c>
      <c r="H27" s="6" t="str">
        <f t="shared" si="3"/>
        <v xml:space="preserve"> |BiH| Grudnjak push up</v>
      </c>
      <c r="I27" s="8" t="s">
        <v>699</v>
      </c>
      <c r="J27" s="6" t="str">
        <f t="shared" si="4"/>
        <v xml:space="preserve"> |CZ| Push up podprsenka</v>
      </c>
      <c r="K27" s="8" t="s">
        <v>700</v>
      </c>
      <c r="L27" s="6" t="str">
        <f t="shared" si="5"/>
        <v xml:space="preserve"> |DE| Push-up-bh</v>
      </c>
      <c r="M27" s="8" t="s">
        <v>701</v>
      </c>
      <c r="N27" s="6" t="str">
        <f t="shared" si="6"/>
        <v xml:space="preserve"> |EE| Push up-rinnahoidja</v>
      </c>
      <c r="O27" s="8" t="s">
        <v>702</v>
      </c>
      <c r="P27" s="6" t="str">
        <f t="shared" si="7"/>
        <v xml:space="preserve"> |ES| Sujetador push up</v>
      </c>
      <c r="Q27" s="8" t="s">
        <v>703</v>
      </c>
      <c r="R27" s="6" t="str">
        <f t="shared" si="8"/>
        <v>/ Sostenidors d’augment</v>
      </c>
      <c r="S27" s="8" t="s">
        <v>704</v>
      </c>
      <c r="T27" s="6" t="str">
        <f t="shared" si="9"/>
        <v xml:space="preserve"> |GR| Σουτιέν push up</v>
      </c>
      <c r="U27" s="8" t="s">
        <v>705</v>
      </c>
      <c r="V27" s="6" t="str">
        <f t="shared" si="10"/>
        <v xml:space="preserve"> |HR| Push-up grudnjak</v>
      </c>
      <c r="W27" s="8" t="s">
        <v>706</v>
      </c>
      <c r="X27" s="6" t="str">
        <f t="shared" si="11"/>
        <v xml:space="preserve"> |HU| Push up melltartó</v>
      </c>
      <c r="Y27" s="8" t="s">
        <v>707</v>
      </c>
      <c r="Z27" s="6" t="str">
        <f t="shared" si="12"/>
        <v xml:space="preserve"> |IT| Reggiseno push-up</v>
      </c>
      <c r="AA27" s="8" t="s">
        <v>708</v>
      </c>
      <c r="AB27" s="6" t="str">
        <f t="shared" si="13"/>
        <v xml:space="preserve"> |LT| Liemenėlė su krūtinė pakeliančiais kaušeliais "push up"</v>
      </c>
      <c r="AC27" s="8" t="s">
        <v>709</v>
      </c>
      <c r="AD27" s="6" t="str">
        <f t="shared" si="14"/>
        <v xml:space="preserve"> |LV| Krūšturis push up</v>
      </c>
      <c r="AE27" s="8" t="s">
        <v>710</v>
      </c>
      <c r="AF27" s="6" t="str">
        <f t="shared" si="15"/>
        <v xml:space="preserve"> |MK| Push up градник</v>
      </c>
      <c r="AG27" s="8" t="s">
        <v>711</v>
      </c>
      <c r="AH27" s="6" t="str">
        <f t="shared" si="16"/>
        <v xml:space="preserve"> |PL| Biustonosz push up</v>
      </c>
      <c r="AI27" s="8" t="s">
        <v>712</v>
      </c>
      <c r="AJ27" s="6" t="str">
        <f t="shared" si="17"/>
        <v xml:space="preserve"> |PT| Sutiã push up</v>
      </c>
      <c r="AK27" s="8" t="s">
        <v>713</v>
      </c>
      <c r="AL27" s="6" t="str">
        <f t="shared" si="18"/>
        <v xml:space="preserve"> |RO| Sutien push up</v>
      </c>
      <c r="AM27" s="8" t="s">
        <v>714</v>
      </c>
      <c r="AN27" s="6" t="str">
        <f t="shared" si="19"/>
        <v xml:space="preserve"> |RS| Grudnjak puš-ap</v>
      </c>
      <c r="AO27" s="8" t="s">
        <v>715</v>
      </c>
      <c r="AP27" s="6" t="str">
        <f t="shared" si="20"/>
        <v xml:space="preserve"> |SI| Push-up modrček</v>
      </c>
      <c r="AQ27" s="8" t="s">
        <v>699</v>
      </c>
      <c r="AR27" s="6" t="str">
        <f t="shared" si="21"/>
        <v xml:space="preserve"> |SK| Push up podprsenka</v>
      </c>
      <c r="AS27" s="9" t="str">
        <f t="shared" si="22"/>
        <v>|EN| Push-up bra |BG| Push up сутиен |BiH| Grudnjak push up |CZ| Push up podprsenka |DE| Push-up-bh |EE| Push up-rinnahoidja |ES| Sujetador push up/ Sostenidors d’augment |GR| Σουτιέν push up |HR| Push-up grudnjak |HU| Push up melltartó |IT| Reggiseno push-up |LT| Liemenėlė su krūtinė pakeliančiais kaušeliais "push up" |LV| Krūšturis push up |PL| Biustonosz push up |PT| Sutiã push up |RO| Sutien push up |RS| Grudnjak puš-ap |SI| Push-up modrček |SK| Push up podprsenka</v>
      </c>
      <c r="AT27" s="9" t="str">
        <f t="shared" si="23"/>
        <v xml:space="preserve">"|EN| Push-up bra |BG| Push up сутиен |BiH| Grudnjak push up |CZ| Push up podprsenka |DE| Push-up-bh |EE| Push up-rinnahoidja |ES| Sujetador push up/ Sostenidors d’augment |GR| Σουτιέν push up |HR| Push-up grudnjak |HU| Push up melltartó |IT| Reggiseno push-up |LT| Liemenėlė su krūtinė pakeliančiais kaušeliais "push up" |LV| Krūšturis push up |PL| Biustonosz push up |PT| Sutiã push up |RO| Sutien push up |RS| Grudnjak puš-ap |SI| Push-up modrček |SK| Push up podprsenka",  </v>
      </c>
      <c r="AU27" s="9" t="str">
        <f t="shared" si="24"/>
        <v xml:space="preserve">"Push-up bra":  "|EN| Push-up bra |BG| Push up сутиен |BiH| Grudnjak push up |CZ| Push up podprsenka |DE| Push-up-bh |EE| Push up-rinnahoidja |ES| Sujetador push up/ Sostenidors d’augment |GR| Σουτιέν push up |HR| Push-up grudnjak |HU| Push up melltartó |IT| Reggiseno push-up |LT| Liemenėlė su krūtinė pakeliančiais kaušeliais "push up" |LV| Krūšturis push up |PL| Biustonosz push up |PT| Sutiã push up |RO| Sutien push up |RS| Grudnjak puš-ap |SI| Push-up modrček |SK| Push up podprsenka",  </v>
      </c>
      <c r="AV27" s="9" t="str">
        <f t="shared" si="25"/>
        <v xml:space="preserve">"Push-up bra", </v>
      </c>
      <c r="AW27" s="9"/>
    </row>
    <row r="28" spans="1:49" ht="15" customHeight="1" x14ac:dyDescent="0.25">
      <c r="A28" s="8" t="s">
        <v>716</v>
      </c>
      <c r="B28" s="6" t="str">
        <f t="shared" si="0"/>
        <v>|EN| Bardot bra</v>
      </c>
      <c r="C28" s="8" t="s">
        <v>717</v>
      </c>
      <c r="D28" s="6" t="str">
        <f t="shared" si="1"/>
        <v xml:space="preserve"> |AL| Sytjena ballkon</v>
      </c>
      <c r="E28" s="8" t="s">
        <v>718</v>
      </c>
      <c r="F28" s="6" t="str">
        <f t="shared" si="2"/>
        <v xml:space="preserve"> |BG| Balconette сутиен</v>
      </c>
      <c r="G28" s="8" t="s">
        <v>719</v>
      </c>
      <c r="H28" s="6" t="str">
        <f t="shared" si="3"/>
        <v xml:space="preserve"> |BiH| Grudnjak bez naramenica</v>
      </c>
      <c r="I28" s="8" t="s">
        <v>720</v>
      </c>
      <c r="J28" s="6" t="str">
        <f t="shared" si="4"/>
        <v xml:space="preserve"> |CZ| Podprsenka bardotka</v>
      </c>
      <c r="K28" s="8" t="s">
        <v>721</v>
      </c>
      <c r="L28" s="6" t="str">
        <f t="shared" si="5"/>
        <v xml:space="preserve"> |DE| Balconette-bh</v>
      </c>
      <c r="M28" s="8" t="s">
        <v>722</v>
      </c>
      <c r="N28" s="6" t="str">
        <f t="shared" si="6"/>
        <v xml:space="preserve"> |EE| Balconette-rinnahoidja</v>
      </c>
      <c r="O28" s="8" t="s">
        <v>723</v>
      </c>
      <c r="P28" s="6" t="str">
        <f t="shared" si="7"/>
        <v xml:space="preserve"> |ES| Sujetador bardot</v>
      </c>
      <c r="Q28" s="8" t="s">
        <v>724</v>
      </c>
      <c r="R28" s="6" t="str">
        <f t="shared" si="8"/>
        <v>/ Sostenidors tipus cosset</v>
      </c>
      <c r="S28" s="8" t="s">
        <v>725</v>
      </c>
      <c r="T28" s="6" t="str">
        <f t="shared" si="9"/>
        <v xml:space="preserve"> |GR| Σουτιέν μπαλκονέ</v>
      </c>
      <c r="U28" s="8" t="s">
        <v>726</v>
      </c>
      <c r="V28" s="6" t="str">
        <f t="shared" si="10"/>
        <v xml:space="preserve"> |HR| Balconette grudnjak</v>
      </c>
      <c r="W28" s="8" t="s">
        <v>727</v>
      </c>
      <c r="X28" s="6" t="str">
        <f t="shared" si="11"/>
        <v xml:space="preserve"> |HU| Bardot merevítős melltartó</v>
      </c>
      <c r="Y28" s="8" t="s">
        <v>728</v>
      </c>
      <c r="Z28" s="6" t="str">
        <f t="shared" si="12"/>
        <v xml:space="preserve"> |IT| Reggiseno a balconcino</v>
      </c>
      <c r="AA28" s="8" t="s">
        <v>729</v>
      </c>
      <c r="AB28" s="6" t="str">
        <f t="shared" si="13"/>
        <v xml:space="preserve"> |LT| Liemenėlė be petnešėlių</v>
      </c>
      <c r="AC28" s="8" t="s">
        <v>730</v>
      </c>
      <c r="AD28" s="6" t="str">
        <f t="shared" si="14"/>
        <v xml:space="preserve"> |LV| Krūšturis bardotka</v>
      </c>
      <c r="AE28" s="8" t="s">
        <v>731</v>
      </c>
      <c r="AF28" s="6" t="str">
        <f t="shared" si="15"/>
        <v xml:space="preserve"> |MK| Бардо градник</v>
      </c>
      <c r="AG28" s="8" t="s">
        <v>732</v>
      </c>
      <c r="AH28" s="6" t="str">
        <f t="shared" si="16"/>
        <v xml:space="preserve"> |PL| Biustonosz bardotka</v>
      </c>
      <c r="AI28" s="8" t="s">
        <v>733</v>
      </c>
      <c r="AJ28" s="6" t="str">
        <f t="shared" si="17"/>
        <v xml:space="preserve"> |PT| Sutiã porta-seios</v>
      </c>
      <c r="AK28" s="8" t="s">
        <v>734</v>
      </c>
      <c r="AL28" s="6" t="str">
        <f t="shared" si="18"/>
        <v xml:space="preserve"> |RO| Sutien bardot</v>
      </c>
      <c r="AM28" s="8" t="s">
        <v>735</v>
      </c>
      <c r="AN28" s="6" t="str">
        <f t="shared" si="19"/>
        <v xml:space="preserve"> |RS| Grudnjak balkonet</v>
      </c>
      <c r="AO28" s="8" t="s">
        <v>736</v>
      </c>
      <c r="AP28" s="6" t="str">
        <f t="shared" si="20"/>
        <v xml:space="preserve"> |SI| Modrček balkonet</v>
      </c>
      <c r="AQ28" s="8" t="s">
        <v>720</v>
      </c>
      <c r="AR28" s="6" t="str">
        <f t="shared" si="21"/>
        <v xml:space="preserve"> |SK| Podprsenka bardotka</v>
      </c>
      <c r="AS28" s="9" t="str">
        <f t="shared" si="22"/>
        <v>|EN| Bardot bra |BG| Balconette сутиен |BiH| Grudnjak bez naramenica |CZ| Podprsenka bardotka |DE| Balconette-bh |EE| Balconette-rinnahoidja |ES| Sujetador bardot/ Sostenidors tipus cosset |GR| Σουτιέν μπαλκονέ |HR| Balconette grudnjak |HU| Bardot merevítős melltartó |IT| Reggiseno a balconcino |LT| Liemenėlė be petnešėlių |LV| Krūšturis bardotka |PL| Biustonosz bardotka |PT| Sutiã porta-seios |RO| Sutien bardot |RS| Grudnjak balkonet |SI| Modrček balkonet |SK| Podprsenka bardotka</v>
      </c>
      <c r="AT28" s="9" t="str">
        <f t="shared" si="23"/>
        <v xml:space="preserve">"|EN| Bardot bra |BG| Balconette сутиен |BiH| Grudnjak bez naramenica |CZ| Podprsenka bardotka |DE| Balconette-bh |EE| Balconette-rinnahoidja |ES| Sujetador bardot/ Sostenidors tipus cosset |GR| Σουτιέν μπαλκονέ |HR| Balconette grudnjak |HU| Bardot merevítős melltartó |IT| Reggiseno a balconcino |LT| Liemenėlė be petnešėlių |LV| Krūšturis bardotka |PL| Biustonosz bardotka |PT| Sutiã porta-seios |RO| Sutien bardot |RS| Grudnjak balkonet |SI| Modrček balkonet |SK| Podprsenka bardotka",  </v>
      </c>
      <c r="AU28" s="9" t="str">
        <f t="shared" si="24"/>
        <v xml:space="preserve">"Bardot bra":  "|EN| Bardot bra |BG| Balconette сутиен |BiH| Grudnjak bez naramenica |CZ| Podprsenka bardotka |DE| Balconette-bh |EE| Balconette-rinnahoidja |ES| Sujetador bardot/ Sostenidors tipus cosset |GR| Σουτιέν μπαλκονέ |HR| Balconette grudnjak |HU| Bardot merevítős melltartó |IT| Reggiseno a balconcino |LT| Liemenėlė be petnešėlių |LV| Krūšturis bardotka |PL| Biustonosz bardotka |PT| Sutiã porta-seios |RO| Sutien bardot |RS| Grudnjak balkonet |SI| Modrček balkonet |SK| Podprsenka bardotka",  </v>
      </c>
      <c r="AV28" s="9" t="str">
        <f t="shared" si="25"/>
        <v xml:space="preserve">"Bardot bra", </v>
      </c>
      <c r="AW28" s="9"/>
    </row>
    <row r="29" spans="1:49" ht="15" customHeight="1" x14ac:dyDescent="0.25">
      <c r="A29" s="8" t="s">
        <v>737</v>
      </c>
      <c r="B29" s="6" t="str">
        <f t="shared" si="0"/>
        <v>|EN| T-shirt bra</v>
      </c>
      <c r="C29" s="8" t="s">
        <v>738</v>
      </c>
      <c r="D29" s="6" t="str">
        <f t="shared" si="1"/>
        <v xml:space="preserve"> |AL| Sytjena t-shirt</v>
      </c>
      <c r="E29" s="8" t="s">
        <v>739</v>
      </c>
      <c r="F29" s="6" t="str">
        <f t="shared" si="2"/>
        <v xml:space="preserve"> |BG| Сутиен тениска</v>
      </c>
      <c r="G29" s="8" t="s">
        <v>740</v>
      </c>
      <c r="H29" s="6" t="str">
        <f t="shared" si="3"/>
        <v xml:space="preserve"> |BiH| Sportska majica</v>
      </c>
      <c r="I29" s="8" t="s">
        <v>741</v>
      </c>
      <c r="J29" s="6" t="str">
        <f t="shared" si="4"/>
        <v xml:space="preserve"> |CZ| Podprsenka t-shirt</v>
      </c>
      <c r="K29" s="8" t="s">
        <v>742</v>
      </c>
      <c r="L29" s="6" t="str">
        <f t="shared" si="5"/>
        <v xml:space="preserve"> |DE| T-shirt-bh</v>
      </c>
      <c r="M29" s="8" t="s">
        <v>743</v>
      </c>
      <c r="N29" s="6" t="str">
        <f t="shared" si="6"/>
        <v xml:space="preserve"> |EE| T-särgi rinnahoidja</v>
      </c>
      <c r="O29" s="8" t="s">
        <v>744</v>
      </c>
      <c r="P29" s="6" t="str">
        <f t="shared" si="7"/>
        <v xml:space="preserve"> |ES| Sujetador camiseta</v>
      </c>
      <c r="Q29" s="8" t="s">
        <v>745</v>
      </c>
      <c r="R29" s="6" t="str">
        <f t="shared" si="8"/>
        <v>/ Sostenidors tipus samarreta</v>
      </c>
      <c r="S29" s="8" t="s">
        <v>746</v>
      </c>
      <c r="T29" s="6" t="str">
        <f t="shared" si="9"/>
        <v xml:space="preserve"> |GR| Σουτιέν μπλουζάκι</v>
      </c>
      <c r="U29" s="8" t="s">
        <v>747</v>
      </c>
      <c r="V29" s="6" t="str">
        <f t="shared" si="10"/>
        <v xml:space="preserve"> |HR| Grudnjak t-shirt</v>
      </c>
      <c r="W29" s="8" t="s">
        <v>748</v>
      </c>
      <c r="X29" s="6" t="str">
        <f t="shared" si="11"/>
        <v xml:space="preserve"> |HU| Melltartó póló alá</v>
      </c>
      <c r="Y29" s="8" t="s">
        <v>749</v>
      </c>
      <c r="Z29" s="6" t="str">
        <f t="shared" si="12"/>
        <v xml:space="preserve"> |IT| Reggiseno maglietta</v>
      </c>
      <c r="AA29" s="8" t="s">
        <v>750</v>
      </c>
      <c r="AB29" s="6" t="str">
        <f t="shared" si="13"/>
        <v xml:space="preserve"> |LT| Besiūlė liemenėlė</v>
      </c>
      <c r="AC29" s="8" t="s">
        <v>751</v>
      </c>
      <c r="AD29" s="6" t="str">
        <f t="shared" si="14"/>
        <v xml:space="preserve"> |LV| Krūšturis t-shirt</v>
      </c>
      <c r="AE29" s="8" t="s">
        <v>752</v>
      </c>
      <c r="AF29" s="6" t="str">
        <f t="shared" si="15"/>
        <v xml:space="preserve"> |MK| T-shirt градник</v>
      </c>
      <c r="AG29" s="8" t="s">
        <v>753</v>
      </c>
      <c r="AH29" s="6" t="str">
        <f t="shared" si="16"/>
        <v xml:space="preserve"> |PL| Biustonosz t-shirt</v>
      </c>
      <c r="AI29" s="8" t="s">
        <v>754</v>
      </c>
      <c r="AJ29" s="6" t="str">
        <f t="shared" si="17"/>
        <v xml:space="preserve"> |PT| Sutiã t-shirt</v>
      </c>
      <c r="AK29" s="8" t="s">
        <v>755</v>
      </c>
      <c r="AL29" s="6" t="str">
        <f t="shared" si="18"/>
        <v xml:space="preserve"> |RO| Sutien t-shirt</v>
      </c>
      <c r="AM29" s="8" t="s">
        <v>747</v>
      </c>
      <c r="AN29" s="6" t="str">
        <f t="shared" si="19"/>
        <v xml:space="preserve"> |RS| Grudnjak t-shirt</v>
      </c>
      <c r="AO29" s="8" t="s">
        <v>756</v>
      </c>
      <c r="AP29" s="6" t="str">
        <f t="shared" si="20"/>
        <v xml:space="preserve"> |SI| Modrček t-shirt</v>
      </c>
      <c r="AQ29" s="8" t="s">
        <v>741</v>
      </c>
      <c r="AR29" s="6" t="str">
        <f t="shared" si="21"/>
        <v xml:space="preserve"> |SK| Podprsenka t-shirt</v>
      </c>
      <c r="AS29" s="9" t="str">
        <f t="shared" si="22"/>
        <v>|EN| T-shirt bra |BG| Сутиен тениска |BiH| Sportska majica |CZ| Podprsenka t-shirt |DE| T-shirt-bh |EE| T-särgi rinnahoidja |ES| Sujetador camiseta/ Sostenidors tipus samarreta |GR| Σουτιέν μπλουζάκι |HR| Grudnjak t-shirt |HU| Melltartó póló alá |IT| Reggiseno maglietta |LT| Besiūlė liemenėlė |LV| Krūšturis t-shirt |PL| Biustonosz t-shirt |PT| Sutiã t-shirt |RO| Sutien t-shirt |RS| Grudnjak t-shirt |SI| Modrček t-shirt |SK| Podprsenka t-shirt</v>
      </c>
      <c r="AT29" s="9" t="str">
        <f t="shared" si="23"/>
        <v xml:space="preserve">"|EN| T-shirt bra |BG| Сутиен тениска |BiH| Sportska majica |CZ| Podprsenka t-shirt |DE| T-shirt-bh |EE| T-särgi rinnahoidja |ES| Sujetador camiseta/ Sostenidors tipus samarreta |GR| Σουτιέν μπλουζάκι |HR| Grudnjak t-shirt |HU| Melltartó póló alá |IT| Reggiseno maglietta |LT| Besiūlė liemenėlė |LV| Krūšturis t-shirt |PL| Biustonosz t-shirt |PT| Sutiã t-shirt |RO| Sutien t-shirt |RS| Grudnjak t-shirt |SI| Modrček t-shirt |SK| Podprsenka t-shirt",  </v>
      </c>
      <c r="AU29" s="9" t="str">
        <f t="shared" si="24"/>
        <v xml:space="preserve">"T-shirt bra":  "|EN| T-shirt bra |BG| Сутиен тениска |BiH| Sportska majica |CZ| Podprsenka t-shirt |DE| T-shirt-bh |EE| T-särgi rinnahoidja |ES| Sujetador camiseta/ Sostenidors tipus samarreta |GR| Σουτιέν μπλουζάκι |HR| Grudnjak t-shirt |HU| Melltartó póló alá |IT| Reggiseno maglietta |LT| Besiūlė liemenėlė |LV| Krūšturis t-shirt |PL| Biustonosz t-shirt |PT| Sutiã t-shirt |RO| Sutien t-shirt |RS| Grudnjak t-shirt |SI| Modrček t-shirt |SK| Podprsenka t-shirt",  </v>
      </c>
      <c r="AV29" s="9" t="str">
        <f t="shared" si="25"/>
        <v xml:space="preserve">"T-shirt bra", </v>
      </c>
      <c r="AW29" s="9"/>
    </row>
    <row r="30" spans="1:49" ht="15" customHeight="1" x14ac:dyDescent="0.25">
      <c r="A30" s="8" t="s">
        <v>757</v>
      </c>
      <c r="B30" s="6" t="str">
        <f t="shared" si="0"/>
        <v>|EN| Soft bra</v>
      </c>
      <c r="C30" s="8" t="s">
        <v>758</v>
      </c>
      <c r="D30" s="6" t="str">
        <f t="shared" si="1"/>
        <v xml:space="preserve"> |AL| Sytjena të buta</v>
      </c>
      <c r="E30" s="8" t="s">
        <v>759</v>
      </c>
      <c r="F30" s="6" t="str">
        <f t="shared" si="2"/>
        <v xml:space="preserve"> |BG| Сутиен с мека чашка</v>
      </c>
      <c r="G30" s="8" t="s">
        <v>760</v>
      </c>
      <c r="H30" s="6" t="str">
        <f t="shared" si="3"/>
        <v xml:space="preserve"> |BiH| Mekani grudnjak</v>
      </c>
      <c r="I30" s="8" t="s">
        <v>761</v>
      </c>
      <c r="J30" s="6" t="str">
        <f t="shared" si="4"/>
        <v xml:space="preserve"> |CZ| Měkká podprsenka</v>
      </c>
      <c r="K30" s="8" t="s">
        <v>762</v>
      </c>
      <c r="L30" s="6" t="str">
        <f t="shared" si="5"/>
        <v xml:space="preserve"> |DE| Weicher bh</v>
      </c>
      <c r="M30" s="8" t="s">
        <v>763</v>
      </c>
      <c r="N30" s="6" t="str">
        <f t="shared" si="6"/>
        <v xml:space="preserve"> |EE| Pehme rinnahoidja</v>
      </c>
      <c r="O30" s="8" t="s">
        <v>764</v>
      </c>
      <c r="P30" s="6" t="str">
        <f t="shared" si="7"/>
        <v xml:space="preserve"> |ES| Sujetador suave</v>
      </c>
      <c r="Q30" s="8" t="s">
        <v>765</v>
      </c>
      <c r="R30" s="6" t="str">
        <f t="shared" si="8"/>
        <v>/ Sostenidor suau</v>
      </c>
      <c r="S30" s="8" t="s">
        <v>766</v>
      </c>
      <c r="T30" s="6" t="str">
        <f t="shared" si="9"/>
        <v xml:space="preserve"> |GR| Μαλακό σουτιέν</v>
      </c>
      <c r="U30" s="8" t="s">
        <v>760</v>
      </c>
      <c r="V30" s="6" t="str">
        <f t="shared" si="10"/>
        <v xml:space="preserve"> |HR| Mekani grudnjak</v>
      </c>
      <c r="W30" s="8" t="s">
        <v>767</v>
      </c>
      <c r="X30" s="6" t="str">
        <f t="shared" si="11"/>
        <v xml:space="preserve"> |HU| Puha melltartó</v>
      </c>
      <c r="Y30" s="8" t="s">
        <v>768</v>
      </c>
      <c r="Z30" s="6" t="str">
        <f t="shared" si="12"/>
        <v xml:space="preserve"> |IT| Reggiseno morbido</v>
      </c>
      <c r="AA30" s="8" t="s">
        <v>769</v>
      </c>
      <c r="AB30" s="6" t="str">
        <f t="shared" si="13"/>
        <v xml:space="preserve"> |LT| Minkšta liemenėlė</v>
      </c>
      <c r="AC30" s="8" t="s">
        <v>770</v>
      </c>
      <c r="AD30" s="6" t="str">
        <f t="shared" si="14"/>
        <v xml:space="preserve"> |LV| Mīksts krūšturis</v>
      </c>
      <c r="AE30" s="8" t="s">
        <v>771</v>
      </c>
      <c r="AF30" s="6" t="str">
        <f t="shared" si="15"/>
        <v xml:space="preserve"> |MK| Мек градник</v>
      </c>
      <c r="AG30" s="8" t="s">
        <v>772</v>
      </c>
      <c r="AH30" s="6" t="str">
        <f t="shared" si="16"/>
        <v xml:space="preserve"> |PL| Miękki biustonosz</v>
      </c>
      <c r="AI30" s="8" t="s">
        <v>773</v>
      </c>
      <c r="AJ30" s="6" t="str">
        <f t="shared" si="17"/>
        <v xml:space="preserve"> |PT| Sutiã suave</v>
      </c>
      <c r="AK30" s="8" t="s">
        <v>774</v>
      </c>
      <c r="AL30" s="6" t="str">
        <f t="shared" si="18"/>
        <v xml:space="preserve"> |RO| Sutien moale</v>
      </c>
      <c r="AM30" s="8" t="s">
        <v>775</v>
      </c>
      <c r="AN30" s="6" t="str">
        <f t="shared" si="19"/>
        <v xml:space="preserve"> |RS| Meki grudnjak</v>
      </c>
      <c r="AO30" s="8" t="s">
        <v>776</v>
      </c>
      <c r="AP30" s="6" t="str">
        <f t="shared" si="20"/>
        <v xml:space="preserve"> |SI| Mehki modrc</v>
      </c>
      <c r="AQ30" s="8" t="s">
        <v>777</v>
      </c>
      <c r="AR30" s="6" t="str">
        <f t="shared" si="21"/>
        <v xml:space="preserve"> |SK| Mäkká podprsenka</v>
      </c>
      <c r="AS30" s="9" t="str">
        <f t="shared" si="22"/>
        <v>|EN| Soft bra |BG| Сутиен с мека чашка |BiH| Mekani grudnjak |CZ| Měkká podprsenka |DE| Weicher bh |EE| Pehme rinnahoidja |ES| Sujetador suave/ Sostenidor suau |GR| Μαλακό σουτιέν |HR| Mekani grudnjak |HU| Puha melltartó |IT| Reggiseno morbido |LT| Minkšta liemenėlė |LV| Mīksts krūšturis |PL| Miękki biustonosz |PT| Sutiã suave |RO| Sutien moale |RS| Meki grudnjak |SI| Mehki modrc |SK| Mäkká podprsenka</v>
      </c>
      <c r="AT30" s="9" t="str">
        <f t="shared" si="23"/>
        <v xml:space="preserve">"|EN| Soft bra |BG| Сутиен с мека чашка |BiH| Mekani grudnjak |CZ| Měkká podprsenka |DE| Weicher bh |EE| Pehme rinnahoidja |ES| Sujetador suave/ Sostenidor suau |GR| Μαλακό σουτιέν |HR| Mekani grudnjak |HU| Puha melltartó |IT| Reggiseno morbido |LT| Minkšta liemenėlė |LV| Mīksts krūšturis |PL| Miękki biustonosz |PT| Sutiã suave |RO| Sutien moale |RS| Meki grudnjak |SI| Mehki modrc |SK| Mäkká podprsenka",  </v>
      </c>
      <c r="AU30" s="9" t="str">
        <f t="shared" si="24"/>
        <v xml:space="preserve">"Soft bra":  "|EN| Soft bra |BG| Сутиен с мека чашка |BiH| Mekani grudnjak |CZ| Měkká podprsenka |DE| Weicher bh |EE| Pehme rinnahoidja |ES| Sujetador suave/ Sostenidor suau |GR| Μαλακό σουτιέν |HR| Mekani grudnjak |HU| Puha melltartó |IT| Reggiseno morbido |LT| Minkšta liemenėlė |LV| Mīksts krūšturis |PL| Miękki biustonosz |PT| Sutiã suave |RO| Sutien moale |RS| Meki grudnjak |SI| Mehki modrc |SK| Mäkká podprsenka",  </v>
      </c>
      <c r="AV30" s="9" t="str">
        <f t="shared" si="25"/>
        <v xml:space="preserve">"Soft bra", </v>
      </c>
      <c r="AW30" s="9"/>
    </row>
    <row r="31" spans="1:49" ht="15" customHeight="1" x14ac:dyDescent="0.25">
      <c r="A31" s="8" t="s">
        <v>778</v>
      </c>
      <c r="B31" s="6" t="str">
        <f t="shared" si="0"/>
        <v>|EN| Sport bra</v>
      </c>
      <c r="C31" s="8" t="s">
        <v>779</v>
      </c>
      <c r="D31" s="6" t="str">
        <f t="shared" si="1"/>
        <v xml:space="preserve"> |AL| Sytjena sportive</v>
      </c>
      <c r="E31" s="8" t="s">
        <v>780</v>
      </c>
      <c r="F31" s="6" t="str">
        <f t="shared" si="2"/>
        <v xml:space="preserve"> |BG| Спортен сутиен</v>
      </c>
      <c r="G31" s="8" t="s">
        <v>781</v>
      </c>
      <c r="H31" s="6" t="str">
        <f t="shared" si="3"/>
        <v xml:space="preserve"> |BiH| Sportski grudnjak</v>
      </c>
      <c r="I31" s="8" t="s">
        <v>782</v>
      </c>
      <c r="J31" s="6" t="str">
        <f t="shared" si="4"/>
        <v xml:space="preserve"> |CZ| Sportovní podprsenka</v>
      </c>
      <c r="K31" s="8" t="s">
        <v>783</v>
      </c>
      <c r="L31" s="6" t="str">
        <f t="shared" si="5"/>
        <v xml:space="preserve"> |DE| Sport-bh</v>
      </c>
      <c r="M31" s="8" t="s">
        <v>784</v>
      </c>
      <c r="N31" s="6" t="str">
        <f t="shared" si="6"/>
        <v xml:space="preserve"> |EE| Spordirinnahoidja</v>
      </c>
      <c r="O31" s="8" t="s">
        <v>785</v>
      </c>
      <c r="P31" s="6" t="str">
        <f t="shared" si="7"/>
        <v xml:space="preserve"> |ES| Sujetador deportivo</v>
      </c>
      <c r="Q31" s="8" t="s">
        <v>786</v>
      </c>
      <c r="R31" s="6" t="str">
        <f t="shared" si="8"/>
        <v>/ Sostenidors esportius</v>
      </c>
      <c r="S31" s="8" t="s">
        <v>787</v>
      </c>
      <c r="T31" s="6" t="str">
        <f t="shared" si="9"/>
        <v xml:space="preserve"> |GR| Αθλητικο σουτιεν</v>
      </c>
      <c r="U31" s="8" t="s">
        <v>781</v>
      </c>
      <c r="V31" s="6" t="str">
        <f t="shared" si="10"/>
        <v xml:space="preserve"> |HR| Sportski grudnjak</v>
      </c>
      <c r="W31" s="8" t="s">
        <v>788</v>
      </c>
      <c r="X31" s="6" t="str">
        <f t="shared" si="11"/>
        <v xml:space="preserve"> |HU| Sportmelltartó</v>
      </c>
      <c r="Y31" s="8" t="s">
        <v>789</v>
      </c>
      <c r="Z31" s="6" t="str">
        <f t="shared" si="12"/>
        <v xml:space="preserve"> |IT| Reggiseno sportivo</v>
      </c>
      <c r="AA31" s="8" t="s">
        <v>790</v>
      </c>
      <c r="AB31" s="6" t="str">
        <f t="shared" si="13"/>
        <v xml:space="preserve"> |LT| Sportinė liemenėlė</v>
      </c>
      <c r="AC31" s="8" t="s">
        <v>791</v>
      </c>
      <c r="AD31" s="6" t="str">
        <f t="shared" si="14"/>
        <v xml:space="preserve"> |LV| Sporta krūšturis</v>
      </c>
      <c r="AE31" s="8" t="s">
        <v>792</v>
      </c>
      <c r="AF31" s="6" t="str">
        <f t="shared" si="15"/>
        <v xml:space="preserve"> |MK| Спортски градник</v>
      </c>
      <c r="AG31" s="8" t="s">
        <v>793</v>
      </c>
      <c r="AH31" s="6" t="str">
        <f t="shared" si="16"/>
        <v xml:space="preserve"> |PL| Biustonosz sportowy</v>
      </c>
      <c r="AI31" s="8" t="s">
        <v>794</v>
      </c>
      <c r="AJ31" s="6" t="str">
        <f t="shared" si="17"/>
        <v xml:space="preserve"> |PT| Sutiã de desporto</v>
      </c>
      <c r="AK31" s="8" t="s">
        <v>795</v>
      </c>
      <c r="AL31" s="6" t="str">
        <f t="shared" si="18"/>
        <v xml:space="preserve"> |RO| Sutien sport</v>
      </c>
      <c r="AM31" s="8" t="s">
        <v>781</v>
      </c>
      <c r="AN31" s="6" t="str">
        <f t="shared" si="19"/>
        <v xml:space="preserve"> |RS| Sportski grudnjak</v>
      </c>
      <c r="AO31" s="8" t="s">
        <v>796</v>
      </c>
      <c r="AP31" s="6" t="str">
        <f t="shared" si="20"/>
        <v xml:space="preserve"> |SI| Športni nedrček</v>
      </c>
      <c r="AQ31" s="8" t="s">
        <v>797</v>
      </c>
      <c r="AR31" s="6" t="str">
        <f t="shared" si="21"/>
        <v xml:space="preserve"> |SK| Športová podprsenka</v>
      </c>
      <c r="AS31" s="9" t="str">
        <f t="shared" si="22"/>
        <v>|EN| Sport bra |BG| Спортен сутиен |BiH| Sportski grudnjak |CZ| Sportovní podprsenka |DE| Sport-bh |EE| Spordirinnahoidja |ES| Sujetador deportivo/ Sostenidors esportius |GR| Αθλητικο σουτιεν |HR| Sportski grudnjak |HU| Sportmelltartó |IT| Reggiseno sportivo |LT| Sportinė liemenėlė |LV| Sporta krūšturis |PL| Biustonosz sportowy |PT| Sutiã de desporto |RO| Sutien sport |RS| Sportski grudnjak |SI| Športni nedrček |SK| Športová podprsenka</v>
      </c>
      <c r="AT31" s="9" t="str">
        <f t="shared" si="23"/>
        <v xml:space="preserve">"|EN| Sport bra |BG| Спортен сутиен |BiH| Sportski grudnjak |CZ| Sportovní podprsenka |DE| Sport-bh |EE| Spordirinnahoidja |ES| Sujetador deportivo/ Sostenidors esportius |GR| Αθλητικο σουτιεν |HR| Sportski grudnjak |HU| Sportmelltartó |IT| Reggiseno sportivo |LT| Sportinė liemenėlė |LV| Sporta krūšturis |PL| Biustonosz sportowy |PT| Sutiã de desporto |RO| Sutien sport |RS| Sportski grudnjak |SI| Športni nedrček |SK| Športová podprsenka",  </v>
      </c>
      <c r="AU31" s="9" t="str">
        <f t="shared" si="24"/>
        <v xml:space="preserve">"Sport bra":  "|EN| Sport bra |BG| Спортен сутиен |BiH| Sportski grudnjak |CZ| Sportovní podprsenka |DE| Sport-bh |EE| Spordirinnahoidja |ES| Sujetador deportivo/ Sostenidors esportius |GR| Αθλητικο σουτιεν |HR| Sportski grudnjak |HU| Sportmelltartó |IT| Reggiseno sportivo |LT| Sportinė liemenėlė |LV| Sporta krūšturis |PL| Biustonosz sportowy |PT| Sutiã de desporto |RO| Sutien sport |RS| Sportski grudnjak |SI| Športni nedrček |SK| Športová podprsenka",  </v>
      </c>
      <c r="AV31" s="9" t="str">
        <f t="shared" si="25"/>
        <v xml:space="preserve">"Sport bra", </v>
      </c>
      <c r="AW31" s="9"/>
    </row>
    <row r="32" spans="1:49" ht="15" customHeight="1" x14ac:dyDescent="0.25">
      <c r="A32" s="8" t="s">
        <v>798</v>
      </c>
      <c r="B32" s="6" t="str">
        <f t="shared" si="0"/>
        <v>|EN| Panties</v>
      </c>
      <c r="C32" s="8" t="s">
        <v>799</v>
      </c>
      <c r="D32" s="6" t="str">
        <f t="shared" si="1"/>
        <v xml:space="preserve"> |AL| Figi</v>
      </c>
      <c r="E32" s="8" t="s">
        <v>800</v>
      </c>
      <c r="F32" s="6" t="str">
        <f t="shared" si="2"/>
        <v xml:space="preserve"> |BG| Бикини</v>
      </c>
      <c r="G32" s="8" t="s">
        <v>340</v>
      </c>
      <c r="H32" s="6" t="str">
        <f t="shared" si="3"/>
        <v xml:space="preserve"> |BiH| Gaćice</v>
      </c>
      <c r="I32" s="8" t="s">
        <v>801</v>
      </c>
      <c r="J32" s="6" t="str">
        <f t="shared" si="4"/>
        <v xml:space="preserve"> |CZ| Kalhotky</v>
      </c>
      <c r="K32" s="8" t="s">
        <v>802</v>
      </c>
      <c r="L32" s="6" t="str">
        <f t="shared" si="5"/>
        <v xml:space="preserve"> |DE| Unterhose</v>
      </c>
      <c r="M32" s="8" t="s">
        <v>803</v>
      </c>
      <c r="N32" s="6" t="str">
        <f t="shared" si="6"/>
        <v xml:space="preserve"> |EE| Naiste aluspüksid</v>
      </c>
      <c r="O32" s="8" t="s">
        <v>804</v>
      </c>
      <c r="P32" s="6" t="str">
        <f t="shared" si="7"/>
        <v xml:space="preserve"> |ES| Bragas</v>
      </c>
      <c r="Q32" s="8" t="s">
        <v>805</v>
      </c>
      <c r="R32" s="6" t="str">
        <f t="shared" si="8"/>
        <v>/ Calces</v>
      </c>
      <c r="S32" s="8" t="s">
        <v>806</v>
      </c>
      <c r="T32" s="6" t="str">
        <f t="shared" si="9"/>
        <v xml:space="preserve"> |GR| Σλιπάκια</v>
      </c>
      <c r="U32" s="8" t="s">
        <v>340</v>
      </c>
      <c r="V32" s="6" t="str">
        <f t="shared" si="10"/>
        <v xml:space="preserve"> |HR| Gaćice</v>
      </c>
      <c r="W32" s="8" t="s">
        <v>807</v>
      </c>
      <c r="X32" s="6" t="str">
        <f t="shared" si="11"/>
        <v xml:space="preserve"> |HU| Női alsó</v>
      </c>
      <c r="Y32" s="8" t="s">
        <v>808</v>
      </c>
      <c r="Z32" s="6" t="str">
        <f t="shared" si="12"/>
        <v xml:space="preserve"> |IT| Mutandine</v>
      </c>
      <c r="AA32" s="8" t="s">
        <v>809</v>
      </c>
      <c r="AB32" s="6" t="str">
        <f t="shared" si="13"/>
        <v xml:space="preserve"> |LT| Trumpikės</v>
      </c>
      <c r="AC32" s="8" t="s">
        <v>343</v>
      </c>
      <c r="AD32" s="6" t="str">
        <f t="shared" si="14"/>
        <v xml:space="preserve"> |LV| Biksītes</v>
      </c>
      <c r="AE32" s="8" t="s">
        <v>810</v>
      </c>
      <c r="AF32" s="6" t="str">
        <f t="shared" si="15"/>
        <v xml:space="preserve"> |MK| Килоти</v>
      </c>
      <c r="AG32" s="8" t="s">
        <v>799</v>
      </c>
      <c r="AH32" s="6" t="str">
        <f t="shared" si="16"/>
        <v xml:space="preserve"> |PL| Figi</v>
      </c>
      <c r="AI32" s="8" t="s">
        <v>811</v>
      </c>
      <c r="AJ32" s="6" t="str">
        <f t="shared" si="17"/>
        <v xml:space="preserve"> |PT| Calcinhas de malha</v>
      </c>
      <c r="AK32" s="8" t="s">
        <v>812</v>
      </c>
      <c r="AL32" s="6" t="str">
        <f t="shared" si="18"/>
        <v xml:space="preserve"> |RO| Chiloți femei</v>
      </c>
      <c r="AM32" s="8" t="s">
        <v>340</v>
      </c>
      <c r="AN32" s="6" t="str">
        <f t="shared" si="19"/>
        <v xml:space="preserve"> |RS| Gaćice</v>
      </c>
      <c r="AO32" s="8" t="s">
        <v>813</v>
      </c>
      <c r="AP32" s="6" t="str">
        <f t="shared" si="20"/>
        <v xml:space="preserve"> |SI| Ženske spodnje hlače</v>
      </c>
      <c r="AQ32" s="8" t="s">
        <v>814</v>
      </c>
      <c r="AR32" s="6" t="str">
        <f t="shared" si="21"/>
        <v xml:space="preserve"> |SK| Nohavičky</v>
      </c>
      <c r="AS32" s="9" t="str">
        <f t="shared" si="22"/>
        <v>|EN| Panties |BG| Бикини |BiH| Gaćice |CZ| Kalhotky |DE| Unterhose |EE| Naiste aluspüksid |ES| Bragas/ Calces |GR| Σλιπάκια |HR| Gaćice |HU| Női alsó |IT| Mutandine |LT| Trumpikės |LV| Biksītes |PL| Figi |PT| Calcinhas de malha |RO| Chiloți femei |RS| Gaćice |SI| Ženske spodnje hlače |SK| Nohavičky</v>
      </c>
      <c r="AT32" s="9" t="str">
        <f t="shared" si="23"/>
        <v xml:space="preserve">"|EN| Panties |BG| Бикини |BiH| Gaćice |CZ| Kalhotky |DE| Unterhose |EE| Naiste aluspüksid |ES| Bragas/ Calces |GR| Σλιπάκια |HR| Gaćice |HU| Női alsó |IT| Mutandine |LT| Trumpikės |LV| Biksītes |PL| Figi |PT| Calcinhas de malha |RO| Chiloți femei |RS| Gaćice |SI| Ženske spodnje hlače |SK| Nohavičky",  </v>
      </c>
      <c r="AU32" s="9" t="str">
        <f t="shared" si="24"/>
        <v xml:space="preserve">"Panties":  "|EN| Panties |BG| Бикини |BiH| Gaćice |CZ| Kalhotky |DE| Unterhose |EE| Naiste aluspüksid |ES| Bragas/ Calces |GR| Σλιπάκια |HR| Gaćice |HU| Női alsó |IT| Mutandine |LT| Trumpikės |LV| Biksītes |PL| Figi |PT| Calcinhas de malha |RO| Chiloți femei |RS| Gaćice |SI| Ženske spodnje hlače |SK| Nohavičky",  </v>
      </c>
      <c r="AV32" s="9" t="str">
        <f t="shared" si="25"/>
        <v xml:space="preserve">"Panties", </v>
      </c>
      <c r="AW32" s="9"/>
    </row>
    <row r="33" spans="1:49" ht="15" customHeight="1" x14ac:dyDescent="0.25">
      <c r="A33" s="8" t="s">
        <v>815</v>
      </c>
      <c r="B33" s="6" t="str">
        <f t="shared" si="0"/>
        <v>|EN| Midi briefs</v>
      </c>
      <c r="C33" s="8" t="s">
        <v>816</v>
      </c>
      <c r="D33" s="6" t="str">
        <f t="shared" si="1"/>
        <v xml:space="preserve"> |AL| Figi midi</v>
      </c>
      <c r="E33" s="8" t="s">
        <v>817</v>
      </c>
      <c r="F33" s="6" t="str">
        <f t="shared" si="2"/>
        <v xml:space="preserve"> |BG| Дълбоки бикини</v>
      </c>
      <c r="G33" s="8" t="s">
        <v>818</v>
      </c>
      <c r="H33" s="6" t="str">
        <f t="shared" si="3"/>
        <v xml:space="preserve"> |BiH| Midi gaćice</v>
      </c>
      <c r="I33" s="8" t="s">
        <v>819</v>
      </c>
      <c r="J33" s="6" t="str">
        <f t="shared" si="4"/>
        <v xml:space="preserve"> |CZ| Kalhotky midi</v>
      </c>
      <c r="K33" s="8" t="s">
        <v>820</v>
      </c>
      <c r="L33" s="6" t="str">
        <f t="shared" si="5"/>
        <v xml:space="preserve"> |DE| Midislips</v>
      </c>
      <c r="M33" s="8" t="s">
        <v>821</v>
      </c>
      <c r="N33" s="6" t="str">
        <f t="shared" si="6"/>
        <v xml:space="preserve"> |EE| Midi püksikud</v>
      </c>
      <c r="O33" s="8" t="s">
        <v>822</v>
      </c>
      <c r="P33" s="6" t="str">
        <f t="shared" si="7"/>
        <v xml:space="preserve"> |ES| Bragas midi</v>
      </c>
      <c r="Q33" s="8" t="s">
        <v>823</v>
      </c>
      <c r="R33" s="6" t="str">
        <f t="shared" si="8"/>
        <v>/ Roba interior tipus biquini</v>
      </c>
      <c r="S33" s="8" t="s">
        <v>824</v>
      </c>
      <c r="T33" s="6" t="str">
        <f t="shared" si="9"/>
        <v xml:space="preserve"> |GR| Σλιπ μίντι</v>
      </c>
      <c r="U33" s="8" t="s">
        <v>818</v>
      </c>
      <c r="V33" s="6" t="str">
        <f t="shared" si="10"/>
        <v xml:space="preserve"> |HR| Midi gaćice</v>
      </c>
      <c r="W33" s="8" t="s">
        <v>825</v>
      </c>
      <c r="X33" s="6" t="str">
        <f t="shared" si="11"/>
        <v xml:space="preserve"> |HU| Midi bugyi</v>
      </c>
      <c r="Y33" s="8" t="s">
        <v>826</v>
      </c>
      <c r="Z33" s="6" t="str">
        <f t="shared" si="12"/>
        <v xml:space="preserve"> |IT| Slip midi</v>
      </c>
      <c r="AA33" s="8" t="s">
        <v>827</v>
      </c>
      <c r="AB33" s="6" t="str">
        <f t="shared" si="13"/>
        <v xml:space="preserve"> |LT| Midi kelnaitės</v>
      </c>
      <c r="AC33" s="8" t="s">
        <v>828</v>
      </c>
      <c r="AD33" s="6" t="str">
        <f t="shared" si="14"/>
        <v xml:space="preserve"> |LV| Midi apakšbikses</v>
      </c>
      <c r="AE33" s="8" t="s">
        <v>829</v>
      </c>
      <c r="AF33" s="6" t="str">
        <f t="shared" si="15"/>
        <v xml:space="preserve"> |MK| Високи килоти</v>
      </c>
      <c r="AG33" s="8" t="s">
        <v>816</v>
      </c>
      <c r="AH33" s="6" t="str">
        <f t="shared" si="16"/>
        <v xml:space="preserve"> |PL| Figi midi</v>
      </c>
      <c r="AI33" s="8" t="s">
        <v>830</v>
      </c>
      <c r="AJ33" s="6" t="str">
        <f t="shared" si="17"/>
        <v xml:space="preserve"> |PT| Calcinhas de malha midi</v>
      </c>
      <c r="AK33" s="8" t="s">
        <v>831</v>
      </c>
      <c r="AL33" s="6" t="str">
        <f t="shared" si="18"/>
        <v xml:space="preserve"> |RO| Chiloți midi</v>
      </c>
      <c r="AM33" s="8" t="s">
        <v>818</v>
      </c>
      <c r="AN33" s="6" t="str">
        <f t="shared" si="19"/>
        <v xml:space="preserve"> |RS| Midi gaćice</v>
      </c>
      <c r="AO33" s="8" t="s">
        <v>832</v>
      </c>
      <c r="AP33" s="6" t="str">
        <f t="shared" si="20"/>
        <v xml:space="preserve"> |SI| Midi spodnjice</v>
      </c>
      <c r="AQ33" s="8" t="s">
        <v>833</v>
      </c>
      <c r="AR33" s="6" t="str">
        <f t="shared" si="21"/>
        <v xml:space="preserve"> |SK| Midi nohavičky</v>
      </c>
      <c r="AS33" s="9" t="str">
        <f t="shared" si="22"/>
        <v>|EN| Midi briefs |BG| Дълбоки бикини |BiH| Midi gaćice |CZ| Kalhotky midi |DE| Midislips |EE| Midi püksikud |ES| Bragas midi/ Roba interior tipus biquini |GR| Σλιπ μίντι |HR| Midi gaćice |HU| Midi bugyi |IT| Slip midi |LT| Midi kelnaitės |LV| Midi apakšbikses |PL| Figi midi |PT| Calcinhas de malha midi |RO| Chiloți midi |RS| Midi gaćice |SI| Midi spodnjice |SK| Midi nohavičky</v>
      </c>
      <c r="AT33" s="9" t="str">
        <f t="shared" si="23"/>
        <v xml:space="preserve">"|EN| Midi briefs |BG| Дълбоки бикини |BiH| Midi gaćice |CZ| Kalhotky midi |DE| Midislips |EE| Midi püksikud |ES| Bragas midi/ Roba interior tipus biquini |GR| Σλιπ μίντι |HR| Midi gaćice |HU| Midi bugyi |IT| Slip midi |LT| Midi kelnaitės |LV| Midi apakšbikses |PL| Figi midi |PT| Calcinhas de malha midi |RO| Chiloți midi |RS| Midi gaćice |SI| Midi spodnjice |SK| Midi nohavičky",  </v>
      </c>
      <c r="AU33" s="9" t="str">
        <f t="shared" si="24"/>
        <v xml:space="preserve">"Midi briefs":  "|EN| Midi briefs |BG| Дълбоки бикини |BiH| Midi gaćice |CZ| Kalhotky midi |DE| Midislips |EE| Midi püksikud |ES| Bragas midi/ Roba interior tipus biquini |GR| Σλιπ μίντι |HR| Midi gaćice |HU| Midi bugyi |IT| Slip midi |LT| Midi kelnaitės |LV| Midi apakšbikses |PL| Figi midi |PT| Calcinhas de malha midi |RO| Chiloți midi |RS| Midi gaćice |SI| Midi spodnjice |SK| Midi nohavičky",  </v>
      </c>
      <c r="AV33" s="9" t="str">
        <f t="shared" si="25"/>
        <v xml:space="preserve">"Midi briefs", </v>
      </c>
      <c r="AW33" s="9"/>
    </row>
    <row r="34" spans="1:49" ht="15" customHeight="1" x14ac:dyDescent="0.25">
      <c r="A34" s="8" t="s">
        <v>834</v>
      </c>
      <c r="B34" s="6" t="str">
        <f t="shared" si="0"/>
        <v>|EN| 3-set panties</v>
      </c>
      <c r="C34" s="8" t="s">
        <v>835</v>
      </c>
      <c r="D34" s="6" t="str">
        <f t="shared" si="1"/>
        <v xml:space="preserve"> |AL| Figi 3-palë</v>
      </c>
      <c r="E34" s="8" t="s">
        <v>836</v>
      </c>
      <c r="F34" s="6" t="str">
        <f t="shared" si="2"/>
        <v xml:space="preserve"> |BG| Бикини 3-pack</v>
      </c>
      <c r="G34" s="8" t="s">
        <v>837</v>
      </c>
      <c r="H34" s="6" t="str">
        <f t="shared" si="3"/>
        <v xml:space="preserve"> |BiH| Gaćice 3-pak</v>
      </c>
      <c r="I34" s="8" t="s">
        <v>838</v>
      </c>
      <c r="J34" s="6" t="str">
        <f t="shared" si="4"/>
        <v xml:space="preserve"> |CZ| Kalhotky balení 3 kusy</v>
      </c>
      <c r="K34" s="8" t="s">
        <v>839</v>
      </c>
      <c r="L34" s="6" t="str">
        <f t="shared" si="5"/>
        <v xml:space="preserve"> |DE| Unterhose 3-pack</v>
      </c>
      <c r="M34" s="8" t="s">
        <v>840</v>
      </c>
      <c r="N34" s="6" t="str">
        <f t="shared" si="6"/>
        <v xml:space="preserve"> |EE| Naiste aluspükste kolmikpakk</v>
      </c>
      <c r="O34" s="8" t="s">
        <v>841</v>
      </c>
      <c r="P34" s="6" t="str">
        <f t="shared" si="7"/>
        <v xml:space="preserve"> |ES| Bragas pack de 3</v>
      </c>
      <c r="Q34" s="8" t="s">
        <v>842</v>
      </c>
      <c r="R34" s="6" t="str">
        <f t="shared" si="8"/>
        <v>/ Calces - joc de 3 unitats</v>
      </c>
      <c r="S34" s="8" t="s">
        <v>843</v>
      </c>
      <c r="T34" s="6" t="str">
        <f t="shared" si="9"/>
        <v xml:space="preserve"> |GR| Σλιπάκια - σετ των 3</v>
      </c>
      <c r="U34" s="8" t="s">
        <v>359</v>
      </c>
      <c r="V34" s="6" t="str">
        <f t="shared" si="10"/>
        <v xml:space="preserve"> |HR| Gaćice 3-pack</v>
      </c>
      <c r="W34" s="8" t="s">
        <v>844</v>
      </c>
      <c r="X34" s="6" t="str">
        <f t="shared" si="11"/>
        <v xml:space="preserve"> |HU| Női alsó, 3 darabos csomag</v>
      </c>
      <c r="Y34" s="8" t="s">
        <v>845</v>
      </c>
      <c r="Z34" s="6" t="str">
        <f t="shared" si="12"/>
        <v xml:space="preserve"> |IT| Mutandine – confezione da 3</v>
      </c>
      <c r="AA34" s="8" t="s">
        <v>846</v>
      </c>
      <c r="AB34" s="6" t="str">
        <f t="shared" si="13"/>
        <v xml:space="preserve"> |LT| Trumpikės 3vnt.</v>
      </c>
      <c r="AC34" s="8" t="s">
        <v>847</v>
      </c>
      <c r="AD34" s="6" t="str">
        <f t="shared" si="14"/>
        <v xml:space="preserve"> |LV| Biksītes 3 iepakojumā</v>
      </c>
      <c r="AE34" s="8" t="s">
        <v>848</v>
      </c>
      <c r="AF34" s="6" t="str">
        <f t="shared" si="15"/>
        <v xml:space="preserve"> |MK| Килоти 3-парч.</v>
      </c>
      <c r="AG34" s="8" t="s">
        <v>849</v>
      </c>
      <c r="AH34" s="6" t="str">
        <f t="shared" si="16"/>
        <v xml:space="preserve"> |PL| Figi 3-pack</v>
      </c>
      <c r="AI34" s="8" t="s">
        <v>850</v>
      </c>
      <c r="AJ34" s="6" t="str">
        <f t="shared" si="17"/>
        <v xml:space="preserve"> |PT| Calcinhas de malha pacote de 3 pçs.</v>
      </c>
      <c r="AK34" s="8" t="s">
        <v>851</v>
      </c>
      <c r="AL34" s="6" t="str">
        <f t="shared" si="18"/>
        <v xml:space="preserve"> |RO| Chiloți femei 3-pack</v>
      </c>
      <c r="AM34" s="8" t="s">
        <v>852</v>
      </c>
      <c r="AN34" s="6" t="str">
        <f t="shared" si="19"/>
        <v xml:space="preserve"> |RS| Gaćice komplet 3 komada</v>
      </c>
      <c r="AO34" s="8" t="s">
        <v>853</v>
      </c>
      <c r="AP34" s="6" t="str">
        <f t="shared" si="20"/>
        <v xml:space="preserve"> |SI| Ženske spodnje hlače, 3  kosi</v>
      </c>
      <c r="AQ34" s="8" t="s">
        <v>854</v>
      </c>
      <c r="AR34" s="6" t="str">
        <f t="shared" si="21"/>
        <v xml:space="preserve"> |SK| Nohavičky balenie 3 kusy</v>
      </c>
      <c r="AS34" s="9" t="str">
        <f t="shared" si="22"/>
        <v>|EN| 3-set panties |BG| Бикини 3-pack |BiH| Gaćice 3-pak |CZ| Kalhotky balení 3 kusy |DE| Unterhose 3-pack |EE| Naiste aluspükste kolmikpakk |ES| Bragas pack de 3/ Calces - joc de 3 unitats |GR| Σλιπάκια - σετ των 3 |HR| Gaćice 3-pack |HU| Női alsó, 3 darabos csomag |IT| Mutandine – confezione da 3 |LT| Trumpikės 3vnt. |LV| Biksītes 3 iepakojumā |PL| Figi 3-pack |PT| Calcinhas de malha pacote de 3 pçs. |RO| Chiloți femei 3-pack |RS| Gaćice komplet 3 komada |SI| Ženske spodnje hlače, 3  kosi |SK| Nohavičky balenie 3 kusy</v>
      </c>
      <c r="AT34" s="9" t="str">
        <f t="shared" si="23"/>
        <v xml:space="preserve">"|EN| 3-set panties |BG| Бикини 3-pack |BiH| Gaćice 3-pak |CZ| Kalhotky balení 3 kusy |DE| Unterhose 3-pack |EE| Naiste aluspükste kolmikpakk |ES| Bragas pack de 3/ Calces - joc de 3 unitats |GR| Σλιπάκια - σετ των 3 |HR| Gaćice 3-pack |HU| Női alsó, 3 darabos csomag |IT| Mutandine – confezione da 3 |LT| Trumpikės 3vnt. |LV| Biksītes 3 iepakojumā |PL| Figi 3-pack |PT| Calcinhas de malha pacote de 3 pçs. |RO| Chiloți femei 3-pack |RS| Gaćice komplet 3 komada |SI| Ženske spodnje hlače, 3  kosi |SK| Nohavičky balenie 3 kusy",  </v>
      </c>
      <c r="AU34" s="9" t="str">
        <f t="shared" si="24"/>
        <v xml:space="preserve">"3-set panties":  "|EN| 3-set panties |BG| Бикини 3-pack |BiH| Gaćice 3-pak |CZ| Kalhotky balení 3 kusy |DE| Unterhose 3-pack |EE| Naiste aluspükste kolmikpakk |ES| Bragas pack de 3/ Calces - joc de 3 unitats |GR| Σλιπάκια - σετ των 3 |HR| Gaćice 3-pack |HU| Női alsó, 3 darabos csomag |IT| Mutandine – confezione da 3 |LT| Trumpikės 3vnt. |LV| Biksītes 3 iepakojumā |PL| Figi 3-pack |PT| Calcinhas de malha pacote de 3 pçs. |RO| Chiloți femei 3-pack |RS| Gaćice komplet 3 komada |SI| Ženske spodnje hlače, 3  kosi |SK| Nohavičky balenie 3 kusy",  </v>
      </c>
      <c r="AV34" s="9" t="str">
        <f t="shared" si="25"/>
        <v xml:space="preserve">"3-set panties", </v>
      </c>
      <c r="AW34" s="9"/>
    </row>
    <row r="35" spans="1:49" ht="15" customHeight="1" x14ac:dyDescent="0.25">
      <c r="A35" s="8" t="s">
        <v>855</v>
      </c>
      <c r="B35" s="6" t="str">
        <f t="shared" si="0"/>
        <v>|EN| Ladies vest</v>
      </c>
      <c r="C35" s="8" t="s">
        <v>856</v>
      </c>
      <c r="D35" s="6" t="str">
        <f t="shared" si="1"/>
        <v xml:space="preserve"> |AL| Kanotiere femrash</v>
      </c>
      <c r="E35" s="8" t="s">
        <v>857</v>
      </c>
      <c r="F35" s="6" t="str">
        <f t="shared" si="2"/>
        <v xml:space="preserve"> |BG| Дамска блуза</v>
      </c>
      <c r="G35" s="8" t="s">
        <v>858</v>
      </c>
      <c r="H35" s="6" t="str">
        <f t="shared" si="3"/>
        <v xml:space="preserve"> |BiH| Ženska potkošulja</v>
      </c>
      <c r="I35" s="8" t="s">
        <v>859</v>
      </c>
      <c r="J35" s="6" t="str">
        <f t="shared" si="4"/>
        <v xml:space="preserve"> |CZ| Dámská košilka</v>
      </c>
      <c r="K35" s="8" t="s">
        <v>860</v>
      </c>
      <c r="L35" s="6" t="str">
        <f t="shared" si="5"/>
        <v xml:space="preserve"> |DE| Damen-unterhemd</v>
      </c>
      <c r="M35" s="8" t="s">
        <v>861</v>
      </c>
      <c r="N35" s="6" t="str">
        <f t="shared" si="6"/>
        <v xml:space="preserve"> |EE| Naiste alussärk / särgik</v>
      </c>
      <c r="O35" s="8" t="s">
        <v>862</v>
      </c>
      <c r="P35" s="6" t="str">
        <f t="shared" si="7"/>
        <v xml:space="preserve"> |ES| Camiseta de mujer</v>
      </c>
      <c r="Q35" s="8" t="s">
        <v>863</v>
      </c>
      <c r="R35" s="6" t="str">
        <f t="shared" si="8"/>
        <v>/ Samarreta interior dona</v>
      </c>
      <c r="S35" s="8" t="s">
        <v>864</v>
      </c>
      <c r="T35" s="6" t="str">
        <f t="shared" si="9"/>
        <v xml:space="preserve"> |GR| Γυναικεία φανελάκια</v>
      </c>
      <c r="U35" s="8" t="s">
        <v>858</v>
      </c>
      <c r="V35" s="6" t="str">
        <f t="shared" si="10"/>
        <v xml:space="preserve"> |HR| Ženska potkošulja</v>
      </c>
      <c r="W35" s="8" t="s">
        <v>865</v>
      </c>
      <c r="X35" s="6" t="str">
        <f t="shared" si="11"/>
        <v xml:space="preserve"> |HU| Női trikó</v>
      </c>
      <c r="Y35" s="8" t="s">
        <v>866</v>
      </c>
      <c r="Z35" s="6" t="str">
        <f t="shared" si="12"/>
        <v xml:space="preserve"> |IT| Maglia intima da donna</v>
      </c>
      <c r="AA35" s="8" t="s">
        <v>867</v>
      </c>
      <c r="AB35" s="6" t="str">
        <f t="shared" si="13"/>
        <v xml:space="preserve"> |LT| Moteriški marškinėliai</v>
      </c>
      <c r="AC35" s="8" t="s">
        <v>868</v>
      </c>
      <c r="AD35" s="6" t="str">
        <f t="shared" si="14"/>
        <v xml:space="preserve"> |LV| Sieviešu t-krekls</v>
      </c>
      <c r="AE35" s="8" t="s">
        <v>869</v>
      </c>
      <c r="AF35" s="6" t="str">
        <f t="shared" si="15"/>
        <v xml:space="preserve"> |MK| Женска поткошула</v>
      </c>
      <c r="AG35" s="8" t="s">
        <v>870</v>
      </c>
      <c r="AH35" s="6" t="str">
        <f t="shared" si="16"/>
        <v xml:space="preserve"> |PL| Podkoszulka damska</v>
      </c>
      <c r="AI35" s="8" t="s">
        <v>871</v>
      </c>
      <c r="AJ35" s="6" t="str">
        <f t="shared" si="17"/>
        <v xml:space="preserve"> |PT| Camisola interior de senhora</v>
      </c>
      <c r="AK35" s="8" t="s">
        <v>872</v>
      </c>
      <c r="AL35" s="6" t="str">
        <f t="shared" si="18"/>
        <v xml:space="preserve"> |RO| Maiou damă</v>
      </c>
      <c r="AM35" s="8" t="s">
        <v>858</v>
      </c>
      <c r="AN35" s="6" t="str">
        <f t="shared" si="19"/>
        <v xml:space="preserve"> |RS| Ženska potkošulja</v>
      </c>
      <c r="AO35" s="8" t="s">
        <v>873</v>
      </c>
      <c r="AP35" s="6" t="str">
        <f t="shared" si="20"/>
        <v xml:space="preserve"> |SI| Ženska spodnja majica</v>
      </c>
      <c r="AQ35" s="8" t="s">
        <v>874</v>
      </c>
      <c r="AR35" s="6" t="str">
        <f t="shared" si="21"/>
        <v xml:space="preserve"> |SK| Dámske tielko</v>
      </c>
      <c r="AS35" s="9" t="str">
        <f t="shared" si="22"/>
        <v>|EN| Ladies vest |BG| Дамска блуза |BiH| Ženska potkošulja |CZ| Dámská košilka |DE| Damen-unterhemd |EE| Naiste alussärk / särgik |ES| Camiseta de mujer/ Samarreta interior dona |GR| Γυναικεία φανελάκια |HR| Ženska potkošulja |HU| Női trikó |IT| Maglia intima da donna |LT| Moteriški marškinėliai |LV| Sieviešu t-krekls |PL| Podkoszulka damska |PT| Camisola interior de senhora |RO| Maiou damă |RS| Ženska potkošulja |SI| Ženska spodnja majica |SK| Dámske tielko</v>
      </c>
      <c r="AT35" s="9" t="str">
        <f t="shared" si="23"/>
        <v xml:space="preserve">"|EN| Ladies vest |BG| Дамска блуза |BiH| Ženska potkošulja |CZ| Dámská košilka |DE| Damen-unterhemd |EE| Naiste alussärk / särgik |ES| Camiseta de mujer/ Samarreta interior dona |GR| Γυναικεία φανελάκια |HR| Ženska potkošulja |HU| Női trikó |IT| Maglia intima da donna |LT| Moteriški marškinėliai |LV| Sieviešu t-krekls |PL| Podkoszulka damska |PT| Camisola interior de senhora |RO| Maiou damă |RS| Ženska potkošulja |SI| Ženska spodnja majica |SK| Dámske tielko",  </v>
      </c>
      <c r="AU35" s="9" t="str">
        <f t="shared" si="24"/>
        <v xml:space="preserve">"Ladies vest":  "|EN| Ladies vest |BG| Дамска блуза |BiH| Ženska potkošulja |CZ| Dámská košilka |DE| Damen-unterhemd |EE| Naiste alussärk / särgik |ES| Camiseta de mujer/ Samarreta interior dona |GR| Γυναικεία φανελάκια |HR| Ženska potkošulja |HU| Női trikó |IT| Maglia intima da donna |LT| Moteriški marškinėliai |LV| Sieviešu t-krekls |PL| Podkoszulka damska |PT| Camisola interior de senhora |RO| Maiou damă |RS| Ženska potkošulja |SI| Ženska spodnja majica |SK| Dámske tielko",  </v>
      </c>
      <c r="AV35" s="9" t="str">
        <f t="shared" si="25"/>
        <v xml:space="preserve">"Ladies vest", </v>
      </c>
      <c r="AW35" s="9"/>
    </row>
    <row r="36" spans="1:49" ht="15" customHeight="1" x14ac:dyDescent="0.25">
      <c r="A36" s="8" t="s">
        <v>875</v>
      </c>
      <c r="B36" s="6" t="str">
        <f t="shared" si="0"/>
        <v>|EN| Swimwear top</v>
      </c>
      <c r="C36" s="8" t="s">
        <v>876</v>
      </c>
      <c r="D36" s="6" t="str">
        <f t="shared" si="1"/>
        <v xml:space="preserve"> |AL| Sytjena kostumi</v>
      </c>
      <c r="E36" s="8" t="s">
        <v>877</v>
      </c>
      <c r="F36" s="6" t="str">
        <f t="shared" si="2"/>
        <v xml:space="preserve"> |BG| Горнище на костюм</v>
      </c>
      <c r="G36" s="8" t="s">
        <v>878</v>
      </c>
      <c r="H36" s="6" t="str">
        <f t="shared" si="3"/>
        <v xml:space="preserve"> |BiH| Gornji dio kompleta</v>
      </c>
      <c r="I36" s="8" t="s">
        <v>879</v>
      </c>
      <c r="J36" s="6" t="str">
        <f t="shared" si="4"/>
        <v xml:space="preserve"> |CZ| Horní díl plavek</v>
      </c>
      <c r="K36" s="8" t="s">
        <v>880</v>
      </c>
      <c r="L36" s="6" t="str">
        <f t="shared" si="5"/>
        <v xml:space="preserve"> |DE| Badeanzug-oberteil</v>
      </c>
      <c r="M36" s="8" t="s">
        <v>881</v>
      </c>
      <c r="N36" s="6" t="str">
        <f t="shared" si="6"/>
        <v xml:space="preserve"> |EE| Kostüümi ülaosa</v>
      </c>
      <c r="O36" s="8" t="s">
        <v>882</v>
      </c>
      <c r="P36" s="6" t="str">
        <f t="shared" si="7"/>
        <v xml:space="preserve"> |ES| Sujetador de fantasia</v>
      </c>
      <c r="Q36" s="8" t="s">
        <v>883</v>
      </c>
      <c r="R36" s="6" t="str">
        <f t="shared" si="8"/>
        <v>/ Part superior del banyador</v>
      </c>
      <c r="S36" s="8" t="s">
        <v>884</v>
      </c>
      <c r="T36" s="6" t="str">
        <f t="shared" si="9"/>
        <v xml:space="preserve"> |GR| Πάνω μέρος κοστουμιού</v>
      </c>
      <c r="U36" s="8" t="s">
        <v>885</v>
      </c>
      <c r="V36" s="6" t="str">
        <f t="shared" si="10"/>
        <v xml:space="preserve"> |HR| Gornji dio kostima</v>
      </c>
      <c r="W36" s="8" t="s">
        <v>886</v>
      </c>
      <c r="X36" s="6" t="str">
        <f t="shared" si="11"/>
        <v xml:space="preserve"> |HU| Fürdőruha felső része</v>
      </c>
      <c r="Y36" s="8" t="s">
        <v>887</v>
      </c>
      <c r="Z36" s="6" t="str">
        <f t="shared" si="12"/>
        <v xml:space="preserve"> |IT| Parte superiore del costume</v>
      </c>
      <c r="AA36" s="8" t="s">
        <v>888</v>
      </c>
      <c r="AB36" s="6" t="str">
        <f t="shared" si="13"/>
        <v xml:space="preserve"> |LT| Kostiumo viršut. dalis</v>
      </c>
      <c r="AC36" s="8" t="s">
        <v>889</v>
      </c>
      <c r="AD36" s="6" t="str">
        <f t="shared" si="14"/>
        <v xml:space="preserve"> |LV| Kostīma augša</v>
      </c>
      <c r="AE36" s="8" t="s">
        <v>890</v>
      </c>
      <c r="AF36" s="6" t="str">
        <f t="shared" si="15"/>
        <v xml:space="preserve"> |MK| Горен дел од костим</v>
      </c>
      <c r="AG36" s="8" t="s">
        <v>891</v>
      </c>
      <c r="AH36" s="6" t="str">
        <f t="shared" si="16"/>
        <v xml:space="preserve"> |PL| Góra od kostiumu</v>
      </c>
      <c r="AI36" s="8" t="s">
        <v>892</v>
      </c>
      <c r="AJ36" s="6" t="str">
        <f t="shared" si="17"/>
        <v xml:space="preserve"> |PT| Parte superior de fato</v>
      </c>
      <c r="AK36" s="8" t="s">
        <v>893</v>
      </c>
      <c r="AL36" s="6" t="str">
        <f t="shared" si="18"/>
        <v xml:space="preserve"> |RO| Partea de sus a costumului</v>
      </c>
      <c r="AM36" s="8" t="s">
        <v>894</v>
      </c>
      <c r="AN36" s="6" t="str">
        <f t="shared" si="19"/>
        <v xml:space="preserve"> |RS| Kupaći gornji deo</v>
      </c>
      <c r="AO36" s="8" t="s">
        <v>895</v>
      </c>
      <c r="AP36" s="6" t="str">
        <f t="shared" si="20"/>
        <v xml:space="preserve"> |SI| Zgornji del kopalk</v>
      </c>
      <c r="AQ36" s="8" t="s">
        <v>896</v>
      </c>
      <c r="AR36" s="6" t="str">
        <f t="shared" si="21"/>
        <v xml:space="preserve"> |SK| Horný diel plaviek</v>
      </c>
      <c r="AS36" s="9" t="str">
        <f t="shared" si="22"/>
        <v>|EN| Swimwear top |BG| Горнище на костюм |BiH| Gornji dio kompleta |CZ| Horní díl plavek |DE| Badeanzug-oberteil |EE| Kostüümi ülaosa |ES| Sujetador de fantasia/ Part superior del banyador |GR| Πάνω μέρος κοστουμιού |HR| Gornji dio kostima |HU| Fürdőruha felső része |IT| Parte superiore del costume |LT| Kostiumo viršut. dalis |LV| Kostīma augša |PL| Góra od kostiumu |PT| Parte superior de fato |RO| Partea de sus a costumului |RS| Kupaći gornji deo |SI| Zgornji del kopalk |SK| Horný diel plaviek</v>
      </c>
      <c r="AT36" s="9" t="str">
        <f t="shared" si="23"/>
        <v xml:space="preserve">"|EN| Swimwear top |BG| Горнище на костюм |BiH| Gornji dio kompleta |CZ| Horní díl plavek |DE| Badeanzug-oberteil |EE| Kostüümi ülaosa |ES| Sujetador de fantasia/ Part superior del banyador |GR| Πάνω μέρος κοστουμιού |HR| Gornji dio kostima |HU| Fürdőruha felső része |IT| Parte superiore del costume |LT| Kostiumo viršut. dalis |LV| Kostīma augša |PL| Góra od kostiumu |PT| Parte superior de fato |RO| Partea de sus a costumului |RS| Kupaći gornji deo |SI| Zgornji del kopalk |SK| Horný diel plaviek",  </v>
      </c>
      <c r="AU36" s="9" t="str">
        <f t="shared" si="24"/>
        <v xml:space="preserve">"Swimwear top":  "|EN| Swimwear top |BG| Горнище на костюм |BiH| Gornji dio kompleta |CZ| Horní díl plavek |DE| Badeanzug-oberteil |EE| Kostüümi ülaosa |ES| Sujetador de fantasia/ Part superior del banyador |GR| Πάνω μέρος κοστουμιού |HR| Gornji dio kostima |HU| Fürdőruha felső része |IT| Parte superiore del costume |LT| Kostiumo viršut. dalis |LV| Kostīma augša |PL| Góra od kostiumu |PT| Parte superior de fato |RO| Partea de sus a costumului |RS| Kupaći gornji deo |SI| Zgornji del kopalk |SK| Horný diel plaviek",  </v>
      </c>
      <c r="AV36" s="9" t="str">
        <f t="shared" si="25"/>
        <v xml:space="preserve">"Swimwear top", </v>
      </c>
      <c r="AW36" s="9"/>
    </row>
    <row r="37" spans="1:49" ht="15" customHeight="1" x14ac:dyDescent="0.25">
      <c r="A37" s="8" t="s">
        <v>897</v>
      </c>
      <c r="B37" s="6" t="str">
        <f t="shared" si="0"/>
        <v>|EN| Swimwear bottom</v>
      </c>
      <c r="C37" s="8" t="s">
        <v>898</v>
      </c>
      <c r="D37" s="6" t="str">
        <f t="shared" si="1"/>
        <v xml:space="preserve"> |AL| Mbathje kostumi</v>
      </c>
      <c r="E37" s="8" t="s">
        <v>899</v>
      </c>
      <c r="F37" s="6" t="str">
        <f t="shared" si="2"/>
        <v xml:space="preserve"> |BG| Долнище на костюм</v>
      </c>
      <c r="G37" s="8" t="s">
        <v>900</v>
      </c>
      <c r="H37" s="6" t="str">
        <f t="shared" si="3"/>
        <v xml:space="preserve"> |BiH| Donji dio kompleta</v>
      </c>
      <c r="I37" s="8" t="s">
        <v>901</v>
      </c>
      <c r="J37" s="6" t="str">
        <f t="shared" si="4"/>
        <v xml:space="preserve"> |CZ| Spodní díl plavek</v>
      </c>
      <c r="K37" s="8" t="s">
        <v>902</v>
      </c>
      <c r="L37" s="6" t="str">
        <f t="shared" si="5"/>
        <v xml:space="preserve"> |DE| Badeanzug-unterteil</v>
      </c>
      <c r="M37" s="8" t="s">
        <v>903</v>
      </c>
      <c r="N37" s="6" t="str">
        <f t="shared" si="6"/>
        <v xml:space="preserve"> |EE| Kostüümi alaosa</v>
      </c>
      <c r="O37" s="8" t="s">
        <v>904</v>
      </c>
      <c r="P37" s="6" t="str">
        <f t="shared" si="7"/>
        <v xml:space="preserve"> |ES| Bragas de fantasía</v>
      </c>
      <c r="Q37" s="8" t="s">
        <v>905</v>
      </c>
      <c r="R37" s="6" t="str">
        <f t="shared" si="8"/>
        <v>/ Part inferior del banyador</v>
      </c>
      <c r="S37" s="8" t="s">
        <v>906</v>
      </c>
      <c r="T37" s="6" t="str">
        <f t="shared" si="9"/>
        <v xml:space="preserve"> |GR| Κάτω μέρος κοστουμιού</v>
      </c>
      <c r="U37" s="8" t="s">
        <v>907</v>
      </c>
      <c r="V37" s="6" t="str">
        <f t="shared" si="10"/>
        <v xml:space="preserve"> |HR| Donji dio kostima</v>
      </c>
      <c r="W37" s="8" t="s">
        <v>908</v>
      </c>
      <c r="X37" s="6" t="str">
        <f t="shared" si="11"/>
        <v xml:space="preserve"> |HU| Fürdőruha alsó része</v>
      </c>
      <c r="Y37" s="8" t="s">
        <v>909</v>
      </c>
      <c r="Z37" s="6" t="str">
        <f t="shared" si="12"/>
        <v xml:space="preserve"> |IT| Parte inferiore del costume</v>
      </c>
      <c r="AA37" s="8" t="s">
        <v>910</v>
      </c>
      <c r="AB37" s="6" t="str">
        <f t="shared" si="13"/>
        <v xml:space="preserve"> |LT| Kostiumo apat. dalis</v>
      </c>
      <c r="AC37" s="8" t="s">
        <v>889</v>
      </c>
      <c r="AD37" s="6" t="str">
        <f t="shared" si="14"/>
        <v xml:space="preserve"> |LV| Kostīma augša</v>
      </c>
      <c r="AE37" s="8" t="s">
        <v>911</v>
      </c>
      <c r="AF37" s="6" t="str">
        <f t="shared" si="15"/>
        <v xml:space="preserve"> |MK| Долен дел од костим</v>
      </c>
      <c r="AG37" s="8" t="s">
        <v>912</v>
      </c>
      <c r="AH37" s="6" t="str">
        <f t="shared" si="16"/>
        <v xml:space="preserve"> |PL| Dół od kostiumu</v>
      </c>
      <c r="AI37" s="8" t="s">
        <v>913</v>
      </c>
      <c r="AJ37" s="6" t="str">
        <f t="shared" si="17"/>
        <v xml:space="preserve"> |PT| Parte inferior de fato</v>
      </c>
      <c r="AK37" s="8" t="s">
        <v>914</v>
      </c>
      <c r="AL37" s="6" t="str">
        <f t="shared" si="18"/>
        <v xml:space="preserve"> |RO| Partea de jos a costumului</v>
      </c>
      <c r="AM37" s="8" t="s">
        <v>915</v>
      </c>
      <c r="AN37" s="6" t="str">
        <f t="shared" si="19"/>
        <v xml:space="preserve"> |RS| Kupaći donji deo</v>
      </c>
      <c r="AO37" s="8" t="s">
        <v>916</v>
      </c>
      <c r="AP37" s="6" t="str">
        <f t="shared" si="20"/>
        <v xml:space="preserve"> |SI| Spodnji del kopalk</v>
      </c>
      <c r="AQ37" s="8" t="s">
        <v>917</v>
      </c>
      <c r="AR37" s="6" t="str">
        <f t="shared" si="21"/>
        <v xml:space="preserve"> |SK| Dolný diel plaviek</v>
      </c>
      <c r="AS37" s="9" t="str">
        <f t="shared" si="22"/>
        <v>|EN| Swimwear bottom |BG| Долнище на костюм |BiH| Donji dio kompleta |CZ| Spodní díl plavek |DE| Badeanzug-unterteil |EE| Kostüümi alaosa |ES| Bragas de fantasía/ Part inferior del banyador |GR| Κάτω μέρος κοστουμιού |HR| Donji dio kostima |HU| Fürdőruha alsó része |IT| Parte inferiore del costume |LT| Kostiumo apat. dalis |LV| Kostīma augša |PL| Dół od kostiumu |PT| Parte inferior de fato |RO| Partea de jos a costumului |RS| Kupaći donji deo |SI| Spodnji del kopalk |SK| Dolný diel plaviek</v>
      </c>
      <c r="AT37" s="9" t="str">
        <f t="shared" si="23"/>
        <v xml:space="preserve">"|EN| Swimwear bottom |BG| Долнище на костюм |BiH| Donji dio kompleta |CZ| Spodní díl plavek |DE| Badeanzug-unterteil |EE| Kostüümi alaosa |ES| Bragas de fantasía/ Part inferior del banyador |GR| Κάτω μέρος κοστουμιού |HR| Donji dio kostima |HU| Fürdőruha alsó része |IT| Parte inferiore del costume |LT| Kostiumo apat. dalis |LV| Kostīma augša |PL| Dół od kostiumu |PT| Parte inferior de fato |RO| Partea de jos a costumului |RS| Kupaći donji deo |SI| Spodnji del kopalk |SK| Dolný diel plaviek",  </v>
      </c>
      <c r="AU37" s="9" t="str">
        <f t="shared" si="24"/>
        <v xml:space="preserve">"Swimwear bottom":  "|EN| Swimwear bottom |BG| Долнище на костюм |BiH| Donji dio kompleta |CZ| Spodní díl plavek |DE| Badeanzug-unterteil |EE| Kostüümi alaosa |ES| Bragas de fantasía/ Part inferior del banyador |GR| Κάτω μέρος κοστουμιού |HR| Donji dio kostima |HU| Fürdőruha alsó része |IT| Parte inferiore del costume |LT| Kostiumo apat. dalis |LV| Kostīma augša |PL| Dół od kostiumu |PT| Parte inferior de fato |RO| Partea de jos a costumului |RS| Kupaći donji deo |SI| Spodnji del kopalk |SK| Dolný diel plaviek",  </v>
      </c>
      <c r="AV37" s="9" t="str">
        <f t="shared" si="25"/>
        <v xml:space="preserve">"Swimwear bottom", </v>
      </c>
      <c r="AW37" s="9"/>
    </row>
    <row r="38" spans="1:49" ht="15" customHeight="1" x14ac:dyDescent="0.25">
      <c r="A38" s="8" t="s">
        <v>918</v>
      </c>
      <c r="B38" s="6" t="str">
        <f t="shared" si="0"/>
        <v>|EN| Ladies briefs</v>
      </c>
      <c r="C38" s="8" t="s">
        <v>919</v>
      </c>
      <c r="D38" s="6" t="str">
        <f t="shared" si="1"/>
        <v xml:space="preserve"> |AL| Figi femrash</v>
      </c>
      <c r="E38" s="8" t="s">
        <v>920</v>
      </c>
      <c r="F38" s="6" t="str">
        <f t="shared" si="2"/>
        <v xml:space="preserve"> |BG| Дамски бикини</v>
      </c>
      <c r="G38" s="8" t="s">
        <v>921</v>
      </c>
      <c r="H38" s="6" t="str">
        <f t="shared" si="3"/>
        <v xml:space="preserve"> |BiH| Ženske gaćice</v>
      </c>
      <c r="I38" s="8" t="s">
        <v>922</v>
      </c>
      <c r="J38" s="6" t="str">
        <f t="shared" si="4"/>
        <v xml:space="preserve"> |CZ| Dámské kalhotky</v>
      </c>
      <c r="K38" s="8" t="s">
        <v>923</v>
      </c>
      <c r="L38" s="6" t="str">
        <f t="shared" si="5"/>
        <v xml:space="preserve"> |DE| Damenhöschen</v>
      </c>
      <c r="M38" s="8" t="s">
        <v>803</v>
      </c>
      <c r="N38" s="6" t="str">
        <f t="shared" si="6"/>
        <v xml:space="preserve"> |EE| Naiste aluspüksid</v>
      </c>
      <c r="O38" s="8" t="s">
        <v>924</v>
      </c>
      <c r="P38" s="6" t="str">
        <f t="shared" si="7"/>
        <v xml:space="preserve"> |ES| Bragas de mujer</v>
      </c>
      <c r="Q38" s="8" t="s">
        <v>925</v>
      </c>
      <c r="R38" s="6" t="str">
        <f t="shared" si="8"/>
        <v>/ Calces dona</v>
      </c>
      <c r="S38" s="8" t="s">
        <v>926</v>
      </c>
      <c r="T38" s="6" t="str">
        <f t="shared" si="9"/>
        <v xml:space="preserve"> |GR| Γυναικεία σλιπάκια</v>
      </c>
      <c r="U38" s="8" t="s">
        <v>921</v>
      </c>
      <c r="V38" s="6" t="str">
        <f t="shared" si="10"/>
        <v xml:space="preserve"> |HR| Ženske gaćice</v>
      </c>
      <c r="W38" s="8" t="s">
        <v>927</v>
      </c>
      <c r="X38" s="6" t="str">
        <f t="shared" si="11"/>
        <v xml:space="preserve"> |HU| Női francia bugyi</v>
      </c>
      <c r="Y38" s="8" t="s">
        <v>928</v>
      </c>
      <c r="Z38" s="6" t="str">
        <f t="shared" si="12"/>
        <v xml:space="preserve"> |IT| Mutandine da donna</v>
      </c>
      <c r="AA38" s="8" t="s">
        <v>929</v>
      </c>
      <c r="AB38" s="6" t="str">
        <f t="shared" si="13"/>
        <v xml:space="preserve"> |LT| Moteriški kelnaitės</v>
      </c>
      <c r="AC38" s="8" t="s">
        <v>930</v>
      </c>
      <c r="AD38" s="6" t="str">
        <f t="shared" si="14"/>
        <v xml:space="preserve"> |LV| Sieviešu biksītes</v>
      </c>
      <c r="AE38" s="8" t="s">
        <v>931</v>
      </c>
      <c r="AF38" s="6" t="str">
        <f t="shared" si="15"/>
        <v xml:space="preserve"> |MK| Женски килоти</v>
      </c>
      <c r="AG38" s="8" t="s">
        <v>932</v>
      </c>
      <c r="AH38" s="6" t="str">
        <f t="shared" si="16"/>
        <v xml:space="preserve"> |PL| Figi damskie</v>
      </c>
      <c r="AI38" s="8" t="s">
        <v>933</v>
      </c>
      <c r="AJ38" s="6" t="str">
        <f t="shared" si="17"/>
        <v xml:space="preserve"> |PT| Calcinhas de malha de senhora</v>
      </c>
      <c r="AK38" s="8" t="s">
        <v>934</v>
      </c>
      <c r="AL38" s="6" t="str">
        <f t="shared" si="18"/>
        <v xml:space="preserve"> |RO| Chiloți damă</v>
      </c>
      <c r="AM38" s="8" t="s">
        <v>921</v>
      </c>
      <c r="AN38" s="6" t="str">
        <f t="shared" si="19"/>
        <v xml:space="preserve"> |RS| Ženske gaćice</v>
      </c>
      <c r="AO38" s="8" t="s">
        <v>813</v>
      </c>
      <c r="AP38" s="6" t="str">
        <f t="shared" si="20"/>
        <v xml:space="preserve"> |SI| Ženske spodnje hlače</v>
      </c>
      <c r="AQ38" s="8" t="s">
        <v>935</v>
      </c>
      <c r="AR38" s="6" t="str">
        <f t="shared" si="21"/>
        <v xml:space="preserve"> |SK| Dámske nohavičky</v>
      </c>
      <c r="AS38" s="9" t="str">
        <f t="shared" si="22"/>
        <v>|EN| Ladies briefs |BG| Дамски бикини |BiH| Ženske gaćice |CZ| Dámské kalhotky |DE| Damenhöschen |EE| Naiste aluspüksid |ES| Bragas de mujer/ Calces dona |GR| Γυναικεία σλιπάκια |HR| Ženske gaćice |HU| Női francia bugyi |IT| Mutandine da donna |LT| Moteriški kelnaitės |LV| Sieviešu biksītes |PL| Figi damskie |PT| Calcinhas de malha de senhora |RO| Chiloți damă |RS| Ženske gaćice |SI| Ženske spodnje hlače |SK| Dámske nohavičky</v>
      </c>
      <c r="AT38" s="9" t="str">
        <f t="shared" si="23"/>
        <v xml:space="preserve">"|EN| Ladies briefs |BG| Дамски бикини |BiH| Ženske gaćice |CZ| Dámské kalhotky |DE| Damenhöschen |EE| Naiste aluspüksid |ES| Bragas de mujer/ Calces dona |GR| Γυναικεία σλιπάκια |HR| Ženske gaćice |HU| Női francia bugyi |IT| Mutandine da donna |LT| Moteriški kelnaitės |LV| Sieviešu biksītes |PL| Figi damskie |PT| Calcinhas de malha de senhora |RO| Chiloți damă |RS| Ženske gaćice |SI| Ženske spodnje hlače |SK| Dámske nohavičky",  </v>
      </c>
      <c r="AU38" s="9" t="str">
        <f t="shared" si="24"/>
        <v xml:space="preserve">"Ladies briefs":  "|EN| Ladies briefs |BG| Дамски бикини |BiH| Ženske gaćice |CZ| Dámské kalhotky |DE| Damenhöschen |EE| Naiste aluspüksid |ES| Bragas de mujer/ Calces dona |GR| Γυναικεία σλιπάκια |HR| Ženske gaćice |HU| Női francia bugyi |IT| Mutandine da donna |LT| Moteriški kelnaitės |LV| Sieviešu biksītes |PL| Figi damskie |PT| Calcinhas de malha de senhora |RO| Chiloți damă |RS| Ženske gaćice |SI| Ženske spodnje hlače |SK| Dámske nohavičky",  </v>
      </c>
      <c r="AV38" s="9" t="str">
        <f t="shared" si="25"/>
        <v xml:space="preserve">"Ladies briefs", </v>
      </c>
      <c r="AW38" s="9"/>
    </row>
    <row r="39" spans="1:49" ht="15" customHeight="1" x14ac:dyDescent="0.25">
      <c r="A39" s="8" t="s">
        <v>936</v>
      </c>
      <c r="B39" s="6" t="str">
        <f t="shared" si="0"/>
        <v>|EN| Ladies thongs</v>
      </c>
      <c r="C39" s="8" t="s">
        <v>937</v>
      </c>
      <c r="D39" s="6" t="str">
        <f t="shared" si="1"/>
        <v xml:space="preserve"> |AL| Tanga femrash</v>
      </c>
      <c r="E39" s="8" t="s">
        <v>938</v>
      </c>
      <c r="F39" s="6" t="str">
        <f t="shared" si="2"/>
        <v xml:space="preserve"> |BG| Дамски прашки</v>
      </c>
      <c r="G39" s="8" t="s">
        <v>939</v>
      </c>
      <c r="H39" s="6" t="str">
        <f t="shared" si="3"/>
        <v xml:space="preserve"> |BiH| Ženske tange</v>
      </c>
      <c r="I39" s="8" t="s">
        <v>940</v>
      </c>
      <c r="J39" s="6" t="str">
        <f t="shared" si="4"/>
        <v xml:space="preserve"> |CZ| Dámská tanga</v>
      </c>
      <c r="K39" s="8" t="s">
        <v>941</v>
      </c>
      <c r="L39" s="6" t="str">
        <f t="shared" si="5"/>
        <v xml:space="preserve"> |DE| Frauenstrings</v>
      </c>
      <c r="M39" s="8" t="s">
        <v>942</v>
      </c>
      <c r="N39" s="6" t="str">
        <f t="shared" si="6"/>
        <v xml:space="preserve"> |EE| Naiste stringid</v>
      </c>
      <c r="O39" s="8" t="s">
        <v>943</v>
      </c>
      <c r="P39" s="6" t="str">
        <f t="shared" si="7"/>
        <v xml:space="preserve"> |ES| Tanga de mujer</v>
      </c>
      <c r="Q39" s="8" t="s">
        <v>944</v>
      </c>
      <c r="R39" s="6" t="str">
        <f t="shared" si="8"/>
        <v>/ Tangues dona</v>
      </c>
      <c r="S39" s="8" t="s">
        <v>945</v>
      </c>
      <c r="T39" s="6" t="str">
        <f t="shared" si="9"/>
        <v xml:space="preserve"> |GR| Γυναικείο στρινγκ</v>
      </c>
      <c r="U39" s="8" t="s">
        <v>946</v>
      </c>
      <c r="V39" s="6" t="str">
        <f t="shared" si="10"/>
        <v xml:space="preserve"> |HR| Ženske string gaćice</v>
      </c>
      <c r="W39" s="8" t="s">
        <v>947</v>
      </c>
      <c r="X39" s="6" t="str">
        <f t="shared" si="11"/>
        <v xml:space="preserve"> |HU| Női tangabugyi</v>
      </c>
      <c r="Y39" s="8" t="s">
        <v>948</v>
      </c>
      <c r="Z39" s="6" t="str">
        <f t="shared" si="12"/>
        <v xml:space="preserve"> |IT| Perizoma da donna</v>
      </c>
      <c r="AA39" s="8" t="s">
        <v>949</v>
      </c>
      <c r="AB39" s="6" t="str">
        <f t="shared" si="13"/>
        <v xml:space="preserve"> |LT| Moteriški stringai</v>
      </c>
      <c r="AC39" s="8" t="s">
        <v>950</v>
      </c>
      <c r="AD39" s="6" t="str">
        <f t="shared" si="14"/>
        <v xml:space="preserve"> |LV| Sievieši stringi</v>
      </c>
      <c r="AE39" s="8" t="s">
        <v>951</v>
      </c>
      <c r="AF39" s="6" t="str">
        <f t="shared" si="15"/>
        <v xml:space="preserve"> |MK| Женска танга</v>
      </c>
      <c r="AG39" s="8" t="s">
        <v>952</v>
      </c>
      <c r="AH39" s="6" t="str">
        <f t="shared" si="16"/>
        <v xml:space="preserve"> |PL| Stringi damskie</v>
      </c>
      <c r="AI39" s="8" t="s">
        <v>953</v>
      </c>
      <c r="AJ39" s="6" t="str">
        <f t="shared" si="17"/>
        <v xml:space="preserve"> |PT| Tangas femininas</v>
      </c>
      <c r="AK39" s="8" t="s">
        <v>954</v>
      </c>
      <c r="AL39" s="6" t="str">
        <f t="shared" si="18"/>
        <v xml:space="preserve"> |RO| Bikini damă</v>
      </c>
      <c r="AM39" s="8" t="s">
        <v>955</v>
      </c>
      <c r="AN39" s="6" t="str">
        <f t="shared" si="19"/>
        <v xml:space="preserve"> |RS| Ženske tanga gaćice</v>
      </c>
      <c r="AO39" s="8" t="s">
        <v>956</v>
      </c>
      <c r="AP39" s="6" t="str">
        <f t="shared" si="20"/>
        <v xml:space="preserve"> |SI| Ženske tangice</v>
      </c>
      <c r="AQ39" s="8" t="s">
        <v>957</v>
      </c>
      <c r="AR39" s="6" t="str">
        <f t="shared" si="21"/>
        <v xml:space="preserve"> |SK| Dámske tango nohavičky</v>
      </c>
      <c r="AS39" s="9" t="str">
        <f t="shared" si="22"/>
        <v>|EN| Ladies thongs |BG| Дамски прашки |BiH| Ženske tange |CZ| Dámská tanga |DE| Frauenstrings |EE| Naiste stringid |ES| Tanga de mujer/ Tangues dona |GR| Γυναικείο στρινγκ |HR| Ženske string gaćice |HU| Női tangabugyi |IT| Perizoma da donna |LT| Moteriški stringai |LV| Sievieši stringi |PL| Stringi damskie |PT| Tangas femininas |RO| Bikini damă |RS| Ženske tanga gaćice |SI| Ženske tangice |SK| Dámske tango nohavičky</v>
      </c>
      <c r="AT39" s="9" t="str">
        <f t="shared" si="23"/>
        <v xml:space="preserve">"|EN| Ladies thongs |BG| Дамски прашки |BiH| Ženske tange |CZ| Dámská tanga |DE| Frauenstrings |EE| Naiste stringid |ES| Tanga de mujer/ Tangues dona |GR| Γυναικείο στρινγκ |HR| Ženske string gaćice |HU| Női tangabugyi |IT| Perizoma da donna |LT| Moteriški stringai |LV| Sievieši stringi |PL| Stringi damskie |PT| Tangas femininas |RO| Bikini damă |RS| Ženske tanga gaćice |SI| Ženske tangice |SK| Dámske tango nohavičky",  </v>
      </c>
      <c r="AU39" s="9" t="str">
        <f t="shared" si="24"/>
        <v xml:space="preserve">"Ladies thongs":  "|EN| Ladies thongs |BG| Дамски прашки |BiH| Ženske tange |CZ| Dámská tanga |DE| Frauenstrings |EE| Naiste stringid |ES| Tanga de mujer/ Tangues dona |GR| Γυναικείο στρινγκ |HR| Ženske string gaćice |HU| Női tangabugyi |IT| Perizoma da donna |LT| Moteriški stringai |LV| Sievieši stringi |PL| Stringi damskie |PT| Tangas femininas |RO| Bikini damă |RS| Ženske tanga gaćice |SI| Ženske tangice |SK| Dámske tango nohavičky",  </v>
      </c>
      <c r="AV39" s="9" t="str">
        <f t="shared" si="25"/>
        <v xml:space="preserve">"Ladies thongs", </v>
      </c>
      <c r="AW39" s="9"/>
    </row>
    <row r="40" spans="1:49" ht="15" customHeight="1" x14ac:dyDescent="0.25">
      <c r="A40" s="8" t="s">
        <v>958</v>
      </c>
      <c r="B40" s="6" t="str">
        <f t="shared" si="0"/>
        <v>|EN| Bikini briefs</v>
      </c>
      <c r="C40" s="8" t="s">
        <v>959</v>
      </c>
      <c r="D40" s="6" t="str">
        <f t="shared" si="1"/>
        <v xml:space="preserve"> |AL| Mbathje bikini</v>
      </c>
      <c r="E40" s="8" t="s">
        <v>800</v>
      </c>
      <c r="F40" s="6" t="str">
        <f t="shared" si="2"/>
        <v xml:space="preserve"> |BG| Бикини</v>
      </c>
      <c r="G40" s="8" t="s">
        <v>960</v>
      </c>
      <c r="H40" s="6" t="str">
        <f t="shared" si="3"/>
        <v xml:space="preserve"> |BiH| Bikini gaćice</v>
      </c>
      <c r="I40" s="8" t="s">
        <v>961</v>
      </c>
      <c r="J40" s="6" t="str">
        <f t="shared" si="4"/>
        <v xml:space="preserve"> |CZ| Bikinové kalhotky</v>
      </c>
      <c r="K40" s="8" t="s">
        <v>962</v>
      </c>
      <c r="L40" s="6" t="str">
        <f t="shared" si="5"/>
        <v xml:space="preserve"> |DE| Bikinihöschen</v>
      </c>
      <c r="M40" s="8" t="s">
        <v>963</v>
      </c>
      <c r="N40" s="6" t="str">
        <f t="shared" si="6"/>
        <v xml:space="preserve"> |EE| Bikiinilõikega püksikud</v>
      </c>
      <c r="O40" s="8" t="s">
        <v>964</v>
      </c>
      <c r="P40" s="6" t="str">
        <f t="shared" si="7"/>
        <v xml:space="preserve"> |ES| Braga biquini</v>
      </c>
      <c r="Q40" s="8" t="s">
        <v>965</v>
      </c>
      <c r="R40" s="6" t="str">
        <f t="shared" si="8"/>
        <v>/ Calces de biquini</v>
      </c>
      <c r="S40" s="8" t="s">
        <v>966</v>
      </c>
      <c r="T40" s="6" t="str">
        <f t="shared" si="9"/>
        <v xml:space="preserve"> |GR| Βρακί μπικίνι</v>
      </c>
      <c r="U40" s="8" t="s">
        <v>960</v>
      </c>
      <c r="V40" s="6" t="str">
        <f t="shared" si="10"/>
        <v xml:space="preserve"> |HR| Bikini gaćice</v>
      </c>
      <c r="W40" s="8" t="s">
        <v>967</v>
      </c>
      <c r="X40" s="6" t="str">
        <f t="shared" si="11"/>
        <v xml:space="preserve"> |HU| Bikinialsó</v>
      </c>
      <c r="Y40" s="8" t="s">
        <v>968</v>
      </c>
      <c r="Z40" s="6" t="str">
        <f t="shared" si="12"/>
        <v xml:space="preserve"> |IT| Mutande bikini</v>
      </c>
      <c r="AA40" s="8" t="s">
        <v>969</v>
      </c>
      <c r="AB40" s="6" t="str">
        <f t="shared" si="13"/>
        <v xml:space="preserve"> |LT| Bikini kelnaitės</v>
      </c>
      <c r="AC40" s="8" t="s">
        <v>970</v>
      </c>
      <c r="AD40" s="6" t="str">
        <f t="shared" si="14"/>
        <v xml:space="preserve"> |LV| Bikini biksītes</v>
      </c>
      <c r="AE40" s="8" t="s">
        <v>971</v>
      </c>
      <c r="AF40" s="6" t="str">
        <f t="shared" si="15"/>
        <v xml:space="preserve"> |MK| Бикини гаќи</v>
      </c>
      <c r="AG40" s="8" t="s">
        <v>972</v>
      </c>
      <c r="AH40" s="6" t="str">
        <f t="shared" si="16"/>
        <v xml:space="preserve"> |PL| Majtki bikini</v>
      </c>
      <c r="AI40" s="8" t="s">
        <v>973</v>
      </c>
      <c r="AJ40" s="6" t="str">
        <f t="shared" si="17"/>
        <v xml:space="preserve"> |PT| Calcinha de biquíni</v>
      </c>
      <c r="AK40" s="8" t="s">
        <v>974</v>
      </c>
      <c r="AL40" s="6" t="str">
        <f t="shared" si="18"/>
        <v xml:space="preserve"> |RO| Chiloți bikini</v>
      </c>
      <c r="AM40" s="8" t="s">
        <v>975</v>
      </c>
      <c r="AN40" s="6" t="str">
        <f t="shared" si="19"/>
        <v xml:space="preserve"> |RS| Gaćice bikini</v>
      </c>
      <c r="AO40" s="8" t="s">
        <v>976</v>
      </c>
      <c r="AP40" s="6" t="str">
        <f t="shared" si="20"/>
        <v xml:space="preserve"> |SI| Bikini spodnji del</v>
      </c>
      <c r="AQ40" s="8" t="s">
        <v>977</v>
      </c>
      <c r="AR40" s="6" t="str">
        <f t="shared" si="21"/>
        <v xml:space="preserve"> |SK| Nohavičky bikiny</v>
      </c>
      <c r="AS40" s="9" t="str">
        <f t="shared" si="22"/>
        <v>|EN| Bikini briefs |BG| Бикини |BiH| Bikini gaćice |CZ| Bikinové kalhotky |DE| Bikinihöschen |EE| Bikiinilõikega püksikud |ES| Braga biquini/ Calces de biquini |GR| Βρακί μπικίνι |HR| Bikini gaćice |HU| Bikinialsó |IT| Mutande bikini |LT| Bikini kelnaitės |LV| Bikini biksītes |PL| Majtki bikini |PT| Calcinha de biquíni |RO| Chiloți bikini |RS| Gaćice bikini |SI| Bikini spodnji del |SK| Nohavičky bikiny</v>
      </c>
      <c r="AT40" s="9" t="str">
        <f t="shared" si="23"/>
        <v xml:space="preserve">"|EN| Bikini briefs |BG| Бикини |BiH| Bikini gaćice |CZ| Bikinové kalhotky |DE| Bikinihöschen |EE| Bikiinilõikega püksikud |ES| Braga biquini/ Calces de biquini |GR| Βρακί μπικίνι |HR| Bikini gaćice |HU| Bikinialsó |IT| Mutande bikini |LT| Bikini kelnaitės |LV| Bikini biksītes |PL| Majtki bikini |PT| Calcinha de biquíni |RO| Chiloți bikini |RS| Gaćice bikini |SI| Bikini spodnji del |SK| Nohavičky bikiny",  </v>
      </c>
      <c r="AU40" s="9" t="str">
        <f t="shared" si="24"/>
        <v xml:space="preserve">"Bikini briefs":  "|EN| Bikini briefs |BG| Бикини |BiH| Bikini gaćice |CZ| Bikinové kalhotky |DE| Bikinihöschen |EE| Bikiinilõikega püksikud |ES| Braga biquini/ Calces de biquini |GR| Βρακί μπικίνι |HR| Bikini gaćice |HU| Bikinialsó |IT| Mutande bikini |LT| Bikini kelnaitės |LV| Bikini biksītes |PL| Majtki bikini |PT| Calcinha de biquíni |RO| Chiloți bikini |RS| Gaćice bikini |SI| Bikini spodnji del |SK| Nohavičky bikiny",  </v>
      </c>
      <c r="AV40" s="9" t="str">
        <f t="shared" si="25"/>
        <v xml:space="preserve">"Bikini briefs", </v>
      </c>
      <c r="AW40" s="9"/>
    </row>
    <row r="41" spans="1:49" ht="15" customHeight="1" x14ac:dyDescent="0.25">
      <c r="A41" s="8" t="s">
        <v>978</v>
      </c>
      <c r="B41" s="6" t="str">
        <f t="shared" si="0"/>
        <v>|EN| High waist briefs</v>
      </c>
      <c r="C41" s="8" t="s">
        <v>979</v>
      </c>
      <c r="D41" s="6" t="str">
        <f t="shared" si="1"/>
        <v xml:space="preserve"> |AL| Mbathje me bel të lartë</v>
      </c>
      <c r="E41" s="8" t="s">
        <v>980</v>
      </c>
      <c r="F41" s="6" t="str">
        <f t="shared" si="2"/>
        <v xml:space="preserve"> |BG| Бикини с висока талия</v>
      </c>
      <c r="G41" s="8" t="s">
        <v>981</v>
      </c>
      <c r="H41" s="6" t="str">
        <f t="shared" si="3"/>
        <v xml:space="preserve"> |BiH| Gaćice s visokim strukom</v>
      </c>
      <c r="I41" s="8" t="s">
        <v>982</v>
      </c>
      <c r="J41" s="6" t="str">
        <f t="shared" si="4"/>
        <v xml:space="preserve"> |CZ| Kalhotky s vysokým pasem</v>
      </c>
      <c r="K41" s="8" t="s">
        <v>983</v>
      </c>
      <c r="L41" s="6" t="str">
        <f t="shared" si="5"/>
        <v xml:space="preserve"> |DE| Hoher taillenslip</v>
      </c>
      <c r="M41" s="8" t="s">
        <v>984</v>
      </c>
      <c r="N41" s="6" t="str">
        <f t="shared" si="6"/>
        <v xml:space="preserve"> |EE| Kõrge vöökohaga püksikud</v>
      </c>
      <c r="O41" s="8" t="s">
        <v>985</v>
      </c>
      <c r="P41" s="6" t="str">
        <f t="shared" si="7"/>
        <v xml:space="preserve"> |ES| Braguitas de cintura alta</v>
      </c>
      <c r="Q41" s="8" t="s">
        <v>986</v>
      </c>
      <c r="R41" s="6" t="str">
        <f t="shared" si="8"/>
        <v>/ Roba interior de cintura alta</v>
      </c>
      <c r="S41" s="8" t="s">
        <v>987</v>
      </c>
      <c r="T41" s="6" t="str">
        <f t="shared" si="9"/>
        <v xml:space="preserve"> |GR| Ψηλόμεσα σλιπ</v>
      </c>
      <c r="U41" s="8" t="s">
        <v>981</v>
      </c>
      <c r="V41" s="6" t="str">
        <f t="shared" si="10"/>
        <v xml:space="preserve"> |HR| Gaćice s visokim strukom</v>
      </c>
      <c r="W41" s="8" t="s">
        <v>988</v>
      </c>
      <c r="X41" s="6" t="str">
        <f t="shared" si="11"/>
        <v xml:space="preserve"> |HU| Magasított derekú bugyik</v>
      </c>
      <c r="Y41" s="8" t="s">
        <v>989</v>
      </c>
      <c r="Z41" s="6" t="str">
        <f t="shared" si="12"/>
        <v xml:space="preserve"> |IT| Slip a vita alta</v>
      </c>
      <c r="AA41" s="8" t="s">
        <v>990</v>
      </c>
      <c r="AB41" s="6" t="str">
        <f t="shared" si="13"/>
        <v xml:space="preserve"> |LT| Trumpikės aukštu liemeniu</v>
      </c>
      <c r="AC41" s="8" t="s">
        <v>991</v>
      </c>
      <c r="AD41" s="6" t="str">
        <f t="shared" si="14"/>
        <v xml:space="preserve"> |LV| Īsās apakšbikses ar augstu vidukli</v>
      </c>
      <c r="AE41" s="8" t="s">
        <v>992</v>
      </c>
      <c r="AF41" s="6" t="str">
        <f t="shared" si="15"/>
        <v xml:space="preserve"> |MK| Гаќи со висок струк</v>
      </c>
      <c r="AG41" s="8" t="s">
        <v>993</v>
      </c>
      <c r="AH41" s="6" t="str">
        <f t="shared" si="16"/>
        <v xml:space="preserve"> |PL| Majtki z wysoką talią</v>
      </c>
      <c r="AI41" s="8" t="s">
        <v>994</v>
      </c>
      <c r="AJ41" s="6" t="str">
        <f t="shared" si="17"/>
        <v xml:space="preserve"> |PT| Calcinha com cintura alta</v>
      </c>
      <c r="AK41" s="8" t="s">
        <v>995</v>
      </c>
      <c r="AL41" s="6" t="str">
        <f t="shared" si="18"/>
        <v xml:space="preserve"> |RO| Slipuri cu talie înaltă</v>
      </c>
      <c r="AM41" s="8" t="s">
        <v>996</v>
      </c>
      <c r="AN41" s="6" t="str">
        <f t="shared" si="19"/>
        <v xml:space="preserve"> |RS| Gaćice sa visokim strukom</v>
      </c>
      <c r="AO41" s="8" t="s">
        <v>997</v>
      </c>
      <c r="AP41" s="6" t="str">
        <f t="shared" si="20"/>
        <v xml:space="preserve"> |SI| Hlačke z visokim pasom</v>
      </c>
      <c r="AQ41" s="8" t="s">
        <v>998</v>
      </c>
      <c r="AR41" s="6" t="str">
        <f t="shared" si="21"/>
        <v xml:space="preserve"> |SK| Nohavičky s vysokým pásom</v>
      </c>
      <c r="AS41" s="9" t="str">
        <f t="shared" si="22"/>
        <v>|EN| High waist briefs |BG| Бикини с висока талия |BiH| Gaćice s visokim strukom |CZ| Kalhotky s vysokým pasem |DE| Hoher taillenslip |EE| Kõrge vöökohaga püksikud |ES| Braguitas de cintura alta/ Roba interior de cintura alta |GR| Ψηλόμεσα σλιπ |HR| Gaćice s visokim strukom |HU| Magasított derekú bugyik |IT| Slip a vita alta |LT| Trumpikės aukštu liemeniu |LV| Īsās apakšbikses ar augstu vidukli |PL| Majtki z wysoką talią |PT| Calcinha com cintura alta |RO| Slipuri cu talie înaltă |RS| Gaćice sa visokim strukom |SI| Hlačke z visokim pasom |SK| Nohavičky s vysokým pásom</v>
      </c>
      <c r="AT41" s="9" t="str">
        <f t="shared" si="23"/>
        <v xml:space="preserve">"|EN| High waist briefs |BG| Бикини с висока талия |BiH| Gaćice s visokim strukom |CZ| Kalhotky s vysokým pasem |DE| Hoher taillenslip |EE| Kõrge vöökohaga püksikud |ES| Braguitas de cintura alta/ Roba interior de cintura alta |GR| Ψηλόμεσα σλιπ |HR| Gaćice s visokim strukom |HU| Magasított derekú bugyik |IT| Slip a vita alta |LT| Trumpikės aukštu liemeniu |LV| Īsās apakšbikses ar augstu vidukli |PL| Majtki z wysoką talią |PT| Calcinha com cintura alta |RO| Slipuri cu talie înaltă |RS| Gaćice sa visokim strukom |SI| Hlačke z visokim pasom |SK| Nohavičky s vysokým pásom",  </v>
      </c>
      <c r="AU41" s="9" t="str">
        <f t="shared" si="24"/>
        <v xml:space="preserve">"High waist briefs":  "|EN| High waist briefs |BG| Бикини с висока талия |BiH| Gaćice s visokim strukom |CZ| Kalhotky s vysokým pasem |DE| Hoher taillenslip |EE| Kõrge vöökohaga püksikud |ES| Braguitas de cintura alta/ Roba interior de cintura alta |GR| Ψηλόμεσα σλιπ |HR| Gaćice s visokim strukom |HU| Magasított derekú bugyik |IT| Slip a vita alta |LT| Trumpikės aukštu liemeniu |LV| Īsās apakšbikses ar augstu vidukli |PL| Majtki z wysoką talią |PT| Calcinha com cintura alta |RO| Slipuri cu talie înaltă |RS| Gaćice sa visokim strukom |SI| Hlačke z visokim pasom |SK| Nohavičky s vysokým pásom",  </v>
      </c>
      <c r="AV41" s="9" t="str">
        <f t="shared" si="25"/>
        <v xml:space="preserve">"High waist briefs", </v>
      </c>
      <c r="AW41" s="9"/>
    </row>
    <row r="42" spans="1:49" ht="15" customHeight="1" x14ac:dyDescent="0.25">
      <c r="A42" s="8" t="s">
        <v>999</v>
      </c>
      <c r="B42" s="6" t="str">
        <f t="shared" si="0"/>
        <v>|EN| High leg briefs</v>
      </c>
      <c r="C42" s="8" t="s">
        <v>1000</v>
      </c>
      <c r="D42" s="6" t="str">
        <f t="shared" si="1"/>
        <v xml:space="preserve"> |AL| Mbathje me prerje të lartë</v>
      </c>
      <c r="E42" s="8" t="s">
        <v>1001</v>
      </c>
      <c r="F42" s="6" t="str">
        <f t="shared" si="2"/>
        <v xml:space="preserve"> |BG| Гащи на високи крака</v>
      </c>
      <c r="G42" s="8" t="s">
        <v>1002</v>
      </c>
      <c r="H42" s="6" t="str">
        <f t="shared" si="3"/>
        <v xml:space="preserve"> |BiH| Gaćice brazilke</v>
      </c>
      <c r="I42" s="8" t="s">
        <v>1003</v>
      </c>
      <c r="J42" s="6" t="str">
        <f t="shared" si="4"/>
        <v xml:space="preserve"> |CZ| Kalhotky s vysokou nohavičkou</v>
      </c>
      <c r="K42" s="8" t="s">
        <v>1004</v>
      </c>
      <c r="L42" s="6" t="str">
        <f t="shared" si="5"/>
        <v xml:space="preserve"> |DE| Hoher beinslip</v>
      </c>
      <c r="M42" s="8" t="s">
        <v>1005</v>
      </c>
      <c r="N42" s="6" t="str">
        <f t="shared" si="6"/>
        <v xml:space="preserve"> |EE| Kõrge säärega püksikud</v>
      </c>
      <c r="O42" s="8" t="s">
        <v>1006</v>
      </c>
      <c r="P42" s="6" t="str">
        <f t="shared" si="7"/>
        <v xml:space="preserve"> |ES| Braguitas de pierna alta</v>
      </c>
      <c r="Q42" s="8" t="s">
        <v>1007</v>
      </c>
      <c r="R42" s="6" t="str">
        <f t="shared" si="8"/>
        <v>/ Roba interior de cama alta</v>
      </c>
      <c r="S42" s="8" t="s">
        <v>1008</v>
      </c>
      <c r="T42" s="6" t="str">
        <f t="shared" si="9"/>
        <v xml:space="preserve"> |GR| Σλιπ με ψηλό κόψιμο</v>
      </c>
      <c r="U42" s="8" t="s">
        <v>960</v>
      </c>
      <c r="V42" s="6" t="str">
        <f t="shared" si="10"/>
        <v xml:space="preserve"> |HR| Bikini gaćice</v>
      </c>
      <c r="W42" s="8" t="s">
        <v>1009</v>
      </c>
      <c r="X42" s="6" t="str">
        <f t="shared" si="11"/>
        <v xml:space="preserve"> |HU| Hosszúszárú bugyik</v>
      </c>
      <c r="Y42" s="8" t="s">
        <v>1010</v>
      </c>
      <c r="Z42" s="6" t="str">
        <f t="shared" si="12"/>
        <v xml:space="preserve"> |IT| Slip sgambati</v>
      </c>
      <c r="AA42" s="8" t="s">
        <v>1011</v>
      </c>
      <c r="AB42" s="6" t="str">
        <f t="shared" si="13"/>
        <v xml:space="preserve"> |LT| Ilgos trumpikės</v>
      </c>
      <c r="AC42" s="8" t="s">
        <v>1012</v>
      </c>
      <c r="AD42" s="6" t="str">
        <f t="shared" si="14"/>
        <v xml:space="preserve"> |LV| Apakšbikses līdz augšstilbiem</v>
      </c>
      <c r="AE42" s="8" t="s">
        <v>1013</v>
      </c>
      <c r="AF42" s="6" t="str">
        <f t="shared" si="15"/>
        <v xml:space="preserve"> |MK| Гаќи со висок пресек</v>
      </c>
      <c r="AG42" s="8" t="s">
        <v>1014</v>
      </c>
      <c r="AH42" s="6" t="str">
        <f t="shared" si="16"/>
        <v xml:space="preserve"> |PL| Majtki wysoko wycięte</v>
      </c>
      <c r="AI42" s="8" t="s">
        <v>1015</v>
      </c>
      <c r="AJ42" s="6" t="str">
        <f t="shared" si="17"/>
        <v xml:space="preserve"> |PT| Calcinha de corte alto</v>
      </c>
      <c r="AK42" s="8" t="s">
        <v>1016</v>
      </c>
      <c r="AL42" s="6" t="str">
        <f t="shared" si="18"/>
        <v xml:space="preserve"> |RO| Slipuri înalte pe picior</v>
      </c>
      <c r="AM42" s="8" t="s">
        <v>960</v>
      </c>
      <c r="AN42" s="6" t="str">
        <f t="shared" si="19"/>
        <v xml:space="preserve"> |RS| Bikini gaćice</v>
      </c>
      <c r="AO42" s="8" t="s">
        <v>1017</v>
      </c>
      <c r="AP42" s="6" t="str">
        <f t="shared" si="20"/>
        <v xml:space="preserve"> |SI| Hlačke z visokim nogam</v>
      </c>
      <c r="AQ42" s="8" t="s">
        <v>1018</v>
      </c>
      <c r="AR42" s="6" t="str">
        <f t="shared" si="21"/>
        <v xml:space="preserve"> |SK| Driekové nohavičky</v>
      </c>
      <c r="AS42" s="9" t="str">
        <f t="shared" si="22"/>
        <v>|EN| High leg briefs |BG| Гащи на високи крака |BiH| Gaćice brazilke |CZ| Kalhotky s vysokou nohavičkou |DE| Hoher beinslip |EE| Kõrge säärega püksikud |ES| Braguitas de pierna alta/ Roba interior de cama alta |GR| Σλιπ με ψηλό κόψιμο |HR| Bikini gaćice |HU| Hosszúszárú bugyik |IT| Slip sgambati |LT| Ilgos trumpikės |LV| Apakšbikses līdz augšstilbiem |PL| Majtki wysoko wycięte |PT| Calcinha de corte alto |RO| Slipuri înalte pe picior |RS| Bikini gaćice |SI| Hlačke z visokim nogam |SK| Driekové nohavičky</v>
      </c>
      <c r="AT42" s="9" t="str">
        <f t="shared" si="23"/>
        <v xml:space="preserve">"|EN| High leg briefs |BG| Гащи на високи крака |BiH| Gaćice brazilke |CZ| Kalhotky s vysokou nohavičkou |DE| Hoher beinslip |EE| Kõrge säärega püksikud |ES| Braguitas de pierna alta/ Roba interior de cama alta |GR| Σλιπ με ψηλό κόψιμο |HR| Bikini gaćice |HU| Hosszúszárú bugyik |IT| Slip sgambati |LT| Ilgos trumpikės |LV| Apakšbikses līdz augšstilbiem |PL| Majtki wysoko wycięte |PT| Calcinha de corte alto |RO| Slipuri înalte pe picior |RS| Bikini gaćice |SI| Hlačke z visokim nogam |SK| Driekové nohavičky",  </v>
      </c>
      <c r="AU42" s="9" t="str">
        <f t="shared" si="24"/>
        <v xml:space="preserve">"High leg briefs":  "|EN| High leg briefs |BG| Гащи на високи крака |BiH| Gaćice brazilke |CZ| Kalhotky s vysokou nohavičkou |DE| Hoher beinslip |EE| Kõrge säärega püksikud |ES| Braguitas de pierna alta/ Roba interior de cama alta |GR| Σλιπ με ψηλό κόψιμο |HR| Bikini gaćice |HU| Hosszúszárú bugyik |IT| Slip sgambati |LT| Ilgos trumpikės |LV| Apakšbikses līdz augšstilbiem |PL| Majtki wysoko wycięte |PT| Calcinha de corte alto |RO| Slipuri înalte pe picior |RS| Bikini gaćice |SI| Hlačke z visokim nogam |SK| Driekové nohavičky",  </v>
      </c>
      <c r="AV42" s="9" t="str">
        <f t="shared" si="25"/>
        <v xml:space="preserve">"High leg briefs", </v>
      </c>
      <c r="AW42" s="9"/>
    </row>
    <row r="43" spans="1:49" ht="15" customHeight="1" x14ac:dyDescent="0.25">
      <c r="A43" s="8" t="s">
        <v>1019</v>
      </c>
      <c r="B43" s="6" t="str">
        <f t="shared" si="0"/>
        <v>|EN| Ladies shorts</v>
      </c>
      <c r="C43" s="8" t="s">
        <v>1020</v>
      </c>
      <c r="D43" s="6" t="str">
        <f t="shared" si="1"/>
        <v xml:space="preserve"> |AL| Pantallona të shkurtra femrash</v>
      </c>
      <c r="E43" s="8" t="s">
        <v>1021</v>
      </c>
      <c r="F43" s="6" t="str">
        <f t="shared" si="2"/>
        <v xml:space="preserve"> |BG| Дамски шорти</v>
      </c>
      <c r="G43" s="8" t="s">
        <v>1022</v>
      </c>
      <c r="H43" s="6" t="str">
        <f t="shared" si="3"/>
        <v xml:space="preserve"> |BiH| Ženski šorts</v>
      </c>
      <c r="I43" s="8" t="s">
        <v>1023</v>
      </c>
      <c r="J43" s="6" t="str">
        <f t="shared" si="4"/>
        <v xml:space="preserve"> |CZ| Dámské šortky</v>
      </c>
      <c r="K43" s="8" t="s">
        <v>1024</v>
      </c>
      <c r="L43" s="6" t="str">
        <f t="shared" si="5"/>
        <v xml:space="preserve"> |DE| Damenshorts</v>
      </c>
      <c r="M43" s="8" t="s">
        <v>1025</v>
      </c>
      <c r="N43" s="6" t="str">
        <f t="shared" si="6"/>
        <v xml:space="preserve"> |EE| Lühikesed püksid naistele</v>
      </c>
      <c r="O43" s="8" t="s">
        <v>1026</v>
      </c>
      <c r="P43" s="6" t="str">
        <f t="shared" si="7"/>
        <v xml:space="preserve"> |ES| Pantalones cortos de mujer</v>
      </c>
      <c r="Q43" s="8" t="s">
        <v>1027</v>
      </c>
      <c r="R43" s="6" t="str">
        <f t="shared" si="8"/>
        <v>/ Pantalons curts dona</v>
      </c>
      <c r="S43" s="8" t="s">
        <v>1028</v>
      </c>
      <c r="T43" s="6" t="str">
        <f t="shared" si="9"/>
        <v xml:space="preserve"> |GR| Γυναικείο σορτσάκι</v>
      </c>
      <c r="U43" s="8" t="s">
        <v>1029</v>
      </c>
      <c r="V43" s="6" t="str">
        <f t="shared" si="10"/>
        <v xml:space="preserve"> |HR| Ženske kratke hlače</v>
      </c>
      <c r="W43" s="8" t="s">
        <v>1030</v>
      </c>
      <c r="X43" s="6" t="str">
        <f t="shared" si="11"/>
        <v xml:space="preserve"> |HU| Női rövidnadrág</v>
      </c>
      <c r="Y43" s="8" t="s">
        <v>1031</v>
      </c>
      <c r="Z43" s="6" t="str">
        <f t="shared" si="12"/>
        <v xml:space="preserve"> |IT| Pantaloncini da donna</v>
      </c>
      <c r="AA43" s="8" t="s">
        <v>1032</v>
      </c>
      <c r="AB43" s="6" t="str">
        <f t="shared" si="13"/>
        <v xml:space="preserve"> |LT| Moteriški šortai</v>
      </c>
      <c r="AC43" s="8" t="s">
        <v>1033</v>
      </c>
      <c r="AD43" s="6" t="str">
        <f t="shared" si="14"/>
        <v xml:space="preserve"> |LV| Sieviešu šorti</v>
      </c>
      <c r="AE43" s="8" t="s">
        <v>1034</v>
      </c>
      <c r="AF43" s="6" t="str">
        <f t="shared" si="15"/>
        <v xml:space="preserve"> |MK| Женски шорцеви</v>
      </c>
      <c r="AG43" s="8" t="s">
        <v>1035</v>
      </c>
      <c r="AH43" s="6" t="str">
        <f t="shared" si="16"/>
        <v xml:space="preserve"> |PL| Szorty damskie</v>
      </c>
      <c r="AI43" s="8" t="s">
        <v>1036</v>
      </c>
      <c r="AJ43" s="6" t="str">
        <f t="shared" si="17"/>
        <v xml:space="preserve"> |PT| Calções de senhora</v>
      </c>
      <c r="AK43" s="8" t="s">
        <v>1037</v>
      </c>
      <c r="AL43" s="6" t="str">
        <f t="shared" si="18"/>
        <v xml:space="preserve"> |RO| Pantaloni scurți damă</v>
      </c>
      <c r="AM43" s="8" t="s">
        <v>1038</v>
      </c>
      <c r="AN43" s="6" t="str">
        <f t="shared" si="19"/>
        <v xml:space="preserve"> |RS| Ženske bokserice</v>
      </c>
      <c r="AO43" s="8" t="s">
        <v>1029</v>
      </c>
      <c r="AP43" s="6" t="str">
        <f t="shared" si="20"/>
        <v xml:space="preserve"> |SI| Ženske kratke hlače</v>
      </c>
      <c r="AQ43" s="8" t="s">
        <v>1039</v>
      </c>
      <c r="AR43" s="6" t="str">
        <f t="shared" si="21"/>
        <v xml:space="preserve"> |SK| Dámske šortky</v>
      </c>
      <c r="AS43" s="9" t="str">
        <f t="shared" si="22"/>
        <v>|EN| Ladies shorts |BG| Дамски шорти |BiH| Ženski šorts |CZ| Dámské šortky |DE| Damenshorts |EE| Lühikesed püksid naistele |ES| Pantalones cortos de mujer/ Pantalons curts dona |GR| Γυναικείο σορτσάκι |HR| Ženske kratke hlače |HU| Női rövidnadrág |IT| Pantaloncini da donna |LT| Moteriški šortai |LV| Sieviešu šorti |PL| Szorty damskie |PT| Calções de senhora |RO| Pantaloni scurți damă |RS| Ženske bokserice |SI| Ženske kratke hlače |SK| Dámske šortky</v>
      </c>
      <c r="AT43" s="9" t="str">
        <f t="shared" si="23"/>
        <v xml:space="preserve">"|EN| Ladies shorts |BG| Дамски шорти |BiH| Ženski šorts |CZ| Dámské šortky |DE| Damenshorts |EE| Lühikesed püksid naistele |ES| Pantalones cortos de mujer/ Pantalons curts dona |GR| Γυναικείο σορτσάκι |HR| Ženske kratke hlače |HU| Női rövidnadrág |IT| Pantaloncini da donna |LT| Moteriški šortai |LV| Sieviešu šorti |PL| Szorty damskie |PT| Calções de senhora |RO| Pantaloni scurți damă |RS| Ženske bokserice |SI| Ženske kratke hlače |SK| Dámske šortky",  </v>
      </c>
      <c r="AU43" s="9" t="str">
        <f t="shared" si="24"/>
        <v xml:space="preserve">"Ladies shorts":  "|EN| Ladies shorts |BG| Дамски шорти |BiH| Ženski šorts |CZ| Dámské šortky |DE| Damenshorts |EE| Lühikesed püksid naistele |ES| Pantalones cortos de mujer/ Pantalons curts dona |GR| Γυναικείο σορτσάκι |HR| Ženske kratke hlače |HU| Női rövidnadrág |IT| Pantaloncini da donna |LT| Moteriški šortai |LV| Sieviešu šorti |PL| Szorty damskie |PT| Calções de senhora |RO| Pantaloni scurți damă |RS| Ženske bokserice |SI| Ženske kratke hlače |SK| Dámske šortky",  </v>
      </c>
      <c r="AV43" s="9" t="str">
        <f t="shared" si="25"/>
        <v xml:space="preserve">"Ladies shorts", </v>
      </c>
      <c r="AW43" s="9"/>
    </row>
    <row r="44" spans="1:49" ht="15" customHeight="1" x14ac:dyDescent="0.25">
      <c r="A44" s="8" t="s">
        <v>1040</v>
      </c>
      <c r="B44" s="6" t="str">
        <f t="shared" si="0"/>
        <v>|EN| Body</v>
      </c>
      <c r="C44" s="8" t="s">
        <v>1041</v>
      </c>
      <c r="D44" s="6" t="str">
        <f t="shared" si="1"/>
        <v xml:space="preserve"> |AL| Body femrash</v>
      </c>
      <c r="E44" s="8" t="s">
        <v>1042</v>
      </c>
      <c r="F44" s="6" t="str">
        <f t="shared" si="2"/>
        <v xml:space="preserve"> |BG| Дамско боди</v>
      </c>
      <c r="G44" s="8" t="s">
        <v>1043</v>
      </c>
      <c r="H44" s="6" t="str">
        <f t="shared" si="3"/>
        <v xml:space="preserve"> |BiH| Ženski bodi</v>
      </c>
      <c r="I44" s="8" t="s">
        <v>1044</v>
      </c>
      <c r="J44" s="6" t="str">
        <f t="shared" si="4"/>
        <v xml:space="preserve"> |CZ| Dámské body</v>
      </c>
      <c r="K44" s="8" t="s">
        <v>1045</v>
      </c>
      <c r="L44" s="6" t="str">
        <f t="shared" si="5"/>
        <v xml:space="preserve"> |DE| Damenbody</v>
      </c>
      <c r="M44" s="8" t="s">
        <v>1046</v>
      </c>
      <c r="N44" s="6" t="str">
        <f t="shared" si="6"/>
        <v xml:space="preserve"> |EE| Bodi naistele</v>
      </c>
      <c r="O44" s="8" t="s">
        <v>1047</v>
      </c>
      <c r="P44" s="6" t="str">
        <f t="shared" si="7"/>
        <v xml:space="preserve"> |ES| Body de mujer</v>
      </c>
      <c r="Q44" s="8" t="s">
        <v>1048</v>
      </c>
      <c r="R44" s="6" t="str">
        <f t="shared" si="8"/>
        <v>/ Bodi dona</v>
      </c>
      <c r="S44" s="8" t="s">
        <v>1049</v>
      </c>
      <c r="T44" s="6" t="str">
        <f t="shared" si="9"/>
        <v xml:space="preserve"> |GR| Γυναικείο σώμα</v>
      </c>
      <c r="U44" s="8" t="s">
        <v>1043</v>
      </c>
      <c r="V44" s="6" t="str">
        <f t="shared" si="10"/>
        <v xml:space="preserve"> |HR| Ženski bodi</v>
      </c>
      <c r="W44" s="8" t="s">
        <v>1050</v>
      </c>
      <c r="X44" s="6" t="str">
        <f t="shared" si="11"/>
        <v xml:space="preserve"> |HU| Női body</v>
      </c>
      <c r="Y44" s="8" t="s">
        <v>1051</v>
      </c>
      <c r="Z44" s="6" t="str">
        <f t="shared" si="12"/>
        <v xml:space="preserve"> |IT| Body da donna</v>
      </c>
      <c r="AA44" s="8" t="s">
        <v>1052</v>
      </c>
      <c r="AB44" s="6" t="str">
        <f t="shared" si="13"/>
        <v xml:space="preserve"> |LT| Glaustinukė moterims</v>
      </c>
      <c r="AC44" s="8" t="s">
        <v>1053</v>
      </c>
      <c r="AD44" s="6" t="str">
        <f t="shared" si="14"/>
        <v xml:space="preserve"> |LV| Sieviešu bodijs</v>
      </c>
      <c r="AE44" s="8" t="s">
        <v>1054</v>
      </c>
      <c r="AF44" s="6" t="str">
        <f t="shared" si="15"/>
        <v xml:space="preserve"> |MK| Женско боди</v>
      </c>
      <c r="AG44" s="8" t="s">
        <v>1055</v>
      </c>
      <c r="AH44" s="6" t="str">
        <f t="shared" si="16"/>
        <v xml:space="preserve"> |PL| Body damskie</v>
      </c>
      <c r="AI44" s="8" t="s">
        <v>1056</v>
      </c>
      <c r="AJ44" s="6" t="str">
        <f t="shared" si="17"/>
        <v xml:space="preserve"> |PT| Bodies completos de senhora</v>
      </c>
      <c r="AK44" s="8" t="s">
        <v>1057</v>
      </c>
      <c r="AL44" s="6" t="str">
        <f t="shared" si="18"/>
        <v xml:space="preserve"> |RO| Body damă</v>
      </c>
      <c r="AM44" s="8" t="s">
        <v>1043</v>
      </c>
      <c r="AN44" s="6" t="str">
        <f t="shared" si="19"/>
        <v xml:space="preserve"> |RS| Ženski bodi</v>
      </c>
      <c r="AO44" s="8" t="s">
        <v>1043</v>
      </c>
      <c r="AP44" s="6" t="str">
        <f t="shared" si="20"/>
        <v xml:space="preserve"> |SI| Ženski bodi</v>
      </c>
      <c r="AQ44" s="8" t="s">
        <v>1058</v>
      </c>
      <c r="AR44" s="6" t="str">
        <f t="shared" si="21"/>
        <v xml:space="preserve"> |SK| Dámske body</v>
      </c>
      <c r="AS44" s="9" t="str">
        <f t="shared" si="22"/>
        <v>|EN| Body |BG| Дамско боди |BiH| Ženski bodi |CZ| Dámské body |DE| Damenbody |EE| Bodi naistele |ES| Body de mujer/ Bodi dona |GR| Γυναικείο σώμα |HR| Ženski bodi |HU| Női body |IT| Body da donna |LT| Glaustinukė moterims |LV| Sieviešu bodijs |PL| Body damskie |PT| Bodies completos de senhora |RO| Body damă |RS| Ženski bodi |SI| Ženski bodi |SK| Dámske body</v>
      </c>
      <c r="AT44" s="9" t="str">
        <f t="shared" si="23"/>
        <v xml:space="preserve">"|EN| Body |BG| Дамско боди |BiH| Ženski bodi |CZ| Dámské body |DE| Damenbody |EE| Bodi naistele |ES| Body de mujer/ Bodi dona |GR| Γυναικείο σώμα |HR| Ženski bodi |HU| Női body |IT| Body da donna |LT| Glaustinukė moterims |LV| Sieviešu bodijs |PL| Body damskie |PT| Bodies completos de senhora |RO| Body damă |RS| Ženski bodi |SI| Ženski bodi |SK| Dámske body",  </v>
      </c>
      <c r="AU44" s="9" t="str">
        <f t="shared" si="24"/>
        <v xml:space="preserve">"Body":  "|EN| Body |BG| Дамско боди |BiH| Ženski bodi |CZ| Dámské body |DE| Damenbody |EE| Bodi naistele |ES| Body de mujer/ Bodi dona |GR| Γυναικείο σώμα |HR| Ženski bodi |HU| Női body |IT| Body da donna |LT| Glaustinukė moterims |LV| Sieviešu bodijs |PL| Body damskie |PT| Bodies completos de senhora |RO| Body damă |RS| Ženski bodi |SI| Ženski bodi |SK| Dámske body",  </v>
      </c>
      <c r="AV44" s="9" t="str">
        <f t="shared" si="25"/>
        <v xml:space="preserve">"Body", </v>
      </c>
      <c r="AW44" s="9"/>
    </row>
    <row r="45" spans="1:49" ht="15" customHeight="1" x14ac:dyDescent="0.25">
      <c r="A45" s="8" t="s">
        <v>1059</v>
      </c>
      <c r="B45" s="6" t="str">
        <f t="shared" si="0"/>
        <v>|EN| 2-set thongs</v>
      </c>
      <c r="C45" s="8" t="s">
        <v>1060</v>
      </c>
      <c r="D45" s="6" t="str">
        <f t="shared" si="1"/>
        <v xml:space="preserve"> |AL| Tanga femrash 2 palë</v>
      </c>
      <c r="E45" s="8" t="s">
        <v>1061</v>
      </c>
      <c r="F45" s="6" t="str">
        <f t="shared" si="2"/>
        <v xml:space="preserve"> |BG| Дамски прашки 2 pack</v>
      </c>
      <c r="G45" s="8" t="s">
        <v>1062</v>
      </c>
      <c r="H45" s="6" t="str">
        <f t="shared" si="3"/>
        <v xml:space="preserve"> |BiH| Ženske tange 2-pak</v>
      </c>
      <c r="I45" s="8" t="s">
        <v>1063</v>
      </c>
      <c r="J45" s="6" t="str">
        <f t="shared" si="4"/>
        <v xml:space="preserve"> |CZ| Dámská tanga 2 pack</v>
      </c>
      <c r="K45" s="8" t="s">
        <v>1064</v>
      </c>
      <c r="L45" s="6" t="str">
        <f t="shared" si="5"/>
        <v xml:space="preserve"> |DE| Frauenstrings 2-pack</v>
      </c>
      <c r="M45" s="8" t="s">
        <v>1065</v>
      </c>
      <c r="N45" s="6" t="str">
        <f t="shared" si="6"/>
        <v xml:space="preserve"> |EE| Stringid naistele 2 pack</v>
      </c>
      <c r="O45" s="8" t="s">
        <v>1066</v>
      </c>
      <c r="P45" s="6" t="str">
        <f t="shared" si="7"/>
        <v xml:space="preserve"> |ES| Tanga de mujer pack de 2</v>
      </c>
      <c r="Q45" s="8" t="s">
        <v>1067</v>
      </c>
      <c r="R45" s="6" t="str">
        <f t="shared" si="8"/>
        <v>/ Tangues dona joc de 2 unitats</v>
      </c>
      <c r="S45" s="8" t="s">
        <v>1068</v>
      </c>
      <c r="T45" s="6" t="str">
        <f t="shared" si="9"/>
        <v xml:space="preserve"> |GR| Γυναικείο στρινγκ σετ των 2</v>
      </c>
      <c r="U45" s="8" t="s">
        <v>1069</v>
      </c>
      <c r="V45" s="6" t="str">
        <f t="shared" si="10"/>
        <v xml:space="preserve"> |HR| Ženske string gaćice 2-pack</v>
      </c>
      <c r="W45" s="8" t="s">
        <v>1070</v>
      </c>
      <c r="X45" s="6" t="str">
        <f t="shared" si="11"/>
        <v xml:space="preserve"> |HU| Női tangabugyi 2 darabos</v>
      </c>
      <c r="Y45" s="8" t="s">
        <v>1071</v>
      </c>
      <c r="Z45" s="6" t="str">
        <f t="shared" si="12"/>
        <v xml:space="preserve"> |IT| Perizoma da donna – confezione da 2</v>
      </c>
      <c r="AA45" s="8" t="s">
        <v>1072</v>
      </c>
      <c r="AB45" s="6" t="str">
        <f t="shared" si="13"/>
        <v xml:space="preserve"> |LT| Moteriški stringai, 2 vnt.</v>
      </c>
      <c r="AC45" s="8" t="s">
        <v>1073</v>
      </c>
      <c r="AD45" s="6" t="str">
        <f t="shared" si="14"/>
        <v xml:space="preserve"> |LV| Sieviešu stringa biksītes 2 iepakojumā</v>
      </c>
      <c r="AE45" s="8" t="s">
        <v>1074</v>
      </c>
      <c r="AF45" s="6" t="str">
        <f t="shared" si="15"/>
        <v xml:space="preserve"> |MK| Женска танга 2 парч.</v>
      </c>
      <c r="AG45" s="8" t="s">
        <v>1075</v>
      </c>
      <c r="AH45" s="6" t="str">
        <f t="shared" si="16"/>
        <v xml:space="preserve"> |PL| Stringi damskie 2 pack</v>
      </c>
      <c r="AI45" s="8" t="s">
        <v>1076</v>
      </c>
      <c r="AJ45" s="6" t="str">
        <f t="shared" si="17"/>
        <v xml:space="preserve"> |PT| Tangas de senhora pacote 2 pçs.</v>
      </c>
      <c r="AK45" s="8" t="s">
        <v>1077</v>
      </c>
      <c r="AL45" s="6" t="str">
        <f t="shared" si="18"/>
        <v xml:space="preserve"> |RO| Bikini damă 2 pack</v>
      </c>
      <c r="AM45" s="8" t="s">
        <v>1078</v>
      </c>
      <c r="AN45" s="6" t="str">
        <f t="shared" si="19"/>
        <v xml:space="preserve"> |RS| Ženske tanga gaćice komplet 2 komada</v>
      </c>
      <c r="AO45" s="8" t="s">
        <v>1079</v>
      </c>
      <c r="AP45" s="6" t="str">
        <f t="shared" si="20"/>
        <v xml:space="preserve"> |SI| Ženske tangice, 2 kosa</v>
      </c>
      <c r="AQ45" s="8" t="s">
        <v>1080</v>
      </c>
      <c r="AR45" s="6" t="str">
        <f t="shared" si="21"/>
        <v xml:space="preserve"> |SK| Dámske tango nohavičky balenie 2 ks</v>
      </c>
      <c r="AS45" s="9" t="str">
        <f t="shared" si="22"/>
        <v>|EN| 2-set thongs |BG| Дамски прашки 2 pack |BiH| Ženske tange 2-pak |CZ| Dámská tanga 2 pack |DE| Frauenstrings 2-pack |EE| Stringid naistele 2 pack |ES| Tanga de mujer pack de 2/ Tangues dona joc de 2 unitats |GR| Γυναικείο στρινγκ σετ των 2 |HR| Ženske string gaćice 2-pack |HU| Női tangabugyi 2 darabos |IT| Perizoma da donna – confezione da 2 |LT| Moteriški stringai, 2 vnt. |LV| Sieviešu stringa biksītes 2 iepakojumā |PL| Stringi damskie 2 pack |PT| Tangas de senhora pacote 2 pçs. |RO| Bikini damă 2 pack |RS| Ženske tanga gaćice komplet 2 komada |SI| Ženske tangice, 2 kosa |SK| Dámske tango nohavičky balenie 2 ks</v>
      </c>
      <c r="AT45" s="9" t="str">
        <f t="shared" si="23"/>
        <v xml:space="preserve">"|EN| 2-set thongs |BG| Дамски прашки 2 pack |BiH| Ženske tange 2-pak |CZ| Dámská tanga 2 pack |DE| Frauenstrings 2-pack |EE| Stringid naistele 2 pack |ES| Tanga de mujer pack de 2/ Tangues dona joc de 2 unitats |GR| Γυναικείο στρινγκ σετ των 2 |HR| Ženske string gaćice 2-pack |HU| Női tangabugyi 2 darabos |IT| Perizoma da donna – confezione da 2 |LT| Moteriški stringai, 2 vnt. |LV| Sieviešu stringa biksītes 2 iepakojumā |PL| Stringi damskie 2 pack |PT| Tangas de senhora pacote 2 pçs. |RO| Bikini damă 2 pack |RS| Ženske tanga gaćice komplet 2 komada |SI| Ženske tangice, 2 kosa |SK| Dámske tango nohavičky balenie 2 ks",  </v>
      </c>
      <c r="AU45" s="9" t="str">
        <f t="shared" si="24"/>
        <v xml:space="preserve">"2-set thongs":  "|EN| 2-set thongs |BG| Дамски прашки 2 pack |BiH| Ženske tange 2-pak |CZ| Dámská tanga 2 pack |DE| Frauenstrings 2-pack |EE| Stringid naistele 2 pack |ES| Tanga de mujer pack de 2/ Tangues dona joc de 2 unitats |GR| Γυναικείο στρινγκ σετ των 2 |HR| Ženske string gaćice 2-pack |HU| Női tangabugyi 2 darabos |IT| Perizoma da donna – confezione da 2 |LT| Moteriški stringai, 2 vnt. |LV| Sieviešu stringa biksītes 2 iepakojumā |PL| Stringi damskie 2 pack |PT| Tangas de senhora pacote 2 pçs. |RO| Bikini damă 2 pack |RS| Ženske tanga gaćice komplet 2 komada |SI| Ženske tangice, 2 kosa |SK| Dámske tango nohavičky balenie 2 ks",  </v>
      </c>
      <c r="AV45" s="9" t="str">
        <f t="shared" si="25"/>
        <v xml:space="preserve">"2-set thongs", </v>
      </c>
      <c r="AW45" s="9"/>
    </row>
    <row r="46" spans="1:49" ht="15" customHeight="1" x14ac:dyDescent="0.25">
      <c r="A46" s="8" t="s">
        <v>1081</v>
      </c>
      <c r="B46" s="6" t="str">
        <f t="shared" si="0"/>
        <v>|EN| 2-set panties</v>
      </c>
      <c r="C46" s="8" t="s">
        <v>1082</v>
      </c>
      <c r="D46" s="6" t="str">
        <f t="shared" si="1"/>
        <v xml:space="preserve"> |AL| Figi 2-palë</v>
      </c>
      <c r="E46" s="8" t="s">
        <v>1083</v>
      </c>
      <c r="F46" s="6" t="str">
        <f t="shared" si="2"/>
        <v xml:space="preserve"> |BG| Бикини 2-pack</v>
      </c>
      <c r="G46" s="8" t="s">
        <v>1084</v>
      </c>
      <c r="H46" s="6" t="str">
        <f t="shared" si="3"/>
        <v xml:space="preserve"> |BiH| Gaćice 2-pak</v>
      </c>
      <c r="I46" s="8" t="s">
        <v>1085</v>
      </c>
      <c r="J46" s="6" t="str">
        <f t="shared" si="4"/>
        <v xml:space="preserve"> |CZ| Kalhotky 2 pack</v>
      </c>
      <c r="K46" s="8" t="s">
        <v>1086</v>
      </c>
      <c r="L46" s="6" t="str">
        <f t="shared" si="5"/>
        <v xml:space="preserve"> |DE| Frauenhöschen 2-pack</v>
      </c>
      <c r="M46" s="8" t="s">
        <v>1087</v>
      </c>
      <c r="N46" s="6" t="str">
        <f t="shared" si="6"/>
        <v xml:space="preserve"> |EE| Fiji 2 pack</v>
      </c>
      <c r="O46" s="8" t="s">
        <v>1088</v>
      </c>
      <c r="P46" s="6" t="str">
        <f t="shared" si="7"/>
        <v xml:space="preserve"> |ES| Bragas pack de 2</v>
      </c>
      <c r="Q46" s="8" t="s">
        <v>1089</v>
      </c>
      <c r="R46" s="6" t="str">
        <f t="shared" si="8"/>
        <v>/ Calces - joc de 2 unitats</v>
      </c>
      <c r="S46" s="8" t="s">
        <v>1090</v>
      </c>
      <c r="T46" s="6" t="str">
        <f t="shared" si="9"/>
        <v xml:space="preserve"> |GR| Σλιπάκια σετ των 2</v>
      </c>
      <c r="U46" s="8" t="s">
        <v>1091</v>
      </c>
      <c r="V46" s="6" t="str">
        <f t="shared" si="10"/>
        <v xml:space="preserve"> |HR| Gaćice 2-pack</v>
      </c>
      <c r="W46" s="8" t="s">
        <v>1092</v>
      </c>
      <c r="X46" s="6" t="str">
        <f t="shared" si="11"/>
        <v xml:space="preserve"> |HU| Női alsó 2 darabos</v>
      </c>
      <c r="Y46" s="8" t="s">
        <v>1093</v>
      </c>
      <c r="Z46" s="6" t="str">
        <f t="shared" si="12"/>
        <v xml:space="preserve"> |IT| Mutandine – confezione da 2</v>
      </c>
      <c r="AA46" s="8" t="s">
        <v>1094</v>
      </c>
      <c r="AB46" s="6" t="str">
        <f t="shared" si="13"/>
        <v xml:space="preserve"> |LT| Trumpikės, 2 vnt.</v>
      </c>
      <c r="AC46" s="8" t="s">
        <v>1095</v>
      </c>
      <c r="AD46" s="6" t="str">
        <f t="shared" si="14"/>
        <v xml:space="preserve"> |LV| Biksītes 2 iepakojumā</v>
      </c>
      <c r="AE46" s="8" t="s">
        <v>1096</v>
      </c>
      <c r="AF46" s="6" t="str">
        <f t="shared" si="15"/>
        <v xml:space="preserve"> |MK| Килоти 2-парч.</v>
      </c>
      <c r="AG46" s="8" t="s">
        <v>1097</v>
      </c>
      <c r="AH46" s="6" t="str">
        <f t="shared" si="16"/>
        <v xml:space="preserve"> |PL| Figi 2 pack</v>
      </c>
      <c r="AI46" s="8" t="s">
        <v>1098</v>
      </c>
      <c r="AJ46" s="6" t="str">
        <f t="shared" si="17"/>
        <v xml:space="preserve"> |PT| Calcinhas de malha pacote de 2 pçs.</v>
      </c>
      <c r="AK46" s="8" t="s">
        <v>1099</v>
      </c>
      <c r="AL46" s="6" t="str">
        <f t="shared" si="18"/>
        <v xml:space="preserve"> |RO| Chiloți femei 2 pack</v>
      </c>
      <c r="AM46" s="8" t="s">
        <v>1100</v>
      </c>
      <c r="AN46" s="6" t="str">
        <f t="shared" si="19"/>
        <v xml:space="preserve"> |RS| Ženske gaćice komplet 2 komada</v>
      </c>
      <c r="AO46" s="8" t="s">
        <v>1101</v>
      </c>
      <c r="AP46" s="6" t="str">
        <f t="shared" si="20"/>
        <v xml:space="preserve"> |SI| Ženske spodnje hlače, 2 kosa</v>
      </c>
      <c r="AQ46" s="8" t="s">
        <v>1102</v>
      </c>
      <c r="AR46" s="6" t="str">
        <f t="shared" si="21"/>
        <v xml:space="preserve"> |SK| Nohavičky balenie 2 ks</v>
      </c>
      <c r="AS46" s="9" t="str">
        <f t="shared" si="22"/>
        <v>|EN| 2-set panties |BG| Бикини 2-pack |BiH| Gaćice 2-pak |CZ| Kalhotky 2 pack |DE| Frauenhöschen 2-pack |EE| Fiji 2 pack |ES| Bragas pack de 2/ Calces - joc de 2 unitats |GR| Σλιπάκια σετ των 2 |HR| Gaćice 2-pack |HU| Női alsó 2 darabos |IT| Mutandine – confezione da 2 |LT| Trumpikės, 2 vnt. |LV| Biksītes 2 iepakojumā |PL| Figi 2 pack |PT| Calcinhas de malha pacote de 2 pçs. |RO| Chiloți femei 2 pack |RS| Ženske gaćice komplet 2 komada |SI| Ženske spodnje hlače, 2 kosa |SK| Nohavičky balenie 2 ks</v>
      </c>
      <c r="AT46" s="9" t="str">
        <f t="shared" si="23"/>
        <v xml:space="preserve">"|EN| 2-set panties |BG| Бикини 2-pack |BiH| Gaćice 2-pak |CZ| Kalhotky 2 pack |DE| Frauenhöschen 2-pack |EE| Fiji 2 pack |ES| Bragas pack de 2/ Calces - joc de 2 unitats |GR| Σλιπάκια σετ των 2 |HR| Gaćice 2-pack |HU| Női alsó 2 darabos |IT| Mutandine – confezione da 2 |LT| Trumpikės, 2 vnt. |LV| Biksītes 2 iepakojumā |PL| Figi 2 pack |PT| Calcinhas de malha pacote de 2 pçs. |RO| Chiloți femei 2 pack |RS| Ženske gaćice komplet 2 komada |SI| Ženske spodnje hlače, 2 kosa |SK| Nohavičky balenie 2 ks",  </v>
      </c>
      <c r="AU46" s="9" t="str">
        <f t="shared" si="24"/>
        <v xml:space="preserve">"2-set panties":  "|EN| 2-set panties |BG| Бикини 2-pack |BiH| Gaćice 2-pak |CZ| Kalhotky 2 pack |DE| Frauenhöschen 2-pack |EE| Fiji 2 pack |ES| Bragas pack de 2/ Calces - joc de 2 unitats |GR| Σλιπάκια σετ των 2 |HR| Gaćice 2-pack |HU| Női alsó 2 darabos |IT| Mutandine – confezione da 2 |LT| Trumpikės, 2 vnt. |LV| Biksītes 2 iepakojumā |PL| Figi 2 pack |PT| Calcinhas de malha pacote de 2 pçs. |RO| Chiloți femei 2 pack |RS| Ženske gaćice komplet 2 komada |SI| Ženske spodnje hlače, 2 kosa |SK| Nohavičky balenie 2 ks",  </v>
      </c>
      <c r="AV46" s="9" t="str">
        <f t="shared" si="25"/>
        <v xml:space="preserve">"2-set panties", </v>
      </c>
      <c r="AW46" s="9"/>
    </row>
    <row r="47" spans="1:49" ht="15" customHeight="1" x14ac:dyDescent="0.25">
      <c r="A47" s="8" t="s">
        <v>1103</v>
      </c>
      <c r="B47" s="6" t="str">
        <f t="shared" si="0"/>
        <v>|EN| 2-set shorts</v>
      </c>
      <c r="C47" s="8" t="s">
        <v>1104</v>
      </c>
      <c r="D47" s="6" t="str">
        <f t="shared" si="1"/>
        <v xml:space="preserve"> |AL| Pantallona të shkurtra femrash 2 palë</v>
      </c>
      <c r="E47" s="8" t="s">
        <v>1105</v>
      </c>
      <c r="F47" s="6" t="str">
        <f t="shared" si="2"/>
        <v xml:space="preserve"> |BG| Дамски шорти 2 pack</v>
      </c>
      <c r="G47" s="8" t="s">
        <v>1106</v>
      </c>
      <c r="H47" s="6" t="str">
        <f t="shared" si="3"/>
        <v xml:space="preserve"> |BiH| Ženski šorts 2-pak</v>
      </c>
      <c r="I47" s="8" t="s">
        <v>1107</v>
      </c>
      <c r="J47" s="6" t="str">
        <f t="shared" si="4"/>
        <v xml:space="preserve"> |CZ| Dámské šortky 2 pack</v>
      </c>
      <c r="K47" s="8" t="s">
        <v>1108</v>
      </c>
      <c r="L47" s="6" t="str">
        <f t="shared" si="5"/>
        <v xml:space="preserve"> |DE| Frauenshorts 2-pack</v>
      </c>
      <c r="M47" s="8" t="s">
        <v>1109</v>
      </c>
      <c r="N47" s="6" t="str">
        <f t="shared" si="6"/>
        <v xml:space="preserve"> |EE| Lühikesed püksid naistele 2-pack</v>
      </c>
      <c r="O47" s="8" t="s">
        <v>1110</v>
      </c>
      <c r="P47" s="6" t="str">
        <f t="shared" si="7"/>
        <v xml:space="preserve"> |ES| Pantalones cortos de mujer pack de 2</v>
      </c>
      <c r="Q47" s="8" t="s">
        <v>1111</v>
      </c>
      <c r="R47" s="6" t="str">
        <f t="shared" si="8"/>
        <v>/ Pantalons curts dona joc de 2 unitats</v>
      </c>
      <c r="S47" s="8" t="s">
        <v>1112</v>
      </c>
      <c r="T47" s="6" t="str">
        <f t="shared" si="9"/>
        <v xml:space="preserve"> |GR| Γυναικείο σορτσάκι, σετ των 2</v>
      </c>
      <c r="U47" s="8" t="s">
        <v>1113</v>
      </c>
      <c r="V47" s="6" t="str">
        <f t="shared" si="10"/>
        <v xml:space="preserve"> |HR| Kratke hlače ženske 2-pack</v>
      </c>
      <c r="W47" s="8" t="s">
        <v>1114</v>
      </c>
      <c r="X47" s="6" t="str">
        <f t="shared" si="11"/>
        <v xml:space="preserve"> |HU| Női rövidnadrág 2 darabos</v>
      </c>
      <c r="Y47" s="8" t="s">
        <v>1115</v>
      </c>
      <c r="Z47" s="6" t="str">
        <f t="shared" si="12"/>
        <v xml:space="preserve"> |IT| Pantaloncini da donna – confezione da 2</v>
      </c>
      <c r="AA47" s="8" t="s">
        <v>1116</v>
      </c>
      <c r="AB47" s="6" t="str">
        <f t="shared" si="13"/>
        <v xml:space="preserve"> |LT| Moteriški šortukai, 2 vnt.</v>
      </c>
      <c r="AC47" s="8" t="s">
        <v>1117</v>
      </c>
      <c r="AD47" s="6" t="str">
        <f t="shared" si="14"/>
        <v xml:space="preserve"> |LV| Sieviešu šorti 2 -iepakojumā</v>
      </c>
      <c r="AE47" s="8" t="s">
        <v>1118</v>
      </c>
      <c r="AF47" s="6" t="str">
        <f t="shared" si="15"/>
        <v xml:space="preserve"> |MK| Женски шорцеви 2 парч.</v>
      </c>
      <c r="AG47" s="8" t="s">
        <v>1119</v>
      </c>
      <c r="AH47" s="6" t="str">
        <f t="shared" si="16"/>
        <v xml:space="preserve"> |PL| Szorty damskie 2 pack</v>
      </c>
      <c r="AI47" s="8" t="s">
        <v>1120</v>
      </c>
      <c r="AJ47" s="6" t="str">
        <f t="shared" si="17"/>
        <v xml:space="preserve"> |PT| Calções de senhora pacote 2 pçs.</v>
      </c>
      <c r="AK47" s="8" t="s">
        <v>1121</v>
      </c>
      <c r="AL47" s="6" t="str">
        <f t="shared" si="18"/>
        <v xml:space="preserve"> |RO| Pantaloni scurți damă 2 pack</v>
      </c>
      <c r="AM47" s="8" t="s">
        <v>1122</v>
      </c>
      <c r="AN47" s="6" t="str">
        <f t="shared" si="19"/>
        <v xml:space="preserve"> |RS| Ženske bokserice komplet 2 komada</v>
      </c>
      <c r="AO47" s="8" t="s">
        <v>1123</v>
      </c>
      <c r="AP47" s="6" t="str">
        <f t="shared" si="20"/>
        <v xml:space="preserve"> |SI| Ženske kratke hlače, 2 kosa</v>
      </c>
      <c r="AQ47" s="8" t="s">
        <v>1124</v>
      </c>
      <c r="AR47" s="6" t="str">
        <f t="shared" si="21"/>
        <v xml:space="preserve"> |SK| Dámske šortky balenie 2 ks</v>
      </c>
      <c r="AS47" s="9" t="str">
        <f t="shared" si="22"/>
        <v>|EN| 2-set shorts |BG| Дамски шорти 2 pack |BiH| Ženski šorts 2-pak |CZ| Dámské šortky 2 pack |DE| Frauenshorts 2-pack |EE| Lühikesed püksid naistele 2-pack |ES| Pantalones cortos de mujer pack de 2/ Pantalons curts dona joc de 2 unitats |GR| Γυναικείο σορτσάκι, σετ των 2 |HR| Kratke hlače ženske 2-pack |HU| Női rövidnadrág 2 darabos |IT| Pantaloncini da donna – confezione da 2 |LT| Moteriški šortukai, 2 vnt. |LV| Sieviešu šorti 2 -iepakojumā |PL| Szorty damskie 2 pack |PT| Calções de senhora pacote 2 pçs. |RO| Pantaloni scurți damă 2 pack |RS| Ženske bokserice komplet 2 komada |SI| Ženske kratke hlače, 2 kosa |SK| Dámske šortky balenie 2 ks</v>
      </c>
      <c r="AT47" s="9" t="str">
        <f t="shared" si="23"/>
        <v xml:space="preserve">"|EN| 2-set shorts |BG| Дамски шорти 2 pack |BiH| Ženski šorts 2-pak |CZ| Dámské šortky 2 pack |DE| Frauenshorts 2-pack |EE| Lühikesed püksid naistele 2-pack |ES| Pantalones cortos de mujer pack de 2/ Pantalons curts dona joc de 2 unitats |GR| Γυναικείο σορτσάκι, σετ των 2 |HR| Kratke hlače ženske 2-pack |HU| Női rövidnadrág 2 darabos |IT| Pantaloncini da donna – confezione da 2 |LT| Moteriški šortukai, 2 vnt. |LV| Sieviešu šorti 2 -iepakojumā |PL| Szorty damskie 2 pack |PT| Calções de senhora pacote 2 pçs. |RO| Pantaloni scurți damă 2 pack |RS| Ženske bokserice komplet 2 komada |SI| Ženske kratke hlače, 2 kosa |SK| Dámske šortky balenie 2 ks",  </v>
      </c>
      <c r="AU47" s="9" t="str">
        <f t="shared" si="24"/>
        <v xml:space="preserve">"2-set shorts":  "|EN| 2-set shorts |BG| Дамски шорти 2 pack |BiH| Ženski šorts 2-pak |CZ| Dámské šortky 2 pack |DE| Frauenshorts 2-pack |EE| Lühikesed püksid naistele 2-pack |ES| Pantalones cortos de mujer pack de 2/ Pantalons curts dona joc de 2 unitats |GR| Γυναικείο σορτσάκι, σετ των 2 |HR| Kratke hlače ženske 2-pack |HU| Női rövidnadrág 2 darabos |IT| Pantaloncini da donna – confezione da 2 |LT| Moteriški šortukai, 2 vnt. |LV| Sieviešu šorti 2 -iepakojumā |PL| Szorty damskie 2 pack |PT| Calções de senhora pacote 2 pçs. |RO| Pantaloni scurți damă 2 pack |RS| Ženske bokserice komplet 2 komada |SI| Ženske kratke hlače, 2 kosa |SK| Dámske šortky balenie 2 ks",  </v>
      </c>
      <c r="AV47" s="9" t="str">
        <f t="shared" si="25"/>
        <v xml:space="preserve">"2-set shorts", </v>
      </c>
      <c r="AW47" s="9"/>
    </row>
    <row r="48" spans="1:49" ht="15" customHeight="1" x14ac:dyDescent="0.25">
      <c r="A48" s="8" t="s">
        <v>1125</v>
      </c>
      <c r="B48" s="6" t="str">
        <f t="shared" si="0"/>
        <v>|EN| Bra</v>
      </c>
      <c r="C48" s="8" t="s">
        <v>1126</v>
      </c>
      <c r="D48" s="6" t="str">
        <f t="shared" si="1"/>
        <v xml:space="preserve"> |AL| Sytjena femrash</v>
      </c>
      <c r="E48" s="8" t="s">
        <v>1127</v>
      </c>
      <c r="F48" s="6" t="str">
        <f t="shared" si="2"/>
        <v xml:space="preserve"> |BG| Дамски сутиен</v>
      </c>
      <c r="G48" s="8" t="s">
        <v>1128</v>
      </c>
      <c r="H48" s="6" t="str">
        <f t="shared" si="3"/>
        <v xml:space="preserve"> |BiH| Ženski grudnjak</v>
      </c>
      <c r="I48" s="8" t="s">
        <v>1129</v>
      </c>
      <c r="J48" s="6" t="str">
        <f t="shared" si="4"/>
        <v xml:space="preserve"> |CZ| Dámská podprsenka</v>
      </c>
      <c r="K48" s="8" t="s">
        <v>1130</v>
      </c>
      <c r="L48" s="6" t="str">
        <f t="shared" si="5"/>
        <v xml:space="preserve"> |DE| Damen-bh</v>
      </c>
      <c r="M48" s="8" t="s">
        <v>1131</v>
      </c>
      <c r="N48" s="6" t="str">
        <f t="shared" si="6"/>
        <v xml:space="preserve"> |EE| Naiste rinnahoidja</v>
      </c>
      <c r="O48" s="8" t="s">
        <v>1132</v>
      </c>
      <c r="P48" s="6" t="str">
        <f t="shared" si="7"/>
        <v xml:space="preserve"> |ES| Sujetador de mujer</v>
      </c>
      <c r="Q48" s="8" t="s">
        <v>1133</v>
      </c>
      <c r="R48" s="6" t="str">
        <f t="shared" si="8"/>
        <v>/ Sostenidors dona</v>
      </c>
      <c r="S48" s="8" t="s">
        <v>1134</v>
      </c>
      <c r="T48" s="6" t="str">
        <f t="shared" si="9"/>
        <v xml:space="preserve"> |GR| Σουτιέν γυναικείο</v>
      </c>
      <c r="U48" s="8" t="s">
        <v>1135</v>
      </c>
      <c r="V48" s="6" t="str">
        <f t="shared" si="10"/>
        <v xml:space="preserve"> |HR| Ženski nedrček</v>
      </c>
      <c r="W48" s="8" t="s">
        <v>1136</v>
      </c>
      <c r="X48" s="6" t="str">
        <f t="shared" si="11"/>
        <v xml:space="preserve"> |HU| Női melltartó</v>
      </c>
      <c r="Y48" s="8" t="s">
        <v>1137</v>
      </c>
      <c r="Z48" s="6" t="str">
        <f t="shared" si="12"/>
        <v xml:space="preserve"> |IT| Reggiseno femminile</v>
      </c>
      <c r="AA48" s="8" t="s">
        <v>1138</v>
      </c>
      <c r="AB48" s="6" t="str">
        <f t="shared" si="13"/>
        <v xml:space="preserve"> |LT| Moteriška liemenėle</v>
      </c>
      <c r="AC48" s="8" t="s">
        <v>1139</v>
      </c>
      <c r="AD48" s="6" t="str">
        <f t="shared" si="14"/>
        <v xml:space="preserve"> |LV| Sieviešu krūšturis</v>
      </c>
      <c r="AE48" s="8" t="s">
        <v>1140</v>
      </c>
      <c r="AF48" s="6" t="str">
        <f t="shared" si="15"/>
        <v xml:space="preserve"> |MK| Женски градник</v>
      </c>
      <c r="AG48" s="8" t="s">
        <v>1141</v>
      </c>
      <c r="AH48" s="6" t="str">
        <f t="shared" si="16"/>
        <v xml:space="preserve"> |PL| Biustonosz damski</v>
      </c>
      <c r="AI48" s="8" t="s">
        <v>1142</v>
      </c>
      <c r="AJ48" s="6" t="str">
        <f t="shared" si="17"/>
        <v xml:space="preserve"> |PT| Sutiã de senhora</v>
      </c>
      <c r="AK48" s="8" t="s">
        <v>1143</v>
      </c>
      <c r="AL48" s="6" t="str">
        <f t="shared" si="18"/>
        <v xml:space="preserve"> |RO| Sutien damă</v>
      </c>
      <c r="AM48" s="8" t="s">
        <v>1128</v>
      </c>
      <c r="AN48" s="6" t="str">
        <f t="shared" si="19"/>
        <v xml:space="preserve"> |RS| Ženski grudnjak</v>
      </c>
      <c r="AO48" s="8" t="s">
        <v>1144</v>
      </c>
      <c r="AP48" s="6" t="str">
        <f t="shared" si="20"/>
        <v xml:space="preserve"> |SI| Nedrček</v>
      </c>
      <c r="AQ48" s="8" t="s">
        <v>1145</v>
      </c>
      <c r="AR48" s="6" t="str">
        <f t="shared" si="21"/>
        <v xml:space="preserve"> |SK| Dámska podprsenka</v>
      </c>
      <c r="AS48" s="9" t="str">
        <f t="shared" si="22"/>
        <v>|EN| Bra |BG| Дамски сутиен |BiH| Ženski grudnjak |CZ| Dámská podprsenka |DE| Damen-bh |EE| Naiste rinnahoidja |ES| Sujetador de mujer/ Sostenidors dona |GR| Σουτιέν γυναικείο |HR| Ženski nedrček |HU| Női melltartó |IT| Reggiseno femminile |LT| Moteriška liemenėle |LV| Sieviešu krūšturis |PL| Biustonosz damski |PT| Sutiã de senhora |RO| Sutien damă |RS| Ženski grudnjak |SI| Nedrček |SK| Dámska podprsenka</v>
      </c>
      <c r="AT48" s="9" t="str">
        <f t="shared" si="23"/>
        <v xml:space="preserve">"|EN| Bra |BG| Дамски сутиен |BiH| Ženski grudnjak |CZ| Dámská podprsenka |DE| Damen-bh |EE| Naiste rinnahoidja |ES| Sujetador de mujer/ Sostenidors dona |GR| Σουτιέν γυναικείο |HR| Ženski nedrček |HU| Női melltartó |IT| Reggiseno femminile |LT| Moteriška liemenėle |LV| Sieviešu krūšturis |PL| Biustonosz damski |PT| Sutiã de senhora |RO| Sutien damă |RS| Ženski grudnjak |SI| Nedrček |SK| Dámska podprsenka",  </v>
      </c>
      <c r="AU48" s="9" t="str">
        <f t="shared" si="24"/>
        <v xml:space="preserve">"Bra":  "|EN| Bra |BG| Дамски сутиен |BiH| Ženski grudnjak |CZ| Dámská podprsenka |DE| Damen-bh |EE| Naiste rinnahoidja |ES| Sujetador de mujer/ Sostenidors dona |GR| Σουτιέν γυναικείο |HR| Ženski nedrček |HU| Női melltartó |IT| Reggiseno femminile |LT| Moteriška liemenėle |LV| Sieviešu krūšturis |PL| Biustonosz damski |PT| Sutiã de senhora |RO| Sutien damă |RS| Ženski grudnjak |SI| Nedrček |SK| Dámska podprsenka",  </v>
      </c>
      <c r="AV48" s="9" t="str">
        <f t="shared" si="25"/>
        <v xml:space="preserve">"Bra", </v>
      </c>
      <c r="AW48" s="9"/>
    </row>
    <row r="49" spans="1:49" ht="15" customHeight="1" x14ac:dyDescent="0.25">
      <c r="A49" s="8" t="s">
        <v>1146</v>
      </c>
      <c r="B49" s="6" t="str">
        <f t="shared" si="0"/>
        <v>|EN| Plunge bra</v>
      </c>
      <c r="C49" s="8" t="s">
        <v>1147</v>
      </c>
      <c r="D49" s="6" t="str">
        <f t="shared" si="1"/>
        <v xml:space="preserve"> |AL| Syjtena plunge</v>
      </c>
      <c r="E49" s="8" t="s">
        <v>1148</v>
      </c>
      <c r="F49" s="6" t="str">
        <f t="shared" si="2"/>
        <v xml:space="preserve"> |BG| Сутиен plunge</v>
      </c>
      <c r="G49" s="8" t="s">
        <v>1149</v>
      </c>
      <c r="H49" s="6" t="str">
        <f t="shared" si="3"/>
        <v xml:space="preserve"> |BiH| Grudnjak plunge</v>
      </c>
      <c r="I49" s="8" t="s">
        <v>1150</v>
      </c>
      <c r="J49" s="6" t="str">
        <f t="shared" si="4"/>
        <v xml:space="preserve"> |CZ| Podprsenka plunge</v>
      </c>
      <c r="K49" s="8" t="s">
        <v>1151</v>
      </c>
      <c r="L49" s="6" t="str">
        <f t="shared" si="5"/>
        <v xml:space="preserve"> |DE| Plunge-bh</v>
      </c>
      <c r="M49" s="8" t="s">
        <v>1152</v>
      </c>
      <c r="N49" s="6" t="str">
        <f t="shared" si="6"/>
        <v xml:space="preserve"> |EE| Rinnahoidja plunge</v>
      </c>
      <c r="O49" s="8" t="s">
        <v>1153</v>
      </c>
      <c r="P49" s="6" t="str">
        <f t="shared" si="7"/>
        <v xml:space="preserve"> |ES| Sujetador de inmersion</v>
      </c>
      <c r="Q49" s="8" t="s">
        <v>1154</v>
      </c>
      <c r="R49" s="6" t="str">
        <f t="shared" si="8"/>
        <v>/ Sostenidors escotats</v>
      </c>
      <c r="S49" s="8" t="s">
        <v>1155</v>
      </c>
      <c r="T49" s="6" t="str">
        <f t="shared" si="9"/>
        <v xml:space="preserve"> |GR| Σουτιεν plunge</v>
      </c>
      <c r="U49" s="8" t="s">
        <v>1149</v>
      </c>
      <c r="V49" s="6" t="str">
        <f t="shared" si="10"/>
        <v xml:space="preserve"> |HR| Grudnjak plunge</v>
      </c>
      <c r="W49" s="8" t="s">
        <v>1156</v>
      </c>
      <c r="X49" s="6" t="str">
        <f t="shared" si="11"/>
        <v xml:space="preserve"> |HU| Plunge melltartó</v>
      </c>
      <c r="Y49" s="8" t="s">
        <v>1157</v>
      </c>
      <c r="Z49" s="6" t="str">
        <f t="shared" si="12"/>
        <v xml:space="preserve"> |IT| Reggiseno plunge</v>
      </c>
      <c r="AA49" s="8" t="s">
        <v>1158</v>
      </c>
      <c r="AB49" s="6" t="str">
        <f t="shared" si="13"/>
        <v xml:space="preserve"> |LT| Plunge liemenėlė</v>
      </c>
      <c r="AC49" s="8" t="s">
        <v>1159</v>
      </c>
      <c r="AD49" s="6" t="str">
        <f t="shared" si="14"/>
        <v xml:space="preserve"> |LV| Krūšturis plunge</v>
      </c>
      <c r="AE49" s="8" t="s">
        <v>1160</v>
      </c>
      <c r="AF49" s="6" t="str">
        <f t="shared" si="15"/>
        <v xml:space="preserve"> |MK| Универзален градник</v>
      </c>
      <c r="AG49" s="8" t="s">
        <v>1161</v>
      </c>
      <c r="AH49" s="6" t="str">
        <f t="shared" si="16"/>
        <v xml:space="preserve"> |PL| Biustonosz plunge</v>
      </c>
      <c r="AI49" s="8" t="s">
        <v>1162</v>
      </c>
      <c r="AJ49" s="6" t="str">
        <f t="shared" si="17"/>
        <v xml:space="preserve"> |PT| Sutiã plunge</v>
      </c>
      <c r="AK49" s="8" t="s">
        <v>1163</v>
      </c>
      <c r="AL49" s="6" t="str">
        <f t="shared" si="18"/>
        <v xml:space="preserve"> |RO| Sutien plunge</v>
      </c>
      <c r="AM49" s="8" t="s">
        <v>1149</v>
      </c>
      <c r="AN49" s="6" t="str">
        <f t="shared" si="19"/>
        <v xml:space="preserve"> |RS| Grudnjak plunge</v>
      </c>
      <c r="AO49" s="8" t="s">
        <v>1164</v>
      </c>
      <c r="AP49" s="6" t="str">
        <f t="shared" si="20"/>
        <v xml:space="preserve"> |SI| Nedrček plunge</v>
      </c>
      <c r="AQ49" s="8" t="s">
        <v>1150</v>
      </c>
      <c r="AR49" s="6" t="str">
        <f t="shared" si="21"/>
        <v xml:space="preserve"> |SK| Podprsenka plunge</v>
      </c>
      <c r="AS49" s="9" t="str">
        <f t="shared" si="22"/>
        <v>|EN| Plunge bra |BG| Сутиен plunge |BiH| Grudnjak plunge |CZ| Podprsenka plunge |DE| Plunge-bh |EE| Rinnahoidja plunge |ES| Sujetador de inmersion/ Sostenidors escotats |GR| Σουτιεν plunge |HR| Grudnjak plunge |HU| Plunge melltartó |IT| Reggiseno plunge |LT| Plunge liemenėlė |LV| Krūšturis plunge |PL| Biustonosz plunge |PT| Sutiã plunge |RO| Sutien plunge |RS| Grudnjak plunge |SI| Nedrček plunge |SK| Podprsenka plunge</v>
      </c>
      <c r="AT49" s="9" t="str">
        <f t="shared" si="23"/>
        <v xml:space="preserve">"|EN| Plunge bra |BG| Сутиен plunge |BiH| Grudnjak plunge |CZ| Podprsenka plunge |DE| Plunge-bh |EE| Rinnahoidja plunge |ES| Sujetador de inmersion/ Sostenidors escotats |GR| Σουτιεν plunge |HR| Grudnjak plunge |HU| Plunge melltartó |IT| Reggiseno plunge |LT| Plunge liemenėlė |LV| Krūšturis plunge |PL| Biustonosz plunge |PT| Sutiã plunge |RO| Sutien plunge |RS| Grudnjak plunge |SI| Nedrček plunge |SK| Podprsenka plunge",  </v>
      </c>
      <c r="AU49" s="9" t="str">
        <f t="shared" si="24"/>
        <v xml:space="preserve">"Plunge bra":  "|EN| Plunge bra |BG| Сутиен plunge |BiH| Grudnjak plunge |CZ| Podprsenka plunge |DE| Plunge-bh |EE| Rinnahoidja plunge |ES| Sujetador de inmersion/ Sostenidors escotats |GR| Σουτιεν plunge |HR| Grudnjak plunge |HU| Plunge melltartó |IT| Reggiseno plunge |LT| Plunge liemenėlė |LV| Krūšturis plunge |PL| Biustonosz plunge |PT| Sutiã plunge |RO| Sutien plunge |RS| Grudnjak plunge |SI| Nedrček plunge |SK| Podprsenka plunge",  </v>
      </c>
      <c r="AV49" s="9" t="str">
        <f t="shared" si="25"/>
        <v xml:space="preserve">"Plunge bra", </v>
      </c>
      <c r="AW49" s="9"/>
    </row>
    <row r="50" spans="1:49" ht="15" customHeight="1" x14ac:dyDescent="0.25">
      <c r="A50" s="8" t="s">
        <v>1165</v>
      </c>
      <c r="B50" s="6" t="str">
        <f t="shared" si="0"/>
        <v>|EN| Super pus-up bra</v>
      </c>
      <c r="C50" s="8" t="s">
        <v>1166</v>
      </c>
      <c r="D50" s="6" t="str">
        <f t="shared" si="1"/>
        <v xml:space="preserve"> |AL| Sytjena super push-up</v>
      </c>
      <c r="E50" s="8" t="s">
        <v>1167</v>
      </c>
      <c r="F50" s="6" t="str">
        <f t="shared" si="2"/>
        <v xml:space="preserve"> |BG| Сутиен super push-up</v>
      </c>
      <c r="G50" s="8" t="s">
        <v>1168</v>
      </c>
      <c r="H50" s="6" t="str">
        <f t="shared" si="3"/>
        <v xml:space="preserve"> |BiH| Grudnjak super push up</v>
      </c>
      <c r="I50" s="8" t="s">
        <v>1169</v>
      </c>
      <c r="J50" s="6" t="str">
        <f t="shared" si="4"/>
        <v xml:space="preserve"> |CZ| Podprsenka super push-up</v>
      </c>
      <c r="K50" s="8" t="s">
        <v>1170</v>
      </c>
      <c r="L50" s="6" t="str">
        <f t="shared" si="5"/>
        <v xml:space="preserve"> |DE| Super-push-up-bh</v>
      </c>
      <c r="M50" s="8" t="s">
        <v>1171</v>
      </c>
      <c r="N50" s="6" t="str">
        <f t="shared" si="6"/>
        <v xml:space="preserve"> |EE| Rinnahoidja super push-up</v>
      </c>
      <c r="O50" s="8" t="s">
        <v>1172</v>
      </c>
      <c r="P50" s="6" t="str">
        <f t="shared" si="7"/>
        <v xml:space="preserve"> |ES| Sujetador super push-up</v>
      </c>
      <c r="Q50" s="8" t="s">
        <v>1173</v>
      </c>
      <c r="R50" s="6" t="str">
        <f t="shared" si="8"/>
        <v>/ Sostenidors d’augment súper</v>
      </c>
      <c r="S50" s="8" t="s">
        <v>1174</v>
      </c>
      <c r="T50" s="6" t="str">
        <f t="shared" si="9"/>
        <v xml:space="preserve"> |GR| Σουτιεν super push-up</v>
      </c>
      <c r="U50" s="8" t="s">
        <v>1175</v>
      </c>
      <c r="V50" s="6" t="str">
        <f t="shared" si="10"/>
        <v xml:space="preserve"> |HR| Grudnjak super push-up</v>
      </c>
      <c r="W50" s="8" t="s">
        <v>1176</v>
      </c>
      <c r="X50" s="6" t="str">
        <f t="shared" si="11"/>
        <v xml:space="preserve"> |HU| Super push-up melltartó</v>
      </c>
      <c r="Y50" s="8" t="s">
        <v>1177</v>
      </c>
      <c r="Z50" s="6" t="str">
        <f t="shared" si="12"/>
        <v xml:space="preserve"> |IT| Reggiseno super push-up</v>
      </c>
      <c r="AA50" s="8" t="s">
        <v>1178</v>
      </c>
      <c r="AB50" s="6" t="str">
        <f t="shared" si="13"/>
        <v xml:space="preserve"> |LT| Super push-up liemenėlė</v>
      </c>
      <c r="AC50" s="8" t="s">
        <v>1179</v>
      </c>
      <c r="AD50" s="6" t="str">
        <f t="shared" si="14"/>
        <v xml:space="preserve"> |LV| Krūšturis super push-up</v>
      </c>
      <c r="AE50" s="8" t="s">
        <v>1180</v>
      </c>
      <c r="AF50" s="6" t="str">
        <f t="shared" si="15"/>
        <v xml:space="preserve"> |MK| Супер push-up градник</v>
      </c>
      <c r="AG50" s="8" t="s">
        <v>1181</v>
      </c>
      <c r="AH50" s="6" t="str">
        <f t="shared" si="16"/>
        <v xml:space="preserve"> |PL| Biustonosz super push-up</v>
      </c>
      <c r="AI50" s="8" t="s">
        <v>1182</v>
      </c>
      <c r="AJ50" s="6" t="str">
        <f t="shared" si="17"/>
        <v xml:space="preserve"> |PT| Sutiã super push-up</v>
      </c>
      <c r="AK50" s="8" t="s">
        <v>1183</v>
      </c>
      <c r="AL50" s="6" t="str">
        <f t="shared" si="18"/>
        <v xml:space="preserve"> |RO| Sutien super push-up</v>
      </c>
      <c r="AM50" s="8" t="s">
        <v>1175</v>
      </c>
      <c r="AN50" s="6" t="str">
        <f t="shared" si="19"/>
        <v xml:space="preserve"> |RS| Grudnjak super push-up</v>
      </c>
      <c r="AO50" s="8" t="s">
        <v>1184</v>
      </c>
      <c r="AP50" s="6" t="str">
        <f t="shared" si="20"/>
        <v xml:space="preserve"> |SI| Nedrček super push-up</v>
      </c>
      <c r="AQ50" s="8" t="s">
        <v>1169</v>
      </c>
      <c r="AR50" s="6" t="str">
        <f t="shared" si="21"/>
        <v xml:space="preserve"> |SK| Podprsenka super push-up</v>
      </c>
      <c r="AS50" s="9" t="str">
        <f t="shared" si="22"/>
        <v>|EN| Super pus-up bra |BG| Сутиен super push-up |BiH| Grudnjak super push up |CZ| Podprsenka super push-up |DE| Super-push-up-bh |EE| Rinnahoidja super push-up |ES| Sujetador super push-up/ Sostenidors d’augment súper |GR| Σουτιεν super push-up |HR| Grudnjak super push-up |HU| Super push-up melltartó |IT| Reggiseno super push-up |LT| Super push-up liemenėlė |LV| Krūšturis super push-up |PL| Biustonosz super push-up |PT| Sutiã super push-up |RO| Sutien super push-up |RS| Grudnjak super push-up |SI| Nedrček super push-up |SK| Podprsenka super push-up</v>
      </c>
      <c r="AT50" s="9" t="str">
        <f t="shared" si="23"/>
        <v xml:space="preserve">"|EN| Super pus-up bra |BG| Сутиен super push-up |BiH| Grudnjak super push up |CZ| Podprsenka super push-up |DE| Super-push-up-bh |EE| Rinnahoidja super push-up |ES| Sujetador super push-up/ Sostenidors d’augment súper |GR| Σουτιεν super push-up |HR| Grudnjak super push-up |HU| Super push-up melltartó |IT| Reggiseno super push-up |LT| Super push-up liemenėlė |LV| Krūšturis super push-up |PL| Biustonosz super push-up |PT| Sutiã super push-up |RO| Sutien super push-up |RS| Grudnjak super push-up |SI| Nedrček super push-up |SK| Podprsenka super push-up",  </v>
      </c>
      <c r="AU50" s="9" t="str">
        <f t="shared" si="24"/>
        <v xml:space="preserve">"Super pus-up bra":  "|EN| Super pus-up bra |BG| Сутиен super push-up |BiH| Grudnjak super push up |CZ| Podprsenka super push-up |DE| Super-push-up-bh |EE| Rinnahoidja super push-up |ES| Sujetador super push-up/ Sostenidors d’augment súper |GR| Σουτιεν super push-up |HR| Grudnjak super push-up |HU| Super push-up melltartó |IT| Reggiseno super push-up |LT| Super push-up liemenėlė |LV| Krūšturis super push-up |PL| Biustonosz super push-up |PT| Sutiã super push-up |RO| Sutien super push-up |RS| Grudnjak super push-up |SI| Nedrček super push-up |SK| Podprsenka super push-up",  </v>
      </c>
      <c r="AV50" s="9" t="str">
        <f t="shared" si="25"/>
        <v xml:space="preserve">"Super pus-up bra", </v>
      </c>
      <c r="AW50" s="9"/>
    </row>
    <row r="51" spans="1:49" ht="15" customHeight="1" x14ac:dyDescent="0.25">
      <c r="A51" s="8" t="s">
        <v>1185</v>
      </c>
      <c r="B51" s="6" t="str">
        <f t="shared" si="0"/>
        <v>|EN| Shorts 2-pack</v>
      </c>
      <c r="C51" s="8" t="s">
        <v>1186</v>
      </c>
      <c r="D51" s="6" t="str">
        <f t="shared" si="1"/>
        <v xml:space="preserve"> |AL| Pantallona të shkutra 2 palë</v>
      </c>
      <c r="E51" s="8"/>
      <c r="F51" s="6" t="str">
        <f t="shared" si="2"/>
        <v xml:space="preserve"> |BG| </v>
      </c>
      <c r="G51" s="8" t="s">
        <v>1187</v>
      </c>
      <c r="H51" s="6" t="str">
        <f t="shared" si="3"/>
        <v xml:space="preserve"> |BiH| Šorts 2-pak</v>
      </c>
      <c r="I51" s="8"/>
      <c r="J51" s="6" t="str">
        <f t="shared" si="4"/>
        <v xml:space="preserve"> |CZ| </v>
      </c>
      <c r="K51" s="8" t="s">
        <v>1185</v>
      </c>
      <c r="L51" s="6" t="str">
        <f t="shared" si="5"/>
        <v xml:space="preserve"> |DE| Shorts 2-pack</v>
      </c>
      <c r="M51" s="8"/>
      <c r="N51" s="6" t="str">
        <f t="shared" si="6"/>
        <v xml:space="preserve"> |EE| </v>
      </c>
      <c r="O51" s="8"/>
      <c r="P51" s="6" t="str">
        <f t="shared" si="7"/>
        <v xml:space="preserve"> |ES| </v>
      </c>
      <c r="Q51" s="8" t="s">
        <v>1111</v>
      </c>
      <c r="R51" s="6" t="str">
        <f t="shared" si="8"/>
        <v>/ Pantalons curts dona joc de 2 unitats</v>
      </c>
      <c r="S51" s="8" t="s">
        <v>1112</v>
      </c>
      <c r="T51" s="6" t="str">
        <f t="shared" si="9"/>
        <v xml:space="preserve"> |GR| Γυναικείο σορτσάκι, σετ των 2</v>
      </c>
      <c r="U51" s="8"/>
      <c r="V51" s="6" t="str">
        <f t="shared" si="10"/>
        <v xml:space="preserve"> |HR| </v>
      </c>
      <c r="W51" s="8"/>
      <c r="X51" s="6" t="str">
        <f t="shared" si="11"/>
        <v xml:space="preserve"> |HU| </v>
      </c>
      <c r="Y51" s="8" t="s">
        <v>1188</v>
      </c>
      <c r="Z51" s="6" t="str">
        <f t="shared" si="12"/>
        <v xml:space="preserve"> |IT| Pantaloncini – confezione da 2</v>
      </c>
      <c r="AA51" s="8"/>
      <c r="AB51" s="6" t="str">
        <f t="shared" si="13"/>
        <v xml:space="preserve"> |LT| </v>
      </c>
      <c r="AC51" s="8"/>
      <c r="AD51" s="6" t="str">
        <f t="shared" si="14"/>
        <v xml:space="preserve"> |LV| </v>
      </c>
      <c r="AE51" s="8" t="s">
        <v>1189</v>
      </c>
      <c r="AF51" s="6" t="str">
        <f t="shared" si="15"/>
        <v xml:space="preserve"> |MK| Шорцеви 2 парч.</v>
      </c>
      <c r="AG51" s="8" t="s">
        <v>1190</v>
      </c>
      <c r="AH51" s="6" t="str">
        <f t="shared" si="16"/>
        <v xml:space="preserve"> |PL| Szorty 2 pack</v>
      </c>
      <c r="AI51" s="8" t="s">
        <v>1191</v>
      </c>
      <c r="AJ51" s="6" t="str">
        <f t="shared" si="17"/>
        <v xml:space="preserve"> |PT| Calções pacote 2 pçs.</v>
      </c>
      <c r="AK51" s="8"/>
      <c r="AL51" s="6" t="str">
        <f t="shared" si="18"/>
        <v xml:space="preserve"> |RO| </v>
      </c>
      <c r="AM51" s="8"/>
      <c r="AN51" s="6" t="str">
        <f t="shared" si="19"/>
        <v xml:space="preserve"> |RS| </v>
      </c>
      <c r="AO51" s="8"/>
      <c r="AP51" s="6" t="str">
        <f t="shared" si="20"/>
        <v xml:space="preserve"> |SI| </v>
      </c>
      <c r="AQ51" s="8"/>
      <c r="AR51" s="6" t="str">
        <f t="shared" si="21"/>
        <v xml:space="preserve"> |SK| </v>
      </c>
      <c r="AS51" s="9" t="str">
        <f t="shared" si="22"/>
        <v xml:space="preserve">|EN| Shorts 2-pack |BG|  |BiH| Šorts 2-pak |CZ|  |DE| Shorts 2-pack |EE|  |ES| / Pantalons curts dona joc de 2 unitats |GR| Γυναικείο σορτσάκι, σετ των 2 |HR|  |HU|  |IT| Pantaloncini – confezione da 2 |LT|  |LV|  |PL| Szorty 2 pack |PT| Calções pacote 2 pçs. |RO|  |RS|  |SI|  |SK| </v>
      </c>
      <c r="AT51" s="9" t="str">
        <f t="shared" si="23"/>
        <v xml:space="preserve">"|EN| Shorts 2-pack |BG|  |BiH| Šorts 2-pak |CZ|  |DE| Shorts 2-pack |EE|  |ES| / Pantalons curts dona joc de 2 unitats |GR| Γυναικείο σορτσάκι, σετ των 2 |HR|  |HU|  |IT| Pantaloncini – confezione da 2 |LT|  |LV|  |PL| Szorty 2 pack |PT| Calções pacote 2 pçs. |RO|  |RS|  |SI|  |SK| ",  </v>
      </c>
      <c r="AU51" s="9" t="str">
        <f t="shared" si="24"/>
        <v xml:space="preserve">"Shorts 2-pack":  "|EN| Shorts 2-pack |BG|  |BiH| Šorts 2-pak |CZ|  |DE| Shorts 2-pack |EE|  |ES| / Pantalons curts dona joc de 2 unitats |GR| Γυναικείο σορτσάκι, σετ των 2 |HR|  |HU|  |IT| Pantaloncini – confezione da 2 |LT|  |LV|  |PL| Szorty 2 pack |PT| Calções pacote 2 pçs. |RO|  |RS|  |SI|  |SK| ",  </v>
      </c>
      <c r="AV51" s="9" t="str">
        <f t="shared" si="25"/>
        <v xml:space="preserve">"Shorts 2-pack", </v>
      </c>
      <c r="AW51" s="9"/>
    </row>
    <row r="52" spans="1:49" ht="15" customHeight="1" x14ac:dyDescent="0.25">
      <c r="A52" s="8" t="s">
        <v>1192</v>
      </c>
      <c r="B52" s="6" t="str">
        <f t="shared" si="0"/>
        <v>|EN| Tights</v>
      </c>
      <c r="C52" s="8" t="s">
        <v>1193</v>
      </c>
      <c r="D52" s="6" t="str">
        <f t="shared" si="1"/>
        <v xml:space="preserve"> |AL| Geta</v>
      </c>
      <c r="E52" s="8" t="s">
        <v>1194</v>
      </c>
      <c r="F52" s="6" t="str">
        <f t="shared" si="2"/>
        <v xml:space="preserve"> |BG| Чорапогащник</v>
      </c>
      <c r="G52" s="8" t="s">
        <v>1195</v>
      </c>
      <c r="H52" s="6" t="str">
        <f t="shared" si="3"/>
        <v xml:space="preserve"> |BiH| Štrample</v>
      </c>
      <c r="I52" s="8" t="s">
        <v>1196</v>
      </c>
      <c r="J52" s="6" t="str">
        <f t="shared" si="4"/>
        <v xml:space="preserve"> |CZ| Punčocháče</v>
      </c>
      <c r="K52" s="8" t="s">
        <v>1197</v>
      </c>
      <c r="L52" s="6" t="str">
        <f t="shared" si="5"/>
        <v xml:space="preserve"> |DE| Strumpfhose</v>
      </c>
      <c r="M52" s="8" t="s">
        <v>1198</v>
      </c>
      <c r="N52" s="6" t="str">
        <f t="shared" si="6"/>
        <v xml:space="preserve"> |EE| Sukkpüksid</v>
      </c>
      <c r="O52" s="8" t="s">
        <v>1199</v>
      </c>
      <c r="P52" s="6" t="str">
        <f t="shared" si="7"/>
        <v xml:space="preserve"> |ES| Medias</v>
      </c>
      <c r="Q52" s="8" t="s">
        <v>1200</v>
      </c>
      <c r="R52" s="6" t="str">
        <f t="shared" si="8"/>
        <v>/ Pantis</v>
      </c>
      <c r="S52" s="8" t="s">
        <v>1201</v>
      </c>
      <c r="T52" s="6" t="str">
        <f t="shared" si="9"/>
        <v xml:space="preserve"> |GR| Καλσόν</v>
      </c>
      <c r="U52" s="8" t="s">
        <v>1202</v>
      </c>
      <c r="V52" s="6" t="str">
        <f t="shared" si="10"/>
        <v xml:space="preserve"> |HR| Hulahopke</v>
      </c>
      <c r="W52" s="8" t="s">
        <v>1203</v>
      </c>
      <c r="X52" s="6" t="str">
        <f t="shared" si="11"/>
        <v xml:space="preserve"> |HU| Harisnyanadrág</v>
      </c>
      <c r="Y52" s="8" t="s">
        <v>1204</v>
      </c>
      <c r="Z52" s="6" t="str">
        <f t="shared" si="12"/>
        <v xml:space="preserve"> |IT| Calze</v>
      </c>
      <c r="AA52" s="8" t="s">
        <v>1205</v>
      </c>
      <c r="AB52" s="6" t="str">
        <f t="shared" si="13"/>
        <v xml:space="preserve"> |LT| Pėdkelnės</v>
      </c>
      <c r="AC52" s="8" t="s">
        <v>1206</v>
      </c>
      <c r="AD52" s="6" t="str">
        <f t="shared" si="14"/>
        <v xml:space="preserve"> |LV| Zeķbikses</v>
      </c>
      <c r="AE52" s="8" t="s">
        <v>1207</v>
      </c>
      <c r="AF52" s="6" t="str">
        <f t="shared" si="15"/>
        <v xml:space="preserve"> |MK| Хулахопки</v>
      </c>
      <c r="AG52" s="8" t="s">
        <v>1208</v>
      </c>
      <c r="AH52" s="6" t="str">
        <f t="shared" si="16"/>
        <v xml:space="preserve"> |PL| Rajstopy</v>
      </c>
      <c r="AI52" s="8" t="s">
        <v>1209</v>
      </c>
      <c r="AJ52" s="6" t="str">
        <f t="shared" si="17"/>
        <v xml:space="preserve"> |PT| Meias-calças</v>
      </c>
      <c r="AK52" s="8" t="s">
        <v>1210</v>
      </c>
      <c r="AL52" s="6" t="str">
        <f t="shared" si="18"/>
        <v xml:space="preserve"> |RO| Ciorapi pantalon</v>
      </c>
      <c r="AM52" s="8" t="s">
        <v>1211</v>
      </c>
      <c r="AN52" s="6" t="str">
        <f t="shared" si="19"/>
        <v xml:space="preserve"> |RS| Hulahop čarape</v>
      </c>
      <c r="AO52" s="8" t="s">
        <v>1212</v>
      </c>
      <c r="AP52" s="6" t="str">
        <f t="shared" si="20"/>
        <v xml:space="preserve"> |SI| Hlačne nogavice</v>
      </c>
      <c r="AQ52" s="8" t="s">
        <v>1213</v>
      </c>
      <c r="AR52" s="6" t="str">
        <f t="shared" si="21"/>
        <v xml:space="preserve"> |SK| Pančucháče</v>
      </c>
      <c r="AS52" s="9" t="str">
        <f t="shared" si="22"/>
        <v>|EN| Tights |BG| Чорапогащник |BiH| Štrample |CZ| Punčocháče |DE| Strumpfhose |EE| Sukkpüksid |ES| Medias/ Pantis |GR| Καλσόν |HR| Hulahopke |HU| Harisnyanadrág |IT| Calze |LT| Pėdkelnės |LV| Zeķbikses |PL| Rajstopy |PT| Meias-calças |RO| Ciorapi pantalon |RS| Hulahop čarape |SI| Hlačne nogavice |SK| Pančucháče</v>
      </c>
      <c r="AT52" s="9" t="str">
        <f t="shared" si="23"/>
        <v xml:space="preserve">"|EN| Tights |BG| Чорапогащник |BiH| Štrample |CZ| Punčocháče |DE| Strumpfhose |EE| Sukkpüksid |ES| Medias/ Pantis |GR| Καλσόν |HR| Hulahopke |HU| Harisnyanadrág |IT| Calze |LT| Pėdkelnės |LV| Zeķbikses |PL| Rajstopy |PT| Meias-calças |RO| Ciorapi pantalon |RS| Hulahop čarape |SI| Hlačne nogavice |SK| Pančucháče",  </v>
      </c>
      <c r="AU52" s="9" t="str">
        <f t="shared" si="24"/>
        <v xml:space="preserve">"Tights":  "|EN| Tights |BG| Чорапогащник |BiH| Štrample |CZ| Punčocháče |DE| Strumpfhose |EE| Sukkpüksid |ES| Medias/ Pantis |GR| Καλσόν |HR| Hulahopke |HU| Harisnyanadrág |IT| Calze |LT| Pėdkelnės |LV| Zeķbikses |PL| Rajstopy |PT| Meias-calças |RO| Ciorapi pantalon |RS| Hulahop čarape |SI| Hlačne nogavice |SK| Pančucháče",  </v>
      </c>
      <c r="AV52" s="9" t="str">
        <f t="shared" si="25"/>
        <v xml:space="preserve">"Tights", </v>
      </c>
      <c r="AW52" s="9"/>
    </row>
    <row r="53" spans="1:49" ht="15" customHeight="1" x14ac:dyDescent="0.25">
      <c r="A53" s="8" t="s">
        <v>1214</v>
      </c>
      <c r="B53" s="6" t="str">
        <f t="shared" si="0"/>
        <v>|EN| Knee socks</v>
      </c>
      <c r="C53" s="8" t="s">
        <v>1215</v>
      </c>
      <c r="D53" s="6" t="str">
        <f t="shared" si="1"/>
        <v xml:space="preserve"> |AL| Çorape nën gju</v>
      </c>
      <c r="E53" s="8" t="s">
        <v>1216</v>
      </c>
      <c r="F53" s="6" t="str">
        <f t="shared" si="2"/>
        <v xml:space="preserve"> |BG| 3/4 чорапи</v>
      </c>
      <c r="G53" s="8" t="s">
        <v>1217</v>
      </c>
      <c r="H53" s="6" t="str">
        <f t="shared" si="3"/>
        <v xml:space="preserve"> |BiH| Dokoljenice</v>
      </c>
      <c r="I53" s="8" t="s">
        <v>1218</v>
      </c>
      <c r="J53" s="6" t="str">
        <f t="shared" si="4"/>
        <v xml:space="preserve"> |CZ| Podkolenky</v>
      </c>
      <c r="K53" s="8" t="s">
        <v>1219</v>
      </c>
      <c r="L53" s="6" t="str">
        <f t="shared" si="5"/>
        <v xml:space="preserve"> |DE| Kniesocken</v>
      </c>
      <c r="M53" s="8" t="s">
        <v>1220</v>
      </c>
      <c r="N53" s="6" t="str">
        <f t="shared" si="6"/>
        <v xml:space="preserve"> |EE| Põlvikud</v>
      </c>
      <c r="O53" s="8" t="s">
        <v>1221</v>
      </c>
      <c r="P53" s="6" t="str">
        <f t="shared" si="7"/>
        <v xml:space="preserve"> |ES| Medias por debajo de la rodilla</v>
      </c>
      <c r="Q53" s="8" t="s">
        <v>1222</v>
      </c>
      <c r="R53" s="6" t="str">
        <f t="shared" si="8"/>
        <v>/ Mitjons llargs</v>
      </c>
      <c r="S53" s="8" t="s">
        <v>1223</v>
      </c>
      <c r="T53" s="6" t="str">
        <f t="shared" si="9"/>
        <v xml:space="preserve"> |GR| Μέχρι το γόνατο</v>
      </c>
      <c r="U53" s="8" t="s">
        <v>1224</v>
      </c>
      <c r="V53" s="6" t="str">
        <f t="shared" si="10"/>
        <v xml:space="preserve"> |HR| Dokoljenke</v>
      </c>
      <c r="W53" s="8" t="s">
        <v>1225</v>
      </c>
      <c r="X53" s="6" t="str">
        <f t="shared" si="11"/>
        <v xml:space="preserve"> |HU| Térdzokni</v>
      </c>
      <c r="Y53" s="8" t="s">
        <v>1226</v>
      </c>
      <c r="Z53" s="6" t="str">
        <f t="shared" si="12"/>
        <v xml:space="preserve"> |IT| Calze al ginocchio</v>
      </c>
      <c r="AA53" s="8" t="s">
        <v>1227</v>
      </c>
      <c r="AB53" s="6" t="str">
        <f t="shared" si="13"/>
        <v xml:space="preserve"> |LT| Puskojinės</v>
      </c>
      <c r="AC53" s="8" t="s">
        <v>1228</v>
      </c>
      <c r="AD53" s="6" t="str">
        <f t="shared" si="14"/>
        <v xml:space="preserve"> |LV| Pusgarās zeķes</v>
      </c>
      <c r="AE53" s="8" t="s">
        <v>1229</v>
      </c>
      <c r="AF53" s="6" t="str">
        <f t="shared" si="15"/>
        <v xml:space="preserve"> |MK| Доколенки</v>
      </c>
      <c r="AG53" s="8" t="s">
        <v>1230</v>
      </c>
      <c r="AH53" s="6" t="str">
        <f t="shared" si="16"/>
        <v xml:space="preserve"> |PL| Podkolanówki</v>
      </c>
      <c r="AI53" s="8" t="s">
        <v>1231</v>
      </c>
      <c r="AJ53" s="6" t="str">
        <f t="shared" si="17"/>
        <v xml:space="preserve"> |PT| Meias até ao joelho de senhora</v>
      </c>
      <c r="AK53" s="8" t="s">
        <v>1232</v>
      </c>
      <c r="AL53" s="6" t="str">
        <f t="shared" si="18"/>
        <v xml:space="preserve"> |RO| Șosete trei sferturi</v>
      </c>
      <c r="AM53" s="8" t="s">
        <v>1233</v>
      </c>
      <c r="AN53" s="6" t="str">
        <f t="shared" si="19"/>
        <v xml:space="preserve"> |RS| Dokolenice</v>
      </c>
      <c r="AO53" s="8" t="s">
        <v>1234</v>
      </c>
      <c r="AP53" s="6" t="str">
        <f t="shared" si="20"/>
        <v xml:space="preserve"> |SI| Dokolenke</v>
      </c>
      <c r="AQ53" s="8" t="s">
        <v>1235</v>
      </c>
      <c r="AR53" s="6" t="str">
        <f t="shared" si="21"/>
        <v xml:space="preserve"> |SK| Podkolienky</v>
      </c>
      <c r="AS53" s="9" t="str">
        <f t="shared" si="22"/>
        <v>|EN| Knee socks |BG| 3/4 чорапи |BiH| Dokoljenice |CZ| Podkolenky |DE| Kniesocken |EE| Põlvikud |ES| Medias por debajo de la rodilla/ Mitjons llargs |GR| Μέχρι το γόνατο |HR| Dokoljenke |HU| Térdzokni |IT| Calze al ginocchio |LT| Puskojinės |LV| Pusgarās zeķes |PL| Podkolanówki |PT| Meias até ao joelho de senhora |RO| Șosete trei sferturi |RS| Dokolenice |SI| Dokolenke |SK| Podkolienky</v>
      </c>
      <c r="AT53" s="9" t="str">
        <f t="shared" si="23"/>
        <v xml:space="preserve">"|EN| Knee socks |BG| 3/4 чорапи |BiH| Dokoljenice |CZ| Podkolenky |DE| Kniesocken |EE| Põlvikud |ES| Medias por debajo de la rodilla/ Mitjons llargs |GR| Μέχρι το γόνατο |HR| Dokoljenke |HU| Térdzokni |IT| Calze al ginocchio |LT| Puskojinės |LV| Pusgarās zeķes |PL| Podkolanówki |PT| Meias até ao joelho de senhora |RO| Șosete trei sferturi |RS| Dokolenice |SI| Dokolenke |SK| Podkolienky",  </v>
      </c>
      <c r="AU53" s="9" t="str">
        <f t="shared" si="24"/>
        <v xml:space="preserve">"Knee socks":  "|EN| Knee socks |BG| 3/4 чорапи |BiH| Dokoljenice |CZ| Podkolenky |DE| Kniesocken |EE| Põlvikud |ES| Medias por debajo de la rodilla/ Mitjons llargs |GR| Μέχρι το γόνατο |HR| Dokoljenke |HU| Térdzokni |IT| Calze al ginocchio |LT| Puskojinės |LV| Pusgarās zeķes |PL| Podkolanówki |PT| Meias até ao joelho de senhora |RO| Șosete trei sferturi |RS| Dokolenice |SI| Dokolenke |SK| Podkolienky",  </v>
      </c>
      <c r="AV53" s="9" t="str">
        <f t="shared" si="25"/>
        <v xml:space="preserve">"Knee socks", </v>
      </c>
      <c r="AW53" s="9"/>
    </row>
    <row r="54" spans="1:49" ht="15" customHeight="1" x14ac:dyDescent="0.25">
      <c r="A54" s="8" t="s">
        <v>1236</v>
      </c>
      <c r="B54" s="6" t="str">
        <f t="shared" si="0"/>
        <v>|EN| Ballet flats</v>
      </c>
      <c r="C54" s="8" t="s">
        <v>1237</v>
      </c>
      <c r="D54" s="6" t="str">
        <f t="shared" si="1"/>
        <v xml:space="preserve"> |AL| Çorape balerinë</v>
      </c>
      <c r="E54" s="8" t="s">
        <v>1238</v>
      </c>
      <c r="F54" s="6" t="str">
        <f t="shared" si="2"/>
        <v xml:space="preserve"> |BG| Балеринки</v>
      </c>
      <c r="G54" s="8" t="s">
        <v>1239</v>
      </c>
      <c r="H54" s="6" t="str">
        <f t="shared" si="3"/>
        <v xml:space="preserve"> |BiH| Baletanke</v>
      </c>
      <c r="I54" s="8" t="s">
        <v>1240</v>
      </c>
      <c r="J54" s="6" t="str">
        <f t="shared" si="4"/>
        <v xml:space="preserve"> |CZ| Baleríny</v>
      </c>
      <c r="K54" s="8" t="s">
        <v>1241</v>
      </c>
      <c r="L54" s="6" t="str">
        <f t="shared" si="5"/>
        <v xml:space="preserve"> |DE| Ballerinas</v>
      </c>
      <c r="M54" s="8" t="s">
        <v>1242</v>
      </c>
      <c r="N54" s="6" t="str">
        <f t="shared" si="6"/>
        <v xml:space="preserve"> |EE| Baleriinad</v>
      </c>
      <c r="O54" s="8" t="s">
        <v>1243</v>
      </c>
      <c r="P54" s="6" t="str">
        <f t="shared" si="7"/>
        <v xml:space="preserve"> |ES| Bailarinas</v>
      </c>
      <c r="Q54" s="8" t="s">
        <v>1244</v>
      </c>
      <c r="R54" s="6" t="str">
        <f t="shared" si="8"/>
        <v>/ Ballarines</v>
      </c>
      <c r="S54" s="8" t="s">
        <v>1245</v>
      </c>
      <c r="T54" s="6" t="str">
        <f t="shared" si="9"/>
        <v xml:space="preserve"> |GR| Μπαλαρίνες</v>
      </c>
      <c r="U54" s="8" t="s">
        <v>1246</v>
      </c>
      <c r="V54" s="6" t="str">
        <f t="shared" si="10"/>
        <v xml:space="preserve"> |HR| Balerinke</v>
      </c>
      <c r="W54" s="8" t="s">
        <v>1247</v>
      </c>
      <c r="X54" s="6" t="str">
        <f t="shared" si="11"/>
        <v xml:space="preserve"> |HU| Balerinacipő</v>
      </c>
      <c r="Y54" s="8" t="s">
        <v>1248</v>
      </c>
      <c r="Z54" s="6" t="str">
        <f t="shared" si="12"/>
        <v xml:space="preserve"> |IT| Ballerine</v>
      </c>
      <c r="AA54" s="8" t="s">
        <v>1249</v>
      </c>
      <c r="AB54" s="6" t="str">
        <f t="shared" si="13"/>
        <v xml:space="preserve"> |LT| Balerinos</v>
      </c>
      <c r="AC54" s="8" t="s">
        <v>1250</v>
      </c>
      <c r="AD54" s="6" t="str">
        <f t="shared" si="14"/>
        <v xml:space="preserve"> |LV| Balerīnas</v>
      </c>
      <c r="AE54" s="8" t="s">
        <v>1238</v>
      </c>
      <c r="AF54" s="6" t="str">
        <f t="shared" si="15"/>
        <v xml:space="preserve"> |MK| Балеринки</v>
      </c>
      <c r="AG54" s="8" t="s">
        <v>1251</v>
      </c>
      <c r="AH54" s="6" t="str">
        <f t="shared" si="16"/>
        <v xml:space="preserve"> |PL| Balerinki</v>
      </c>
      <c r="AI54" s="8" t="s">
        <v>1252</v>
      </c>
      <c r="AJ54" s="6" t="str">
        <f t="shared" si="17"/>
        <v xml:space="preserve"> |PT| Escarpins</v>
      </c>
      <c r="AK54" s="8" t="s">
        <v>1253</v>
      </c>
      <c r="AL54" s="6" t="str">
        <f t="shared" si="18"/>
        <v xml:space="preserve"> |RO| Balerini</v>
      </c>
      <c r="AM54" s="8" t="s">
        <v>1239</v>
      </c>
      <c r="AN54" s="6" t="str">
        <f t="shared" si="19"/>
        <v xml:space="preserve"> |RS| Baletanke</v>
      </c>
      <c r="AO54" s="8" t="s">
        <v>1246</v>
      </c>
      <c r="AP54" s="6" t="str">
        <f t="shared" si="20"/>
        <v xml:space="preserve"> |SI| Balerinke</v>
      </c>
      <c r="AQ54" s="8" t="s">
        <v>1240</v>
      </c>
      <c r="AR54" s="6" t="str">
        <f t="shared" si="21"/>
        <v xml:space="preserve"> |SK| Baleríny</v>
      </c>
      <c r="AS54" s="9" t="str">
        <f t="shared" si="22"/>
        <v>|EN| Ballet flats |BG| Балеринки |BiH| Baletanke |CZ| Baleríny |DE| Ballerinas |EE| Baleriinad |ES| Bailarinas/ Ballarines |GR| Μπαλαρίνες |HR| Balerinke |HU| Balerinacipő |IT| Ballerine |LT| Balerinos |LV| Balerīnas |PL| Balerinki |PT| Escarpins |RO| Balerini |RS| Baletanke |SI| Balerinke |SK| Baleríny</v>
      </c>
      <c r="AT54" s="9" t="str">
        <f t="shared" si="23"/>
        <v xml:space="preserve">"|EN| Ballet flats |BG| Балеринки |BiH| Baletanke |CZ| Baleríny |DE| Ballerinas |EE| Baleriinad |ES| Bailarinas/ Ballarines |GR| Μπαλαρίνες |HR| Balerinke |HU| Balerinacipő |IT| Ballerine |LT| Balerinos |LV| Balerīnas |PL| Balerinki |PT| Escarpins |RO| Balerini |RS| Baletanke |SI| Balerinke |SK| Baleríny",  </v>
      </c>
      <c r="AU54" s="9" t="str">
        <f t="shared" si="24"/>
        <v xml:space="preserve">"Ballet flats":  "|EN| Ballet flats |BG| Балеринки |BiH| Baletanke |CZ| Baleríny |DE| Ballerinas |EE| Baleriinad |ES| Bailarinas/ Ballarines |GR| Μπαλαρίνες |HR| Balerinke |HU| Balerinacipő |IT| Ballerine |LT| Balerinos |LV| Balerīnas |PL| Balerinki |PT| Escarpins |RO| Balerini |RS| Baletanke |SI| Balerinke |SK| Baleríny",  </v>
      </c>
      <c r="AV54" s="9" t="str">
        <f t="shared" si="25"/>
        <v xml:space="preserve">"Ballet flats", </v>
      </c>
      <c r="AW54" s="9"/>
    </row>
    <row r="55" spans="1:49" ht="15" customHeight="1" x14ac:dyDescent="0.25">
      <c r="A55" s="8" t="s">
        <v>1254</v>
      </c>
      <c r="B55" s="6" t="str">
        <f t="shared" si="0"/>
        <v>|EN| Stockings</v>
      </c>
      <c r="C55" s="8" t="s">
        <v>1255</v>
      </c>
      <c r="D55" s="6" t="str">
        <f t="shared" si="1"/>
        <v xml:space="preserve"> |AL| Çorape mishi</v>
      </c>
      <c r="E55" s="8" t="s">
        <v>1256</v>
      </c>
      <c r="F55" s="6" t="str">
        <f t="shared" si="2"/>
        <v xml:space="preserve"> |BG| Тънки чорапи</v>
      </c>
      <c r="G55" s="8" t="s">
        <v>1257</v>
      </c>
      <c r="H55" s="6" t="str">
        <f t="shared" si="3"/>
        <v xml:space="preserve"> |BiH| Čarape samostojeće/na pojasu</v>
      </c>
      <c r="I55" s="8" t="s">
        <v>1258</v>
      </c>
      <c r="J55" s="6" t="str">
        <f t="shared" si="4"/>
        <v xml:space="preserve"> |CZ| Punčochy</v>
      </c>
      <c r="K55" s="8" t="s">
        <v>1259</v>
      </c>
      <c r="L55" s="6" t="str">
        <f t="shared" si="5"/>
        <v xml:space="preserve"> |DE| Halterlose strümpfe</v>
      </c>
      <c r="M55" s="8" t="s">
        <v>1260</v>
      </c>
      <c r="N55" s="6" t="str">
        <f t="shared" si="6"/>
        <v xml:space="preserve"> |EE| Sukad</v>
      </c>
      <c r="O55" s="8" t="s">
        <v>1199</v>
      </c>
      <c r="P55" s="6" t="str">
        <f t="shared" si="7"/>
        <v xml:space="preserve"> |ES| Medias</v>
      </c>
      <c r="Q55" s="8" t="s">
        <v>1261</v>
      </c>
      <c r="R55" s="6" t="str">
        <f t="shared" si="8"/>
        <v>/ Mitges</v>
      </c>
      <c r="S55" s="8" t="s">
        <v>1262</v>
      </c>
      <c r="T55" s="6" t="str">
        <f t="shared" si="9"/>
        <v xml:space="preserve"> |GR| Μακριές κάλτσες</v>
      </c>
      <c r="U55" s="8" t="s">
        <v>1263</v>
      </c>
      <c r="V55" s="6" t="str">
        <f t="shared" si="10"/>
        <v xml:space="preserve"> |HR| Visoke čarape</v>
      </c>
      <c r="W55" s="8" t="s">
        <v>1264</v>
      </c>
      <c r="X55" s="6" t="str">
        <f t="shared" si="11"/>
        <v xml:space="preserve"> |HU| Harisnya</v>
      </c>
      <c r="Y55" s="8" t="s">
        <v>1265</v>
      </c>
      <c r="Z55" s="6" t="str">
        <f t="shared" si="12"/>
        <v xml:space="preserve"> |IT| Collant</v>
      </c>
      <c r="AA55" s="8" t="s">
        <v>1266</v>
      </c>
      <c r="AB55" s="6" t="str">
        <f t="shared" si="13"/>
        <v xml:space="preserve"> |LT| Kojinės</v>
      </c>
      <c r="AC55" s="8" t="s">
        <v>1267</v>
      </c>
      <c r="AD55" s="6" t="str">
        <f t="shared" si="14"/>
        <v xml:space="preserve"> |LV| Garās zeķes</v>
      </c>
      <c r="AE55" s="8" t="s">
        <v>1268</v>
      </c>
      <c r="AF55" s="6" t="str">
        <f t="shared" si="15"/>
        <v xml:space="preserve"> |MK| Високи чорапи</v>
      </c>
      <c r="AG55" s="8" t="s">
        <v>1269</v>
      </c>
      <c r="AH55" s="6" t="str">
        <f t="shared" si="16"/>
        <v xml:space="preserve"> |PL| Pończochy</v>
      </c>
      <c r="AI55" s="8" t="s">
        <v>1270</v>
      </c>
      <c r="AJ55" s="6" t="str">
        <f t="shared" si="17"/>
        <v xml:space="preserve"> |PT| Collants</v>
      </c>
      <c r="AK55" s="8" t="s">
        <v>1271</v>
      </c>
      <c r="AL55" s="6" t="str">
        <f t="shared" si="18"/>
        <v xml:space="preserve"> |RO| Ciorapi</v>
      </c>
      <c r="AM55" s="8" t="s">
        <v>1272</v>
      </c>
      <c r="AN55" s="6" t="str">
        <f t="shared" si="19"/>
        <v xml:space="preserve"> |RS| Samoodržive čarape</v>
      </c>
      <c r="AO55" s="8" t="s">
        <v>1212</v>
      </c>
      <c r="AP55" s="6" t="str">
        <f t="shared" si="20"/>
        <v xml:space="preserve"> |SI| Hlačne nogavice</v>
      </c>
      <c r="AQ55" s="8" t="s">
        <v>1273</v>
      </c>
      <c r="AR55" s="6" t="str">
        <f t="shared" si="21"/>
        <v xml:space="preserve"> |SK| Pančuchy</v>
      </c>
      <c r="AS55" s="9" t="str">
        <f t="shared" si="22"/>
        <v>|EN| Stockings |BG| Тънки чорапи |BiH| Čarape samostojeće/na pojasu |CZ| Punčochy |DE| Halterlose strümpfe |EE| Sukad |ES| Medias/ Mitges |GR| Μακριές κάλτσες |HR| Visoke čarape |HU| Harisnya |IT| Collant |LT| Kojinės |LV| Garās zeķes |PL| Pończochy |PT| Collants |RO| Ciorapi |RS| Samoodržive čarape |SI| Hlačne nogavice |SK| Pančuchy</v>
      </c>
      <c r="AT55" s="9" t="str">
        <f t="shared" si="23"/>
        <v xml:space="preserve">"|EN| Stockings |BG| Тънки чорапи |BiH| Čarape samostojeće/na pojasu |CZ| Punčochy |DE| Halterlose strümpfe |EE| Sukad |ES| Medias/ Mitges |GR| Μακριές κάλτσες |HR| Visoke čarape |HU| Harisnya |IT| Collant |LT| Kojinės |LV| Garās zeķes |PL| Pończochy |PT| Collants |RO| Ciorapi |RS| Samoodržive čarape |SI| Hlačne nogavice |SK| Pančuchy",  </v>
      </c>
      <c r="AU55" s="9" t="str">
        <f t="shared" si="24"/>
        <v xml:space="preserve">"Stockings":  "|EN| Stockings |BG| Тънки чорапи |BiH| Čarape samostojeće/na pojasu |CZ| Punčochy |DE| Halterlose strümpfe |EE| Sukad |ES| Medias/ Mitges |GR| Μακριές κάλτσες |HR| Visoke čarape |HU| Harisnya |IT| Collant |LT| Kojinės |LV| Garās zeķes |PL| Pończochy |PT| Collants |RO| Ciorapi |RS| Samoodržive čarape |SI| Hlačne nogavice |SK| Pančuchy",  </v>
      </c>
      <c r="AV55" s="9" t="str">
        <f t="shared" si="25"/>
        <v xml:space="preserve">"Stockings", </v>
      </c>
      <c r="AW55" s="9"/>
    </row>
    <row r="56" spans="1:49" ht="15" customHeight="1" x14ac:dyDescent="0.25">
      <c r="A56" s="8" t="s">
        <v>1274</v>
      </c>
      <c r="B56" s="6" t="str">
        <f t="shared" si="0"/>
        <v>|EN| 3-pack</v>
      </c>
      <c r="C56" s="9" t="s">
        <v>1275</v>
      </c>
      <c r="D56" s="6" t="str">
        <f t="shared" si="1"/>
        <v xml:space="preserve"> |AL| 3 palë</v>
      </c>
      <c r="E56" s="10" t="s">
        <v>1276</v>
      </c>
      <c r="F56" s="6" t="str">
        <f t="shared" si="2"/>
        <v xml:space="preserve"> |BG| 3 опаковки</v>
      </c>
      <c r="G56" s="8" t="s">
        <v>1277</v>
      </c>
      <c r="H56" s="6" t="str">
        <f t="shared" si="3"/>
        <v xml:space="preserve"> |BiH| 3 pak</v>
      </c>
      <c r="I56" s="8" t="s">
        <v>1278</v>
      </c>
      <c r="J56" s="6" t="str">
        <f t="shared" si="4"/>
        <v xml:space="preserve"> |CZ| 3 pack</v>
      </c>
      <c r="K56" s="8" t="s">
        <v>1274</v>
      </c>
      <c r="L56" s="6" t="str">
        <f t="shared" si="5"/>
        <v xml:space="preserve"> |DE| 3-pack</v>
      </c>
      <c r="M56" s="8" t="s">
        <v>1279</v>
      </c>
      <c r="N56" s="6" t="str">
        <f t="shared" si="6"/>
        <v xml:space="preserve"> |EE| 3 paari</v>
      </c>
      <c r="O56" s="8" t="s">
        <v>1280</v>
      </c>
      <c r="P56" s="6" t="str">
        <f t="shared" si="7"/>
        <v xml:space="preserve"> |ES| Paquete de 3</v>
      </c>
      <c r="Q56" s="8" t="s">
        <v>1281</v>
      </c>
      <c r="R56" s="6" t="str">
        <f t="shared" si="8"/>
        <v>/ Joc de 3 unitats</v>
      </c>
      <c r="S56" s="8" t="s">
        <v>1282</v>
      </c>
      <c r="T56" s="6" t="str">
        <f t="shared" si="9"/>
        <v xml:space="preserve"> |GR| Πακέτο των 3</v>
      </c>
      <c r="U56" s="8" t="s">
        <v>1274</v>
      </c>
      <c r="V56" s="6" t="str">
        <f t="shared" si="10"/>
        <v xml:space="preserve"> |HR| 3-pack</v>
      </c>
      <c r="W56" s="8" t="s">
        <v>1283</v>
      </c>
      <c r="X56" s="6" t="str">
        <f t="shared" si="11"/>
        <v xml:space="preserve"> |HU| 3 darabos</v>
      </c>
      <c r="Y56" s="8" t="s">
        <v>1278</v>
      </c>
      <c r="Z56" s="6" t="str">
        <f t="shared" si="12"/>
        <v xml:space="preserve"> |IT| 3 pack</v>
      </c>
      <c r="AA56" s="8" t="s">
        <v>1284</v>
      </c>
      <c r="AB56" s="6" t="str">
        <f t="shared" si="13"/>
        <v xml:space="preserve"> |LT| 3 vnt/</v>
      </c>
      <c r="AC56" s="8" t="s">
        <v>1285</v>
      </c>
      <c r="AD56" s="6" t="str">
        <f t="shared" si="14"/>
        <v xml:space="preserve"> |LV| 3 iepakojumā</v>
      </c>
      <c r="AE56" s="8" t="s">
        <v>1286</v>
      </c>
      <c r="AF56" s="6" t="str">
        <f t="shared" si="15"/>
        <v xml:space="preserve"> |MK| 3 парч.</v>
      </c>
      <c r="AG56" s="8" t="s">
        <v>1278</v>
      </c>
      <c r="AH56" s="6" t="str">
        <f t="shared" si="16"/>
        <v xml:space="preserve"> |PL| 3 pack</v>
      </c>
      <c r="AI56" s="8" t="s">
        <v>1287</v>
      </c>
      <c r="AJ56" s="6" t="str">
        <f t="shared" si="17"/>
        <v xml:space="preserve"> |PT| Pacote de 3 pçs.</v>
      </c>
      <c r="AK56" s="8" t="s">
        <v>1278</v>
      </c>
      <c r="AL56" s="6" t="str">
        <f t="shared" si="18"/>
        <v xml:space="preserve"> |RO| 3 pack</v>
      </c>
      <c r="AM56" s="8" t="s">
        <v>1288</v>
      </c>
      <c r="AN56" s="6" t="str">
        <f t="shared" si="19"/>
        <v xml:space="preserve"> |RS| Komplet 3 komada</v>
      </c>
      <c r="AO56" s="8" t="s">
        <v>1289</v>
      </c>
      <c r="AP56" s="6" t="str">
        <f t="shared" si="20"/>
        <v xml:space="preserve"> |SI| 3  kosa</v>
      </c>
      <c r="AQ56" s="8" t="s">
        <v>1290</v>
      </c>
      <c r="AR56" s="6" t="str">
        <f t="shared" si="21"/>
        <v xml:space="preserve"> |SK| Balenie 3 ks</v>
      </c>
      <c r="AS56" s="9" t="str">
        <f t="shared" si="22"/>
        <v>|EN| 3-pack |BG| 3 опаковки |BiH| 3 pak |CZ| 3 pack |DE| 3-pack |EE| 3 paari |ES| Paquete de 3/ Joc de 3 unitats |GR| Πακέτο των 3 |HR| 3-pack |HU| 3 darabos |IT| 3 pack |LT| 3 vnt/ |LV| 3 iepakojumā |PL| 3 pack |PT| Pacote de 3 pçs. |RO| 3 pack |RS| Komplet 3 komada |SI| 3  kosa |SK| Balenie 3 ks</v>
      </c>
      <c r="AT56" s="9" t="str">
        <f t="shared" si="23"/>
        <v xml:space="preserve">"|EN| 3-pack |BG| 3 опаковки |BiH| 3 pak |CZ| 3 pack |DE| 3-pack |EE| 3 paari |ES| Paquete de 3/ Joc de 3 unitats |GR| Πακέτο των 3 |HR| 3-pack |HU| 3 darabos |IT| 3 pack |LT| 3 vnt/ |LV| 3 iepakojumā |PL| 3 pack |PT| Pacote de 3 pçs. |RO| 3 pack |RS| Komplet 3 komada |SI| 3  kosa |SK| Balenie 3 ks",  </v>
      </c>
      <c r="AU56" s="9" t="str">
        <f t="shared" si="24"/>
        <v xml:space="preserve">"3-pack":  "|EN| 3-pack |BG| 3 опаковки |BiH| 3 pak |CZ| 3 pack |DE| 3-pack |EE| 3 paari |ES| Paquete de 3/ Joc de 3 unitats |GR| Πακέτο των 3 |HR| 3-pack |HU| 3 darabos |IT| 3 pack |LT| 3 vnt/ |LV| 3 iepakojumā |PL| 3 pack |PT| Pacote de 3 pçs. |RO| 3 pack |RS| Komplet 3 komada |SI| 3  kosa |SK| Balenie 3 ks",  </v>
      </c>
      <c r="AV56" s="9" t="str">
        <f t="shared" si="25"/>
        <v xml:space="preserve">"3-pack", </v>
      </c>
      <c r="AW56" s="9"/>
    </row>
    <row r="57" spans="1:49" ht="15" customHeight="1" x14ac:dyDescent="0.25">
      <c r="A57" s="8" t="s">
        <v>1291</v>
      </c>
      <c r="B57" s="6" t="str">
        <f t="shared" si="0"/>
        <v>|EN| Women’s socks</v>
      </c>
      <c r="C57" s="8" t="s">
        <v>1292</v>
      </c>
      <c r="D57" s="6" t="str">
        <f t="shared" si="1"/>
        <v xml:space="preserve"> |AL| Çorape femrash</v>
      </c>
      <c r="E57" s="8" t="s">
        <v>1293</v>
      </c>
      <c r="F57" s="6" t="str">
        <f t="shared" si="2"/>
        <v xml:space="preserve"> |BG| Дамски чорапи</v>
      </c>
      <c r="G57" s="8" t="s">
        <v>1294</v>
      </c>
      <c r="H57" s="6" t="str">
        <f t="shared" si="3"/>
        <v xml:space="preserve"> |BiH| Ženske čarape</v>
      </c>
      <c r="I57" s="8" t="s">
        <v>1295</v>
      </c>
      <c r="J57" s="6" t="str">
        <f t="shared" si="4"/>
        <v xml:space="preserve"> |CZ| Dámské ponožky</v>
      </c>
      <c r="K57" s="8" t="s">
        <v>1296</v>
      </c>
      <c r="L57" s="6" t="str">
        <f t="shared" si="5"/>
        <v xml:space="preserve"> |DE| Damensocken</v>
      </c>
      <c r="M57" s="8" t="s">
        <v>1297</v>
      </c>
      <c r="N57" s="6" t="str">
        <f t="shared" si="6"/>
        <v xml:space="preserve"> |EE| Naiste sokid</v>
      </c>
      <c r="O57" s="8" t="s">
        <v>1298</v>
      </c>
      <c r="P57" s="6" t="str">
        <f t="shared" si="7"/>
        <v xml:space="preserve"> |ES| Calcetines de mujer</v>
      </c>
      <c r="Q57" s="8" t="s">
        <v>1299</v>
      </c>
      <c r="R57" s="6" t="str">
        <f t="shared" si="8"/>
        <v>/ Mitjons dona</v>
      </c>
      <c r="S57" s="8" t="s">
        <v>1300</v>
      </c>
      <c r="T57" s="6" t="str">
        <f t="shared" si="9"/>
        <v xml:space="preserve"> |GR| Γυναικείες κάλτσες</v>
      </c>
      <c r="U57" s="8" t="s">
        <v>1294</v>
      </c>
      <c r="V57" s="6" t="str">
        <f t="shared" si="10"/>
        <v xml:space="preserve"> |HR| Ženske čarape</v>
      </c>
      <c r="W57" s="8" t="s">
        <v>1301</v>
      </c>
      <c r="X57" s="6" t="str">
        <f t="shared" si="11"/>
        <v xml:space="preserve"> |HU| Női zokni</v>
      </c>
      <c r="Y57" s="8" t="s">
        <v>1302</v>
      </c>
      <c r="Z57" s="6" t="str">
        <f t="shared" si="12"/>
        <v xml:space="preserve"> |IT| Calzini per donna</v>
      </c>
      <c r="AA57" s="8" t="s">
        <v>1303</v>
      </c>
      <c r="AB57" s="6" t="str">
        <f t="shared" si="13"/>
        <v xml:space="preserve"> |LT| Moteriškos kojinaitės</v>
      </c>
      <c r="AC57" s="8" t="s">
        <v>1304</v>
      </c>
      <c r="AD57" s="6" t="str">
        <f t="shared" si="14"/>
        <v xml:space="preserve"> |LV| Sieviešu kapzeķes</v>
      </c>
      <c r="AE57" s="8" t="s">
        <v>1305</v>
      </c>
      <c r="AF57" s="6" t="str">
        <f t="shared" si="15"/>
        <v xml:space="preserve"> |MK| Женски чорапи</v>
      </c>
      <c r="AG57" s="8" t="s">
        <v>1306</v>
      </c>
      <c r="AH57" s="6" t="str">
        <f t="shared" si="16"/>
        <v xml:space="preserve"> |PL| Skarpetki damskie</v>
      </c>
      <c r="AI57" s="8" t="s">
        <v>1307</v>
      </c>
      <c r="AJ57" s="6" t="str">
        <f t="shared" si="17"/>
        <v xml:space="preserve"> |PT| Meias de senhora</v>
      </c>
      <c r="AK57" s="8" t="s">
        <v>1308</v>
      </c>
      <c r="AL57" s="6" t="str">
        <f t="shared" si="18"/>
        <v xml:space="preserve"> |RO| Șosete damă</v>
      </c>
      <c r="AM57" s="8" t="s">
        <v>1294</v>
      </c>
      <c r="AN57" s="6" t="str">
        <f t="shared" si="19"/>
        <v xml:space="preserve"> |RS| Ženske čarape</v>
      </c>
      <c r="AO57" s="8" t="s">
        <v>1309</v>
      </c>
      <c r="AP57" s="6" t="str">
        <f t="shared" si="20"/>
        <v xml:space="preserve"> |SI| Ženske nogavice</v>
      </c>
      <c r="AQ57" s="8" t="s">
        <v>1310</v>
      </c>
      <c r="AR57" s="6" t="str">
        <f t="shared" si="21"/>
        <v xml:space="preserve"> |SK| Dámske ponožky</v>
      </c>
      <c r="AS57" s="9" t="str">
        <f t="shared" si="22"/>
        <v>|EN| Women’s socks |BG| Дамски чорапи |BiH| Ženske čarape |CZ| Dámské ponožky |DE| Damensocken |EE| Naiste sokid |ES| Calcetines de mujer/ Mitjons dona |GR| Γυναικείες κάλτσες |HR| Ženske čarape |HU| Női zokni |IT| Calzini per donna |LT| Moteriškos kojinaitės |LV| Sieviešu kapzeķes |PL| Skarpetki damskie |PT| Meias de senhora |RO| Șosete damă |RS| Ženske čarape |SI| Ženske nogavice |SK| Dámske ponožky</v>
      </c>
      <c r="AT57" s="9" t="str">
        <f t="shared" si="23"/>
        <v xml:space="preserve">"|EN| Women’s socks |BG| Дамски чорапи |BiH| Ženske čarape |CZ| Dámské ponožky |DE| Damensocken |EE| Naiste sokid |ES| Calcetines de mujer/ Mitjons dona |GR| Γυναικείες κάλτσες |HR| Ženske čarape |HU| Női zokni |IT| Calzini per donna |LT| Moteriškos kojinaitės |LV| Sieviešu kapzeķes |PL| Skarpetki damskie |PT| Meias de senhora |RO| Șosete damă |RS| Ženske čarape |SI| Ženske nogavice |SK| Dámske ponožky",  </v>
      </c>
      <c r="AU57" s="9" t="str">
        <f t="shared" si="24"/>
        <v xml:space="preserve">"Women’s socks":  "|EN| Women’s socks |BG| Дамски чорапи |BiH| Ženske čarape |CZ| Dámské ponožky |DE| Damensocken |EE| Naiste sokid |ES| Calcetines de mujer/ Mitjons dona |GR| Γυναικείες κάλτσες |HR| Ženske čarape |HU| Női zokni |IT| Calzini per donna |LT| Moteriškos kojinaitės |LV| Sieviešu kapzeķes |PL| Skarpetki damskie |PT| Meias de senhora |RO| Șosete damă |RS| Ženske čarape |SI| Ženske nogavice |SK| Dámske ponožky",  </v>
      </c>
      <c r="AV57" s="9" t="str">
        <f t="shared" si="25"/>
        <v xml:space="preserve">"Women’s socks", </v>
      </c>
      <c r="AW57" s="9"/>
    </row>
    <row r="58" spans="1:49" ht="15" customHeight="1" x14ac:dyDescent="0.25">
      <c r="A58" s="8" t="s">
        <v>1311</v>
      </c>
      <c r="B58" s="6" t="str">
        <f t="shared" si="0"/>
        <v>|EN| Women's knee socks</v>
      </c>
      <c r="C58" s="8" t="s">
        <v>1312</v>
      </c>
      <c r="D58" s="6" t="str">
        <f t="shared" si="1"/>
        <v xml:space="preserve"> |AL| Çorape nën gju femrash</v>
      </c>
      <c r="E58" s="8" t="s">
        <v>1313</v>
      </c>
      <c r="F58" s="6" t="str">
        <f t="shared" si="2"/>
        <v xml:space="preserve"> |BG| Дамски 3/4 чорапи</v>
      </c>
      <c r="G58" s="8" t="s">
        <v>1314</v>
      </c>
      <c r="H58" s="6" t="str">
        <f t="shared" si="3"/>
        <v xml:space="preserve"> |BiH| Ženske dokoljenice</v>
      </c>
      <c r="I58" s="8" t="s">
        <v>1315</v>
      </c>
      <c r="J58" s="6" t="str">
        <f t="shared" si="4"/>
        <v xml:space="preserve"> |CZ| Dámská podkolenka</v>
      </c>
      <c r="K58" s="8" t="s">
        <v>1316</v>
      </c>
      <c r="L58" s="6" t="str">
        <f t="shared" si="5"/>
        <v xml:space="preserve"> |DE| Damen-kniesocken</v>
      </c>
      <c r="M58" s="8" t="s">
        <v>1317</v>
      </c>
      <c r="N58" s="6" t="str">
        <f t="shared" si="6"/>
        <v xml:space="preserve"> |EE| Naiste põlvikud</v>
      </c>
      <c r="O58" s="8" t="s">
        <v>1318</v>
      </c>
      <c r="P58" s="6" t="str">
        <f t="shared" si="7"/>
        <v xml:space="preserve"> |ES| Calcetines hasta las rodillas de mujer</v>
      </c>
      <c r="Q58" s="8" t="s">
        <v>1319</v>
      </c>
      <c r="R58" s="6" t="str">
        <f t="shared" si="8"/>
        <v>/ Mitjons llargs dona</v>
      </c>
      <c r="S58" s="8" t="s">
        <v>1320</v>
      </c>
      <c r="T58" s="6" t="str">
        <f t="shared" si="9"/>
        <v xml:space="preserve"> |GR| Γυναικείες κάλτσες μέχρι το γόνατο</v>
      </c>
      <c r="U58" s="8" t="s">
        <v>1321</v>
      </c>
      <c r="V58" s="6" t="str">
        <f t="shared" si="10"/>
        <v xml:space="preserve"> |HR| Ženske dokoljenke</v>
      </c>
      <c r="W58" s="8" t="s">
        <v>1322</v>
      </c>
      <c r="X58" s="6" t="str">
        <f t="shared" si="11"/>
        <v xml:space="preserve"> |HU| Női térdzokni</v>
      </c>
      <c r="Y58" s="8" t="s">
        <v>1323</v>
      </c>
      <c r="Z58" s="6" t="str">
        <f t="shared" si="12"/>
        <v xml:space="preserve"> |IT| Calze al ginocchio per donna</v>
      </c>
      <c r="AA58" s="8" t="s">
        <v>1324</v>
      </c>
      <c r="AB58" s="6" t="str">
        <f t="shared" si="13"/>
        <v xml:space="preserve"> |LT| Moteriškos puskojinės</v>
      </c>
      <c r="AC58" s="8" t="s">
        <v>1325</v>
      </c>
      <c r="AD58" s="6" t="str">
        <f t="shared" si="14"/>
        <v xml:space="preserve"> |LV| Sieviešu pusgarās zeķes</v>
      </c>
      <c r="AE58" s="8" t="s">
        <v>1326</v>
      </c>
      <c r="AF58" s="6" t="str">
        <f t="shared" si="15"/>
        <v xml:space="preserve"> |MK| Женски доколенки</v>
      </c>
      <c r="AG58" s="8" t="s">
        <v>1327</v>
      </c>
      <c r="AH58" s="6" t="str">
        <f t="shared" si="16"/>
        <v xml:space="preserve"> |PL| Podkolanówki damskie</v>
      </c>
      <c r="AI58" s="8" t="s">
        <v>1231</v>
      </c>
      <c r="AJ58" s="6" t="str">
        <f t="shared" si="17"/>
        <v xml:space="preserve"> |PT| Meias até ao joelho de senhora</v>
      </c>
      <c r="AK58" s="8" t="s">
        <v>1328</v>
      </c>
      <c r="AL58" s="6" t="str">
        <f t="shared" si="18"/>
        <v xml:space="preserve"> |RO| Șosete lungi damă</v>
      </c>
      <c r="AM58" s="8" t="s">
        <v>1329</v>
      </c>
      <c r="AN58" s="6" t="str">
        <f t="shared" si="19"/>
        <v xml:space="preserve"> |RS| Ženske dokolenice</v>
      </c>
      <c r="AO58" s="8" t="s">
        <v>1330</v>
      </c>
      <c r="AP58" s="6" t="str">
        <f t="shared" si="20"/>
        <v xml:space="preserve"> |SI| Ženske dokolenke</v>
      </c>
      <c r="AQ58" s="8" t="s">
        <v>1331</v>
      </c>
      <c r="AR58" s="6" t="str">
        <f t="shared" si="21"/>
        <v xml:space="preserve"> |SK| Dámske podkolienky</v>
      </c>
      <c r="AS58" s="9" t="str">
        <f t="shared" si="22"/>
        <v>|EN| Women's knee socks |BG| Дамски 3/4 чорапи |BiH| Ženske dokoljenice |CZ| Dámská podkolenka |DE| Damen-kniesocken |EE| Naiste põlvikud |ES| Calcetines hasta las rodillas de mujer/ Mitjons llargs dona |GR| Γυναικείες κάλτσες μέχρι το γόνατο |HR| Ženske dokoljenke |HU| Női térdzokni |IT| Calze al ginocchio per donna |LT| Moteriškos puskojinės |LV| Sieviešu pusgarās zeķes |PL| Podkolanówki damskie |PT| Meias até ao joelho de senhora |RO| Șosete lungi damă |RS| Ženske dokolenice |SI| Ženske dokolenke |SK| Dámske podkolienky</v>
      </c>
      <c r="AT58" s="9" t="str">
        <f t="shared" si="23"/>
        <v xml:space="preserve">"|EN| Women's knee socks |BG| Дамски 3/4 чорапи |BiH| Ženske dokoljenice |CZ| Dámská podkolenka |DE| Damen-kniesocken |EE| Naiste põlvikud |ES| Calcetines hasta las rodillas de mujer/ Mitjons llargs dona |GR| Γυναικείες κάλτσες μέχρι το γόνατο |HR| Ženske dokoljenke |HU| Női térdzokni |IT| Calze al ginocchio per donna |LT| Moteriškos puskojinės |LV| Sieviešu pusgarās zeķes |PL| Podkolanówki damskie |PT| Meias até ao joelho de senhora |RO| Șosete lungi damă |RS| Ženske dokolenice |SI| Ženske dokolenke |SK| Dámske podkolienky",  </v>
      </c>
      <c r="AU58" s="9" t="str">
        <f t="shared" si="24"/>
        <v xml:space="preserve">"Women's knee socks":  "|EN| Women's knee socks |BG| Дамски 3/4 чорапи |BiH| Ženske dokoljenice |CZ| Dámská podkolenka |DE| Damen-kniesocken |EE| Naiste põlvikud |ES| Calcetines hasta las rodillas de mujer/ Mitjons llargs dona |GR| Γυναικείες κάλτσες μέχρι το γόνατο |HR| Ženske dokoljenke |HU| Női térdzokni |IT| Calze al ginocchio per donna |LT| Moteriškos puskojinės |LV| Sieviešu pusgarās zeķes |PL| Podkolanówki damskie |PT| Meias até ao joelho de senhora |RO| Șosete lungi damă |RS| Ženske dokolenice |SI| Ženske dokolenke |SK| Dámske podkolienky",  </v>
      </c>
      <c r="AV58" s="9" t="str">
        <f t="shared" si="25"/>
        <v xml:space="preserve">"Women's knee socks", </v>
      </c>
      <c r="AW58" s="9"/>
    </row>
    <row r="59" spans="1:49" ht="15" customHeight="1" x14ac:dyDescent="0.25">
      <c r="A59" s="8" t="s">
        <v>1332</v>
      </c>
      <c r="B59" s="6" t="str">
        <f t="shared" si="0"/>
        <v>|EN| Women's tights</v>
      </c>
      <c r="C59" s="8" t="s">
        <v>1333</v>
      </c>
      <c r="D59" s="6" t="str">
        <f t="shared" si="1"/>
        <v xml:space="preserve"> |AL| Geta femrash</v>
      </c>
      <c r="E59" s="8" t="s">
        <v>1334</v>
      </c>
      <c r="F59" s="6" t="str">
        <f t="shared" si="2"/>
        <v xml:space="preserve"> |BG| Дамски чорапогащници</v>
      </c>
      <c r="G59" s="8" t="s">
        <v>1335</v>
      </c>
      <c r="H59" s="6" t="str">
        <f t="shared" si="3"/>
        <v xml:space="preserve"> |BiH| Ženske štrample</v>
      </c>
      <c r="I59" s="8" t="s">
        <v>1336</v>
      </c>
      <c r="J59" s="6" t="str">
        <f t="shared" si="4"/>
        <v xml:space="preserve"> |CZ| Dámské punčocháče</v>
      </c>
      <c r="K59" s="8" t="s">
        <v>1337</v>
      </c>
      <c r="L59" s="6" t="str">
        <f t="shared" si="5"/>
        <v xml:space="preserve"> |DE| Damen-strumpfhose</v>
      </c>
      <c r="M59" s="8" t="s">
        <v>1338</v>
      </c>
      <c r="N59" s="6" t="str">
        <f t="shared" si="6"/>
        <v xml:space="preserve"> |EE| Naiste sukkpüksid</v>
      </c>
      <c r="O59" s="8" t="s">
        <v>1339</v>
      </c>
      <c r="P59" s="6" t="str">
        <f t="shared" si="7"/>
        <v xml:space="preserve"> |ES| Medias de mujer</v>
      </c>
      <c r="Q59" s="8" t="s">
        <v>1340</v>
      </c>
      <c r="R59" s="6" t="str">
        <f t="shared" si="8"/>
        <v>/ Pantis dona</v>
      </c>
      <c r="S59" s="8" t="s">
        <v>1341</v>
      </c>
      <c r="T59" s="6" t="str">
        <f t="shared" si="9"/>
        <v xml:space="preserve"> |GR| Γυναικείο καλσόν</v>
      </c>
      <c r="U59" s="8" t="s">
        <v>1342</v>
      </c>
      <c r="V59" s="6" t="str">
        <f t="shared" si="10"/>
        <v xml:space="preserve"> |HR| Ženske hulahopke</v>
      </c>
      <c r="W59" s="8" t="s">
        <v>1343</v>
      </c>
      <c r="X59" s="6" t="str">
        <f t="shared" si="11"/>
        <v xml:space="preserve"> |HU| Női harisnyanadrág</v>
      </c>
      <c r="Y59" s="8" t="s">
        <v>1344</v>
      </c>
      <c r="Z59" s="6" t="str">
        <f t="shared" si="12"/>
        <v xml:space="preserve"> |IT| Calze per donna</v>
      </c>
      <c r="AA59" s="8" t="s">
        <v>1345</v>
      </c>
      <c r="AB59" s="6" t="str">
        <f t="shared" si="13"/>
        <v xml:space="preserve"> |LT| Moteriškos pėdkelnės</v>
      </c>
      <c r="AC59" s="8" t="s">
        <v>1346</v>
      </c>
      <c r="AD59" s="6" t="str">
        <f t="shared" si="14"/>
        <v xml:space="preserve"> |LV| Sieviešu zeķbikses</v>
      </c>
      <c r="AE59" s="8" t="s">
        <v>1347</v>
      </c>
      <c r="AF59" s="6" t="str">
        <f t="shared" si="15"/>
        <v xml:space="preserve"> |MK| Женски хулахопки</v>
      </c>
      <c r="AG59" s="8" t="s">
        <v>1348</v>
      </c>
      <c r="AH59" s="6" t="str">
        <f t="shared" si="16"/>
        <v xml:space="preserve"> |PL| Rajstopy damskie</v>
      </c>
      <c r="AI59" s="8" t="s">
        <v>1349</v>
      </c>
      <c r="AJ59" s="6" t="str">
        <f t="shared" si="17"/>
        <v xml:space="preserve"> |PT| Meias-calças de senhora</v>
      </c>
      <c r="AK59" s="8" t="s">
        <v>1350</v>
      </c>
      <c r="AL59" s="6" t="str">
        <f t="shared" si="18"/>
        <v xml:space="preserve"> |RO| Dres damă</v>
      </c>
      <c r="AM59" s="8" t="s">
        <v>1342</v>
      </c>
      <c r="AN59" s="6" t="str">
        <f t="shared" si="19"/>
        <v xml:space="preserve"> |RS| Ženske hulahopke</v>
      </c>
      <c r="AO59" s="8" t="s">
        <v>1351</v>
      </c>
      <c r="AP59" s="6" t="str">
        <f t="shared" si="20"/>
        <v xml:space="preserve"> |SI| Ženske hlačne nogavice</v>
      </c>
      <c r="AQ59" s="8" t="s">
        <v>1352</v>
      </c>
      <c r="AR59" s="6" t="str">
        <f t="shared" si="21"/>
        <v xml:space="preserve"> |SK| Dámske pančuchy</v>
      </c>
      <c r="AS59" s="9" t="str">
        <f t="shared" si="22"/>
        <v>|EN| Women's tights |BG| Дамски чорапогащници |BiH| Ženske štrample |CZ| Dámské punčocháče |DE| Damen-strumpfhose |EE| Naiste sukkpüksid |ES| Medias de mujer/ Pantis dona |GR| Γυναικείο καλσόν |HR| Ženske hulahopke |HU| Női harisnyanadrág |IT| Calze per donna |LT| Moteriškos pėdkelnės |LV| Sieviešu zeķbikses |PL| Rajstopy damskie |PT| Meias-calças de senhora |RO| Dres damă |RS| Ženske hulahopke |SI| Ženske hlačne nogavice |SK| Dámske pančuchy</v>
      </c>
      <c r="AT59" s="9" t="str">
        <f t="shared" si="23"/>
        <v xml:space="preserve">"|EN| Women's tights |BG| Дамски чорапогащници |BiH| Ženske štrample |CZ| Dámské punčocháče |DE| Damen-strumpfhose |EE| Naiste sukkpüksid |ES| Medias de mujer/ Pantis dona |GR| Γυναικείο καλσόν |HR| Ženske hulahopke |HU| Női harisnyanadrág |IT| Calze per donna |LT| Moteriškos pėdkelnės |LV| Sieviešu zeķbikses |PL| Rajstopy damskie |PT| Meias-calças de senhora |RO| Dres damă |RS| Ženske hulahopke |SI| Ženske hlačne nogavice |SK| Dámske pančuchy",  </v>
      </c>
      <c r="AU59" s="9" t="str">
        <f t="shared" si="24"/>
        <v xml:space="preserve">"Women's tights":  "|EN| Women's tights |BG| Дамски чорапогащници |BiH| Ženske štrample |CZ| Dámské punčocháče |DE| Damen-strumpfhose |EE| Naiste sukkpüksid |ES| Medias de mujer/ Pantis dona |GR| Γυναικείο καλσόν |HR| Ženske hulahopke |HU| Női harisnyanadrág |IT| Calze per donna |LT| Moteriškos pėdkelnės |LV| Sieviešu zeķbikses |PL| Rajstopy damskie |PT| Meias-calças de senhora |RO| Dres damă |RS| Ženske hulahopke |SI| Ženske hlačne nogavice |SK| Dámske pančuchy",  </v>
      </c>
      <c r="AV59" s="9" t="str">
        <f t="shared" si="25"/>
        <v xml:space="preserve">"Women's tights", </v>
      </c>
      <c r="AW59" s="9"/>
    </row>
    <row r="60" spans="1:49" ht="15" customHeight="1" x14ac:dyDescent="0.25">
      <c r="A60" s="8" t="s">
        <v>1353</v>
      </c>
      <c r="B60" s="6" t="str">
        <f t="shared" si="0"/>
        <v>|EN| Women’s footie socks</v>
      </c>
      <c r="C60" s="8" t="s">
        <v>1354</v>
      </c>
      <c r="D60" s="6" t="str">
        <f t="shared" si="1"/>
        <v xml:space="preserve"> |AL| Çorape të shkurtra femrash</v>
      </c>
      <c r="E60" s="8" t="s">
        <v>289</v>
      </c>
      <c r="F60" s="6" t="str">
        <f t="shared" si="2"/>
        <v xml:space="preserve"> |BG| Чорапи тип терлик</v>
      </c>
      <c r="G60" s="8" t="s">
        <v>1355</v>
      </c>
      <c r="H60" s="6" t="str">
        <f t="shared" si="3"/>
        <v xml:space="preserve"> |BiH| Ženske stopalice</v>
      </c>
      <c r="I60" s="8" t="s">
        <v>1356</v>
      </c>
      <c r="J60" s="6" t="str">
        <f t="shared" si="4"/>
        <v xml:space="preserve"> |CZ| Dámské šlapky</v>
      </c>
      <c r="K60" s="8" t="s">
        <v>1357</v>
      </c>
      <c r="L60" s="6" t="str">
        <f t="shared" si="5"/>
        <v xml:space="preserve"> |DE| Frauenfüßlinge</v>
      </c>
      <c r="M60" s="8" t="s">
        <v>1358</v>
      </c>
      <c r="N60" s="6" t="str">
        <f t="shared" si="6"/>
        <v xml:space="preserve"> |EE| Naiste pöiasokid</v>
      </c>
      <c r="O60" s="8" t="s">
        <v>1359</v>
      </c>
      <c r="P60" s="6" t="str">
        <f t="shared" si="7"/>
        <v xml:space="preserve"> |ES| Calcetines tobilleros de mujer</v>
      </c>
      <c r="Q60" s="8" t="s">
        <v>1360</v>
      </c>
      <c r="R60" s="6" t="str">
        <f t="shared" si="8"/>
        <v>/ Mitjons turmell dona</v>
      </c>
      <c r="S60" s="8" t="s">
        <v>1361</v>
      </c>
      <c r="T60" s="6" t="str">
        <f t="shared" si="9"/>
        <v xml:space="preserve"> |GR| Κοντές γυναικείες κάλτσες</v>
      </c>
      <c r="U60" s="8" t="s">
        <v>1355</v>
      </c>
      <c r="V60" s="6" t="str">
        <f t="shared" si="10"/>
        <v xml:space="preserve"> |HR| Ženske stopalice</v>
      </c>
      <c r="W60" s="8" t="s">
        <v>1362</v>
      </c>
      <c r="X60" s="6" t="str">
        <f t="shared" si="11"/>
        <v xml:space="preserve"> |HU| Női bokazokni</v>
      </c>
      <c r="Y60" s="8" t="s">
        <v>1363</v>
      </c>
      <c r="Z60" s="6" t="str">
        <f t="shared" si="12"/>
        <v xml:space="preserve"> |IT| Pedulini per donna</v>
      </c>
      <c r="AA60" s="8" t="s">
        <v>1364</v>
      </c>
      <c r="AB60" s="6" t="str">
        <f t="shared" si="13"/>
        <v xml:space="preserve"> |LT| Moteriškos pėdutės</v>
      </c>
      <c r="AC60" s="8" t="s">
        <v>1365</v>
      </c>
      <c r="AD60" s="6" t="str">
        <f t="shared" si="14"/>
        <v xml:space="preserve"> |LV| Sieviešu pēdiņas</v>
      </c>
      <c r="AE60" s="8" t="s">
        <v>1366</v>
      </c>
      <c r="AF60" s="6" t="str">
        <f t="shared" si="15"/>
        <v xml:space="preserve"> |MK| Женски кратки чорапи</v>
      </c>
      <c r="AG60" s="8" t="s">
        <v>1367</v>
      </c>
      <c r="AH60" s="6" t="str">
        <f t="shared" si="16"/>
        <v xml:space="preserve"> |PL| Stopki damskie</v>
      </c>
      <c r="AI60" s="8" t="s">
        <v>1368</v>
      </c>
      <c r="AJ60" s="6" t="str">
        <f t="shared" si="17"/>
        <v xml:space="preserve"> |PT| Mini-meias de senhora</v>
      </c>
      <c r="AK60" s="8" t="s">
        <v>1369</v>
      </c>
      <c r="AL60" s="6" t="str">
        <f t="shared" si="18"/>
        <v xml:space="preserve"> |RO| Șosete scurte sub gleznă damă</v>
      </c>
      <c r="AM60" s="8" t="s">
        <v>1370</v>
      </c>
      <c r="AN60" s="6" t="str">
        <f t="shared" si="19"/>
        <v xml:space="preserve"> |RS| Ženske nazuvice</v>
      </c>
      <c r="AO60" s="8" t="s">
        <v>1371</v>
      </c>
      <c r="AP60" s="6" t="str">
        <f t="shared" si="20"/>
        <v xml:space="preserve"> |SI| Ženske stopalke</v>
      </c>
      <c r="AQ60" s="8" t="s">
        <v>1372</v>
      </c>
      <c r="AR60" s="6" t="str">
        <f t="shared" si="21"/>
        <v xml:space="preserve"> |SK| Dámske  šľapky</v>
      </c>
      <c r="AS60" s="9" t="str">
        <f t="shared" si="22"/>
        <v>|EN| Women’s footie socks |BG| Чорапи тип терлик |BiH| Ženske stopalice |CZ| Dámské šlapky |DE| Frauenfüßlinge |EE| Naiste pöiasokid |ES| Calcetines tobilleros de mujer/ Mitjons turmell dona |GR| Κοντές γυναικείες κάλτσες |HR| Ženske stopalice |HU| Női bokazokni |IT| Pedulini per donna |LT| Moteriškos pėdutės |LV| Sieviešu pēdiņas |PL| Stopki damskie |PT| Mini-meias de senhora |RO| Șosete scurte sub gleznă damă |RS| Ženske nazuvice |SI| Ženske stopalke |SK| Dámske  šľapky</v>
      </c>
      <c r="AT60" s="9" t="str">
        <f t="shared" si="23"/>
        <v xml:space="preserve">"|EN| Women’s footie socks |BG| Чорапи тип терлик |BiH| Ženske stopalice |CZ| Dámské šlapky |DE| Frauenfüßlinge |EE| Naiste pöiasokid |ES| Calcetines tobilleros de mujer/ Mitjons turmell dona |GR| Κοντές γυναικείες κάλτσες |HR| Ženske stopalice |HU| Női bokazokni |IT| Pedulini per donna |LT| Moteriškos pėdutės |LV| Sieviešu pēdiņas |PL| Stopki damskie |PT| Mini-meias de senhora |RO| Șosete scurte sub gleznă damă |RS| Ženske nazuvice |SI| Ženske stopalke |SK| Dámske  šľapky",  </v>
      </c>
      <c r="AU60" s="9" t="str">
        <f t="shared" si="24"/>
        <v xml:space="preserve">"Women’s footie socks":  "|EN| Women’s footie socks |BG| Чорапи тип терлик |BiH| Ženske stopalice |CZ| Dámské šlapky |DE| Frauenfüßlinge |EE| Naiste pöiasokid |ES| Calcetines tobilleros de mujer/ Mitjons turmell dona |GR| Κοντές γυναικείες κάλτσες |HR| Ženske stopalice |HU| Női bokazokni |IT| Pedulini per donna |LT| Moteriškos pėdutės |LV| Sieviešu pēdiņas |PL| Stopki damskie |PT| Mini-meias de senhora |RO| Șosete scurte sub gleznă damă |RS| Ženske nazuvice |SI| Ženske stopalke |SK| Dámske  šľapky",  </v>
      </c>
      <c r="AV60" s="9" t="str">
        <f t="shared" si="25"/>
        <v xml:space="preserve">"Women’s footie socks", </v>
      </c>
      <c r="AW60" s="9"/>
    </row>
    <row r="61" spans="1:49" ht="15" customHeight="1" x14ac:dyDescent="0.25">
      <c r="A61" s="8" t="s">
        <v>1373</v>
      </c>
      <c r="B61" s="6" t="str">
        <f t="shared" si="0"/>
        <v>|EN| Women's ballet flats</v>
      </c>
      <c r="C61" s="8" t="s">
        <v>1374</v>
      </c>
      <c r="D61" s="6" t="str">
        <f t="shared" si="1"/>
        <v xml:space="preserve"> |AL| Çorape balerinë femrash</v>
      </c>
      <c r="E61" s="8" t="s">
        <v>1238</v>
      </c>
      <c r="F61" s="6" t="str">
        <f t="shared" si="2"/>
        <v xml:space="preserve"> |BG| Балеринки</v>
      </c>
      <c r="G61" s="8" t="s">
        <v>1375</v>
      </c>
      <c r="H61" s="6" t="str">
        <f t="shared" si="3"/>
        <v xml:space="preserve"> |BiH| Ženske baletanke</v>
      </c>
      <c r="I61" s="8" t="s">
        <v>1376</v>
      </c>
      <c r="J61" s="6" t="str">
        <f t="shared" si="4"/>
        <v xml:space="preserve"> |CZ| Dámské baleríny</v>
      </c>
      <c r="K61" s="8" t="s">
        <v>1377</v>
      </c>
      <c r="L61" s="6" t="str">
        <f t="shared" si="5"/>
        <v xml:space="preserve"> |DE| Damen-ballerinas</v>
      </c>
      <c r="M61" s="8" t="s">
        <v>1378</v>
      </c>
      <c r="N61" s="6" t="str">
        <f t="shared" si="6"/>
        <v xml:space="preserve"> |EE| Naiste baleriinad</v>
      </c>
      <c r="O61" s="8" t="s">
        <v>1379</v>
      </c>
      <c r="P61" s="6" t="str">
        <f t="shared" si="7"/>
        <v xml:space="preserve"> |ES| Bailarinas de mujer</v>
      </c>
      <c r="Q61" s="8" t="s">
        <v>1380</v>
      </c>
      <c r="R61" s="6" t="str">
        <f t="shared" si="8"/>
        <v>/ Ballarines dona</v>
      </c>
      <c r="S61" s="8" t="s">
        <v>1381</v>
      </c>
      <c r="T61" s="6" t="str">
        <f t="shared" si="9"/>
        <v xml:space="preserve"> |GR| Γυναικείες μπαλαρίνες</v>
      </c>
      <c r="U61" s="8" t="s">
        <v>1382</v>
      </c>
      <c r="V61" s="6" t="str">
        <f t="shared" si="10"/>
        <v xml:space="preserve"> |HR| Ženske balerinke</v>
      </c>
      <c r="W61" s="8" t="s">
        <v>1383</v>
      </c>
      <c r="X61" s="6" t="str">
        <f t="shared" si="11"/>
        <v xml:space="preserve"> |HU| Női balerinacipő</v>
      </c>
      <c r="Y61" s="8" t="s">
        <v>1384</v>
      </c>
      <c r="Z61" s="6" t="str">
        <f t="shared" si="12"/>
        <v xml:space="preserve"> |IT| Ballerine per donna</v>
      </c>
      <c r="AA61" s="8" t="s">
        <v>1385</v>
      </c>
      <c r="AB61" s="6" t="str">
        <f t="shared" si="13"/>
        <v xml:space="preserve"> |LT| Moteriškos  balerinos</v>
      </c>
      <c r="AC61" s="8" t="s">
        <v>1386</v>
      </c>
      <c r="AD61" s="6" t="str">
        <f t="shared" si="14"/>
        <v xml:space="preserve"> |LV| Sieviešu balerīnas</v>
      </c>
      <c r="AE61" s="8" t="s">
        <v>1387</v>
      </c>
      <c r="AF61" s="6" t="str">
        <f t="shared" si="15"/>
        <v xml:space="preserve"> |MK| Женски балеринки</v>
      </c>
      <c r="AG61" s="8" t="s">
        <v>1388</v>
      </c>
      <c r="AH61" s="6" t="str">
        <f t="shared" si="16"/>
        <v xml:space="preserve"> |PL| Balerinki damskie</v>
      </c>
      <c r="AI61" s="8" t="s">
        <v>1389</v>
      </c>
      <c r="AJ61" s="6" t="str">
        <f t="shared" si="17"/>
        <v xml:space="preserve"> |PT| Escarpins de senhora</v>
      </c>
      <c r="AK61" s="8" t="s">
        <v>1390</v>
      </c>
      <c r="AL61" s="6" t="str">
        <f t="shared" si="18"/>
        <v xml:space="preserve"> |RO| Balerini damă</v>
      </c>
      <c r="AM61" s="8" t="s">
        <v>1375</v>
      </c>
      <c r="AN61" s="6" t="str">
        <f t="shared" si="19"/>
        <v xml:space="preserve"> |RS| Ženske baletanke</v>
      </c>
      <c r="AO61" s="8" t="s">
        <v>1382</v>
      </c>
      <c r="AP61" s="6" t="str">
        <f t="shared" si="20"/>
        <v xml:space="preserve"> |SI| Ženske balerinke</v>
      </c>
      <c r="AQ61" s="8" t="s">
        <v>1391</v>
      </c>
      <c r="AR61" s="6" t="str">
        <f t="shared" si="21"/>
        <v xml:space="preserve"> |SK| Dámske baleríny</v>
      </c>
      <c r="AS61" s="9" t="str">
        <f t="shared" si="22"/>
        <v>|EN| Women's ballet flats |BG| Балеринки |BiH| Ženske baletanke |CZ| Dámské baleríny |DE| Damen-ballerinas |EE| Naiste baleriinad |ES| Bailarinas de mujer/ Ballarines dona |GR| Γυναικείες μπαλαρίνες |HR| Ženske balerinke |HU| Női balerinacipő |IT| Ballerine per donna |LT| Moteriškos  balerinos |LV| Sieviešu balerīnas |PL| Balerinki damskie |PT| Escarpins de senhora |RO| Balerini damă |RS| Ženske baletanke |SI| Ženske balerinke |SK| Dámske baleríny</v>
      </c>
      <c r="AT61" s="9" t="str">
        <f t="shared" si="23"/>
        <v xml:space="preserve">"|EN| Women's ballet flats |BG| Балеринки |BiH| Ženske baletanke |CZ| Dámské baleríny |DE| Damen-ballerinas |EE| Naiste baleriinad |ES| Bailarinas de mujer/ Ballarines dona |GR| Γυναικείες μπαλαρίνες |HR| Ženske balerinke |HU| Női balerinacipő |IT| Ballerine per donna |LT| Moteriškos  balerinos |LV| Sieviešu balerīnas |PL| Balerinki damskie |PT| Escarpins de senhora |RO| Balerini damă |RS| Ženske baletanke |SI| Ženske balerinke |SK| Dámske baleríny",  </v>
      </c>
      <c r="AU61" s="9" t="str">
        <f t="shared" si="24"/>
        <v xml:space="preserve">"Women's ballet flats":  "|EN| Women's ballet flats |BG| Балеринки |BiH| Ženske baletanke |CZ| Dámské baleríny |DE| Damen-ballerinas |EE| Naiste baleriinad |ES| Bailarinas de mujer/ Ballarines dona |GR| Γυναικείες μπαλαρίνες |HR| Ženske balerinke |HU| Női balerinacipő |IT| Ballerine per donna |LT| Moteriškos  balerinos |LV| Sieviešu balerīnas |PL| Balerinki damskie |PT| Escarpins de senhora |RO| Balerini damă |RS| Ženske baletanke |SI| Ženske balerinke |SK| Dámske baleríny",  </v>
      </c>
      <c r="AV61" s="9" t="str">
        <f t="shared" si="25"/>
        <v xml:space="preserve">"Women's ballet flats", </v>
      </c>
      <c r="AW61" s="9"/>
    </row>
    <row r="62" spans="1:49" ht="15" customHeight="1" x14ac:dyDescent="0.25">
      <c r="A62" s="8" t="s">
        <v>1392</v>
      </c>
      <c r="B62" s="6" t="str">
        <f t="shared" si="0"/>
        <v>|EN| Women’s socks 3 pairs</v>
      </c>
      <c r="C62" s="8" t="s">
        <v>1393</v>
      </c>
      <c r="D62" s="6" t="str">
        <f t="shared" si="1"/>
        <v xml:space="preserve"> |AL| Çorape femrash 3 palë</v>
      </c>
      <c r="E62" s="8" t="s">
        <v>1394</v>
      </c>
      <c r="F62" s="6" t="str">
        <f t="shared" si="2"/>
        <v xml:space="preserve"> |BG| Дамски чорапи 3 pack</v>
      </c>
      <c r="G62" s="8" t="s">
        <v>1395</v>
      </c>
      <c r="H62" s="6" t="str">
        <f t="shared" si="3"/>
        <v xml:space="preserve"> |BiH| Ženske čarape 3 para</v>
      </c>
      <c r="I62" s="8" t="s">
        <v>1396</v>
      </c>
      <c r="J62" s="6" t="str">
        <f t="shared" si="4"/>
        <v xml:space="preserve"> |CZ| Dámské ponožky 3 pack</v>
      </c>
      <c r="K62" s="8" t="s">
        <v>1397</v>
      </c>
      <c r="L62" s="6" t="str">
        <f t="shared" si="5"/>
        <v xml:space="preserve"> |DE| Damensocken - 3 paar</v>
      </c>
      <c r="M62" s="8" t="s">
        <v>1398</v>
      </c>
      <c r="N62" s="6" t="str">
        <f t="shared" si="6"/>
        <v xml:space="preserve"> |EE| Naiste sokid 3 paari</v>
      </c>
      <c r="O62" s="8" t="s">
        <v>1399</v>
      </c>
      <c r="P62" s="6" t="str">
        <f t="shared" si="7"/>
        <v xml:space="preserve"> |ES| Calcetines de mujer paquete de 3</v>
      </c>
      <c r="Q62" s="8" t="s">
        <v>1400</v>
      </c>
      <c r="R62" s="6" t="str">
        <f t="shared" si="8"/>
        <v>/ Mitjons dona 3 parells</v>
      </c>
      <c r="S62" s="8" t="s">
        <v>1401</v>
      </c>
      <c r="T62" s="6" t="str">
        <f t="shared" si="9"/>
        <v xml:space="preserve"> |GR| 3 ζευγάρια γυναικείες κάλτσες</v>
      </c>
      <c r="U62" s="8" t="s">
        <v>1402</v>
      </c>
      <c r="V62" s="6" t="str">
        <f t="shared" si="10"/>
        <v xml:space="preserve"> |HR| Ženske čarape 3-pack</v>
      </c>
      <c r="W62" s="8" t="s">
        <v>1403</v>
      </c>
      <c r="X62" s="6" t="str">
        <f t="shared" si="11"/>
        <v xml:space="preserve"> |HU| Női zokni 3 darabos</v>
      </c>
      <c r="Y62" s="8" t="s">
        <v>1404</v>
      </c>
      <c r="Z62" s="6" t="str">
        <f t="shared" si="12"/>
        <v xml:space="preserve"> |IT| Calzini per donna 3 pezzi</v>
      </c>
      <c r="AA62" s="8" t="s">
        <v>1405</v>
      </c>
      <c r="AB62" s="6" t="str">
        <f t="shared" si="13"/>
        <v xml:space="preserve"> |LT| Moteriškos kojinaitės 3vnt/</v>
      </c>
      <c r="AC62" s="8" t="s">
        <v>1406</v>
      </c>
      <c r="AD62" s="6" t="str">
        <f t="shared" si="14"/>
        <v xml:space="preserve"> |LV| Sieviešu kapzeķes 3 iepakojumā</v>
      </c>
      <c r="AE62" s="8" t="s">
        <v>1407</v>
      </c>
      <c r="AF62" s="6" t="str">
        <f t="shared" si="15"/>
        <v xml:space="preserve"> |MK| Женски чорапи 3 пара</v>
      </c>
      <c r="AG62" s="8" t="s">
        <v>1408</v>
      </c>
      <c r="AH62" s="6" t="str">
        <f t="shared" si="16"/>
        <v xml:space="preserve"> |PL| Skarpetki damskie 3 pary</v>
      </c>
      <c r="AI62" s="8" t="s">
        <v>1409</v>
      </c>
      <c r="AJ62" s="6" t="str">
        <f t="shared" si="17"/>
        <v xml:space="preserve"> |PT| Meias de senhora 3 pares</v>
      </c>
      <c r="AK62" s="8" t="s">
        <v>1410</v>
      </c>
      <c r="AL62" s="6" t="str">
        <f t="shared" si="18"/>
        <v xml:space="preserve"> |RO| Șosete damă 3 pack</v>
      </c>
      <c r="AM62" s="8" t="s">
        <v>1395</v>
      </c>
      <c r="AN62" s="6" t="str">
        <f t="shared" si="19"/>
        <v xml:space="preserve"> |RS| Ženske čarape 3 para</v>
      </c>
      <c r="AO62" s="8" t="s">
        <v>1411</v>
      </c>
      <c r="AP62" s="6" t="str">
        <f t="shared" si="20"/>
        <v xml:space="preserve"> |SI| Ženske nogavice 3  kosa</v>
      </c>
      <c r="AQ62" s="8" t="s">
        <v>1412</v>
      </c>
      <c r="AR62" s="6" t="str">
        <f t="shared" si="21"/>
        <v xml:space="preserve"> |SK| Dámske ponožky balenie 3 ks</v>
      </c>
      <c r="AS62" s="9" t="str">
        <f t="shared" si="22"/>
        <v>|EN| Women’s socks 3 pairs |BG| Дамски чорапи 3 pack |BiH| Ženske čarape 3 para |CZ| Dámské ponožky 3 pack |DE| Damensocken - 3 paar |EE| Naiste sokid 3 paari |ES| Calcetines de mujer paquete de 3/ Mitjons dona 3 parells |GR| 3 ζευγάρια γυναικείες κάλτσες |HR| Ženske čarape 3-pack |HU| Női zokni 3 darabos |IT| Calzini per donna 3 pezzi |LT| Moteriškos kojinaitės 3vnt/ |LV| Sieviešu kapzeķes 3 iepakojumā |PL| Skarpetki damskie 3 pary |PT| Meias de senhora 3 pares |RO| Șosete damă 3 pack |RS| Ženske čarape 3 para |SI| Ženske nogavice 3  kosa |SK| Dámske ponožky balenie 3 ks</v>
      </c>
      <c r="AT62" s="9" t="str">
        <f t="shared" si="23"/>
        <v xml:space="preserve">"|EN| Women’s socks 3 pairs |BG| Дамски чорапи 3 pack |BiH| Ženske čarape 3 para |CZ| Dámské ponožky 3 pack |DE| Damensocken - 3 paar |EE| Naiste sokid 3 paari |ES| Calcetines de mujer paquete de 3/ Mitjons dona 3 parells |GR| 3 ζευγάρια γυναικείες κάλτσες |HR| Ženske čarape 3-pack |HU| Női zokni 3 darabos |IT| Calzini per donna 3 pezzi |LT| Moteriškos kojinaitės 3vnt/ |LV| Sieviešu kapzeķes 3 iepakojumā |PL| Skarpetki damskie 3 pary |PT| Meias de senhora 3 pares |RO| Șosete damă 3 pack |RS| Ženske čarape 3 para |SI| Ženske nogavice 3  kosa |SK| Dámske ponožky balenie 3 ks",  </v>
      </c>
      <c r="AU62" s="9" t="str">
        <f t="shared" si="24"/>
        <v xml:space="preserve">"Women’s socks 3 pairs":  "|EN| Women’s socks 3 pairs |BG| Дамски чорапи 3 pack |BiH| Ženske čarape 3 para |CZ| Dámské ponožky 3 pack |DE| Damensocken - 3 paar |EE| Naiste sokid 3 paari |ES| Calcetines de mujer paquete de 3/ Mitjons dona 3 parells |GR| 3 ζευγάρια γυναικείες κάλτσες |HR| Ženske čarape 3-pack |HU| Női zokni 3 darabos |IT| Calzini per donna 3 pezzi |LT| Moteriškos kojinaitės 3vnt/ |LV| Sieviešu kapzeķes 3 iepakojumā |PL| Skarpetki damskie 3 pary |PT| Meias de senhora 3 pares |RO| Șosete damă 3 pack |RS| Ženske čarape 3 para |SI| Ženske nogavice 3  kosa |SK| Dámske ponožky balenie 3 ks",  </v>
      </c>
      <c r="AV62" s="9" t="str">
        <f t="shared" si="25"/>
        <v xml:space="preserve">"Women’s socks 3 pairs", </v>
      </c>
      <c r="AW62" s="9"/>
    </row>
    <row r="63" spans="1:49" ht="15" customHeight="1" x14ac:dyDescent="0.25">
      <c r="A63" s="8"/>
      <c r="B63" s="6" t="str">
        <f t="shared" si="0"/>
        <v xml:space="preserve">|EN| </v>
      </c>
      <c r="C63" s="8" t="s">
        <v>1413</v>
      </c>
      <c r="D63" s="6" t="str">
        <f t="shared" si="1"/>
        <v xml:space="preserve"> |AL| Çorape mishi femrash</v>
      </c>
      <c r="E63" s="8" t="s">
        <v>1414</v>
      </c>
      <c r="F63" s="6" t="str">
        <f t="shared" si="2"/>
        <v xml:space="preserve"> |BG| Дълги дамски чорапи</v>
      </c>
      <c r="G63" s="8" t="s">
        <v>1294</v>
      </c>
      <c r="H63" s="6" t="str">
        <f t="shared" si="3"/>
        <v xml:space="preserve"> |BiH| Ženske čarape</v>
      </c>
      <c r="I63" s="8" t="s">
        <v>1415</v>
      </c>
      <c r="J63" s="6" t="str">
        <f t="shared" si="4"/>
        <v xml:space="preserve"> |CZ| Dámské punčochy</v>
      </c>
      <c r="K63" s="8" t="s">
        <v>1416</v>
      </c>
      <c r="L63" s="6" t="str">
        <f t="shared" si="5"/>
        <v xml:space="preserve"> |DE| Damen-strümpfe</v>
      </c>
      <c r="M63" s="8" t="s">
        <v>1417</v>
      </c>
      <c r="N63" s="6" t="str">
        <f t="shared" si="6"/>
        <v xml:space="preserve"> |EE| Naiste sukad</v>
      </c>
      <c r="O63" s="8" t="s">
        <v>1418</v>
      </c>
      <c r="P63" s="6" t="str">
        <f t="shared" si="7"/>
        <v xml:space="preserve"> |ES| Medias para mujer</v>
      </c>
      <c r="Q63" s="8"/>
      <c r="R63" s="6" t="str">
        <f t="shared" si="8"/>
        <v xml:space="preserve">/ </v>
      </c>
      <c r="S63" s="8"/>
      <c r="T63" s="6" t="str">
        <f t="shared" si="9"/>
        <v xml:space="preserve"> |GR| </v>
      </c>
      <c r="U63" s="8" t="s">
        <v>1419</v>
      </c>
      <c r="V63" s="6" t="str">
        <f t="shared" si="10"/>
        <v xml:space="preserve"> |HR| Ženske samostojeće čarape</v>
      </c>
      <c r="W63" s="8" t="s">
        <v>1420</v>
      </c>
      <c r="X63" s="6" t="str">
        <f t="shared" si="11"/>
        <v xml:space="preserve"> |HU| Női harisnya</v>
      </c>
      <c r="Y63" s="8" t="s">
        <v>1421</v>
      </c>
      <c r="Z63" s="6" t="str">
        <f t="shared" si="12"/>
        <v xml:space="preserve"> |IT| Collant da donna</v>
      </c>
      <c r="AA63" s="8" t="s">
        <v>1422</v>
      </c>
      <c r="AB63" s="6" t="str">
        <f t="shared" si="13"/>
        <v xml:space="preserve"> |LT| Moteriškos kojinės</v>
      </c>
      <c r="AC63" s="8" t="s">
        <v>1346</v>
      </c>
      <c r="AD63" s="6" t="str">
        <f t="shared" si="14"/>
        <v xml:space="preserve"> |LV| Sieviešu zeķbikses</v>
      </c>
      <c r="AE63" s="8" t="s">
        <v>1423</v>
      </c>
      <c r="AF63" s="6" t="str">
        <f t="shared" si="15"/>
        <v xml:space="preserve"> |MK| Женски високи чорапи</v>
      </c>
      <c r="AG63" s="8" t="s">
        <v>1424</v>
      </c>
      <c r="AH63" s="6" t="str">
        <f t="shared" si="16"/>
        <v xml:space="preserve"> |PL| Pończochy damskie</v>
      </c>
      <c r="AI63" s="8" t="s">
        <v>1425</v>
      </c>
      <c r="AJ63" s="6" t="str">
        <f t="shared" si="17"/>
        <v xml:space="preserve"> |PT| Collants de senhora</v>
      </c>
      <c r="AK63" s="8" t="s">
        <v>1426</v>
      </c>
      <c r="AL63" s="6" t="str">
        <f t="shared" si="18"/>
        <v xml:space="preserve"> |RO| Ciorapi cu chilot pentru femei</v>
      </c>
      <c r="AM63" s="8" t="s">
        <v>1419</v>
      </c>
      <c r="AN63" s="6" t="str">
        <f t="shared" si="19"/>
        <v xml:space="preserve"> |RS| Ženske samostojeće čarape</v>
      </c>
      <c r="AO63" s="8" t="s">
        <v>1427</v>
      </c>
      <c r="AP63" s="6" t="str">
        <f t="shared" si="20"/>
        <v xml:space="preserve"> |SI| Ženske visoke nogavice</v>
      </c>
      <c r="AQ63" s="8" t="s">
        <v>1352</v>
      </c>
      <c r="AR63" s="6" t="str">
        <f t="shared" si="21"/>
        <v xml:space="preserve"> |SK| Dámske pančuchy</v>
      </c>
      <c r="AS63" s="9" t="str">
        <f t="shared" si="22"/>
        <v>|EN|  |BG| Дълги дамски чорапи |BiH| Ženske čarape |CZ| Dámské punčochy |DE| Damen-strümpfe |EE| Naiste sukad |ES| Medias para mujer/  |GR|  |HR| Ženske samostojeće čarape |HU| Női harisnya |IT| Collant da donna |LT| Moteriškos kojinės |LV| Sieviešu zeķbikses |PL| Pończochy damskie |PT| Collants de senhora |RO| Ciorapi cu chilot pentru femei |RS| Ženske samostojeće čarape |SI| Ženske visoke nogavice |SK| Dámske pančuchy</v>
      </c>
      <c r="AT63" s="9" t="str">
        <f t="shared" si="23"/>
        <v xml:space="preserve">"|EN|  |BG| Дълги дамски чорапи |BiH| Ženske čarape |CZ| Dámské punčochy |DE| Damen-strümpfe |EE| Naiste sukad |ES| Medias para mujer/  |GR|  |HR| Ženske samostojeće čarape |HU| Női harisnya |IT| Collant da donna |LT| Moteriškos kojinės |LV| Sieviešu zeķbikses |PL| Pończochy damskie |PT| Collants de senhora |RO| Ciorapi cu chilot pentru femei |RS| Ženske samostojeće čarape |SI| Ženske visoke nogavice |SK| Dámske pančuchy",  </v>
      </c>
      <c r="AU63" s="9" t="str">
        <f t="shared" si="24"/>
        <v xml:space="preserve">"":  "|EN|  |BG| Дълги дамски чорапи |BiH| Ženske čarape |CZ| Dámské punčochy |DE| Damen-strümpfe |EE| Naiste sukad |ES| Medias para mujer/  |GR|  |HR| Ženske samostojeće čarape |HU| Női harisnya |IT| Collant da donna |LT| Moteriškos kojinės |LV| Sieviešu zeķbikses |PL| Pończochy damskie |PT| Collants de senhora |RO| Ciorapi cu chilot pentru femei |RS| Ženske samostojeće čarape |SI| Ženske visoke nogavice |SK| Dámske pančuchy",  </v>
      </c>
      <c r="AV63" s="9" t="str">
        <f t="shared" si="25"/>
        <v xml:space="preserve">"", </v>
      </c>
      <c r="AW63" s="9"/>
    </row>
    <row r="64" spans="1:49" ht="15" customHeight="1" x14ac:dyDescent="0.25">
      <c r="A64" s="8" t="s">
        <v>1428</v>
      </c>
      <c r="B64" s="6" t="str">
        <f t="shared" si="0"/>
        <v>|EN| Thermoactive women's socks</v>
      </c>
      <c r="C64" s="8" t="s">
        <v>1429</v>
      </c>
      <c r="D64" s="6" t="str">
        <f t="shared" si="1"/>
        <v xml:space="preserve"> |AL| Çorape femrash termoaktive</v>
      </c>
      <c r="E64" s="8" t="s">
        <v>1430</v>
      </c>
      <c r="F64" s="6" t="str">
        <f t="shared" si="2"/>
        <v xml:space="preserve"> |BG| Дамски къси термоактивни чорапи</v>
      </c>
      <c r="G64" s="8" t="s">
        <v>1431</v>
      </c>
      <c r="H64" s="6" t="str">
        <f t="shared" si="3"/>
        <v xml:space="preserve"> |BiH| Ženske termoaktivne čarape</v>
      </c>
      <c r="I64" s="8" t="s">
        <v>1432</v>
      </c>
      <c r="J64" s="6" t="str">
        <f t="shared" si="4"/>
        <v xml:space="preserve"> |CZ| Dámské termoaktivní ponožky</v>
      </c>
      <c r="K64" s="8" t="s">
        <v>1433</v>
      </c>
      <c r="L64" s="6" t="str">
        <f t="shared" si="5"/>
        <v xml:space="preserve"> |DE| Thermosocken für damen</v>
      </c>
      <c r="M64" s="8" t="s">
        <v>1434</v>
      </c>
      <c r="N64" s="6" t="str">
        <f t="shared" si="6"/>
        <v xml:space="preserve"> |EE| Naiste termosokid</v>
      </c>
      <c r="O64" s="8" t="s">
        <v>1435</v>
      </c>
      <c r="P64" s="6" t="str">
        <f t="shared" si="7"/>
        <v xml:space="preserve"> |ES| Calcetines termoactivos mujer</v>
      </c>
      <c r="Q64" s="8" t="s">
        <v>1436</v>
      </c>
      <c r="R64" s="6" t="str">
        <f t="shared" si="8"/>
        <v>/ Mitjons termoactius per a dona</v>
      </c>
      <c r="S64" s="8" t="s">
        <v>1437</v>
      </c>
      <c r="T64" s="6" t="str">
        <f t="shared" si="9"/>
        <v xml:space="preserve"> |GR| Θερμοενεργές γυναικείες κάλτσες</v>
      </c>
      <c r="U64" s="8" t="s">
        <v>1438</v>
      </c>
      <c r="V64" s="6" t="str">
        <f t="shared" si="10"/>
        <v xml:space="preserve"> |HR| Termo čarape ženske</v>
      </c>
      <c r="W64" s="8" t="s">
        <v>1439</v>
      </c>
      <c r="X64" s="6" t="str">
        <f t="shared" si="11"/>
        <v xml:space="preserve"> |HU| Női aláöltözet zokni</v>
      </c>
      <c r="Y64" s="8" t="s">
        <v>1440</v>
      </c>
      <c r="Z64" s="6" t="str">
        <f t="shared" si="12"/>
        <v xml:space="preserve"> |IT| Calzini termoattivi donna</v>
      </c>
      <c r="AA64" s="8" t="s">
        <v>1441</v>
      </c>
      <c r="AB64" s="6" t="str">
        <f t="shared" si="13"/>
        <v xml:space="preserve"> |LT| Termoaktyvios moteriškos kojinės</v>
      </c>
      <c r="AC64" s="8" t="s">
        <v>1442</v>
      </c>
      <c r="AD64" s="6" t="str">
        <f t="shared" si="14"/>
        <v xml:space="preserve"> |LV| Sieviešu termoaktīvās zeķes</v>
      </c>
      <c r="AE64" s="8" t="s">
        <v>1443</v>
      </c>
      <c r="AF64" s="6" t="str">
        <f t="shared" si="15"/>
        <v xml:space="preserve"> |MK| Женски термоактивни чорапи</v>
      </c>
      <c r="AG64" s="8" t="s">
        <v>1444</v>
      </c>
      <c r="AH64" s="6" t="str">
        <f t="shared" si="16"/>
        <v xml:space="preserve"> |PL| Skarpetki damskie termoaktywne</v>
      </c>
      <c r="AI64" s="8" t="s">
        <v>1445</v>
      </c>
      <c r="AJ64" s="6" t="str">
        <f t="shared" si="17"/>
        <v xml:space="preserve"> |PT| Meias térmicas transpiráveis para mulher</v>
      </c>
      <c r="AK64" s="8" t="s">
        <v>1446</v>
      </c>
      <c r="AL64" s="6" t="str">
        <f t="shared" si="18"/>
        <v xml:space="preserve"> |RO| Șosete termoactive pentru femei</v>
      </c>
      <c r="AM64" s="8" t="s">
        <v>1438</v>
      </c>
      <c r="AN64" s="6" t="str">
        <f t="shared" si="19"/>
        <v xml:space="preserve"> |RS| Termo čarape ženske</v>
      </c>
      <c r="AO64" s="8" t="s">
        <v>1447</v>
      </c>
      <c r="AP64" s="6" t="str">
        <f t="shared" si="20"/>
        <v xml:space="preserve"> |SI| Termoaktivne ženske nogavice</v>
      </c>
      <c r="AQ64" s="8" t="s">
        <v>1448</v>
      </c>
      <c r="AR64" s="6" t="str">
        <f t="shared" si="21"/>
        <v xml:space="preserve"> |SK| Termoaktívne dámske ponožky</v>
      </c>
      <c r="AS64" s="9" t="str">
        <f t="shared" si="22"/>
        <v>|EN| Thermoactive women's socks |BG| Дамски къси термоактивни чорапи |BiH| Ženske termoaktivne čarape |CZ| Dámské termoaktivní ponožky |DE| Thermosocken für damen |EE| Naiste termosokid |ES| Calcetines termoactivos mujer/ Mitjons termoactius per a dona |GR| Θερμοενεργές γυναικείες κάλτσες |HR| Termo čarape ženske |HU| Női aláöltözet zokni |IT| Calzini termoattivi donna |LT| Termoaktyvios moteriškos kojinės |LV| Sieviešu termoaktīvās zeķes |PL| Skarpetki damskie termoaktywne |PT| Meias térmicas transpiráveis para mulher |RO| Șosete termoactive pentru femei |RS| Termo čarape ženske |SI| Termoaktivne ženske nogavice |SK| Termoaktívne dámske ponožky</v>
      </c>
      <c r="AT64" s="9" t="str">
        <f t="shared" si="23"/>
        <v xml:space="preserve">"|EN| Thermoactive women's socks |BG| Дамски къси термоактивни чорапи |BiH| Ženske termoaktivne čarape |CZ| Dámské termoaktivní ponožky |DE| Thermosocken für damen |EE| Naiste termosokid |ES| Calcetines termoactivos mujer/ Mitjons termoactius per a dona |GR| Θερμοενεργές γυναικείες κάλτσες |HR| Termo čarape ženske |HU| Női aláöltözet zokni |IT| Calzini termoattivi donna |LT| Termoaktyvios moteriškos kojinės |LV| Sieviešu termoaktīvās zeķes |PL| Skarpetki damskie termoaktywne |PT| Meias térmicas transpiráveis para mulher |RO| Șosete termoactive pentru femei |RS| Termo čarape ženske |SI| Termoaktivne ženske nogavice |SK| Termoaktívne dámske ponožky",  </v>
      </c>
      <c r="AU64" s="9" t="str">
        <f t="shared" si="24"/>
        <v xml:space="preserve">"Thermoactive women's socks":  "|EN| Thermoactive women's socks |BG| Дамски къси термоактивни чорапи |BiH| Ženske termoaktivne čarape |CZ| Dámské termoaktivní ponožky |DE| Thermosocken für damen |EE| Naiste termosokid |ES| Calcetines termoactivos mujer/ Mitjons termoactius per a dona |GR| Θερμοενεργές γυναικείες κάλτσες |HR| Termo čarape ženske |HU| Női aláöltözet zokni |IT| Calzini termoattivi donna |LT| Termoaktyvios moteriškos kojinės |LV| Sieviešu termoaktīvās zeķes |PL| Skarpetki damskie termoaktywne |PT| Meias térmicas transpiráveis para mulher |RO| Șosete termoactive pentru femei |RS| Termo čarape ženske |SI| Termoaktivne ženske nogavice |SK| Termoaktívne dámske ponožky",  </v>
      </c>
      <c r="AV64" s="9" t="str">
        <f t="shared" si="25"/>
        <v xml:space="preserve">"Thermoactive women's socks", </v>
      </c>
      <c r="AW64" s="9"/>
    </row>
    <row r="65" spans="1:49" ht="15" customHeight="1" x14ac:dyDescent="0.25">
      <c r="A65" s="8" t="s">
        <v>1449</v>
      </c>
      <c r="B65" s="6" t="str">
        <f t="shared" si="0"/>
        <v>|EN| Thermoactive men's underwear</v>
      </c>
      <c r="C65" s="8" t="s">
        <v>1450</v>
      </c>
      <c r="D65" s="6" t="str">
        <f t="shared" si="1"/>
        <v xml:space="preserve"> |AL| Bluzë meshkujsh termoaktive</v>
      </c>
      <c r="E65" s="8" t="s">
        <v>1451</v>
      </c>
      <c r="F65" s="6" t="str">
        <f t="shared" si="2"/>
        <v xml:space="preserve"> |BG| Мъжка термоактивна блуза</v>
      </c>
      <c r="G65" s="8" t="s">
        <v>1452</v>
      </c>
      <c r="H65" s="6" t="str">
        <f t="shared" si="3"/>
        <v xml:space="preserve"> |BiH| Muška termoaktivna majica</v>
      </c>
      <c r="I65" s="8" t="s">
        <v>1453</v>
      </c>
      <c r="J65" s="6" t="str">
        <f t="shared" si="4"/>
        <v xml:space="preserve"> |CZ| Pánské termoaktivní tričko</v>
      </c>
      <c r="K65" s="8" t="s">
        <v>1454</v>
      </c>
      <c r="L65" s="6" t="str">
        <f t="shared" si="5"/>
        <v xml:space="preserve"> |DE| Thermohemd für männer</v>
      </c>
      <c r="M65" s="8" t="s">
        <v>1455</v>
      </c>
      <c r="N65" s="6" t="str">
        <f t="shared" si="6"/>
        <v xml:space="preserve"> |EE| Meeste termopluus</v>
      </c>
      <c r="O65" s="8" t="s">
        <v>1456</v>
      </c>
      <c r="P65" s="6" t="str">
        <f t="shared" si="7"/>
        <v xml:space="preserve"> |ES| Camiseta termoactiva hombre</v>
      </c>
      <c r="Q65" s="8" t="s">
        <v>1457</v>
      </c>
      <c r="R65" s="6" t="str">
        <f t="shared" si="8"/>
        <v>/ Dessuadora termoactiva per a home</v>
      </c>
      <c r="S65" s="8" t="s">
        <v>1458</v>
      </c>
      <c r="T65" s="6" t="str">
        <f t="shared" si="9"/>
        <v xml:space="preserve"> |GR| Θερμοενεργή ανδρική μπλούζα</v>
      </c>
      <c r="U65" s="8" t="s">
        <v>1459</v>
      </c>
      <c r="V65" s="6" t="str">
        <f t="shared" si="10"/>
        <v xml:space="preserve"> |HR| Termo majica muška</v>
      </c>
      <c r="W65" s="8" t="s">
        <v>1460</v>
      </c>
      <c r="X65" s="6" t="str">
        <f t="shared" si="11"/>
        <v xml:space="preserve"> |HU| Férfi aláöltözet felső</v>
      </c>
      <c r="Y65" s="8" t="s">
        <v>1461</v>
      </c>
      <c r="Z65" s="6" t="str">
        <f t="shared" si="12"/>
        <v xml:space="preserve"> |IT| Maglia termoattiva uomo</v>
      </c>
      <c r="AA65" s="8" t="s">
        <v>1462</v>
      </c>
      <c r="AB65" s="6" t="str">
        <f t="shared" si="13"/>
        <v xml:space="preserve"> |LT| Termoaktyvūs vyriški marškinėliai</v>
      </c>
      <c r="AC65" s="8" t="s">
        <v>1463</v>
      </c>
      <c r="AD65" s="6" t="str">
        <f t="shared" si="14"/>
        <v xml:space="preserve"> |LV| Vīriešu termoaktīvais krekls</v>
      </c>
      <c r="AE65" s="8" t="s">
        <v>1464</v>
      </c>
      <c r="AF65" s="6" t="str">
        <f t="shared" si="15"/>
        <v xml:space="preserve"> |MK| Машка термоактивна блуза</v>
      </c>
      <c r="AG65" s="8" t="s">
        <v>1465</v>
      </c>
      <c r="AH65" s="6" t="str">
        <f t="shared" si="16"/>
        <v xml:space="preserve"> |PL| Męska bluzka termoaktywna</v>
      </c>
      <c r="AI65" s="8" t="s">
        <v>1466</v>
      </c>
      <c r="AJ65" s="6" t="str">
        <f t="shared" si="17"/>
        <v xml:space="preserve"> |PT| Camisola térmica transpirável para homem</v>
      </c>
      <c r="AK65" s="8" t="s">
        <v>1467</v>
      </c>
      <c r="AL65" s="6" t="str">
        <f t="shared" si="18"/>
        <v xml:space="preserve"> |RO| Bluză termoactivă pentru bărbați</v>
      </c>
      <c r="AM65" s="8" t="s">
        <v>1459</v>
      </c>
      <c r="AN65" s="6" t="str">
        <f t="shared" si="19"/>
        <v xml:space="preserve"> |RS| Termo majica muška</v>
      </c>
      <c r="AO65" s="8" t="s">
        <v>1468</v>
      </c>
      <c r="AP65" s="6" t="str">
        <f t="shared" si="20"/>
        <v xml:space="preserve"> |SI| Moška termoaktivna majica</v>
      </c>
      <c r="AQ65" s="8" t="s">
        <v>1469</v>
      </c>
      <c r="AR65" s="6" t="str">
        <f t="shared" si="21"/>
        <v xml:space="preserve"> |SK| Termoaktívna pánska blúzka</v>
      </c>
      <c r="AS65" s="9" t="str">
        <f t="shared" si="22"/>
        <v>|EN| Thermoactive men's underwear |BG| Мъжка термоактивна блуза |BiH| Muška termoaktivna majica |CZ| Pánské termoaktivní tričko |DE| Thermohemd für männer |EE| Meeste termopluus |ES| Camiseta termoactiva hombre/ Dessuadora termoactiva per a home |GR| Θερμοενεργή ανδρική μπλούζα |HR| Termo majica muška |HU| Férfi aláöltözet felső |IT| Maglia termoattiva uomo |LT| Termoaktyvūs vyriški marškinėliai |LV| Vīriešu termoaktīvais krekls |PL| Męska bluzka termoaktywna |PT| Camisola térmica transpirável para homem |RO| Bluză termoactivă pentru bărbați |RS| Termo majica muška |SI| Moška termoaktivna majica |SK| Termoaktívna pánska blúzka</v>
      </c>
      <c r="AT65" s="9" t="str">
        <f t="shared" si="23"/>
        <v xml:space="preserve">"|EN| Thermoactive men's underwear |BG| Мъжка термоактивна блуза |BiH| Muška termoaktivna majica |CZ| Pánské termoaktivní tričko |DE| Thermohemd für männer |EE| Meeste termopluus |ES| Camiseta termoactiva hombre/ Dessuadora termoactiva per a home |GR| Θερμοενεργή ανδρική μπλούζα |HR| Termo majica muška |HU| Férfi aláöltözet felső |IT| Maglia termoattiva uomo |LT| Termoaktyvūs vyriški marškinėliai |LV| Vīriešu termoaktīvais krekls |PL| Męska bluzka termoaktywna |PT| Camisola térmica transpirável para homem |RO| Bluză termoactivă pentru bărbați |RS| Termo majica muška |SI| Moška termoaktivna majica |SK| Termoaktívna pánska blúzka",  </v>
      </c>
      <c r="AU65" s="9" t="str">
        <f t="shared" si="24"/>
        <v xml:space="preserve">"Thermoactive men's underwear":  "|EN| Thermoactive men's underwear |BG| Мъжка термоактивна блуза |BiH| Muška termoaktivna majica |CZ| Pánské termoaktivní tričko |DE| Thermohemd für männer |EE| Meeste termopluus |ES| Camiseta termoactiva hombre/ Dessuadora termoactiva per a home |GR| Θερμοενεργή ανδρική μπλούζα |HR| Termo majica muška |HU| Férfi aláöltözet felső |IT| Maglia termoattiva uomo |LT| Termoaktyvūs vyriški marškinėliai |LV| Vīriešu termoaktīvais krekls |PL| Męska bluzka termoaktywna |PT| Camisola térmica transpirável para homem |RO| Bluză termoactivă pentru bărbați |RS| Termo majica muška |SI| Moška termoaktivna majica |SK| Termoaktívna pánska blúzka",  </v>
      </c>
      <c r="AV65" s="9" t="str">
        <f t="shared" si="25"/>
        <v xml:space="preserve">"Thermoactive men's underwear", </v>
      </c>
      <c r="AW65" s="9"/>
    </row>
    <row r="66" spans="1:49" ht="15" customHeight="1" x14ac:dyDescent="0.25">
      <c r="A66" s="8" t="s">
        <v>1470</v>
      </c>
      <c r="B66" s="6" t="str">
        <f t="shared" ref="B66:B129" si="26" xml:space="preserve"> "|EN| " &amp; A66</f>
        <v>|EN| Thermoactive men's leggings</v>
      </c>
      <c r="C66" s="8" t="s">
        <v>1471</v>
      </c>
      <c r="D66" s="6" t="str">
        <f t="shared" ref="D66:D129" si="27" xml:space="preserve"> " |AL| " &amp; C66</f>
        <v xml:space="preserve"> |AL| Streçe meshkujsh termoaktive</v>
      </c>
      <c r="E66" s="8" t="s">
        <v>1472</v>
      </c>
      <c r="F66" s="6" t="str">
        <f t="shared" ref="F66:F129" si="28" xml:space="preserve"> " |BG| " &amp; E66</f>
        <v xml:space="preserve"> |BG| Мъжки термоактивен клин</v>
      </c>
      <c r="G66" s="8" t="s">
        <v>1473</v>
      </c>
      <c r="H66" s="6" t="str">
        <f t="shared" ref="H66:H129" si="29" xml:space="preserve"> " |BiH| " &amp; G66</f>
        <v xml:space="preserve"> |BiH| Muške termoaktivne helanke</v>
      </c>
      <c r="I66" s="8" t="s">
        <v>1474</v>
      </c>
      <c r="J66" s="6" t="str">
        <f t="shared" ref="J66:J129" si="30" xml:space="preserve"> " |CZ| " &amp; I66</f>
        <v xml:space="preserve"> |CZ| Pánské termoaktivní legíny</v>
      </c>
      <c r="K66" s="8" t="s">
        <v>1475</v>
      </c>
      <c r="L66" s="6" t="str">
        <f t="shared" ref="L66:L129" si="31" xml:space="preserve"> " |DE| " &amp; K66</f>
        <v xml:space="preserve"> |DE| Thermoleggins für männer</v>
      </c>
      <c r="M66" s="8" t="s">
        <v>1476</v>
      </c>
      <c r="N66" s="6" t="str">
        <f t="shared" ref="N66:N129" si="32" xml:space="preserve"> " |EE| " &amp; M66</f>
        <v xml:space="preserve"> |EE| Meeste termoretuusid</v>
      </c>
      <c r="O66" s="8" t="s">
        <v>1477</v>
      </c>
      <c r="P66" s="6" t="str">
        <f t="shared" ref="P66:P129" si="33" xml:space="preserve"> " |ES| " &amp; O66</f>
        <v xml:space="preserve"> |ES| Legging termoactivo hombre</v>
      </c>
      <c r="Q66" s="8" t="s">
        <v>1478</v>
      </c>
      <c r="R66" s="6" t="str">
        <f t="shared" ref="R66:R129" si="34" xml:space="preserve"> "/ " &amp; Q66</f>
        <v>/ Malles termoactives per a home</v>
      </c>
      <c r="S66" s="8" t="s">
        <v>1479</v>
      </c>
      <c r="T66" s="6" t="str">
        <f t="shared" ref="T66:T129" si="35" xml:space="preserve"> " |GR| " &amp; S66</f>
        <v xml:space="preserve"> |GR| Θερμοενεργά ανδρικά κολάν</v>
      </c>
      <c r="U66" s="8" t="s">
        <v>1480</v>
      </c>
      <c r="V66" s="6" t="str">
        <f t="shared" ref="V66:V129" si="36" xml:space="preserve"> " |HR| " &amp; U66</f>
        <v xml:space="preserve"> |HR| Termo tajice muške</v>
      </c>
      <c r="W66" s="8" t="s">
        <v>1481</v>
      </c>
      <c r="X66" s="6" t="str">
        <f t="shared" ref="X66:X129" si="37" xml:space="preserve"> " |HU| " &amp; W66</f>
        <v xml:space="preserve"> |HU| Férfi aláöltözet alsó</v>
      </c>
      <c r="Y66" s="8" t="s">
        <v>1482</v>
      </c>
      <c r="Z66" s="6" t="str">
        <f t="shared" ref="Z66:Z129" si="38" xml:space="preserve"> " |IT| " &amp; Y66</f>
        <v xml:space="preserve"> |IT| Leggings termoattivi uomo</v>
      </c>
      <c r="AA66" s="8" t="s">
        <v>1483</v>
      </c>
      <c r="AB66" s="6" t="str">
        <f t="shared" ref="AB66:AB129" si="39" xml:space="preserve"> " |LT| " &amp; AA66</f>
        <v xml:space="preserve"> |LT| Termoaktyvios vyriškos tamprės</v>
      </c>
      <c r="AC66" s="8" t="s">
        <v>1484</v>
      </c>
      <c r="AD66" s="6" t="str">
        <f t="shared" ref="AD66:AD129" si="40" xml:space="preserve"> " |LV| " &amp; AC66</f>
        <v xml:space="preserve"> |LV| Vīriešu termoaktīvie legingi</v>
      </c>
      <c r="AE66" s="8" t="s">
        <v>1485</v>
      </c>
      <c r="AF66" s="6" t="str">
        <f t="shared" ref="AF66:AF129" si="41" xml:space="preserve"> " |MK| " &amp; AE66</f>
        <v xml:space="preserve"> |MK| Машки термоактивни хеланки</v>
      </c>
      <c r="AG66" s="8" t="s">
        <v>1486</v>
      </c>
      <c r="AH66" s="6" t="str">
        <f t="shared" ref="AH66:AH129" si="42" xml:space="preserve"> " |PL| " &amp; AG66</f>
        <v xml:space="preserve"> |PL| Męskie leginsy termoaktywne</v>
      </c>
      <c r="AI66" s="8" t="s">
        <v>1487</v>
      </c>
      <c r="AJ66" s="6" t="str">
        <f t="shared" ref="AJ66:AJ129" si="43" xml:space="preserve"> " |PT| " &amp; AI66</f>
        <v xml:space="preserve"> |PT| Leggings térmicas transpiráveis para homem</v>
      </c>
      <c r="AK66" s="8" t="s">
        <v>1488</v>
      </c>
      <c r="AL66" s="6" t="str">
        <f t="shared" ref="AL66:AL129" si="44" xml:space="preserve"> " |RO| " &amp; AK66</f>
        <v xml:space="preserve"> |RO| Leggings termoactivi pentru bărbați</v>
      </c>
      <c r="AM66" s="8" t="s">
        <v>1489</v>
      </c>
      <c r="AN66" s="6" t="str">
        <f t="shared" ref="AN66:AN129" si="45" xml:space="preserve"> " |RS| " &amp; AM66</f>
        <v xml:space="preserve"> |RS| Termo helanke muške</v>
      </c>
      <c r="AO66" s="8" t="s">
        <v>1490</v>
      </c>
      <c r="AP66" s="6" t="str">
        <f t="shared" ref="AP66:AP129" si="46" xml:space="preserve"> " |SI| " &amp; AO66</f>
        <v xml:space="preserve"> |SI| Moške termoaktivne dolge spodnjice</v>
      </c>
      <c r="AQ66" s="8" t="s">
        <v>1491</v>
      </c>
      <c r="AR66" s="6" t="str">
        <f t="shared" ref="AR66:AR129" si="47" xml:space="preserve"> " |SK| " &amp; AQ66</f>
        <v xml:space="preserve"> |SK| Termoaktívne pánske legíny</v>
      </c>
      <c r="AS66" s="9" t="str">
        <f t="shared" si="22"/>
        <v>|EN| Thermoactive men's leggings |BG| Мъжки термоактивен клин |BiH| Muške termoaktivne helanke |CZ| Pánské termoaktivní legíny |DE| Thermoleggins für männer |EE| Meeste termoretuusid |ES| Legging termoactivo hombre/ Malles termoactives per a home |GR| Θερμοενεργά ανδρικά κολάν |HR| Termo tajice muške |HU| Férfi aláöltözet alsó |IT| Leggings termoattivi uomo |LT| Termoaktyvios vyriškos tamprės |LV| Vīriešu termoaktīvie legingi |PL| Męskie leginsy termoaktywne |PT| Leggings térmicas transpiráveis para homem |RO| Leggings termoactivi pentru bărbați |RS| Termo helanke muške |SI| Moške termoaktivne dolge spodnjice |SK| Termoaktívne pánske legíny</v>
      </c>
      <c r="AT66" s="9" t="str">
        <f t="shared" si="23"/>
        <v xml:space="preserve">"|EN| Thermoactive men's leggings |BG| Мъжки термоактивен клин |BiH| Muške termoaktivne helanke |CZ| Pánské termoaktivní legíny |DE| Thermoleggins für männer |EE| Meeste termoretuusid |ES| Legging termoactivo hombre/ Malles termoactives per a home |GR| Θερμοενεργά ανδρικά κολάν |HR| Termo tajice muške |HU| Férfi aláöltözet alsó |IT| Leggings termoattivi uomo |LT| Termoaktyvios vyriškos tamprės |LV| Vīriešu termoaktīvie legingi |PL| Męskie leginsy termoaktywne |PT| Leggings térmicas transpiráveis para homem |RO| Leggings termoactivi pentru bărbați |RS| Termo helanke muške |SI| Moške termoaktivne dolge spodnjice |SK| Termoaktívne pánske legíny",  </v>
      </c>
      <c r="AU66" s="9" t="str">
        <f t="shared" si="24"/>
        <v xml:space="preserve">"Thermoactive men's leggings":  "|EN| Thermoactive men's leggings |BG| Мъжки термоактивен клин |BiH| Muške termoaktivne helanke |CZ| Pánské termoaktivní legíny |DE| Thermoleggins für männer |EE| Meeste termoretuusid |ES| Legging termoactivo hombre/ Malles termoactives per a home |GR| Θερμοενεργά ανδρικά κολάν |HR| Termo tajice muške |HU| Férfi aláöltözet alsó |IT| Leggings termoattivi uomo |LT| Termoaktyvios vyriškos tamprės |LV| Vīriešu termoaktīvie legingi |PL| Męskie leginsy termoaktywne |PT| Leggings térmicas transpiráveis para homem |RO| Leggings termoactivi pentru bărbați |RS| Termo helanke muške |SI| Moške termoaktivne dolge spodnjice |SK| Termoaktívne pánske legíny",  </v>
      </c>
      <c r="AV66" s="9" t="str">
        <f t="shared" si="25"/>
        <v xml:space="preserve">"Thermoactive men's leggings", </v>
      </c>
      <c r="AW66" s="9"/>
    </row>
    <row r="67" spans="1:49" ht="15" customHeight="1" x14ac:dyDescent="0.25">
      <c r="A67" s="8" t="s">
        <v>1492</v>
      </c>
      <c r="B67" s="6" t="str">
        <f t="shared" si="26"/>
        <v>|EN| Thermoactive boys' t-shirt</v>
      </c>
      <c r="C67" s="8" t="s">
        <v>1493</v>
      </c>
      <c r="D67" s="6" t="str">
        <f t="shared" si="27"/>
        <v xml:space="preserve"> |AL| Bluzë djemsh termoaktive</v>
      </c>
      <c r="E67" s="8" t="s">
        <v>1494</v>
      </c>
      <c r="F67" s="6" t="str">
        <f t="shared" si="28"/>
        <v xml:space="preserve"> |BG| Термоактивна блуза за момче</v>
      </c>
      <c r="G67" s="8" t="s">
        <v>1495</v>
      </c>
      <c r="H67" s="6" t="str">
        <f t="shared" si="29"/>
        <v xml:space="preserve"> |BiH| Termoaktivna majica za dječake</v>
      </c>
      <c r="I67" s="8" t="s">
        <v>1496</v>
      </c>
      <c r="J67" s="6" t="str">
        <f t="shared" si="30"/>
        <v xml:space="preserve"> |CZ| Chlapecké termoaktivní tričko</v>
      </c>
      <c r="K67" s="8" t="s">
        <v>1497</v>
      </c>
      <c r="L67" s="6" t="str">
        <f t="shared" si="31"/>
        <v xml:space="preserve"> |DE| Thermohemd für jungen</v>
      </c>
      <c r="M67" s="8" t="s">
        <v>1498</v>
      </c>
      <c r="N67" s="6" t="str">
        <f t="shared" si="32"/>
        <v xml:space="preserve"> |EE| Poiste termopluus</v>
      </c>
      <c r="O67" s="8" t="s">
        <v>1499</v>
      </c>
      <c r="P67" s="6" t="str">
        <f t="shared" si="33"/>
        <v xml:space="preserve"> |ES| Camiseta termoactiva niño</v>
      </c>
      <c r="Q67" s="8" t="s">
        <v>1500</v>
      </c>
      <c r="R67" s="6" t="str">
        <f t="shared" si="34"/>
        <v>/ Dessuadora termoactiva per a nen</v>
      </c>
      <c r="S67" s="8" t="s">
        <v>1501</v>
      </c>
      <c r="T67" s="6" t="str">
        <f t="shared" si="35"/>
        <v xml:space="preserve"> |GR| Θερμοενεργή μπλούζα για αγόρια</v>
      </c>
      <c r="U67" s="8" t="s">
        <v>1502</v>
      </c>
      <c r="V67" s="6" t="str">
        <f t="shared" si="36"/>
        <v xml:space="preserve"> |HR| Termo majica za dječake</v>
      </c>
      <c r="W67" s="8" t="s">
        <v>1503</v>
      </c>
      <c r="X67" s="6" t="str">
        <f t="shared" si="37"/>
        <v xml:space="preserve"> |HU| Fiú aláöltözet felső</v>
      </c>
      <c r="Y67" s="8" t="s">
        <v>1504</v>
      </c>
      <c r="Z67" s="6" t="str">
        <f t="shared" si="38"/>
        <v xml:space="preserve"> |IT| Maglia termoattiva bambino</v>
      </c>
      <c r="AA67" s="8" t="s">
        <v>1505</v>
      </c>
      <c r="AB67" s="6" t="str">
        <f t="shared" si="39"/>
        <v xml:space="preserve"> |LT| Termoaktyvūs marškinėliai berniukams</v>
      </c>
      <c r="AC67" s="8" t="s">
        <v>1506</v>
      </c>
      <c r="AD67" s="6" t="str">
        <f t="shared" si="40"/>
        <v xml:space="preserve"> |LV| Zēnu termoaktīvais krekls</v>
      </c>
      <c r="AE67" s="8" t="s">
        <v>1507</v>
      </c>
      <c r="AF67" s="6" t="str">
        <f t="shared" si="41"/>
        <v xml:space="preserve"> |MK| Детска термоактивна блуза</v>
      </c>
      <c r="AG67" s="8" t="s">
        <v>1508</v>
      </c>
      <c r="AH67" s="6" t="str">
        <f t="shared" si="42"/>
        <v xml:space="preserve"> |PL| Chłopięca bluzka termoaktywna</v>
      </c>
      <c r="AI67" s="8" t="s">
        <v>1509</v>
      </c>
      <c r="AJ67" s="6" t="str">
        <f t="shared" si="43"/>
        <v xml:space="preserve"> |PT| Camisola térmica transpirável para rapaz</v>
      </c>
      <c r="AK67" s="8" t="s">
        <v>1510</v>
      </c>
      <c r="AL67" s="6" t="str">
        <f t="shared" si="44"/>
        <v xml:space="preserve"> |RO| Bluză termoactivă pentru băieți</v>
      </c>
      <c r="AM67" s="8" t="s">
        <v>1511</v>
      </c>
      <c r="AN67" s="6" t="str">
        <f t="shared" si="45"/>
        <v xml:space="preserve"> |RS| Termo majica za dečake</v>
      </c>
      <c r="AO67" s="8" t="s">
        <v>1512</v>
      </c>
      <c r="AP67" s="6" t="str">
        <f t="shared" si="46"/>
        <v xml:space="preserve"> |SI| Fantovska termoaktivna majica</v>
      </c>
      <c r="AQ67" s="8" t="s">
        <v>1513</v>
      </c>
      <c r="AR67" s="6" t="str">
        <f t="shared" si="47"/>
        <v xml:space="preserve"> |SK| Termoaktívna chlapčenská blúzka</v>
      </c>
      <c r="AS67" s="9" t="str">
        <f t="shared" ref="AS67:AS130" si="48">CONCATENATE(B67,F67,H67,J67,L67,N67,P67,R67,T67,V67,X67,Z67,AB67,AD67,AH67,AJ67,AL67,AN67,AP67,AR67)</f>
        <v>|EN| Thermoactive boys' t-shirt |BG| Термоактивна блуза за момче |BiH| Termoaktivna majica za dječake |CZ| Chlapecké termoaktivní tričko |DE| Thermohemd für jungen |EE| Poiste termopluus |ES| Camiseta termoactiva niño/ Dessuadora termoactiva per a nen |GR| Θερμοενεργή μπλούζα για αγόρια |HR| Termo majica za dječake |HU| Fiú aláöltözet felső |IT| Maglia termoattiva bambino |LT| Termoaktyvūs marškinėliai berniukams |LV| Zēnu termoaktīvais krekls |PL| Chłopięca bluzka termoaktywna |PT| Camisola térmica transpirável para rapaz |RO| Bluză termoactivă pentru băieți |RS| Termo majica za dečake |SI| Fantovska termoaktivna majica |SK| Termoaktívna chlapčenská blúzka</v>
      </c>
      <c r="AT67" s="9" t="str">
        <f t="shared" ref="AT67:AT130" si="49">""""&amp;AS67&amp;""",  "</f>
        <v xml:space="preserve">"|EN| Thermoactive boys' t-shirt |BG| Термоактивна блуза за момче |BiH| Termoaktivna majica za dječake |CZ| Chlapecké termoaktivní tričko |DE| Thermohemd für jungen |EE| Poiste termopluus |ES| Camiseta termoactiva niño/ Dessuadora termoactiva per a nen |GR| Θερμοενεργή μπλούζα για αγόρια |HR| Termo majica za dječake |HU| Fiú aláöltözet felső |IT| Maglia termoattiva bambino |LT| Termoaktyvūs marškinėliai berniukams |LV| Zēnu termoaktīvais krekls |PL| Chłopięca bluzka termoaktywna |PT| Camisola térmica transpirável para rapaz |RO| Bluză termoactivă pentru băieți |RS| Termo majica za dečake |SI| Fantovska termoaktivna majica |SK| Termoaktívna chlapčenská blúzka",  </v>
      </c>
      <c r="AU67" s="9" t="str">
        <f t="shared" ref="AU67:AU130" si="50">""""&amp;A67 &amp;""":  " &amp; AT67</f>
        <v xml:space="preserve">"Thermoactive boys' t-shirt":  "|EN| Thermoactive boys' t-shirt |BG| Термоактивна блуза за момче |BiH| Termoaktivna majica za dječake |CZ| Chlapecké termoaktivní tričko |DE| Thermohemd für jungen |EE| Poiste termopluus |ES| Camiseta termoactiva niño/ Dessuadora termoactiva per a nen |GR| Θερμοενεργή μπλούζα για αγόρια |HR| Termo majica za dječake |HU| Fiú aláöltözet felső |IT| Maglia termoattiva bambino |LT| Termoaktyvūs marškinėliai berniukams |LV| Zēnu termoaktīvais krekls |PL| Chłopięca bluzka termoaktywna |PT| Camisola térmica transpirável para rapaz |RO| Bluză termoactivă pentru băieți |RS| Termo majica za dečake |SI| Fantovska termoaktivna majica |SK| Termoaktívna chlapčenská blúzka",  </v>
      </c>
      <c r="AV67" s="9" t="str">
        <f t="shared" ref="AV67:AV130" si="51">""""&amp;A67&amp;""", "</f>
        <v xml:space="preserve">"Thermoactive boys' t-shirt", </v>
      </c>
      <c r="AW67" s="9"/>
    </row>
    <row r="68" spans="1:49" ht="15" customHeight="1" x14ac:dyDescent="0.25">
      <c r="A68" s="8" t="s">
        <v>1514</v>
      </c>
      <c r="B68" s="6" t="str">
        <f t="shared" si="26"/>
        <v>|EN| Thermoactive boys' leggings</v>
      </c>
      <c r="C68" s="8" t="s">
        <v>1515</v>
      </c>
      <c r="D68" s="6" t="str">
        <f t="shared" si="27"/>
        <v xml:space="preserve"> |AL| Streçe djemsh termoaktive</v>
      </c>
      <c r="E68" s="8" t="s">
        <v>1516</v>
      </c>
      <c r="F68" s="6" t="str">
        <f t="shared" si="28"/>
        <v xml:space="preserve"> |BG| Термоактивен клин за момче</v>
      </c>
      <c r="G68" s="8" t="s">
        <v>1517</v>
      </c>
      <c r="H68" s="6" t="str">
        <f t="shared" si="29"/>
        <v xml:space="preserve"> |BiH| Termoaktivne helanke za dječake</v>
      </c>
      <c r="I68" s="8" t="s">
        <v>1518</v>
      </c>
      <c r="J68" s="6" t="str">
        <f t="shared" si="30"/>
        <v xml:space="preserve"> |CZ| Chlapecké termoaktivní legíny</v>
      </c>
      <c r="K68" s="8" t="s">
        <v>1519</v>
      </c>
      <c r="L68" s="6" t="str">
        <f t="shared" si="31"/>
        <v xml:space="preserve"> |DE| Thermoleggings für jungen</v>
      </c>
      <c r="M68" s="8" t="s">
        <v>1520</v>
      </c>
      <c r="N68" s="6" t="str">
        <f t="shared" si="32"/>
        <v xml:space="preserve"> |EE| Poiste termoretuusid</v>
      </c>
      <c r="O68" s="8" t="s">
        <v>1521</v>
      </c>
      <c r="P68" s="6" t="str">
        <f t="shared" si="33"/>
        <v xml:space="preserve"> |ES| Legging termoactivo niño</v>
      </c>
      <c r="Q68" s="8" t="s">
        <v>1522</v>
      </c>
      <c r="R68" s="6" t="str">
        <f t="shared" si="34"/>
        <v>/ Malles termoactives per a nen</v>
      </c>
      <c r="S68" s="8" t="s">
        <v>1523</v>
      </c>
      <c r="T68" s="6" t="str">
        <f t="shared" si="35"/>
        <v xml:space="preserve"> |GR| Θερμοενεργά κολάν για αγόρια</v>
      </c>
      <c r="U68" s="8" t="s">
        <v>1524</v>
      </c>
      <c r="V68" s="6" t="str">
        <f t="shared" si="36"/>
        <v xml:space="preserve"> |HR| Termo tajice za dječake</v>
      </c>
      <c r="W68" s="8" t="s">
        <v>1525</v>
      </c>
      <c r="X68" s="6" t="str">
        <f t="shared" si="37"/>
        <v xml:space="preserve"> |HU| Fiú aláöltözet alsó</v>
      </c>
      <c r="Y68" s="8" t="s">
        <v>1526</v>
      </c>
      <c r="Z68" s="6" t="str">
        <f t="shared" si="38"/>
        <v xml:space="preserve"> |IT| Leggings termoattivi bambino</v>
      </c>
      <c r="AA68" s="8" t="s">
        <v>1527</v>
      </c>
      <c r="AB68" s="6" t="str">
        <f t="shared" si="39"/>
        <v xml:space="preserve"> |LT| Termoaktyvios tamprės berniukams</v>
      </c>
      <c r="AC68" s="8" t="s">
        <v>1528</v>
      </c>
      <c r="AD68" s="6" t="str">
        <f t="shared" si="40"/>
        <v xml:space="preserve"> |LV| Zēnu termoaktīvie legingi</v>
      </c>
      <c r="AE68" s="8" t="s">
        <v>1529</v>
      </c>
      <c r="AF68" s="6" t="str">
        <f t="shared" si="41"/>
        <v xml:space="preserve"> |MK| Детски термоактивни хеланки</v>
      </c>
      <c r="AG68" s="8" t="s">
        <v>1530</v>
      </c>
      <c r="AH68" s="6" t="str">
        <f t="shared" si="42"/>
        <v xml:space="preserve"> |PL| Chłopięce leginsy termoaktywne</v>
      </c>
      <c r="AI68" s="8" t="s">
        <v>1531</v>
      </c>
      <c r="AJ68" s="6" t="str">
        <f t="shared" si="43"/>
        <v xml:space="preserve"> |PT| Leggings térmicas transpiráveis para rapaz</v>
      </c>
      <c r="AK68" s="8" t="s">
        <v>1532</v>
      </c>
      <c r="AL68" s="6" t="str">
        <f t="shared" si="44"/>
        <v xml:space="preserve"> |RO| Leggings termoactivi pentru băieți</v>
      </c>
      <c r="AM68" s="8" t="s">
        <v>1533</v>
      </c>
      <c r="AN68" s="6" t="str">
        <f t="shared" si="45"/>
        <v xml:space="preserve"> |RS| Termo helanke za dečake</v>
      </c>
      <c r="AO68" s="8" t="s">
        <v>1534</v>
      </c>
      <c r="AP68" s="6" t="str">
        <f t="shared" si="46"/>
        <v xml:space="preserve"> |SI| Fantovske termoaktivne dolge spodnjice</v>
      </c>
      <c r="AQ68" s="8" t="s">
        <v>1535</v>
      </c>
      <c r="AR68" s="6" t="str">
        <f t="shared" si="47"/>
        <v xml:space="preserve"> |SK| Termoaktívne chlapčenské legíny</v>
      </c>
      <c r="AS68" s="9" t="str">
        <f t="shared" si="48"/>
        <v>|EN| Thermoactive boys' leggings |BG| Термоактивен клин за момче |BiH| Termoaktivne helanke za dječake |CZ| Chlapecké termoaktivní legíny |DE| Thermoleggings für jungen |EE| Poiste termoretuusid |ES| Legging termoactivo niño/ Malles termoactives per a nen |GR| Θερμοενεργά κολάν για αγόρια |HR| Termo tajice za dječake |HU| Fiú aláöltözet alsó |IT| Leggings termoattivi bambino |LT| Termoaktyvios tamprės berniukams |LV| Zēnu termoaktīvie legingi |PL| Chłopięce leginsy termoaktywne |PT| Leggings térmicas transpiráveis para rapaz |RO| Leggings termoactivi pentru băieți |RS| Termo helanke za dečake |SI| Fantovske termoaktivne dolge spodnjice |SK| Termoaktívne chlapčenské legíny</v>
      </c>
      <c r="AT68" s="9" t="str">
        <f t="shared" si="49"/>
        <v xml:space="preserve">"|EN| Thermoactive boys' leggings |BG| Термоактивен клин за момче |BiH| Termoaktivne helanke za dječake |CZ| Chlapecké termoaktivní legíny |DE| Thermoleggings für jungen |EE| Poiste termoretuusid |ES| Legging termoactivo niño/ Malles termoactives per a nen |GR| Θερμοενεργά κολάν για αγόρια |HR| Termo tajice za dječake |HU| Fiú aláöltözet alsó |IT| Leggings termoattivi bambino |LT| Termoaktyvios tamprės berniukams |LV| Zēnu termoaktīvie legingi |PL| Chłopięce leginsy termoaktywne |PT| Leggings térmicas transpiráveis para rapaz |RO| Leggings termoactivi pentru băieți |RS| Termo helanke za dečake |SI| Fantovske termoaktivne dolge spodnjice |SK| Termoaktívne chlapčenské legíny",  </v>
      </c>
      <c r="AU68" s="9" t="str">
        <f t="shared" si="50"/>
        <v xml:space="preserve">"Thermoactive boys' leggings":  "|EN| Thermoactive boys' leggings |BG| Термоактивен клин за момче |BiH| Termoaktivne helanke za dječake |CZ| Chlapecké termoaktivní legíny |DE| Thermoleggings für jungen |EE| Poiste termoretuusid |ES| Legging termoactivo niño/ Malles termoactives per a nen |GR| Θερμοενεργά κολάν για αγόρια |HR| Termo tajice za dječake |HU| Fiú aláöltözet alsó |IT| Leggings termoattivi bambino |LT| Termoaktyvios tamprės berniukams |LV| Zēnu termoaktīvie legingi |PL| Chłopięce leginsy termoaktywne |PT| Leggings térmicas transpiráveis para rapaz |RO| Leggings termoactivi pentru băieți |RS| Termo helanke za dečake |SI| Fantovske termoaktivne dolge spodnjice |SK| Termoaktívne chlapčenské legíny",  </v>
      </c>
      <c r="AV68" s="9" t="str">
        <f t="shared" si="51"/>
        <v xml:space="preserve">"Thermoactive boys' leggings", </v>
      </c>
      <c r="AW68" s="9"/>
    </row>
    <row r="69" spans="1:49" ht="15" customHeight="1" x14ac:dyDescent="0.25">
      <c r="A69" s="8" t="s">
        <v>1536</v>
      </c>
      <c r="B69" s="6" t="str">
        <f t="shared" si="26"/>
        <v>|EN| Thermoactive boys' socks</v>
      </c>
      <c r="C69" s="8" t="s">
        <v>1537</v>
      </c>
      <c r="D69" s="6" t="str">
        <f t="shared" si="27"/>
        <v xml:space="preserve"> |AL| Çorape djemsh termoaktive</v>
      </c>
      <c r="E69" s="8" t="s">
        <v>1538</v>
      </c>
      <c r="F69" s="6" t="str">
        <f t="shared" si="28"/>
        <v xml:space="preserve"> |BG| Къси термоактивни чорапи за момче</v>
      </c>
      <c r="G69" s="8" t="s">
        <v>1539</v>
      </c>
      <c r="H69" s="6" t="str">
        <f t="shared" si="29"/>
        <v xml:space="preserve"> |BiH| Termoaktivne čarape za dječake</v>
      </c>
      <c r="I69" s="8" t="s">
        <v>1540</v>
      </c>
      <c r="J69" s="6" t="str">
        <f t="shared" si="30"/>
        <v xml:space="preserve"> |CZ| Chlapecké termoaktivní ponožky</v>
      </c>
      <c r="K69" s="8" t="s">
        <v>1541</v>
      </c>
      <c r="L69" s="6" t="str">
        <f t="shared" si="31"/>
        <v xml:space="preserve"> |DE| Thermosocken für jungen</v>
      </c>
      <c r="M69" s="8" t="s">
        <v>1542</v>
      </c>
      <c r="N69" s="6" t="str">
        <f t="shared" si="32"/>
        <v xml:space="preserve"> |EE| Poiste termosokid</v>
      </c>
      <c r="O69" s="8" t="s">
        <v>1543</v>
      </c>
      <c r="P69" s="6" t="str">
        <f t="shared" si="33"/>
        <v xml:space="preserve"> |ES| Calcetines termoactivos niño</v>
      </c>
      <c r="Q69" s="8" t="s">
        <v>1544</v>
      </c>
      <c r="R69" s="6" t="str">
        <f t="shared" si="34"/>
        <v>/ Mitjons termoactius per a nen</v>
      </c>
      <c r="S69" s="8" t="s">
        <v>1545</v>
      </c>
      <c r="T69" s="6" t="str">
        <f t="shared" si="35"/>
        <v xml:space="preserve"> |GR| Θερμοενεργές κάλτσες για αγόρια</v>
      </c>
      <c r="U69" s="8" t="s">
        <v>1546</v>
      </c>
      <c r="V69" s="6" t="str">
        <f t="shared" si="36"/>
        <v xml:space="preserve"> |HR| Termo čarape za dječake</v>
      </c>
      <c r="W69" s="8" t="s">
        <v>1547</v>
      </c>
      <c r="X69" s="6" t="str">
        <f t="shared" si="37"/>
        <v xml:space="preserve"> |HU| Fiú aláöltözet zokni</v>
      </c>
      <c r="Y69" s="8" t="s">
        <v>1548</v>
      </c>
      <c r="Z69" s="6" t="str">
        <f t="shared" si="38"/>
        <v xml:space="preserve"> |IT| Calzini termoattivi bambino</v>
      </c>
      <c r="AA69" s="8" t="s">
        <v>1549</v>
      </c>
      <c r="AB69" s="6" t="str">
        <f t="shared" si="39"/>
        <v xml:space="preserve"> |LT| Termoaktyvios kojinės berniukams</v>
      </c>
      <c r="AC69" s="8" t="s">
        <v>1550</v>
      </c>
      <c r="AD69" s="6" t="str">
        <f t="shared" si="40"/>
        <v xml:space="preserve"> |LV| Zēnu termoaktīvās zeķes</v>
      </c>
      <c r="AE69" s="8" t="s">
        <v>1551</v>
      </c>
      <c r="AF69" s="6" t="str">
        <f t="shared" si="41"/>
        <v xml:space="preserve"> |MK| Детски термоактивни чорапи</v>
      </c>
      <c r="AG69" s="8" t="s">
        <v>1552</v>
      </c>
      <c r="AH69" s="6" t="str">
        <f t="shared" si="42"/>
        <v xml:space="preserve"> |PL| Skarpetki chłopięce termoaktywne</v>
      </c>
      <c r="AI69" s="8" t="s">
        <v>1553</v>
      </c>
      <c r="AJ69" s="6" t="str">
        <f t="shared" si="43"/>
        <v xml:space="preserve"> |PT| Meias térmicas transpiráveis para rapaz</v>
      </c>
      <c r="AK69" s="8" t="s">
        <v>1554</v>
      </c>
      <c r="AL69" s="6" t="str">
        <f t="shared" si="44"/>
        <v xml:space="preserve"> |RO| Șosete termoactive pentru băieți</v>
      </c>
      <c r="AM69" s="8" t="s">
        <v>1555</v>
      </c>
      <c r="AN69" s="6" t="str">
        <f t="shared" si="45"/>
        <v xml:space="preserve"> |RS| Termo čarape za dečake</v>
      </c>
      <c r="AO69" s="8" t="s">
        <v>1556</v>
      </c>
      <c r="AP69" s="6" t="str">
        <f t="shared" si="46"/>
        <v xml:space="preserve"> |SI| Fantovske termoaktivne nogavice</v>
      </c>
      <c r="AQ69" s="8" t="s">
        <v>1557</v>
      </c>
      <c r="AR69" s="6" t="str">
        <f t="shared" si="47"/>
        <v xml:space="preserve"> |SK| Termoaktívne chlapčenské ponožky</v>
      </c>
      <c r="AS69" s="9" t="str">
        <f t="shared" si="48"/>
        <v>|EN| Thermoactive boys' socks |BG| Къси термоактивни чорапи за момче |BiH| Termoaktivne čarape za dječake |CZ| Chlapecké termoaktivní ponožky |DE| Thermosocken für jungen |EE| Poiste termosokid |ES| Calcetines termoactivos niño/ Mitjons termoactius per a nen |GR| Θερμοενεργές κάλτσες για αγόρια |HR| Termo čarape za dječake |HU| Fiú aláöltözet zokni |IT| Calzini termoattivi bambino |LT| Termoaktyvios kojinės berniukams |LV| Zēnu termoaktīvās zeķes |PL| Skarpetki chłopięce termoaktywne |PT| Meias térmicas transpiráveis para rapaz |RO| Șosete termoactive pentru băieți |RS| Termo čarape za dečake |SI| Fantovske termoaktivne nogavice |SK| Termoaktívne chlapčenské ponožky</v>
      </c>
      <c r="AT69" s="9" t="str">
        <f t="shared" si="49"/>
        <v xml:space="preserve">"|EN| Thermoactive boys' socks |BG| Къси термоактивни чорапи за момче |BiH| Termoaktivne čarape za dječake |CZ| Chlapecké termoaktivní ponožky |DE| Thermosocken für jungen |EE| Poiste termosokid |ES| Calcetines termoactivos niño/ Mitjons termoactius per a nen |GR| Θερμοενεργές κάλτσες για αγόρια |HR| Termo čarape za dječake |HU| Fiú aláöltözet zokni |IT| Calzini termoattivi bambino |LT| Termoaktyvios kojinės berniukams |LV| Zēnu termoaktīvās zeķes |PL| Skarpetki chłopięce termoaktywne |PT| Meias térmicas transpiráveis para rapaz |RO| Șosete termoactive pentru băieți |RS| Termo čarape za dečake |SI| Fantovske termoaktivne nogavice |SK| Termoaktívne chlapčenské ponožky",  </v>
      </c>
      <c r="AU69" s="9" t="str">
        <f t="shared" si="50"/>
        <v xml:space="preserve">"Thermoactive boys' socks":  "|EN| Thermoactive boys' socks |BG| Къси термоактивни чорапи за момче |BiH| Termoaktivne čarape za dječake |CZ| Chlapecké termoaktivní ponožky |DE| Thermosocken für jungen |EE| Poiste termosokid |ES| Calcetines termoactivos niño/ Mitjons termoactius per a nen |GR| Θερμοενεργές κάλτσες για αγόρια |HR| Termo čarape za dječake |HU| Fiú aláöltözet zokni |IT| Calzini termoattivi bambino |LT| Termoaktyvios kojinės berniukams |LV| Zēnu termoaktīvās zeķes |PL| Skarpetki chłopięce termoaktywne |PT| Meias térmicas transpiráveis para rapaz |RO| Șosete termoactive pentru băieți |RS| Termo čarape za dečake |SI| Fantovske termoaktivne nogavice |SK| Termoaktívne chlapčenské ponožky",  </v>
      </c>
      <c r="AV69" s="9" t="str">
        <f t="shared" si="51"/>
        <v xml:space="preserve">"Thermoactive boys' socks", </v>
      </c>
      <c r="AW69" s="9"/>
    </row>
    <row r="70" spans="1:49" ht="15" customHeight="1" x14ac:dyDescent="0.25">
      <c r="A70" s="8" t="s">
        <v>1558</v>
      </c>
      <c r="B70" s="6" t="str">
        <f t="shared" si="26"/>
        <v>|EN| Thermoactive men's socks</v>
      </c>
      <c r="C70" s="8" t="s">
        <v>1559</v>
      </c>
      <c r="D70" s="6" t="str">
        <f t="shared" si="27"/>
        <v xml:space="preserve"> |AL| Çorape meshkujsh termoaktive</v>
      </c>
      <c r="E70" s="8" t="s">
        <v>1560</v>
      </c>
      <c r="F70" s="6" t="str">
        <f t="shared" si="28"/>
        <v xml:space="preserve"> |BG| Мъжки къси термоактивни чорапи</v>
      </c>
      <c r="G70" s="8" t="s">
        <v>1561</v>
      </c>
      <c r="H70" s="6" t="str">
        <f t="shared" si="29"/>
        <v xml:space="preserve"> |BiH| Termoaktivne muške čarape</v>
      </c>
      <c r="I70" s="8" t="s">
        <v>1562</v>
      </c>
      <c r="J70" s="6" t="str">
        <f t="shared" si="30"/>
        <v xml:space="preserve"> |CZ| Pánské termoaktivní ponožky</v>
      </c>
      <c r="K70" s="8" t="s">
        <v>1563</v>
      </c>
      <c r="L70" s="6" t="str">
        <f t="shared" si="31"/>
        <v xml:space="preserve"> |DE| Thermosocken für männer</v>
      </c>
      <c r="M70" s="8" t="s">
        <v>1564</v>
      </c>
      <c r="N70" s="6" t="str">
        <f t="shared" si="32"/>
        <v xml:space="preserve"> |EE| Meeste termosokid</v>
      </c>
      <c r="O70" s="8" t="s">
        <v>1565</v>
      </c>
      <c r="P70" s="6" t="str">
        <f t="shared" si="33"/>
        <v xml:space="preserve"> |ES| Calcetines termoactivos hombre</v>
      </c>
      <c r="Q70" s="8" t="s">
        <v>1566</v>
      </c>
      <c r="R70" s="6" t="str">
        <f t="shared" si="34"/>
        <v>/ Mitjons termoactius per a home</v>
      </c>
      <c r="S70" s="8" t="s">
        <v>1567</v>
      </c>
      <c r="T70" s="6" t="str">
        <f t="shared" si="35"/>
        <v xml:space="preserve"> |GR| Θερμοενεργές ανδρικές κάλτσες</v>
      </c>
      <c r="U70" s="8" t="s">
        <v>1568</v>
      </c>
      <c r="V70" s="6" t="str">
        <f t="shared" si="36"/>
        <v xml:space="preserve"> |HR| Termo čarape muške</v>
      </c>
      <c r="W70" s="8" t="s">
        <v>1569</v>
      </c>
      <c r="X70" s="6" t="str">
        <f t="shared" si="37"/>
        <v xml:space="preserve"> |HU| Férfi aláöltözet zokni</v>
      </c>
      <c r="Y70" s="8" t="s">
        <v>1570</v>
      </c>
      <c r="Z70" s="6" t="str">
        <f t="shared" si="38"/>
        <v xml:space="preserve"> |IT| Calzini termoattivi uomo</v>
      </c>
      <c r="AA70" s="8" t="s">
        <v>1571</v>
      </c>
      <c r="AB70" s="6" t="str">
        <f t="shared" si="39"/>
        <v xml:space="preserve"> |LT| Termoaktyvios vyriškos kojinės</v>
      </c>
      <c r="AC70" s="8" t="s">
        <v>1572</v>
      </c>
      <c r="AD70" s="6" t="str">
        <f t="shared" si="40"/>
        <v xml:space="preserve"> |LV| Vīriešu termoaktīvās zeķes</v>
      </c>
      <c r="AE70" s="8" t="s">
        <v>1573</v>
      </c>
      <c r="AF70" s="6" t="str">
        <f t="shared" si="41"/>
        <v xml:space="preserve"> |MK| Машки термоактивни чорапи</v>
      </c>
      <c r="AG70" s="8" t="s">
        <v>1574</v>
      </c>
      <c r="AH70" s="6" t="str">
        <f t="shared" si="42"/>
        <v xml:space="preserve"> |PL| Skarpetki męskie termoaktywne</v>
      </c>
      <c r="AI70" s="8" t="s">
        <v>1575</v>
      </c>
      <c r="AJ70" s="6" t="str">
        <f t="shared" si="43"/>
        <v xml:space="preserve"> |PT| Meias térmicas transpiráveis para homem</v>
      </c>
      <c r="AK70" s="8" t="s">
        <v>1576</v>
      </c>
      <c r="AL70" s="6" t="str">
        <f t="shared" si="44"/>
        <v xml:space="preserve"> |RO| Șosete termoactive pentru bărbați</v>
      </c>
      <c r="AM70" s="8" t="s">
        <v>1568</v>
      </c>
      <c r="AN70" s="6" t="str">
        <f t="shared" si="45"/>
        <v xml:space="preserve"> |RS| Termo čarape muške</v>
      </c>
      <c r="AO70" s="8" t="s">
        <v>1577</v>
      </c>
      <c r="AP70" s="6" t="str">
        <f t="shared" si="46"/>
        <v xml:space="preserve"> |SI| Moške termoaktivne nogavice</v>
      </c>
      <c r="AQ70" s="8" t="s">
        <v>1578</v>
      </c>
      <c r="AR70" s="6" t="str">
        <f t="shared" si="47"/>
        <v xml:space="preserve"> |SK| Termoaktívne pánske ponožky</v>
      </c>
      <c r="AS70" s="9" t="str">
        <f t="shared" si="48"/>
        <v>|EN| Thermoactive men's socks |BG| Мъжки къси термоактивни чорапи |BiH| Termoaktivne muške čarape |CZ| Pánské termoaktivní ponožky |DE| Thermosocken für männer |EE| Meeste termosokid |ES| Calcetines termoactivos hombre/ Mitjons termoactius per a home |GR| Θερμοενεργές ανδρικές κάλτσες |HR| Termo čarape muške |HU| Férfi aláöltözet zokni |IT| Calzini termoattivi uomo |LT| Termoaktyvios vyriškos kojinės |LV| Vīriešu termoaktīvās zeķes |PL| Skarpetki męskie termoaktywne |PT| Meias térmicas transpiráveis para homem |RO| Șosete termoactive pentru bărbați |RS| Termo čarape muške |SI| Moške termoaktivne nogavice |SK| Termoaktívne pánske ponožky</v>
      </c>
      <c r="AT70" s="9" t="str">
        <f t="shared" si="49"/>
        <v xml:space="preserve">"|EN| Thermoactive men's socks |BG| Мъжки къси термоактивни чорапи |BiH| Termoaktivne muške čarape |CZ| Pánské termoaktivní ponožky |DE| Thermosocken für männer |EE| Meeste termosokid |ES| Calcetines termoactivos hombre/ Mitjons termoactius per a home |GR| Θερμοενεργές ανδρικές κάλτσες |HR| Termo čarape muške |HU| Férfi aláöltözet zokni |IT| Calzini termoattivi uomo |LT| Termoaktyvios vyriškos kojinės |LV| Vīriešu termoaktīvās zeķes |PL| Skarpetki męskie termoaktywne |PT| Meias térmicas transpiráveis para homem |RO| Șosete termoactive pentru bărbați |RS| Termo čarape muške |SI| Moške termoaktivne nogavice |SK| Termoaktívne pánske ponožky",  </v>
      </c>
      <c r="AU70" s="9" t="str">
        <f t="shared" si="50"/>
        <v xml:space="preserve">"Thermoactive men's socks":  "|EN| Thermoactive men's socks |BG| Мъжки къси термоактивни чорапи |BiH| Termoaktivne muške čarape |CZ| Pánské termoaktivní ponožky |DE| Thermosocken für männer |EE| Meeste termosokid |ES| Calcetines termoactivos hombre/ Mitjons termoactius per a home |GR| Θερμοενεργές ανδρικές κάλτσες |HR| Termo čarape muške |HU| Férfi aláöltözet zokni |IT| Calzini termoattivi uomo |LT| Termoaktyvios vyriškos kojinės |LV| Vīriešu termoaktīvās zeķes |PL| Skarpetki męskie termoaktywne |PT| Meias térmicas transpiráveis para homem |RO| Șosete termoactive pentru bărbați |RS| Termo čarape muške |SI| Moške termoaktivne nogavice |SK| Termoaktívne pánske ponožky",  </v>
      </c>
      <c r="AV70" s="9" t="str">
        <f t="shared" si="51"/>
        <v xml:space="preserve">"Thermoactive men's socks", </v>
      </c>
      <c r="AW70" s="9"/>
    </row>
    <row r="71" spans="1:49" ht="15" customHeight="1" x14ac:dyDescent="0.25">
      <c r="A71" s="8" t="s">
        <v>1579</v>
      </c>
      <c r="B71" s="6" t="str">
        <f t="shared" si="26"/>
        <v>|EN| Sock-slippers</v>
      </c>
      <c r="C71" s="8" t="s">
        <v>1580</v>
      </c>
      <c r="D71" s="6" t="str">
        <f t="shared" si="27"/>
        <v xml:space="preserve"> |AL| Çorape-papuçe</v>
      </c>
      <c r="E71" s="8" t="s">
        <v>1581</v>
      </c>
      <c r="F71" s="6" t="str">
        <f t="shared" si="28"/>
        <v xml:space="preserve"> |BG| Чорапи-пантофи</v>
      </c>
      <c r="G71" s="8" t="s">
        <v>1582</v>
      </c>
      <c r="H71" s="6" t="str">
        <f t="shared" si="29"/>
        <v xml:space="preserve"> |BiH| Pokućnice-čarape</v>
      </c>
      <c r="I71" s="8" t="s">
        <v>1583</v>
      </c>
      <c r="J71" s="6" t="str">
        <f t="shared" si="30"/>
        <v xml:space="preserve"> |CZ| Ponožkobačkory</v>
      </c>
      <c r="K71" s="8" t="s">
        <v>1584</v>
      </c>
      <c r="L71" s="6" t="str">
        <f t="shared" si="31"/>
        <v xml:space="preserve"> |DE| Sockenschuhe</v>
      </c>
      <c r="M71" s="8" t="s">
        <v>1585</v>
      </c>
      <c r="N71" s="6" t="str">
        <f t="shared" si="32"/>
        <v xml:space="preserve"> |EE| Sokksussid</v>
      </c>
      <c r="O71" s="8" t="s">
        <v>1586</v>
      </c>
      <c r="P71" s="6" t="str">
        <f t="shared" si="33"/>
        <v xml:space="preserve"> |ES| Calcetines pantuflas</v>
      </c>
      <c r="Q71" s="8" t="s">
        <v>1587</v>
      </c>
      <c r="R71" s="6" t="str">
        <f t="shared" si="34"/>
        <v>/ Mitjó-sabatilla</v>
      </c>
      <c r="S71" s="8" t="s">
        <v>1588</v>
      </c>
      <c r="T71" s="6" t="str">
        <f t="shared" si="35"/>
        <v xml:space="preserve"> |GR| Καλτσο-παντοφλεσ</v>
      </c>
      <c r="U71" s="8" t="s">
        <v>1589</v>
      </c>
      <c r="V71" s="6" t="str">
        <f t="shared" si="36"/>
        <v xml:space="preserve"> |HR| Čarape-papuče</v>
      </c>
      <c r="W71" s="8" t="s">
        <v>1590</v>
      </c>
      <c r="X71" s="6" t="str">
        <f t="shared" si="37"/>
        <v xml:space="preserve"> |HU| Zokni-papucs</v>
      </c>
      <c r="Y71" s="8" t="s">
        <v>1591</v>
      </c>
      <c r="Z71" s="6" t="str">
        <f t="shared" si="38"/>
        <v xml:space="preserve"> |IT| Calze a pantofola</v>
      </c>
      <c r="AA71" s="8" t="s">
        <v>1592</v>
      </c>
      <c r="AB71" s="6" t="str">
        <f t="shared" si="39"/>
        <v xml:space="preserve"> |LT| Šlepetės-kojinės</v>
      </c>
      <c r="AC71" s="8" t="s">
        <v>1593</v>
      </c>
      <c r="AD71" s="6" t="str">
        <f t="shared" si="40"/>
        <v xml:space="preserve"> |LV| Zeķes čības</v>
      </c>
      <c r="AE71" s="8" t="s">
        <v>1594</v>
      </c>
      <c r="AF71" s="6" t="str">
        <f t="shared" si="41"/>
        <v xml:space="preserve"> |MK| Чорапо-влечки</v>
      </c>
      <c r="AG71" s="8" t="s">
        <v>1595</v>
      </c>
      <c r="AH71" s="6" t="str">
        <f t="shared" si="42"/>
        <v xml:space="preserve"> |PL| Skarpeto-kapcie</v>
      </c>
      <c r="AI71" s="8" t="s">
        <v>1596</v>
      </c>
      <c r="AJ71" s="6" t="str">
        <f t="shared" si="43"/>
        <v xml:space="preserve"> |PT| Meias-pantufas</v>
      </c>
      <c r="AK71" s="8" t="s">
        <v>1597</v>
      </c>
      <c r="AL71" s="6" t="str">
        <f t="shared" si="44"/>
        <v xml:space="preserve"> |RO| Șosete - papuci</v>
      </c>
      <c r="AM71" s="8" t="s">
        <v>1589</v>
      </c>
      <c r="AN71" s="6" t="str">
        <f t="shared" si="45"/>
        <v xml:space="preserve"> |RS| Čarape-papuče</v>
      </c>
      <c r="AO71" s="8" t="s">
        <v>1598</v>
      </c>
      <c r="AP71" s="6" t="str">
        <f t="shared" si="46"/>
        <v xml:space="preserve"> |SI| Nogavice-copati</v>
      </c>
      <c r="AQ71" s="8" t="s">
        <v>1599</v>
      </c>
      <c r="AR71" s="6" t="str">
        <f t="shared" si="47"/>
        <v xml:space="preserve"> |SK| Ponožkové papuče</v>
      </c>
      <c r="AS71" s="9" t="str">
        <f t="shared" si="48"/>
        <v>|EN| Sock-slippers |BG| Чорапи-пантофи |BiH| Pokućnice-čarape |CZ| Ponožkobačkory |DE| Sockenschuhe |EE| Sokksussid |ES| Calcetines pantuflas/ Mitjó-sabatilla |GR| Καλτσο-παντοφλεσ |HR| Čarape-papuče |HU| Zokni-papucs |IT| Calze a pantofola |LT| Šlepetės-kojinės |LV| Zeķes čības |PL| Skarpeto-kapcie |PT| Meias-pantufas |RO| Șosete - papuci |RS| Čarape-papuče |SI| Nogavice-copati |SK| Ponožkové papuče</v>
      </c>
      <c r="AT71" s="9" t="str">
        <f t="shared" si="49"/>
        <v xml:space="preserve">"|EN| Sock-slippers |BG| Чорапи-пантофи |BiH| Pokućnice-čarape |CZ| Ponožkobačkory |DE| Sockenschuhe |EE| Sokksussid |ES| Calcetines pantuflas/ Mitjó-sabatilla |GR| Καλτσο-παντοφλεσ |HR| Čarape-papuče |HU| Zokni-papucs |IT| Calze a pantofola |LT| Šlepetės-kojinės |LV| Zeķes čības |PL| Skarpeto-kapcie |PT| Meias-pantufas |RO| Șosete - papuci |RS| Čarape-papuče |SI| Nogavice-copati |SK| Ponožkové papuče",  </v>
      </c>
      <c r="AU71" s="9" t="str">
        <f t="shared" si="50"/>
        <v xml:space="preserve">"Sock-slippers":  "|EN| Sock-slippers |BG| Чорапи-пантофи |BiH| Pokućnice-čarape |CZ| Ponožkobačkory |DE| Sockenschuhe |EE| Sokksussid |ES| Calcetines pantuflas/ Mitjó-sabatilla |GR| Καλτσο-παντοφλεσ |HR| Čarape-papuče |HU| Zokni-papucs |IT| Calze a pantofola |LT| Šlepetės-kojinės |LV| Zeķes čības |PL| Skarpeto-kapcie |PT| Meias-pantufas |RO| Șosete - papuci |RS| Čarape-papuče |SI| Nogavice-copati |SK| Ponožkové papuče",  </v>
      </c>
      <c r="AV71" s="9" t="str">
        <f t="shared" si="51"/>
        <v xml:space="preserve">"Sock-slippers", </v>
      </c>
      <c r="AW71" s="9"/>
    </row>
    <row r="72" spans="1:49" ht="15" customHeight="1" x14ac:dyDescent="0.25">
      <c r="A72" s="8" t="s">
        <v>1600</v>
      </c>
      <c r="B72" s="6" t="str">
        <f t="shared" si="26"/>
        <v>|EN| Girls trainers socks</v>
      </c>
      <c r="C72" s="8" t="s">
        <v>1601</v>
      </c>
      <c r="D72" s="6" t="str">
        <f t="shared" si="27"/>
        <v xml:space="preserve"> |AL| Çorape sportive vajzash</v>
      </c>
      <c r="E72" s="8" t="s">
        <v>1602</v>
      </c>
      <c r="F72" s="6" t="str">
        <f t="shared" si="28"/>
        <v xml:space="preserve"> |BG| Момичешки спортни чорапи</v>
      </c>
      <c r="G72" s="8" t="s">
        <v>1603</v>
      </c>
      <c r="H72" s="6" t="str">
        <f t="shared" si="29"/>
        <v xml:space="preserve"> |BiH| Sportske čarape za djevojčice</v>
      </c>
      <c r="I72" s="8" t="s">
        <v>1604</v>
      </c>
      <c r="J72" s="6" t="str">
        <f t="shared" si="30"/>
        <v xml:space="preserve"> |CZ| Dívčí nízké ponožky</v>
      </c>
      <c r="K72" s="8" t="s">
        <v>1605</v>
      </c>
      <c r="L72" s="6" t="str">
        <f t="shared" si="31"/>
        <v xml:space="preserve"> |DE| Sportsocken für mädchen</v>
      </c>
      <c r="M72" s="8" t="s">
        <v>1606</v>
      </c>
      <c r="N72" s="6" t="str">
        <f t="shared" si="32"/>
        <v xml:space="preserve"> |EE| Tüdrukute treeningsokid</v>
      </c>
      <c r="O72" s="8" t="s">
        <v>1607</v>
      </c>
      <c r="P72" s="6" t="str">
        <f t="shared" si="33"/>
        <v xml:space="preserve"> |ES| Calcetines deportivos de niña</v>
      </c>
      <c r="Q72" s="8" t="s">
        <v>1608</v>
      </c>
      <c r="R72" s="6" t="str">
        <f t="shared" si="34"/>
        <v>/ Mitjons esportius nena</v>
      </c>
      <c r="S72" s="8" t="s">
        <v>1609</v>
      </c>
      <c r="T72" s="6" t="str">
        <f t="shared" si="35"/>
        <v xml:space="preserve"> |GR| Αθλητικές κάλτσες για κορίτσια</v>
      </c>
      <c r="U72" s="8" t="s">
        <v>1603</v>
      </c>
      <c r="V72" s="6" t="str">
        <f t="shared" si="36"/>
        <v xml:space="preserve"> |HR| Sportske čarape za djevojčice</v>
      </c>
      <c r="W72" s="8" t="s">
        <v>1610</v>
      </c>
      <c r="X72" s="6" t="str">
        <f t="shared" si="37"/>
        <v xml:space="preserve"> |HU| Lány edző zokni</v>
      </c>
      <c r="Y72" s="8" t="s">
        <v>1611</v>
      </c>
      <c r="Z72" s="6" t="str">
        <f t="shared" si="38"/>
        <v xml:space="preserve"> |IT| Calzini sportivi per ragazze</v>
      </c>
      <c r="AA72" s="8" t="s">
        <v>1612</v>
      </c>
      <c r="AB72" s="6" t="str">
        <f t="shared" si="39"/>
        <v xml:space="preserve"> |LT| Sportinės kojinaitės mergaitei</v>
      </c>
      <c r="AC72" s="8" t="s">
        <v>1613</v>
      </c>
      <c r="AD72" s="6" t="str">
        <f t="shared" si="40"/>
        <v xml:space="preserve"> |LV| Sporta zeķes meitenēm</v>
      </c>
      <c r="AE72" s="8" t="s">
        <v>1614</v>
      </c>
      <c r="AF72" s="6" t="str">
        <f t="shared" si="41"/>
        <v xml:space="preserve"> |MK| Спортски женски чорапчиња</v>
      </c>
      <c r="AG72" s="8" t="s">
        <v>1615</v>
      </c>
      <c r="AH72" s="6" t="str">
        <f t="shared" si="42"/>
        <v xml:space="preserve"> |PL| Skarpetki sportowe dziewczęce</v>
      </c>
      <c r="AI72" s="8" t="s">
        <v>1616</v>
      </c>
      <c r="AJ72" s="6" t="str">
        <f t="shared" si="43"/>
        <v xml:space="preserve"> |PT| Meias desportivas para rapariga</v>
      </c>
      <c r="AK72" s="8" t="s">
        <v>1617</v>
      </c>
      <c r="AL72" s="6" t="str">
        <f t="shared" si="44"/>
        <v xml:space="preserve"> |RO| Şosete sport fete</v>
      </c>
      <c r="AM72" s="8" t="s">
        <v>1618</v>
      </c>
      <c r="AN72" s="6" t="str">
        <f t="shared" si="45"/>
        <v xml:space="preserve"> |RS| Sportske čarape za devojčice</v>
      </c>
      <c r="AO72" s="8" t="s">
        <v>1619</v>
      </c>
      <c r="AP72" s="6" t="str">
        <f t="shared" si="46"/>
        <v xml:space="preserve"> |SI| Športne nogavice za deklice</v>
      </c>
      <c r="AQ72" s="8" t="s">
        <v>1620</v>
      </c>
      <c r="AR72" s="6" t="str">
        <f t="shared" si="47"/>
        <v xml:space="preserve"> |SK| Dievčenské nízke ponožky</v>
      </c>
      <c r="AS72" s="9" t="str">
        <f t="shared" si="48"/>
        <v>|EN| Girls trainers socks |BG| Момичешки спортни чорапи |BiH| Sportske čarape za djevojčice |CZ| Dívčí nízké ponožky |DE| Sportsocken für mädchen |EE| Tüdrukute treeningsokid |ES| Calcetines deportivos de niña/ Mitjons esportius nena |GR| Αθλητικές κάλτσες για κορίτσια |HR| Sportske čarape za djevojčice |HU| Lány edző zokni |IT| Calzini sportivi per ragazze |LT| Sportinės kojinaitės mergaitei |LV| Sporta zeķes meitenēm |PL| Skarpetki sportowe dziewczęce |PT| Meias desportivas para rapariga |RO| Şosete sport fete |RS| Sportske čarape za devojčice |SI| Športne nogavice za deklice |SK| Dievčenské nízke ponožky</v>
      </c>
      <c r="AT72" s="9" t="str">
        <f t="shared" si="49"/>
        <v xml:space="preserve">"|EN| Girls trainers socks |BG| Момичешки спортни чорапи |BiH| Sportske čarape za djevojčice |CZ| Dívčí nízké ponožky |DE| Sportsocken für mädchen |EE| Tüdrukute treeningsokid |ES| Calcetines deportivos de niña/ Mitjons esportius nena |GR| Αθλητικές κάλτσες για κορίτσια |HR| Sportske čarape za djevojčice |HU| Lány edző zokni |IT| Calzini sportivi per ragazze |LT| Sportinės kojinaitės mergaitei |LV| Sporta zeķes meitenēm |PL| Skarpetki sportowe dziewczęce |PT| Meias desportivas para rapariga |RO| Şosete sport fete |RS| Sportske čarape za devojčice |SI| Športne nogavice za deklice |SK| Dievčenské nízke ponožky",  </v>
      </c>
      <c r="AU72" s="9" t="str">
        <f t="shared" si="50"/>
        <v xml:space="preserve">"Girls trainers socks":  "|EN| Girls trainers socks |BG| Момичешки спортни чорапи |BiH| Sportske čarape za djevojčice |CZ| Dívčí nízké ponožky |DE| Sportsocken für mädchen |EE| Tüdrukute treeningsokid |ES| Calcetines deportivos de niña/ Mitjons esportius nena |GR| Αθλητικές κάλτσες για κορίτσια |HR| Sportske čarape za djevojčice |HU| Lány edző zokni |IT| Calzini sportivi per ragazze |LT| Sportinės kojinaitės mergaitei |LV| Sporta zeķes meitenēm |PL| Skarpetki sportowe dziewczęce |PT| Meias desportivas para rapariga |RO| Şosete sport fete |RS| Sportske čarape za devojčice |SI| Športne nogavice za deklice |SK| Dievčenské nízke ponožky",  </v>
      </c>
      <c r="AV72" s="9" t="str">
        <f t="shared" si="51"/>
        <v xml:space="preserve">"Girls trainers socks", </v>
      </c>
      <c r="AW72" s="9"/>
    </row>
    <row r="73" spans="1:49" ht="15" customHeight="1" x14ac:dyDescent="0.25">
      <c r="A73" s="8" t="s">
        <v>1621</v>
      </c>
      <c r="B73" s="6" t="str">
        <f t="shared" si="26"/>
        <v>|EN| Girls socks</v>
      </c>
      <c r="C73" s="8" t="s">
        <v>1622</v>
      </c>
      <c r="D73" s="6" t="str">
        <f t="shared" si="27"/>
        <v xml:space="preserve"> |AL| Çorape vajzash</v>
      </c>
      <c r="E73" s="8" t="s">
        <v>1623</v>
      </c>
      <c r="F73" s="6" t="str">
        <f t="shared" si="28"/>
        <v xml:space="preserve"> |BG| Чорапи за момичета</v>
      </c>
      <c r="G73" s="8" t="s">
        <v>1624</v>
      </c>
      <c r="H73" s="6" t="str">
        <f t="shared" si="29"/>
        <v xml:space="preserve"> |BiH| Čarape za djevojčice</v>
      </c>
      <c r="I73" s="8" t="s">
        <v>1625</v>
      </c>
      <c r="J73" s="6" t="str">
        <f t="shared" si="30"/>
        <v xml:space="preserve"> |CZ| Dívčí ponožky</v>
      </c>
      <c r="K73" s="8" t="s">
        <v>1626</v>
      </c>
      <c r="L73" s="6" t="str">
        <f t="shared" si="31"/>
        <v xml:space="preserve"> |DE| Socken für mädchen</v>
      </c>
      <c r="M73" s="8" t="s">
        <v>1627</v>
      </c>
      <c r="N73" s="6" t="str">
        <f t="shared" si="32"/>
        <v xml:space="preserve"> |EE| Tüdrukute sokid</v>
      </c>
      <c r="O73" s="8" t="s">
        <v>1628</v>
      </c>
      <c r="P73" s="6" t="str">
        <f t="shared" si="33"/>
        <v xml:space="preserve"> |ES| Calcetines de niña</v>
      </c>
      <c r="Q73" s="8" t="s">
        <v>1629</v>
      </c>
      <c r="R73" s="6" t="str">
        <f t="shared" si="34"/>
        <v>/ Mitjons nena</v>
      </c>
      <c r="S73" s="8" t="s">
        <v>1630</v>
      </c>
      <c r="T73" s="6" t="str">
        <f t="shared" si="35"/>
        <v xml:space="preserve"> |GR| Κάλτσες για κορίτσια</v>
      </c>
      <c r="U73" s="8" t="s">
        <v>1624</v>
      </c>
      <c r="V73" s="6" t="str">
        <f t="shared" si="36"/>
        <v xml:space="preserve"> |HR| Čarape za djevojčice</v>
      </c>
      <c r="W73" s="8" t="s">
        <v>1631</v>
      </c>
      <c r="X73" s="6" t="str">
        <f t="shared" si="37"/>
        <v xml:space="preserve"> |HU| Lányka zokni</v>
      </c>
      <c r="Y73" s="8" t="s">
        <v>1632</v>
      </c>
      <c r="Z73" s="6" t="str">
        <f t="shared" si="38"/>
        <v xml:space="preserve"> |IT| Calzini per ragazze</v>
      </c>
      <c r="AA73" s="8" t="s">
        <v>1633</v>
      </c>
      <c r="AB73" s="6" t="str">
        <f t="shared" si="39"/>
        <v xml:space="preserve"> |LT| Kojinaitės mergaitėms</v>
      </c>
      <c r="AC73" s="8" t="s">
        <v>1634</v>
      </c>
      <c r="AD73" s="6" t="str">
        <f t="shared" si="40"/>
        <v xml:space="preserve"> |LV| Meiteņu īsās zeķes</v>
      </c>
      <c r="AE73" s="8" t="s">
        <v>1635</v>
      </c>
      <c r="AF73" s="6" t="str">
        <f t="shared" si="41"/>
        <v xml:space="preserve"> |MK| Детски женски чорапчиња</v>
      </c>
      <c r="AG73" s="8" t="s">
        <v>1636</v>
      </c>
      <c r="AH73" s="6" t="str">
        <f t="shared" si="42"/>
        <v xml:space="preserve"> |PL| Skarpetki dziewczęce</v>
      </c>
      <c r="AI73" s="8" t="s">
        <v>1637</v>
      </c>
      <c r="AJ73" s="6" t="str">
        <f t="shared" si="43"/>
        <v xml:space="preserve"> |PT| Meias para rapariga</v>
      </c>
      <c r="AK73" s="8" t="s">
        <v>1638</v>
      </c>
      <c r="AL73" s="6" t="str">
        <f t="shared" si="44"/>
        <v xml:space="preserve"> |RO| Șosete fetițe</v>
      </c>
      <c r="AM73" s="8" t="s">
        <v>1639</v>
      </c>
      <c r="AN73" s="6" t="str">
        <f t="shared" si="45"/>
        <v xml:space="preserve"> |RS| Čarape za devojlčice</v>
      </c>
      <c r="AO73" s="8" t="s">
        <v>1640</v>
      </c>
      <c r="AP73" s="6" t="str">
        <f t="shared" si="46"/>
        <v xml:space="preserve"> |SI| Dekliške nogavice</v>
      </c>
      <c r="AQ73" s="8" t="s">
        <v>1641</v>
      </c>
      <c r="AR73" s="6" t="str">
        <f t="shared" si="47"/>
        <v xml:space="preserve"> |SK| Dievčenské ponožky</v>
      </c>
      <c r="AS73" s="9" t="str">
        <f t="shared" si="48"/>
        <v>|EN| Girls socks |BG| Чорапи за момичета |BiH| Čarape za djevojčice |CZ| Dívčí ponožky |DE| Socken für mädchen |EE| Tüdrukute sokid |ES| Calcetines de niña/ Mitjons nena |GR| Κάλτσες για κορίτσια |HR| Čarape za djevojčice |HU| Lányka zokni |IT| Calzini per ragazze |LT| Kojinaitės mergaitėms |LV| Meiteņu īsās zeķes |PL| Skarpetki dziewczęce |PT| Meias para rapariga |RO| Șosete fetițe |RS| Čarape za devojlčice |SI| Dekliške nogavice |SK| Dievčenské ponožky</v>
      </c>
      <c r="AT73" s="9" t="str">
        <f t="shared" si="49"/>
        <v xml:space="preserve">"|EN| Girls socks |BG| Чорапи за момичета |BiH| Čarape za djevojčice |CZ| Dívčí ponožky |DE| Socken für mädchen |EE| Tüdrukute sokid |ES| Calcetines de niña/ Mitjons nena |GR| Κάλτσες για κορίτσια |HR| Čarape za djevojčice |HU| Lányka zokni |IT| Calzini per ragazze |LT| Kojinaitės mergaitėms |LV| Meiteņu īsās zeķes |PL| Skarpetki dziewczęce |PT| Meias para rapariga |RO| Șosete fetițe |RS| Čarape za devojlčice |SI| Dekliške nogavice |SK| Dievčenské ponožky",  </v>
      </c>
      <c r="AU73" s="9" t="str">
        <f t="shared" si="50"/>
        <v xml:space="preserve">"Girls socks":  "|EN| Girls socks |BG| Чорапи за момичета |BiH| Čarape za djevojčice |CZ| Dívčí ponožky |DE| Socken für mädchen |EE| Tüdrukute sokid |ES| Calcetines de niña/ Mitjons nena |GR| Κάλτσες για κορίτσια |HR| Čarape za djevojčice |HU| Lányka zokni |IT| Calzini per ragazze |LT| Kojinaitės mergaitėms |LV| Meiteņu īsās zeķes |PL| Skarpetki dziewczęce |PT| Meias para rapariga |RO| Șosete fetițe |RS| Čarape za devojlčice |SI| Dekliške nogavice |SK| Dievčenské ponožky",  </v>
      </c>
      <c r="AV73" s="9" t="str">
        <f t="shared" si="51"/>
        <v xml:space="preserve">"Girls socks", </v>
      </c>
      <c r="AW73" s="9"/>
    </row>
    <row r="74" spans="1:49" ht="15" customHeight="1" x14ac:dyDescent="0.25">
      <c r="A74" s="8" t="s">
        <v>1642</v>
      </c>
      <c r="B74" s="6" t="str">
        <f t="shared" si="26"/>
        <v>|EN| Girl tights</v>
      </c>
      <c r="C74" s="8" t="s">
        <v>1643</v>
      </c>
      <c r="D74" s="6" t="str">
        <f t="shared" si="27"/>
        <v xml:space="preserve"> |AL| Geta vajzash</v>
      </c>
      <c r="E74" s="8" t="s">
        <v>1644</v>
      </c>
      <c r="F74" s="6" t="str">
        <f t="shared" si="28"/>
        <v xml:space="preserve"> |BG| Чорапогащници за момичета</v>
      </c>
      <c r="G74" s="8" t="s">
        <v>1645</v>
      </c>
      <c r="H74" s="6" t="str">
        <f t="shared" si="29"/>
        <v xml:space="preserve"> |BiH| Štrample za djevojčice</v>
      </c>
      <c r="I74" s="8" t="s">
        <v>1646</v>
      </c>
      <c r="J74" s="6" t="str">
        <f t="shared" si="30"/>
        <v xml:space="preserve"> |CZ| Dívčí punčocháče</v>
      </c>
      <c r="K74" s="8" t="s">
        <v>1647</v>
      </c>
      <c r="L74" s="6" t="str">
        <f t="shared" si="31"/>
        <v xml:space="preserve"> |DE| Strumpfhose für mädchen</v>
      </c>
      <c r="M74" s="8" t="s">
        <v>1648</v>
      </c>
      <c r="N74" s="6" t="str">
        <f t="shared" si="32"/>
        <v xml:space="preserve"> |EE| Tüdrukute sukkpüksid</v>
      </c>
      <c r="O74" s="8" t="s">
        <v>1649</v>
      </c>
      <c r="P74" s="6" t="str">
        <f t="shared" si="33"/>
        <v xml:space="preserve"> |ES| Mallas para niña</v>
      </c>
      <c r="Q74" s="8" t="s">
        <v>1650</v>
      </c>
      <c r="R74" s="6" t="str">
        <f t="shared" si="34"/>
        <v>/ Leotards nena</v>
      </c>
      <c r="S74" s="8" t="s">
        <v>1651</v>
      </c>
      <c r="T74" s="6" t="str">
        <f t="shared" si="35"/>
        <v xml:space="preserve"> |GR| Καλσόν για κορίτσια</v>
      </c>
      <c r="U74" s="8" t="s">
        <v>1652</v>
      </c>
      <c r="V74" s="6" t="str">
        <f t="shared" si="36"/>
        <v xml:space="preserve"> |HR| Hulahopke za djevojčice</v>
      </c>
      <c r="W74" s="8" t="s">
        <v>1653</v>
      </c>
      <c r="X74" s="6" t="str">
        <f t="shared" si="37"/>
        <v xml:space="preserve"> |HU| Lányka harisnya</v>
      </c>
      <c r="Y74" s="8" t="s">
        <v>1654</v>
      </c>
      <c r="Z74" s="6" t="str">
        <f t="shared" si="38"/>
        <v xml:space="preserve"> |IT| Collant per ragazze</v>
      </c>
      <c r="AA74" s="8" t="s">
        <v>1655</v>
      </c>
      <c r="AB74" s="6" t="str">
        <f t="shared" si="39"/>
        <v xml:space="preserve"> |LT| Pėdkelnės mergaitei</v>
      </c>
      <c r="AC74" s="8" t="s">
        <v>1656</v>
      </c>
      <c r="AD74" s="6" t="str">
        <f t="shared" si="40"/>
        <v xml:space="preserve"> |LV| Meiteņu zeķbikses</v>
      </c>
      <c r="AE74" s="8" t="s">
        <v>1657</v>
      </c>
      <c r="AF74" s="6" t="str">
        <f t="shared" si="41"/>
        <v xml:space="preserve"> |MK| Детски женски хулахопки</v>
      </c>
      <c r="AG74" s="8" t="s">
        <v>1658</v>
      </c>
      <c r="AH74" s="6" t="str">
        <f t="shared" si="42"/>
        <v xml:space="preserve"> |PL| Rajstopy dziewczęce</v>
      </c>
      <c r="AI74" s="8" t="s">
        <v>1659</v>
      </c>
      <c r="AJ74" s="6" t="str">
        <f t="shared" si="43"/>
        <v xml:space="preserve"> |PT| Meias-calças para rapariga</v>
      </c>
      <c r="AK74" s="8" t="s">
        <v>1660</v>
      </c>
      <c r="AL74" s="6" t="str">
        <f t="shared" si="44"/>
        <v xml:space="preserve"> |RO| Dres fetițe</v>
      </c>
      <c r="AM74" s="8" t="s">
        <v>1661</v>
      </c>
      <c r="AN74" s="6" t="str">
        <f t="shared" si="45"/>
        <v xml:space="preserve"> |RS| Hulahopke za devojčice</v>
      </c>
      <c r="AO74" s="8" t="s">
        <v>1662</v>
      </c>
      <c r="AP74" s="6" t="str">
        <f t="shared" si="46"/>
        <v xml:space="preserve"> |SI| Dekliške hlačne nogavice</v>
      </c>
      <c r="AQ74" s="8" t="s">
        <v>1663</v>
      </c>
      <c r="AR74" s="6" t="str">
        <f t="shared" si="47"/>
        <v xml:space="preserve"> |SK| Pančuchy dievčenské</v>
      </c>
      <c r="AS74" s="9" t="str">
        <f t="shared" si="48"/>
        <v>|EN| Girl tights |BG| Чорапогащници за момичета |BiH| Štrample za djevojčice |CZ| Dívčí punčocháče |DE| Strumpfhose für mädchen |EE| Tüdrukute sukkpüksid |ES| Mallas para niña/ Leotards nena |GR| Καλσόν για κορίτσια |HR| Hulahopke za djevojčice |HU| Lányka harisnya |IT| Collant per ragazze |LT| Pėdkelnės mergaitei |LV| Meiteņu zeķbikses |PL| Rajstopy dziewczęce |PT| Meias-calças para rapariga |RO| Dres fetițe |RS| Hulahopke za devojčice |SI| Dekliške hlačne nogavice |SK| Pančuchy dievčenské</v>
      </c>
      <c r="AT74" s="9" t="str">
        <f t="shared" si="49"/>
        <v xml:space="preserve">"|EN| Girl tights |BG| Чорапогащници за момичета |BiH| Štrample za djevojčice |CZ| Dívčí punčocháče |DE| Strumpfhose für mädchen |EE| Tüdrukute sukkpüksid |ES| Mallas para niña/ Leotards nena |GR| Καλσόν για κορίτσια |HR| Hulahopke za djevojčice |HU| Lányka harisnya |IT| Collant per ragazze |LT| Pėdkelnės mergaitei |LV| Meiteņu zeķbikses |PL| Rajstopy dziewczęce |PT| Meias-calças para rapariga |RO| Dres fetițe |RS| Hulahopke za devojčice |SI| Dekliške hlačne nogavice |SK| Pančuchy dievčenské",  </v>
      </c>
      <c r="AU74" s="9" t="str">
        <f t="shared" si="50"/>
        <v xml:space="preserve">"Girl tights":  "|EN| Girl tights |BG| Чорапогащници за момичета |BiH| Štrample za djevojčice |CZ| Dívčí punčocháče |DE| Strumpfhose für mädchen |EE| Tüdrukute sukkpüksid |ES| Mallas para niña/ Leotards nena |GR| Καλσόν για κορίτσια |HR| Hulahopke za djevojčice |HU| Lányka harisnya |IT| Collant per ragazze |LT| Pėdkelnės mergaitei |LV| Meiteņu zeķbikses |PL| Rajstopy dziewczęce |PT| Meias-calças para rapariga |RO| Dres fetițe |RS| Hulahopke za devojčice |SI| Dekliške hlačne nogavice |SK| Pančuchy dievčenské",  </v>
      </c>
      <c r="AV74" s="9" t="str">
        <f t="shared" si="51"/>
        <v xml:space="preserve">"Girl tights", </v>
      </c>
      <c r="AW74" s="9"/>
    </row>
    <row r="75" spans="1:49" ht="15" customHeight="1" x14ac:dyDescent="0.25">
      <c r="A75" s="8" t="s">
        <v>1664</v>
      </c>
      <c r="B75" s="6" t="str">
        <f t="shared" si="26"/>
        <v>|EN| Girls briefs</v>
      </c>
      <c r="C75" s="8" t="s">
        <v>1665</v>
      </c>
      <c r="D75" s="6" t="str">
        <f t="shared" si="27"/>
        <v xml:space="preserve"> |AL| Figi vajzash</v>
      </c>
      <c r="E75" s="8" t="s">
        <v>1666</v>
      </c>
      <c r="F75" s="6" t="str">
        <f t="shared" si="28"/>
        <v xml:space="preserve"> |BG| Бикини за момичета</v>
      </c>
      <c r="G75" s="8" t="s">
        <v>1667</v>
      </c>
      <c r="H75" s="6" t="str">
        <f t="shared" si="29"/>
        <v xml:space="preserve"> |BiH| Gaćice za djevojčice</v>
      </c>
      <c r="I75" s="8" t="s">
        <v>1668</v>
      </c>
      <c r="J75" s="6" t="str">
        <f t="shared" si="30"/>
        <v xml:space="preserve"> |CZ| Dívčí kalhotky</v>
      </c>
      <c r="K75" s="8" t="s">
        <v>1669</v>
      </c>
      <c r="L75" s="6" t="str">
        <f t="shared" si="31"/>
        <v xml:space="preserve"> |DE| Höschen für mädchen</v>
      </c>
      <c r="M75" s="8" t="s">
        <v>1670</v>
      </c>
      <c r="N75" s="6" t="str">
        <f t="shared" si="32"/>
        <v xml:space="preserve"> |EE| Tüdrukute aluspüksid</v>
      </c>
      <c r="O75" s="8" t="s">
        <v>1671</v>
      </c>
      <c r="P75" s="6" t="str">
        <f t="shared" si="33"/>
        <v xml:space="preserve"> |ES| Bragas de niña</v>
      </c>
      <c r="Q75" s="8" t="s">
        <v>1672</v>
      </c>
      <c r="R75" s="6" t="str">
        <f t="shared" si="34"/>
        <v>/ Calces nena</v>
      </c>
      <c r="S75" s="8" t="s">
        <v>1673</v>
      </c>
      <c r="T75" s="6" t="str">
        <f t="shared" si="35"/>
        <v xml:space="preserve"> |GR| Σλιπ για κορίτσια</v>
      </c>
      <c r="U75" s="8" t="s">
        <v>1667</v>
      </c>
      <c r="V75" s="6" t="str">
        <f t="shared" si="36"/>
        <v xml:space="preserve"> |HR| Gaćice za djevojčice</v>
      </c>
      <c r="W75" s="8" t="s">
        <v>1674</v>
      </c>
      <c r="X75" s="6" t="str">
        <f t="shared" si="37"/>
        <v xml:space="preserve"> |HU| Lányka francia bugyi</v>
      </c>
      <c r="Y75" s="8" t="s">
        <v>1675</v>
      </c>
      <c r="Z75" s="6" t="str">
        <f t="shared" si="38"/>
        <v xml:space="preserve"> |IT| Mutandine per ragazze</v>
      </c>
      <c r="AA75" s="8" t="s">
        <v>1676</v>
      </c>
      <c r="AB75" s="6" t="str">
        <f t="shared" si="39"/>
        <v xml:space="preserve"> |LT| Trumpikės mergaitėms</v>
      </c>
      <c r="AC75" s="8" t="s">
        <v>1677</v>
      </c>
      <c r="AD75" s="6" t="str">
        <f t="shared" si="40"/>
        <v xml:space="preserve"> |LV| Meiteņu biksītes</v>
      </c>
      <c r="AE75" s="8" t="s">
        <v>1678</v>
      </c>
      <c r="AF75" s="6" t="str">
        <f t="shared" si="41"/>
        <v xml:space="preserve"> |MK| Детски женски килоти</v>
      </c>
      <c r="AG75" s="8" t="s">
        <v>1679</v>
      </c>
      <c r="AH75" s="6" t="str">
        <f t="shared" si="42"/>
        <v xml:space="preserve"> |PL| Figi dziewczęce</v>
      </c>
      <c r="AI75" s="8" t="s">
        <v>1680</v>
      </c>
      <c r="AJ75" s="6" t="str">
        <f t="shared" si="43"/>
        <v xml:space="preserve"> |PT| Cuecas clássicas para rapariga</v>
      </c>
      <c r="AK75" s="8" t="s">
        <v>1681</v>
      </c>
      <c r="AL75" s="6" t="str">
        <f t="shared" si="44"/>
        <v xml:space="preserve"> |RO| Chiloței fetițe</v>
      </c>
      <c r="AM75" s="8" t="s">
        <v>1682</v>
      </c>
      <c r="AN75" s="6" t="str">
        <f t="shared" si="45"/>
        <v xml:space="preserve"> |RS| Gaćice za devojčice</v>
      </c>
      <c r="AO75" s="8" t="s">
        <v>1683</v>
      </c>
      <c r="AP75" s="6" t="str">
        <f t="shared" si="46"/>
        <v xml:space="preserve"> |SI| Dekliške spodnje hlače</v>
      </c>
      <c r="AQ75" s="8" t="s">
        <v>1684</v>
      </c>
      <c r="AR75" s="6" t="str">
        <f t="shared" si="47"/>
        <v xml:space="preserve"> |SK| Dievčenské nohavičky</v>
      </c>
      <c r="AS75" s="9" t="str">
        <f t="shared" si="48"/>
        <v>|EN| Girls briefs |BG| Бикини за момичета |BiH| Gaćice za djevojčice |CZ| Dívčí kalhotky |DE| Höschen für mädchen |EE| Tüdrukute aluspüksid |ES| Bragas de niña/ Calces nena |GR| Σλιπ για κορίτσια |HR| Gaćice za djevojčice |HU| Lányka francia bugyi |IT| Mutandine per ragazze |LT| Trumpikės mergaitėms |LV| Meiteņu biksītes |PL| Figi dziewczęce |PT| Cuecas clássicas para rapariga |RO| Chiloței fetițe |RS| Gaćice za devojčice |SI| Dekliške spodnje hlače |SK| Dievčenské nohavičky</v>
      </c>
      <c r="AT75" s="9" t="str">
        <f t="shared" si="49"/>
        <v xml:space="preserve">"|EN| Girls briefs |BG| Бикини за момичета |BiH| Gaćice za djevojčice |CZ| Dívčí kalhotky |DE| Höschen für mädchen |EE| Tüdrukute aluspüksid |ES| Bragas de niña/ Calces nena |GR| Σλιπ για κορίτσια |HR| Gaćice za djevojčice |HU| Lányka francia bugyi |IT| Mutandine per ragazze |LT| Trumpikės mergaitėms |LV| Meiteņu biksītes |PL| Figi dziewczęce |PT| Cuecas clássicas para rapariga |RO| Chiloței fetițe |RS| Gaćice za devojčice |SI| Dekliške spodnje hlače |SK| Dievčenské nohavičky",  </v>
      </c>
      <c r="AU75" s="9" t="str">
        <f t="shared" si="50"/>
        <v xml:space="preserve">"Girls briefs":  "|EN| Girls briefs |BG| Бикини за момичета |BiH| Gaćice za djevojčice |CZ| Dívčí kalhotky |DE| Höschen für mädchen |EE| Tüdrukute aluspüksid |ES| Bragas de niña/ Calces nena |GR| Σλιπ για κορίτσια |HR| Gaćice za djevojčice |HU| Lányka francia bugyi |IT| Mutandine per ragazze |LT| Trumpikės mergaitėms |LV| Meiteņu biksītes |PL| Figi dziewczęce |PT| Cuecas clássicas para rapariga |RO| Chiloței fetițe |RS| Gaćice za devojčice |SI| Dekliške spodnje hlače |SK| Dievčenské nohavičky",  </v>
      </c>
      <c r="AV75" s="9" t="str">
        <f t="shared" si="51"/>
        <v xml:space="preserve">"Girls briefs", </v>
      </c>
      <c r="AW75" s="9"/>
    </row>
    <row r="76" spans="1:49" ht="15" customHeight="1" x14ac:dyDescent="0.25">
      <c r="A76" s="8" t="s">
        <v>1685</v>
      </c>
      <c r="B76" s="6" t="str">
        <f t="shared" si="26"/>
        <v>|EN| Girls bra</v>
      </c>
      <c r="C76" s="8" t="s">
        <v>1686</v>
      </c>
      <c r="D76" s="6" t="str">
        <f t="shared" si="27"/>
        <v xml:space="preserve"> |AL| Sytjena vajzash</v>
      </c>
      <c r="E76" s="8" t="s">
        <v>1687</v>
      </c>
      <c r="F76" s="6" t="str">
        <f t="shared" si="28"/>
        <v xml:space="preserve"> |BG| Сутиен за момичета</v>
      </c>
      <c r="G76" s="8" t="s">
        <v>1688</v>
      </c>
      <c r="H76" s="6" t="str">
        <f t="shared" si="29"/>
        <v xml:space="preserve"> |BiH| Grudnjak za djevojčice</v>
      </c>
      <c r="I76" s="8" t="s">
        <v>1689</v>
      </c>
      <c r="J76" s="6" t="str">
        <f t="shared" si="30"/>
        <v xml:space="preserve"> |CZ| Dívčí podprsenka</v>
      </c>
      <c r="K76" s="8" t="s">
        <v>1690</v>
      </c>
      <c r="L76" s="6" t="str">
        <f t="shared" si="31"/>
        <v xml:space="preserve"> |DE| Bh für mädchen</v>
      </c>
      <c r="M76" s="8" t="s">
        <v>1691</v>
      </c>
      <c r="N76" s="6" t="str">
        <f t="shared" si="32"/>
        <v xml:space="preserve"> |EE| Tüdrukute rinnahoidja</v>
      </c>
      <c r="O76" s="8" t="s">
        <v>1692</v>
      </c>
      <c r="P76" s="6" t="str">
        <f t="shared" si="33"/>
        <v xml:space="preserve"> |ES| Sujetador de niña</v>
      </c>
      <c r="Q76" s="8" t="s">
        <v>1693</v>
      </c>
      <c r="R76" s="6" t="str">
        <f t="shared" si="34"/>
        <v>/ Sostenidors nena</v>
      </c>
      <c r="S76" s="8" t="s">
        <v>1694</v>
      </c>
      <c r="T76" s="6" t="str">
        <f t="shared" si="35"/>
        <v xml:space="preserve"> |GR| Σουτιέν για κορίτσια</v>
      </c>
      <c r="U76" s="8" t="s">
        <v>1688</v>
      </c>
      <c r="V76" s="6" t="str">
        <f t="shared" si="36"/>
        <v xml:space="preserve"> |HR| Grudnjak za djevojčice</v>
      </c>
      <c r="W76" s="8" t="s">
        <v>1695</v>
      </c>
      <c r="X76" s="6" t="str">
        <f t="shared" si="37"/>
        <v xml:space="preserve"> |HU| Lányka melltartó</v>
      </c>
      <c r="Y76" s="8" t="s">
        <v>1696</v>
      </c>
      <c r="Z76" s="6" t="str">
        <f t="shared" si="38"/>
        <v xml:space="preserve"> |IT| Reggiseno per ragazze</v>
      </c>
      <c r="AA76" s="8" t="s">
        <v>1697</v>
      </c>
      <c r="AB76" s="6" t="str">
        <f t="shared" si="39"/>
        <v xml:space="preserve"> |LT| Liemenėlė mergaitėms</v>
      </c>
      <c r="AC76" s="8" t="s">
        <v>1698</v>
      </c>
      <c r="AD76" s="6" t="str">
        <f t="shared" si="40"/>
        <v xml:space="preserve"> |LV| Meiteņu krūšturis</v>
      </c>
      <c r="AE76" s="8" t="s">
        <v>1699</v>
      </c>
      <c r="AF76" s="6" t="str">
        <f t="shared" si="41"/>
        <v xml:space="preserve"> |MK| Детски женски градник</v>
      </c>
      <c r="AG76" s="8" t="s">
        <v>1700</v>
      </c>
      <c r="AH76" s="6" t="str">
        <f t="shared" si="42"/>
        <v xml:space="preserve"> |PL| Biustonosz  dziewczęcy</v>
      </c>
      <c r="AI76" s="8" t="s">
        <v>1701</v>
      </c>
      <c r="AJ76" s="6" t="str">
        <f t="shared" si="43"/>
        <v xml:space="preserve"> |PT| Soutien para rapariga</v>
      </c>
      <c r="AK76" s="8" t="s">
        <v>1702</v>
      </c>
      <c r="AL76" s="6" t="str">
        <f t="shared" si="44"/>
        <v xml:space="preserve"> |RO| Sutien fetițe</v>
      </c>
      <c r="AM76" s="8" t="s">
        <v>1703</v>
      </c>
      <c r="AN76" s="6" t="str">
        <f t="shared" si="45"/>
        <v xml:space="preserve"> |RS| Grudnjak za devojčice</v>
      </c>
      <c r="AO76" s="8" t="s">
        <v>1704</v>
      </c>
      <c r="AP76" s="6" t="str">
        <f t="shared" si="46"/>
        <v xml:space="preserve"> |SI| Dekliški modrček</v>
      </c>
      <c r="AQ76" s="8" t="s">
        <v>1705</v>
      </c>
      <c r="AR76" s="6" t="str">
        <f t="shared" si="47"/>
        <v xml:space="preserve"> |SK| Dievčenská podprsenka</v>
      </c>
      <c r="AS76" s="9" t="str">
        <f t="shared" si="48"/>
        <v>|EN| Girls bra |BG| Сутиен за момичета |BiH| Grudnjak za djevojčice |CZ| Dívčí podprsenka |DE| Bh für mädchen |EE| Tüdrukute rinnahoidja |ES| Sujetador de niña/ Sostenidors nena |GR| Σουτιέν για κορίτσια |HR| Grudnjak za djevojčice |HU| Lányka melltartó |IT| Reggiseno per ragazze |LT| Liemenėlė mergaitėms |LV| Meiteņu krūšturis |PL| Biustonosz  dziewczęcy |PT| Soutien para rapariga |RO| Sutien fetițe |RS| Grudnjak za devojčice |SI| Dekliški modrček |SK| Dievčenská podprsenka</v>
      </c>
      <c r="AT76" s="9" t="str">
        <f t="shared" si="49"/>
        <v xml:space="preserve">"|EN| Girls bra |BG| Сутиен за момичета |BiH| Grudnjak za djevojčice |CZ| Dívčí podprsenka |DE| Bh für mädchen |EE| Tüdrukute rinnahoidja |ES| Sujetador de niña/ Sostenidors nena |GR| Σουτιέν για κορίτσια |HR| Grudnjak za djevojčice |HU| Lányka melltartó |IT| Reggiseno per ragazze |LT| Liemenėlė mergaitėms |LV| Meiteņu krūšturis |PL| Biustonosz  dziewczęcy |PT| Soutien para rapariga |RO| Sutien fetițe |RS| Grudnjak za devojčice |SI| Dekliški modrček |SK| Dievčenská podprsenka",  </v>
      </c>
      <c r="AU76" s="9" t="str">
        <f t="shared" si="50"/>
        <v xml:space="preserve">"Girls bra":  "|EN| Girls bra |BG| Сутиен за момичета |BiH| Grudnjak za djevojčice |CZ| Dívčí podprsenka |DE| Bh für mädchen |EE| Tüdrukute rinnahoidja |ES| Sujetador de niña/ Sostenidors nena |GR| Σουτιέν για κορίτσια |HR| Grudnjak za djevojčice |HU| Lányka melltartó |IT| Reggiseno per ragazze |LT| Liemenėlė mergaitėms |LV| Meiteņu krūšturis |PL| Biustonosz  dziewczęcy |PT| Soutien para rapariga |RO| Sutien fetițe |RS| Grudnjak za devojčice |SI| Dekliški modrček |SK| Dievčenská podprsenka",  </v>
      </c>
      <c r="AV76" s="9" t="str">
        <f t="shared" si="51"/>
        <v xml:space="preserve">"Girls bra", </v>
      </c>
      <c r="AW76" s="9"/>
    </row>
    <row r="77" spans="1:49" ht="15" customHeight="1" x14ac:dyDescent="0.25">
      <c r="A77" s="8" t="s">
        <v>1706</v>
      </c>
      <c r="B77" s="6" t="str">
        <f t="shared" si="26"/>
        <v>|EN| Girls shorts</v>
      </c>
      <c r="C77" s="8" t="s">
        <v>1707</v>
      </c>
      <c r="D77" s="6" t="str">
        <f t="shared" si="27"/>
        <v xml:space="preserve"> |AL| Pantallona të shkurtra vajzash</v>
      </c>
      <c r="E77" s="8" t="s">
        <v>1708</v>
      </c>
      <c r="F77" s="6" t="str">
        <f t="shared" si="28"/>
        <v xml:space="preserve"> |BG| Шорти за момиченца</v>
      </c>
      <c r="G77" s="8" t="s">
        <v>1709</v>
      </c>
      <c r="H77" s="6" t="str">
        <f t="shared" si="29"/>
        <v xml:space="preserve"> |BiH| Šorts za djevojčice</v>
      </c>
      <c r="I77" s="8" t="s">
        <v>1710</v>
      </c>
      <c r="J77" s="6" t="str">
        <f t="shared" si="30"/>
        <v xml:space="preserve"> |CZ| Dívčí kraťasy</v>
      </c>
      <c r="K77" s="8" t="s">
        <v>1711</v>
      </c>
      <c r="L77" s="6" t="str">
        <f t="shared" si="31"/>
        <v xml:space="preserve"> |DE| Shorts für mädchen</v>
      </c>
      <c r="M77" s="8" t="s">
        <v>1712</v>
      </c>
      <c r="N77" s="6" t="str">
        <f t="shared" si="32"/>
        <v xml:space="preserve"> |EE| Tüdrukute lühikesed püksid</v>
      </c>
      <c r="O77" s="8" t="s">
        <v>1713</v>
      </c>
      <c r="P77" s="6" t="str">
        <f t="shared" si="33"/>
        <v xml:space="preserve"> |ES| Pantalones cortos de niña</v>
      </c>
      <c r="Q77" s="8" t="s">
        <v>1714</v>
      </c>
      <c r="R77" s="6" t="str">
        <f t="shared" si="34"/>
        <v>/ Pantalons curts nena</v>
      </c>
      <c r="S77" s="8" t="s">
        <v>1715</v>
      </c>
      <c r="T77" s="6" t="str">
        <f t="shared" si="35"/>
        <v xml:space="preserve"> |GR| Σορτσάκια για κορίτσια</v>
      </c>
      <c r="U77" s="8" t="s">
        <v>1716</v>
      </c>
      <c r="V77" s="6" t="str">
        <f t="shared" si="36"/>
        <v xml:space="preserve"> |HR| Kratke hlače za djevojčice</v>
      </c>
      <c r="W77" s="8" t="s">
        <v>1717</v>
      </c>
      <c r="X77" s="6" t="str">
        <f t="shared" si="37"/>
        <v xml:space="preserve"> |HU| Lányka rövidnadrág</v>
      </c>
      <c r="Y77" s="8" t="s">
        <v>1718</v>
      </c>
      <c r="Z77" s="6" t="str">
        <f t="shared" si="38"/>
        <v xml:space="preserve"> |IT| Pantaloncini per ragazze</v>
      </c>
      <c r="AA77" s="8" t="s">
        <v>1719</v>
      </c>
      <c r="AB77" s="6" t="str">
        <f t="shared" si="39"/>
        <v xml:space="preserve"> |LT| Šortai mergaitei</v>
      </c>
      <c r="AC77" s="8" t="s">
        <v>1720</v>
      </c>
      <c r="AD77" s="6" t="str">
        <f t="shared" si="40"/>
        <v xml:space="preserve"> |LV| Šorti  meitenēm</v>
      </c>
      <c r="AE77" s="8" t="s">
        <v>1721</v>
      </c>
      <c r="AF77" s="6" t="str">
        <f t="shared" si="41"/>
        <v xml:space="preserve"> |MK| Детски женски шорцеви</v>
      </c>
      <c r="AG77" s="8" t="s">
        <v>1722</v>
      </c>
      <c r="AH77" s="6" t="str">
        <f t="shared" si="42"/>
        <v xml:space="preserve"> |PL| Szorty dziewczęce</v>
      </c>
      <c r="AI77" s="8" t="s">
        <v>1723</v>
      </c>
      <c r="AJ77" s="6" t="str">
        <f t="shared" si="43"/>
        <v xml:space="preserve"> |PT| Calções para rapariga</v>
      </c>
      <c r="AK77" s="8" t="s">
        <v>1724</v>
      </c>
      <c r="AL77" s="6" t="str">
        <f t="shared" si="44"/>
        <v xml:space="preserve"> |RO| Pantaloni scurți fetițe</v>
      </c>
      <c r="AM77" s="8" t="s">
        <v>1725</v>
      </c>
      <c r="AN77" s="6" t="str">
        <f t="shared" si="45"/>
        <v xml:space="preserve"> |RS| Šorts za devojčice</v>
      </c>
      <c r="AO77" s="8" t="s">
        <v>1726</v>
      </c>
      <c r="AP77" s="6" t="str">
        <f t="shared" si="46"/>
        <v xml:space="preserve"> |SI| Dekliške kratke hlače</v>
      </c>
      <c r="AQ77" s="8" t="s">
        <v>1727</v>
      </c>
      <c r="AR77" s="6" t="str">
        <f t="shared" si="47"/>
        <v xml:space="preserve"> |SK| Dievčenské šortky</v>
      </c>
      <c r="AS77" s="9" t="str">
        <f t="shared" si="48"/>
        <v>|EN| Girls shorts |BG| Шорти за момиченца |BiH| Šorts za djevojčice |CZ| Dívčí kraťasy |DE| Shorts für mädchen |EE| Tüdrukute lühikesed püksid |ES| Pantalones cortos de niña/ Pantalons curts nena |GR| Σορτσάκια για κορίτσια |HR| Kratke hlače za djevojčice |HU| Lányka rövidnadrág |IT| Pantaloncini per ragazze |LT| Šortai mergaitei |LV| Šorti  meitenēm |PL| Szorty dziewczęce |PT| Calções para rapariga |RO| Pantaloni scurți fetițe |RS| Šorts za devojčice |SI| Dekliške kratke hlače |SK| Dievčenské šortky</v>
      </c>
      <c r="AT77" s="9" t="str">
        <f t="shared" si="49"/>
        <v xml:space="preserve">"|EN| Girls shorts |BG| Шорти за момиченца |BiH| Šorts za djevojčice |CZ| Dívčí kraťasy |DE| Shorts für mädchen |EE| Tüdrukute lühikesed püksid |ES| Pantalones cortos de niña/ Pantalons curts nena |GR| Σορτσάκια για κορίτσια |HR| Kratke hlače za djevojčice |HU| Lányka rövidnadrág |IT| Pantaloncini per ragazze |LT| Šortai mergaitei |LV| Šorti  meitenēm |PL| Szorty dziewczęce |PT| Calções para rapariga |RO| Pantaloni scurți fetițe |RS| Šorts za devojčice |SI| Dekliške kratke hlače |SK| Dievčenské šortky",  </v>
      </c>
      <c r="AU77" s="9" t="str">
        <f t="shared" si="50"/>
        <v xml:space="preserve">"Girls shorts":  "|EN| Girls shorts |BG| Шорти за момиченца |BiH| Šorts za djevojčice |CZ| Dívčí kraťasy |DE| Shorts für mädchen |EE| Tüdrukute lühikesed püksid |ES| Pantalones cortos de niña/ Pantalons curts nena |GR| Σορτσάκια για κορίτσια |HR| Kratke hlače za djevojčice |HU| Lányka rövidnadrág |IT| Pantaloncini per ragazze |LT| Šortai mergaitei |LV| Šorti  meitenēm |PL| Szorty dziewczęce |PT| Calções para rapariga |RO| Pantaloni scurți fetițe |RS| Šorts za devojčice |SI| Dekliške kratke hlače |SK| Dievčenské šortky",  </v>
      </c>
      <c r="AV77" s="9" t="str">
        <f t="shared" si="51"/>
        <v xml:space="preserve">"Girls shorts", </v>
      </c>
      <c r="AW77" s="9"/>
    </row>
    <row r="78" spans="1:49" ht="15" customHeight="1" x14ac:dyDescent="0.25">
      <c r="A78" s="8" t="s">
        <v>1728</v>
      </c>
      <c r="B78" s="6" t="str">
        <f t="shared" si="26"/>
        <v>|EN| Bra top</v>
      </c>
      <c r="C78" s="8" t="s">
        <v>1729</v>
      </c>
      <c r="D78" s="6" t="str">
        <f t="shared" si="27"/>
        <v xml:space="preserve"> |AL| Top (në kuptimin e sytjenave)</v>
      </c>
      <c r="E78" s="8" t="s">
        <v>1730</v>
      </c>
      <c r="F78" s="6" t="str">
        <f t="shared" si="28"/>
        <v xml:space="preserve"> |BG| Топ (в смисъл на сутиена)</v>
      </c>
      <c r="G78" s="8" t="s">
        <v>1731</v>
      </c>
      <c r="H78" s="6" t="str">
        <f t="shared" si="29"/>
        <v xml:space="preserve"> |BiH| Top grudnjak</v>
      </c>
      <c r="I78" s="8" t="s">
        <v>1732</v>
      </c>
      <c r="J78" s="6" t="str">
        <f t="shared" si="30"/>
        <v xml:space="preserve"> |CZ| Top (podprsenka)</v>
      </c>
      <c r="K78" s="8" t="s">
        <v>1733</v>
      </c>
      <c r="L78" s="6" t="str">
        <f t="shared" si="31"/>
        <v xml:space="preserve"> |DE| Oberteil (bh)</v>
      </c>
      <c r="M78" s="8" t="s">
        <v>1734</v>
      </c>
      <c r="N78" s="6" t="str">
        <f t="shared" si="32"/>
        <v xml:space="preserve"> |EE| Topp-rinnahoidja</v>
      </c>
      <c r="O78" s="8" t="s">
        <v>1735</v>
      </c>
      <c r="P78" s="6" t="str">
        <f t="shared" si="33"/>
        <v xml:space="preserve"> |ES| Top (en referencia a un sujetador)</v>
      </c>
      <c r="Q78" s="8" t="s">
        <v>1736</v>
      </c>
      <c r="R78" s="6" t="str">
        <f t="shared" si="34"/>
        <v>/ Top (en el sentit de sostenidors)</v>
      </c>
      <c r="S78" s="8" t="s">
        <v>1737</v>
      </c>
      <c r="T78" s="6" t="str">
        <f t="shared" si="35"/>
        <v xml:space="preserve"> |GR| Τοπάκια (με την έννοια του σουτιέν)</v>
      </c>
      <c r="U78" s="8" t="s">
        <v>1738</v>
      </c>
      <c r="V78" s="6" t="str">
        <f t="shared" si="36"/>
        <v xml:space="preserve"> |HR| Top (grudnjak)</v>
      </c>
      <c r="W78" s="8" t="s">
        <v>1739</v>
      </c>
      <c r="X78" s="6" t="str">
        <f t="shared" si="37"/>
        <v xml:space="preserve"> |HU| Felső rész (melltartó)</v>
      </c>
      <c r="Y78" s="8" t="s">
        <v>1740</v>
      </c>
      <c r="Z78" s="6" t="str">
        <f t="shared" si="38"/>
        <v xml:space="preserve"> |IT| Top</v>
      </c>
      <c r="AA78" s="8" t="s">
        <v>1741</v>
      </c>
      <c r="AB78" s="6" t="str">
        <f t="shared" si="39"/>
        <v xml:space="preserve"> |LT| Biustjė</v>
      </c>
      <c r="AC78" s="8" t="s">
        <v>1742</v>
      </c>
      <c r="AD78" s="6" t="str">
        <f t="shared" si="40"/>
        <v xml:space="preserve"> |LV| Sporta krūšturi</v>
      </c>
      <c r="AE78" s="8" t="s">
        <v>1743</v>
      </c>
      <c r="AF78" s="6" t="str">
        <f t="shared" si="41"/>
        <v xml:space="preserve"> |MK| Топ (со значење на градник)</v>
      </c>
      <c r="AG78" s="8" t="s">
        <v>1744</v>
      </c>
      <c r="AH78" s="6" t="str">
        <f t="shared" si="42"/>
        <v xml:space="preserve"> |PL| Top (w znaczeniu biustonosza)</v>
      </c>
      <c r="AI78" s="8" t="s">
        <v>1745</v>
      </c>
      <c r="AJ78" s="6" t="str">
        <f t="shared" si="43"/>
        <v xml:space="preserve"> |PT| Sutiã top</v>
      </c>
      <c r="AK78" s="8" t="s">
        <v>1746</v>
      </c>
      <c r="AL78" s="6" t="str">
        <f t="shared" si="44"/>
        <v xml:space="preserve"> |RO| Top (sutien)</v>
      </c>
      <c r="AM78" s="8"/>
      <c r="AN78" s="6" t="str">
        <f t="shared" si="45"/>
        <v xml:space="preserve"> |RS| </v>
      </c>
      <c r="AO78" s="8" t="s">
        <v>1747</v>
      </c>
      <c r="AP78" s="6" t="str">
        <f t="shared" si="46"/>
        <v xml:space="preserve"> |SI| Športni modrček</v>
      </c>
      <c r="AQ78" s="8" t="s">
        <v>1732</v>
      </c>
      <c r="AR78" s="6" t="str">
        <f t="shared" si="47"/>
        <v xml:space="preserve"> |SK| Top (podprsenka)</v>
      </c>
      <c r="AS78" s="9" t="str">
        <f t="shared" si="48"/>
        <v>|EN| Bra top |BG| Топ (в смисъл на сутиена) |BiH| Top grudnjak |CZ| Top (podprsenka) |DE| Oberteil (bh) |EE| Topp-rinnahoidja |ES| Top (en referencia a un sujetador)/ Top (en el sentit de sostenidors) |GR| Τοπάκια (με την έννοια του σουτιέν) |HR| Top (grudnjak) |HU| Felső rész (melltartó) |IT| Top |LT| Biustjė |LV| Sporta krūšturi |PL| Top (w znaczeniu biustonosza) |PT| Sutiã top |RO| Top (sutien) |RS|  |SI| Športni modrček |SK| Top (podprsenka)</v>
      </c>
      <c r="AT78" s="9" t="str">
        <f t="shared" si="49"/>
        <v xml:space="preserve">"|EN| Bra top |BG| Топ (в смисъл на сутиена) |BiH| Top grudnjak |CZ| Top (podprsenka) |DE| Oberteil (bh) |EE| Topp-rinnahoidja |ES| Top (en referencia a un sujetador)/ Top (en el sentit de sostenidors) |GR| Τοπάκια (με την έννοια του σουτιέν) |HR| Top (grudnjak) |HU| Felső rész (melltartó) |IT| Top |LT| Biustjė |LV| Sporta krūšturi |PL| Top (w znaczeniu biustonosza) |PT| Sutiã top |RO| Top (sutien) |RS|  |SI| Športni modrček |SK| Top (podprsenka)",  </v>
      </c>
      <c r="AU78" s="9" t="str">
        <f t="shared" si="50"/>
        <v xml:space="preserve">"Bra top":  "|EN| Bra top |BG| Топ (в смисъл на сутиена) |BiH| Top grudnjak |CZ| Top (podprsenka) |DE| Oberteil (bh) |EE| Topp-rinnahoidja |ES| Top (en referencia a un sujetador)/ Top (en el sentit de sostenidors) |GR| Τοπάκια (με την έννοια του σουτιέν) |HR| Top (grudnjak) |HU| Felső rész (melltartó) |IT| Top |LT| Biustjė |LV| Sporta krūšturi |PL| Top (w znaczeniu biustonosza) |PT| Sutiã top |RO| Top (sutien) |RS|  |SI| Športni modrček |SK| Top (podprsenka)",  </v>
      </c>
      <c r="AV78" s="9" t="str">
        <f t="shared" si="51"/>
        <v xml:space="preserve">"Bra top", </v>
      </c>
      <c r="AW78" s="9"/>
    </row>
    <row r="79" spans="1:49" ht="15" customHeight="1" x14ac:dyDescent="0.25">
      <c r="A79" s="8" t="s">
        <v>1748</v>
      </c>
      <c r="B79" s="6" t="str">
        <f t="shared" si="26"/>
        <v>|EN| Girls swimwear</v>
      </c>
      <c r="C79" s="8" t="s">
        <v>1749</v>
      </c>
      <c r="D79" s="6" t="str">
        <f t="shared" si="27"/>
        <v xml:space="preserve"> |AL| Kostum plazhi vajzash</v>
      </c>
      <c r="E79" s="8" t="s">
        <v>1750</v>
      </c>
      <c r="F79" s="6" t="str">
        <f t="shared" si="28"/>
        <v xml:space="preserve"> |BG| Бански костюм за момичета</v>
      </c>
      <c r="G79" s="8" t="s">
        <v>1751</v>
      </c>
      <c r="H79" s="6" t="str">
        <f t="shared" si="29"/>
        <v xml:space="preserve"> |BiH| Kupaći kostim za djevojčice</v>
      </c>
      <c r="I79" s="8" t="s">
        <v>1752</v>
      </c>
      <c r="J79" s="6" t="str">
        <f t="shared" si="30"/>
        <v xml:space="preserve"> |CZ| Dívčí plavky</v>
      </c>
      <c r="K79" s="8" t="s">
        <v>1753</v>
      </c>
      <c r="L79" s="6" t="str">
        <f t="shared" si="31"/>
        <v xml:space="preserve"> |DE| Badeanzug für mädchen</v>
      </c>
      <c r="M79" s="8" t="s">
        <v>1754</v>
      </c>
      <c r="N79" s="6" t="str">
        <f t="shared" si="32"/>
        <v xml:space="preserve"> |EE| Tüdrukute ujumiskostüüm</v>
      </c>
      <c r="O79" s="8" t="s">
        <v>1755</v>
      </c>
      <c r="P79" s="6" t="str">
        <f t="shared" si="33"/>
        <v xml:space="preserve"> |ES| Traje de baño de niña</v>
      </c>
      <c r="Q79" s="8" t="s">
        <v>1756</v>
      </c>
      <c r="R79" s="6" t="str">
        <f t="shared" si="34"/>
        <v>/ Vestit de bany nena</v>
      </c>
      <c r="S79" s="8" t="s">
        <v>1757</v>
      </c>
      <c r="T79" s="6" t="str">
        <f t="shared" si="35"/>
        <v xml:space="preserve"> |GR| Μαγιό για κορίτσια</v>
      </c>
      <c r="U79" s="8" t="s">
        <v>1751</v>
      </c>
      <c r="V79" s="6" t="str">
        <f t="shared" si="36"/>
        <v xml:space="preserve"> |HR| Kupaći kostim za djevojčice</v>
      </c>
      <c r="W79" s="8" t="s">
        <v>1758</v>
      </c>
      <c r="X79" s="6" t="str">
        <f t="shared" si="37"/>
        <v xml:space="preserve"> |HU| Lányka fürdőruha</v>
      </c>
      <c r="Y79" s="8" t="s">
        <v>1759</v>
      </c>
      <c r="Z79" s="6" t="str">
        <f t="shared" si="38"/>
        <v xml:space="preserve"> |IT| Costume da bagno per ragazze</v>
      </c>
      <c r="AA79" s="8" t="s">
        <v>1760</v>
      </c>
      <c r="AB79" s="6" t="str">
        <f t="shared" si="39"/>
        <v xml:space="preserve"> |LT| Maudymosi kostiumėlis  mergaitėms</v>
      </c>
      <c r="AC79" s="8" t="s">
        <v>1761</v>
      </c>
      <c r="AD79" s="6" t="str">
        <f t="shared" si="40"/>
        <v xml:space="preserve"> |LV| Meiteņu peldkostīms</v>
      </c>
      <c r="AE79" s="8" t="s">
        <v>1762</v>
      </c>
      <c r="AF79" s="6" t="str">
        <f t="shared" si="41"/>
        <v xml:space="preserve"> |MK| Женски детски костим за капење</v>
      </c>
      <c r="AG79" s="8" t="s">
        <v>1763</v>
      </c>
      <c r="AH79" s="6" t="str">
        <f t="shared" si="42"/>
        <v xml:space="preserve"> |PL| Kostium kąpielowy dziewczęcy</v>
      </c>
      <c r="AI79" s="8" t="s">
        <v>1764</v>
      </c>
      <c r="AJ79" s="6" t="str">
        <f t="shared" si="43"/>
        <v xml:space="preserve"> |PT| Fato de banho para rapariga</v>
      </c>
      <c r="AK79" s="8" t="s">
        <v>1765</v>
      </c>
      <c r="AL79" s="6" t="str">
        <f t="shared" si="44"/>
        <v xml:space="preserve"> |RO| Costum de baie fetițe</v>
      </c>
      <c r="AM79" s="8" t="s">
        <v>1740</v>
      </c>
      <c r="AN79" s="6" t="str">
        <f t="shared" si="45"/>
        <v xml:space="preserve"> |RS| Top</v>
      </c>
      <c r="AO79" s="8" t="s">
        <v>1766</v>
      </c>
      <c r="AP79" s="6" t="str">
        <f t="shared" si="46"/>
        <v xml:space="preserve"> |SI| Dekliške kopalke</v>
      </c>
      <c r="AQ79" s="8" t="s">
        <v>1767</v>
      </c>
      <c r="AR79" s="6" t="str">
        <f t="shared" si="47"/>
        <v xml:space="preserve"> |SK| Dievčenské plavky</v>
      </c>
      <c r="AS79" s="9" t="str">
        <f t="shared" si="48"/>
        <v>|EN| Girls swimwear |BG| Бански костюм за момичета |BiH| Kupaći kostim za djevojčice |CZ| Dívčí plavky |DE| Badeanzug für mädchen |EE| Tüdrukute ujumiskostüüm |ES| Traje de baño de niña/ Vestit de bany nena |GR| Μαγιό για κορίτσια |HR| Kupaći kostim za djevojčice |HU| Lányka fürdőruha |IT| Costume da bagno per ragazze |LT| Maudymosi kostiumėlis  mergaitėms |LV| Meiteņu peldkostīms |PL| Kostium kąpielowy dziewczęcy |PT| Fato de banho para rapariga |RO| Costum de baie fetițe |RS| Top |SI| Dekliške kopalke |SK| Dievčenské plavky</v>
      </c>
      <c r="AT79" s="9" t="str">
        <f t="shared" si="49"/>
        <v xml:space="preserve">"|EN| Girls swimwear |BG| Бански костюм за момичета |BiH| Kupaći kostim za djevojčice |CZ| Dívčí plavky |DE| Badeanzug für mädchen |EE| Tüdrukute ujumiskostüüm |ES| Traje de baño de niña/ Vestit de bany nena |GR| Μαγιό για κορίτσια |HR| Kupaći kostim za djevojčice |HU| Lányka fürdőruha |IT| Costume da bagno per ragazze |LT| Maudymosi kostiumėlis  mergaitėms |LV| Meiteņu peldkostīms |PL| Kostium kąpielowy dziewczęcy |PT| Fato de banho para rapariga |RO| Costum de baie fetițe |RS| Top |SI| Dekliške kopalke |SK| Dievčenské plavky",  </v>
      </c>
      <c r="AU79" s="9" t="str">
        <f t="shared" si="50"/>
        <v xml:space="preserve">"Girls swimwear":  "|EN| Girls swimwear |BG| Бански костюм за момичета |BiH| Kupaći kostim za djevojčice |CZ| Dívčí plavky |DE| Badeanzug für mädchen |EE| Tüdrukute ujumiskostüüm |ES| Traje de baño de niña/ Vestit de bany nena |GR| Μαγιό για κορίτσια |HR| Kupaći kostim za djevojčice |HU| Lányka fürdőruha |IT| Costume da bagno per ragazze |LT| Maudymosi kostiumėlis  mergaitėms |LV| Meiteņu peldkostīms |PL| Kostium kąpielowy dziewczęcy |PT| Fato de banho para rapariga |RO| Costum de baie fetițe |RS| Top |SI| Dekliške kopalke |SK| Dievčenské plavky",  </v>
      </c>
      <c r="AV79" s="9" t="str">
        <f t="shared" si="51"/>
        <v xml:space="preserve">"Girls swimwear", </v>
      </c>
      <c r="AW79" s="9"/>
    </row>
    <row r="80" spans="1:49" ht="15" customHeight="1" x14ac:dyDescent="0.25">
      <c r="A80" s="8" t="s">
        <v>1768</v>
      </c>
      <c r="B80" s="6" t="str">
        <f t="shared" si="26"/>
        <v>|EN| Seamless top bra</v>
      </c>
      <c r="C80" s="8" t="s">
        <v>1769</v>
      </c>
      <c r="D80" s="6" t="str">
        <f t="shared" si="27"/>
        <v xml:space="preserve"> |AL| Top vajzash pa qepje</v>
      </c>
      <c r="E80" s="8" t="s">
        <v>1770</v>
      </c>
      <c r="F80" s="6" t="str">
        <f t="shared" si="28"/>
        <v xml:space="preserve"> |BG| Момичешки безшевен топ</v>
      </c>
      <c r="G80" s="8" t="s">
        <v>1771</v>
      </c>
      <c r="H80" s="6" t="str">
        <f t="shared" si="29"/>
        <v xml:space="preserve"> |BiH| Top majica za djevojčice bez šavova</v>
      </c>
      <c r="I80" s="8" t="s">
        <v>1772</v>
      </c>
      <c r="J80" s="6" t="str">
        <f t="shared" si="30"/>
        <v xml:space="preserve"> |CZ| Top dívčí bezešvý.</v>
      </c>
      <c r="K80" s="8" t="s">
        <v>1773</v>
      </c>
      <c r="L80" s="6" t="str">
        <f t="shared" si="31"/>
        <v xml:space="preserve"> |DE| Nahtloses mädchen-oberteil</v>
      </c>
      <c r="M80" s="8" t="s">
        <v>1774</v>
      </c>
      <c r="N80" s="6" t="str">
        <f t="shared" si="32"/>
        <v xml:space="preserve"> |EE| Õmblusteta tüdrukute topp</v>
      </c>
      <c r="O80" s="8" t="s">
        <v>1775</v>
      </c>
      <c r="P80" s="6" t="str">
        <f t="shared" si="33"/>
        <v xml:space="preserve"> |ES| Top de niña sin costura</v>
      </c>
      <c r="Q80" s="8" t="s">
        <v>1776</v>
      </c>
      <c r="R80" s="6" t="str">
        <f t="shared" si="34"/>
        <v>/ Top nena sense costures</v>
      </c>
      <c r="S80" s="8" t="s">
        <v>1777</v>
      </c>
      <c r="T80" s="6" t="str">
        <f t="shared" si="35"/>
        <v xml:space="preserve"> |GR| Μπλουζάκια χωρίς ραφές για κορίτσια</v>
      </c>
      <c r="U80" s="8" t="s">
        <v>1778</v>
      </c>
      <c r="V80" s="6" t="str">
        <f t="shared" si="36"/>
        <v xml:space="preserve"> |HR| Top za djevojčice bez šavova</v>
      </c>
      <c r="W80" s="8" t="s">
        <v>1779</v>
      </c>
      <c r="X80" s="6" t="str">
        <f t="shared" si="37"/>
        <v xml:space="preserve"> |HU| Varrás nélküli lányka top</v>
      </c>
      <c r="Y80" s="8" t="s">
        <v>1780</v>
      </c>
      <c r="Z80" s="6" t="str">
        <f t="shared" si="38"/>
        <v xml:space="preserve"> |IT| Top per ragazze senza cuciture</v>
      </c>
      <c r="AA80" s="8" t="s">
        <v>1781</v>
      </c>
      <c r="AB80" s="6" t="str">
        <f t="shared" si="39"/>
        <v xml:space="preserve"> |LT| Mergaičių topas, besiūlis</v>
      </c>
      <c r="AC80" s="8" t="s">
        <v>1782</v>
      </c>
      <c r="AD80" s="6" t="str">
        <f t="shared" si="40"/>
        <v xml:space="preserve"> |LV| Meiteņu topiņš bez šuvēm</v>
      </c>
      <c r="AE80" s="8" t="s">
        <v>1783</v>
      </c>
      <c r="AF80" s="6" t="str">
        <f t="shared" si="41"/>
        <v xml:space="preserve"> |MK| Женски детски топ без шевови</v>
      </c>
      <c r="AG80" s="8" t="s">
        <v>1784</v>
      </c>
      <c r="AH80" s="6" t="str">
        <f t="shared" si="42"/>
        <v xml:space="preserve"> |PL| Top dziewczęcy bezszwowy</v>
      </c>
      <c r="AI80" s="8" t="s">
        <v>1785</v>
      </c>
      <c r="AJ80" s="6" t="str">
        <f t="shared" si="43"/>
        <v xml:space="preserve"> |PT| Top sem costuras para rapariga</v>
      </c>
      <c r="AK80" s="8" t="s">
        <v>1786</v>
      </c>
      <c r="AL80" s="6" t="str">
        <f t="shared" si="44"/>
        <v xml:space="preserve"> |RO| Top fetițe, fără cusături</v>
      </c>
      <c r="AM80" s="8" t="s">
        <v>1787</v>
      </c>
      <c r="AN80" s="6" t="str">
        <f t="shared" si="45"/>
        <v xml:space="preserve"> |RS| Kupaći kostim za devojčice</v>
      </c>
      <c r="AO80" s="8" t="s">
        <v>1788</v>
      </c>
      <c r="AP80" s="6" t="str">
        <f t="shared" si="46"/>
        <v xml:space="preserve"> |SI| Brezšiven dekliški top</v>
      </c>
      <c r="AQ80" s="8" t="s">
        <v>1789</v>
      </c>
      <c r="AR80" s="6" t="str">
        <f t="shared" si="47"/>
        <v xml:space="preserve"> |SK| Dievčenský bezšvový top</v>
      </c>
      <c r="AS80" s="9" t="str">
        <f t="shared" si="48"/>
        <v>|EN| Seamless top bra |BG| Момичешки безшевен топ |BiH| Top majica za djevojčice bez šavova |CZ| Top dívčí bezešvý. |DE| Nahtloses mädchen-oberteil |EE| Õmblusteta tüdrukute topp |ES| Top de niña sin costura/ Top nena sense costures |GR| Μπλουζάκια χωρίς ραφές για κορίτσια |HR| Top za djevojčice bez šavova |HU| Varrás nélküli lányka top |IT| Top per ragazze senza cuciture |LT| Mergaičių topas, besiūlis |LV| Meiteņu topiņš bez šuvēm |PL| Top dziewczęcy bezszwowy |PT| Top sem costuras para rapariga |RO| Top fetițe, fără cusături |RS| Kupaći kostim za devojčice |SI| Brezšiven dekliški top |SK| Dievčenský bezšvový top</v>
      </c>
      <c r="AT80" s="9" t="str">
        <f t="shared" si="49"/>
        <v xml:space="preserve">"|EN| Seamless top bra |BG| Момичешки безшевен топ |BiH| Top majica za djevojčice bez šavova |CZ| Top dívčí bezešvý. |DE| Nahtloses mädchen-oberteil |EE| Õmblusteta tüdrukute topp |ES| Top de niña sin costura/ Top nena sense costures |GR| Μπλουζάκια χωρίς ραφές για κορίτσια |HR| Top za djevojčice bez šavova |HU| Varrás nélküli lányka top |IT| Top per ragazze senza cuciture |LT| Mergaičių topas, besiūlis |LV| Meiteņu topiņš bez šuvēm |PL| Top dziewczęcy bezszwowy |PT| Top sem costuras para rapariga |RO| Top fetițe, fără cusături |RS| Kupaći kostim za devojčice |SI| Brezšiven dekliški top |SK| Dievčenský bezšvový top",  </v>
      </c>
      <c r="AU80" s="9" t="str">
        <f t="shared" si="50"/>
        <v xml:space="preserve">"Seamless top bra":  "|EN| Seamless top bra |BG| Момичешки безшевен топ |BiH| Top majica za djevojčice bez šavova |CZ| Top dívčí bezešvý. |DE| Nahtloses mädchen-oberteil |EE| Õmblusteta tüdrukute topp |ES| Top de niña sin costura/ Top nena sense costures |GR| Μπλουζάκια χωρίς ραφές για κορίτσια |HR| Top za djevojčice bez šavova |HU| Varrás nélküli lányka top |IT| Top per ragazze senza cuciture |LT| Mergaičių topas, besiūlis |LV| Meiteņu topiņš bez šuvēm |PL| Top dziewczęcy bezszwowy |PT| Top sem costuras para rapariga |RO| Top fetițe, fără cusături |RS| Kupaći kostim za devojčice |SI| Brezšiven dekliški top |SK| Dievčenský bezšvový top",  </v>
      </c>
      <c r="AV80" s="9" t="str">
        <f t="shared" si="51"/>
        <v xml:space="preserve">"Seamless top bra", </v>
      </c>
      <c r="AW80" s="9"/>
    </row>
    <row r="81" spans="1:49" ht="15" customHeight="1" x14ac:dyDescent="0.25">
      <c r="A81" s="8" t="s">
        <v>1790</v>
      </c>
      <c r="B81" s="6" t="str">
        <f t="shared" si="26"/>
        <v>|EN| Seamless girls shorts</v>
      </c>
      <c r="C81" s="8" t="s">
        <v>1791</v>
      </c>
      <c r="D81" s="6" t="str">
        <f t="shared" si="27"/>
        <v xml:space="preserve"> |AL| Pantallona të shkurtra vajzash pa qepje</v>
      </c>
      <c r="E81" s="8" t="s">
        <v>1792</v>
      </c>
      <c r="F81" s="6" t="str">
        <f t="shared" si="28"/>
        <v xml:space="preserve"> |BG| Момичешки безшевни шорти</v>
      </c>
      <c r="G81" s="8" t="s">
        <v>1793</v>
      </c>
      <c r="H81" s="6" t="str">
        <f t="shared" si="29"/>
        <v xml:space="preserve"> |BiH| Šorts za djevojčice bez šavova</v>
      </c>
      <c r="I81" s="8" t="s">
        <v>1794</v>
      </c>
      <c r="J81" s="6" t="str">
        <f t="shared" si="30"/>
        <v xml:space="preserve"> |CZ| Dívčí šortky bezešvé</v>
      </c>
      <c r="K81" s="8" t="s">
        <v>1795</v>
      </c>
      <c r="L81" s="6" t="str">
        <f t="shared" si="31"/>
        <v xml:space="preserve"> |DE| Nahtlose mädchen-shorts</v>
      </c>
      <c r="M81" s="8" t="s">
        <v>1796</v>
      </c>
      <c r="N81" s="6" t="str">
        <f t="shared" si="32"/>
        <v xml:space="preserve"> |EE| Õmblusteta tüdrukute lühikesed püksid</v>
      </c>
      <c r="O81" s="8" t="s">
        <v>1797</v>
      </c>
      <c r="P81" s="6" t="str">
        <f t="shared" si="33"/>
        <v xml:space="preserve"> |ES| Pantalones cortos sin costura de niña</v>
      </c>
      <c r="Q81" s="8" t="s">
        <v>1798</v>
      </c>
      <c r="R81" s="6" t="str">
        <f t="shared" si="34"/>
        <v>/ Pantalons curts nena sense costures</v>
      </c>
      <c r="S81" s="8" t="s">
        <v>1799</v>
      </c>
      <c r="T81" s="6" t="str">
        <f t="shared" si="35"/>
        <v xml:space="preserve"> |GR| Σορτσάκια χωρίς ραφές για κορίτσια</v>
      </c>
      <c r="U81" s="8" t="s">
        <v>1800</v>
      </c>
      <c r="V81" s="6" t="str">
        <f t="shared" si="36"/>
        <v xml:space="preserve"> |HR| Kratke hlače za djevojčice bez šavova</v>
      </c>
      <c r="W81" s="8" t="s">
        <v>1801</v>
      </c>
      <c r="X81" s="6" t="str">
        <f t="shared" si="37"/>
        <v xml:space="preserve"> |HU| Varrás nélküli lányka rövidnadrág</v>
      </c>
      <c r="Y81" s="8" t="s">
        <v>1802</v>
      </c>
      <c r="Z81" s="6" t="str">
        <f t="shared" si="38"/>
        <v xml:space="preserve"> |IT| Pantaloncini per ragazze senza cuciture</v>
      </c>
      <c r="AA81" s="8" t="s">
        <v>1803</v>
      </c>
      <c r="AB81" s="6" t="str">
        <f t="shared" si="39"/>
        <v xml:space="preserve"> |LT| Besiūliai šortai mergaitei</v>
      </c>
      <c r="AC81" s="8" t="s">
        <v>1804</v>
      </c>
      <c r="AD81" s="6" t="str">
        <f t="shared" si="40"/>
        <v xml:space="preserve"> |LV| Šorti  meitenēm bezšuves</v>
      </c>
      <c r="AE81" s="8" t="s">
        <v>1805</v>
      </c>
      <c r="AF81" s="6" t="str">
        <f t="shared" si="41"/>
        <v xml:space="preserve"> |MK| Детски женски шорцеви без шевови</v>
      </c>
      <c r="AG81" s="8" t="s">
        <v>1806</v>
      </c>
      <c r="AH81" s="6" t="str">
        <f t="shared" si="42"/>
        <v xml:space="preserve"> |PL| Szorty dziewczęce bezszwowe</v>
      </c>
      <c r="AI81" s="8" t="s">
        <v>1807</v>
      </c>
      <c r="AJ81" s="6" t="str">
        <f t="shared" si="43"/>
        <v xml:space="preserve"> |PT| Calções sem costura para rapariga</v>
      </c>
      <c r="AK81" s="8" t="s">
        <v>1808</v>
      </c>
      <c r="AL81" s="6" t="str">
        <f t="shared" si="44"/>
        <v xml:space="preserve"> |RO| Pantaloni scurți fetițe, fără cusături</v>
      </c>
      <c r="AM81" s="8" t="s">
        <v>1809</v>
      </c>
      <c r="AN81" s="6" t="str">
        <f t="shared" si="45"/>
        <v xml:space="preserve"> |RS| Top bez šavova za devojčice</v>
      </c>
      <c r="AO81" s="8" t="s">
        <v>1810</v>
      </c>
      <c r="AP81" s="6" t="str">
        <f t="shared" si="46"/>
        <v xml:space="preserve"> |SI| Brezšivne dekliške kratke hlače</v>
      </c>
      <c r="AQ81" s="8" t="s">
        <v>1811</v>
      </c>
      <c r="AR81" s="6" t="str">
        <f t="shared" si="47"/>
        <v xml:space="preserve"> |SK| Bezšvíkové dievčenské šortky</v>
      </c>
      <c r="AS81" s="9" t="str">
        <f t="shared" si="48"/>
        <v>|EN| Seamless girls shorts |BG| Момичешки безшевни шорти |BiH| Šorts za djevojčice bez šavova |CZ| Dívčí šortky bezešvé |DE| Nahtlose mädchen-shorts |EE| Õmblusteta tüdrukute lühikesed püksid |ES| Pantalones cortos sin costura de niña/ Pantalons curts nena sense costures |GR| Σορτσάκια χωρίς ραφές για κορίτσια |HR| Kratke hlače za djevojčice bez šavova |HU| Varrás nélküli lányka rövidnadrág |IT| Pantaloncini per ragazze senza cuciture |LT| Besiūliai šortai mergaitei |LV| Šorti  meitenēm bezšuves |PL| Szorty dziewczęce bezszwowe |PT| Calções sem costura para rapariga |RO| Pantaloni scurți fetițe, fără cusături |RS| Top bez šavova za devojčice |SI| Brezšivne dekliške kratke hlače |SK| Bezšvíkové dievčenské šortky</v>
      </c>
      <c r="AT81" s="9" t="str">
        <f t="shared" si="49"/>
        <v xml:space="preserve">"|EN| Seamless girls shorts |BG| Момичешки безшевни шорти |BiH| Šorts za djevojčice bez šavova |CZ| Dívčí šortky bezešvé |DE| Nahtlose mädchen-shorts |EE| Õmblusteta tüdrukute lühikesed püksid |ES| Pantalones cortos sin costura de niña/ Pantalons curts nena sense costures |GR| Σορτσάκια χωρίς ραφές για κορίτσια |HR| Kratke hlače za djevojčice bez šavova |HU| Varrás nélküli lányka rövidnadrág |IT| Pantaloncini per ragazze senza cuciture |LT| Besiūliai šortai mergaitei |LV| Šorti  meitenēm bezšuves |PL| Szorty dziewczęce bezszwowe |PT| Calções sem costura para rapariga |RO| Pantaloni scurți fetițe, fără cusături |RS| Top bez šavova za devojčice |SI| Brezšivne dekliške kratke hlače |SK| Bezšvíkové dievčenské šortky",  </v>
      </c>
      <c r="AU81" s="9" t="str">
        <f t="shared" si="50"/>
        <v xml:space="preserve">"Seamless girls shorts":  "|EN| Seamless girls shorts |BG| Момичешки безшевни шорти |BiH| Šorts za djevojčice bez šavova |CZ| Dívčí šortky bezešvé |DE| Nahtlose mädchen-shorts |EE| Õmblusteta tüdrukute lühikesed püksid |ES| Pantalones cortos sin costura de niña/ Pantalons curts nena sense costures |GR| Σορτσάκια χωρίς ραφές για κορίτσια |HR| Kratke hlače za djevojčice bez šavova |HU| Varrás nélküli lányka rövidnadrág |IT| Pantaloncini per ragazze senza cuciture |LT| Besiūliai šortai mergaitei |LV| Šorti  meitenēm bezšuves |PL| Szorty dziewczęce bezszwowe |PT| Calções sem costura para rapariga |RO| Pantaloni scurți fetițe, fără cusături |RS| Top bez šavova za devojčice |SI| Brezšivne dekliške kratke hlače |SK| Bezšvíkové dievčenské šortky",  </v>
      </c>
      <c r="AV81" s="9" t="str">
        <f t="shared" si="51"/>
        <v xml:space="preserve">"Seamless girls shorts", </v>
      </c>
      <c r="AW81" s="9"/>
    </row>
    <row r="82" spans="1:49" ht="15" customHeight="1" x14ac:dyDescent="0.25">
      <c r="A82" s="8" t="s">
        <v>1812</v>
      </c>
      <c r="B82" s="6" t="str">
        <f t="shared" si="26"/>
        <v>|EN| Girls vest</v>
      </c>
      <c r="C82" s="8" t="s">
        <v>1813</v>
      </c>
      <c r="D82" s="6" t="str">
        <f t="shared" si="27"/>
        <v xml:space="preserve"> |AL| Kanotiere vajzash</v>
      </c>
      <c r="E82" s="8" t="s">
        <v>1814</v>
      </c>
      <c r="F82" s="6" t="str">
        <f t="shared" si="28"/>
        <v xml:space="preserve"> |BG| Потник за момичета</v>
      </c>
      <c r="G82" s="8" t="s">
        <v>1815</v>
      </c>
      <c r="H82" s="6" t="str">
        <f t="shared" si="29"/>
        <v xml:space="preserve"> |BiH| Potkošulja za djevojčice</v>
      </c>
      <c r="I82" s="8" t="s">
        <v>1816</v>
      </c>
      <c r="J82" s="6" t="str">
        <f t="shared" si="30"/>
        <v xml:space="preserve"> |CZ| Dívčí košilka</v>
      </c>
      <c r="K82" s="8" t="s">
        <v>1817</v>
      </c>
      <c r="L82" s="6" t="str">
        <f t="shared" si="31"/>
        <v xml:space="preserve"> |DE| Unterhemd für mädchen</v>
      </c>
      <c r="M82" s="8" t="s">
        <v>1818</v>
      </c>
      <c r="N82" s="6" t="str">
        <f t="shared" si="32"/>
        <v xml:space="preserve"> |EE| Tüdrukute alussärk / särgik</v>
      </c>
      <c r="O82" s="8" t="s">
        <v>1819</v>
      </c>
      <c r="P82" s="6" t="str">
        <f t="shared" si="33"/>
        <v xml:space="preserve"> |ES| Camiseta interior de niña</v>
      </c>
      <c r="Q82" s="8" t="s">
        <v>1820</v>
      </c>
      <c r="R82" s="6" t="str">
        <f t="shared" si="34"/>
        <v>/ Samarreta interior nena</v>
      </c>
      <c r="S82" s="8" t="s">
        <v>1821</v>
      </c>
      <c r="T82" s="6" t="str">
        <f t="shared" si="35"/>
        <v xml:space="preserve"> |GR| Φανελάκι για κορίτσια</v>
      </c>
      <c r="U82" s="8" t="s">
        <v>1815</v>
      </c>
      <c r="V82" s="6" t="str">
        <f t="shared" si="36"/>
        <v xml:space="preserve"> |HR| Potkošulja za djevojčice</v>
      </c>
      <c r="W82" s="8" t="s">
        <v>1822</v>
      </c>
      <c r="X82" s="6" t="str">
        <f t="shared" si="37"/>
        <v xml:space="preserve"> |HU| Lányka trikó</v>
      </c>
      <c r="Y82" s="8" t="s">
        <v>1823</v>
      </c>
      <c r="Z82" s="6" t="str">
        <f t="shared" si="38"/>
        <v xml:space="preserve"> |IT| Maglia intima per ragazze</v>
      </c>
      <c r="AA82" s="8" t="s">
        <v>1824</v>
      </c>
      <c r="AB82" s="6" t="str">
        <f t="shared" si="39"/>
        <v xml:space="preserve"> |LT| Marškinėliai mergaitėms</v>
      </c>
      <c r="AC82" s="8" t="s">
        <v>1825</v>
      </c>
      <c r="AD82" s="6" t="str">
        <f t="shared" si="40"/>
        <v xml:space="preserve"> |LV| Apakškrekls meitenēm</v>
      </c>
      <c r="AE82" s="8" t="s">
        <v>1826</v>
      </c>
      <c r="AF82" s="6" t="str">
        <f t="shared" si="41"/>
        <v xml:space="preserve"> |MK| Женска детска поткошула</v>
      </c>
      <c r="AG82" s="8" t="s">
        <v>1827</v>
      </c>
      <c r="AH82" s="6" t="str">
        <f t="shared" si="42"/>
        <v xml:space="preserve"> |PL| Podkoszulek dziewczęcy</v>
      </c>
      <c r="AI82" s="8" t="s">
        <v>1828</v>
      </c>
      <c r="AJ82" s="6" t="str">
        <f t="shared" si="43"/>
        <v xml:space="preserve"> |PT| Camisola de alças para rapariga</v>
      </c>
      <c r="AK82" s="8" t="s">
        <v>1829</v>
      </c>
      <c r="AL82" s="6" t="str">
        <f t="shared" si="44"/>
        <v xml:space="preserve"> |RO| Maiou fetițe</v>
      </c>
      <c r="AM82" s="8" t="s">
        <v>1830</v>
      </c>
      <c r="AN82" s="6" t="str">
        <f t="shared" si="45"/>
        <v xml:space="preserve"> |RS| Bokserice bez šavova za devojčice</v>
      </c>
      <c r="AO82" s="8" t="s">
        <v>1831</v>
      </c>
      <c r="AP82" s="6" t="str">
        <f t="shared" si="46"/>
        <v xml:space="preserve"> |SI| Dekliška spodnja majica</v>
      </c>
      <c r="AQ82" s="8" t="s">
        <v>1832</v>
      </c>
      <c r="AR82" s="6" t="str">
        <f t="shared" si="47"/>
        <v xml:space="preserve"> |SK| Dievčenské tielko</v>
      </c>
      <c r="AS82" s="9" t="str">
        <f t="shared" si="48"/>
        <v>|EN| Girls vest |BG| Потник за момичета |BiH| Potkošulja za djevojčice |CZ| Dívčí košilka |DE| Unterhemd für mädchen |EE| Tüdrukute alussärk / särgik |ES| Camiseta interior de niña/ Samarreta interior nena |GR| Φανελάκι για κορίτσια |HR| Potkošulja za djevojčice |HU| Lányka trikó |IT| Maglia intima per ragazze |LT| Marškinėliai mergaitėms |LV| Apakškrekls meitenēm |PL| Podkoszulek dziewczęcy |PT| Camisola de alças para rapariga |RO| Maiou fetițe |RS| Bokserice bez šavova za devojčice |SI| Dekliška spodnja majica |SK| Dievčenské tielko</v>
      </c>
      <c r="AT82" s="9" t="str">
        <f t="shared" si="49"/>
        <v xml:space="preserve">"|EN| Girls vest |BG| Потник за момичета |BiH| Potkošulja za djevojčice |CZ| Dívčí košilka |DE| Unterhemd für mädchen |EE| Tüdrukute alussärk / särgik |ES| Camiseta interior de niña/ Samarreta interior nena |GR| Φανελάκι για κορίτσια |HR| Potkošulja za djevojčice |HU| Lányka trikó |IT| Maglia intima per ragazze |LT| Marškinėliai mergaitėms |LV| Apakškrekls meitenēm |PL| Podkoszulek dziewczęcy |PT| Camisola de alças para rapariga |RO| Maiou fetițe |RS| Bokserice bez šavova za devojčice |SI| Dekliška spodnja majica |SK| Dievčenské tielko",  </v>
      </c>
      <c r="AU82" s="9" t="str">
        <f t="shared" si="50"/>
        <v xml:space="preserve">"Girls vest":  "|EN| Girls vest |BG| Потник за момичета |BiH| Potkošulja za djevojčice |CZ| Dívčí košilka |DE| Unterhemd für mädchen |EE| Tüdrukute alussärk / särgik |ES| Camiseta interior de niña/ Samarreta interior nena |GR| Φανελάκι για κορίτσια |HR| Potkošulja za djevojčice |HU| Lányka trikó |IT| Maglia intima per ragazze |LT| Marškinėliai mergaitėms |LV| Apakškrekls meitenēm |PL| Podkoszulek dziewczęcy |PT| Camisola de alças para rapariga |RO| Maiou fetițe |RS| Bokserice bez šavova za devojčice |SI| Dekliška spodnja majica |SK| Dievčenské tielko",  </v>
      </c>
      <c r="AV82" s="9" t="str">
        <f t="shared" si="51"/>
        <v xml:space="preserve">"Girls vest", </v>
      </c>
      <c r="AW82" s="9"/>
    </row>
    <row r="83" spans="1:49" ht="15" customHeight="1" x14ac:dyDescent="0.25">
      <c r="A83" s="8" t="s">
        <v>1833</v>
      </c>
      <c r="B83" s="6" t="str">
        <f t="shared" si="26"/>
        <v>|EN| Girls t-shirt</v>
      </c>
      <c r="C83" s="8" t="s">
        <v>1834</v>
      </c>
      <c r="D83" s="6" t="str">
        <f t="shared" si="27"/>
        <v xml:space="preserve"> |AL| T-shirt vajzash</v>
      </c>
      <c r="E83" s="8" t="s">
        <v>1835</v>
      </c>
      <c r="F83" s="6" t="str">
        <f t="shared" si="28"/>
        <v xml:space="preserve"> |BG| Момичешка тениска</v>
      </c>
      <c r="G83" s="8" t="s">
        <v>1836</v>
      </c>
      <c r="H83" s="6" t="str">
        <f t="shared" si="29"/>
        <v xml:space="preserve"> |BiH| T-shirt za djevojčice</v>
      </c>
      <c r="I83" s="8" t="s">
        <v>1837</v>
      </c>
      <c r="J83" s="6" t="str">
        <f t="shared" si="30"/>
        <v xml:space="preserve"> |CZ| Dívčí t-shirt</v>
      </c>
      <c r="K83" s="8" t="s">
        <v>1838</v>
      </c>
      <c r="L83" s="6" t="str">
        <f t="shared" si="31"/>
        <v xml:space="preserve"> |DE| T-shirt für mädchen</v>
      </c>
      <c r="M83" s="8" t="s">
        <v>1839</v>
      </c>
      <c r="N83" s="6" t="str">
        <f t="shared" si="32"/>
        <v xml:space="preserve"> |EE| Tüdrukute t-särk</v>
      </c>
      <c r="O83" s="8" t="s">
        <v>1840</v>
      </c>
      <c r="P83" s="6" t="str">
        <f t="shared" si="33"/>
        <v xml:space="preserve"> |ES| Camiseta de niña</v>
      </c>
      <c r="Q83" s="8" t="s">
        <v>1841</v>
      </c>
      <c r="R83" s="6" t="str">
        <f t="shared" si="34"/>
        <v>/ Samarreta nena</v>
      </c>
      <c r="S83" s="8" t="s">
        <v>1842</v>
      </c>
      <c r="T83" s="6" t="str">
        <f t="shared" si="35"/>
        <v xml:space="preserve"> |GR| Κοντομάνικα μπλουζάκια για κορίτσια</v>
      </c>
      <c r="U83" s="8" t="s">
        <v>1836</v>
      </c>
      <c r="V83" s="6" t="str">
        <f t="shared" si="36"/>
        <v xml:space="preserve"> |HR| T-shirt za djevojčice</v>
      </c>
      <c r="W83" s="8" t="s">
        <v>1843</v>
      </c>
      <c r="X83" s="6" t="str">
        <f t="shared" si="37"/>
        <v xml:space="preserve"> |HU| Lány póló</v>
      </c>
      <c r="Y83" s="8" t="s">
        <v>1844</v>
      </c>
      <c r="Z83" s="6" t="str">
        <f t="shared" si="38"/>
        <v xml:space="preserve"> |IT| Maglietta per ragazze</v>
      </c>
      <c r="AA83" s="8" t="s">
        <v>1845</v>
      </c>
      <c r="AB83" s="6" t="str">
        <f t="shared" si="39"/>
        <v xml:space="preserve"> |LT| Marškinėliai mergaitei</v>
      </c>
      <c r="AC83" s="8" t="s">
        <v>1846</v>
      </c>
      <c r="AD83" s="6" t="str">
        <f t="shared" si="40"/>
        <v xml:space="preserve"> |LV| T-krekls meitenēm</v>
      </c>
      <c r="AE83" s="8" t="s">
        <v>1847</v>
      </c>
      <c r="AF83" s="6" t="str">
        <f t="shared" si="41"/>
        <v xml:space="preserve"> |MK| Детски женски t-shirt</v>
      </c>
      <c r="AG83" s="8" t="s">
        <v>1848</v>
      </c>
      <c r="AH83" s="6" t="str">
        <f t="shared" si="42"/>
        <v xml:space="preserve"> |PL| T-shirt dziewczęcy</v>
      </c>
      <c r="AI83" s="8" t="s">
        <v>1849</v>
      </c>
      <c r="AJ83" s="6" t="str">
        <f t="shared" si="43"/>
        <v xml:space="preserve"> |PT| T-shirt para rapariga</v>
      </c>
      <c r="AK83" s="8" t="s">
        <v>1850</v>
      </c>
      <c r="AL83" s="6" t="str">
        <f t="shared" si="44"/>
        <v xml:space="preserve"> |RO| T-shirt fetițe</v>
      </c>
      <c r="AM83" s="8" t="s">
        <v>1851</v>
      </c>
      <c r="AN83" s="6" t="str">
        <f t="shared" si="45"/>
        <v xml:space="preserve"> |RS| Potkošulja za devojčice</v>
      </c>
      <c r="AO83" s="8" t="s">
        <v>1852</v>
      </c>
      <c r="AP83" s="6" t="str">
        <f t="shared" si="46"/>
        <v xml:space="preserve"> |SI| Dekliška majica, kratki rokav</v>
      </c>
      <c r="AQ83" s="8" t="s">
        <v>1853</v>
      </c>
      <c r="AR83" s="6" t="str">
        <f t="shared" si="47"/>
        <v xml:space="preserve"> |SK| Dievčenské tričko</v>
      </c>
      <c r="AS83" s="9" t="str">
        <f t="shared" si="48"/>
        <v>|EN| Girls t-shirt |BG| Момичешка тениска |BiH| T-shirt za djevojčice |CZ| Dívčí t-shirt |DE| T-shirt für mädchen |EE| Tüdrukute t-särk |ES| Camiseta de niña/ Samarreta nena |GR| Κοντομάνικα μπλουζάκια για κορίτσια |HR| T-shirt za djevojčice |HU| Lány póló |IT| Maglietta per ragazze |LT| Marškinėliai mergaitei |LV| T-krekls meitenēm |PL| T-shirt dziewczęcy |PT| T-shirt para rapariga |RO| T-shirt fetițe |RS| Potkošulja za devojčice |SI| Dekliška majica, kratki rokav |SK| Dievčenské tričko</v>
      </c>
      <c r="AT83" s="9" t="str">
        <f t="shared" si="49"/>
        <v xml:space="preserve">"|EN| Girls t-shirt |BG| Момичешка тениска |BiH| T-shirt za djevojčice |CZ| Dívčí t-shirt |DE| T-shirt für mädchen |EE| Tüdrukute t-särk |ES| Camiseta de niña/ Samarreta nena |GR| Κοντομάνικα μπλουζάκια για κορίτσια |HR| T-shirt za djevojčice |HU| Lány póló |IT| Maglietta per ragazze |LT| Marškinėliai mergaitei |LV| T-krekls meitenēm |PL| T-shirt dziewczęcy |PT| T-shirt para rapariga |RO| T-shirt fetițe |RS| Potkošulja za devojčice |SI| Dekliška majica, kratki rokav |SK| Dievčenské tričko",  </v>
      </c>
      <c r="AU83" s="9" t="str">
        <f t="shared" si="50"/>
        <v xml:space="preserve">"Girls t-shirt":  "|EN| Girls t-shirt |BG| Момичешка тениска |BiH| T-shirt za djevojčice |CZ| Dívčí t-shirt |DE| T-shirt für mädchen |EE| Tüdrukute t-särk |ES| Camiseta de niña/ Samarreta nena |GR| Κοντομάνικα μπλουζάκια για κορίτσια |HR| T-shirt za djevojčice |HU| Lány póló |IT| Maglietta per ragazze |LT| Marškinėliai mergaitei |LV| T-krekls meitenēm |PL| T-shirt dziewczęcy |PT| T-shirt para rapariga |RO| T-shirt fetițe |RS| Potkošulja za devojčice |SI| Dekliška majica, kratki rokav |SK| Dievčenské tričko",  </v>
      </c>
      <c r="AV83" s="9" t="str">
        <f t="shared" si="51"/>
        <v xml:space="preserve">"Girls t-shirt", </v>
      </c>
      <c r="AW83" s="9"/>
    </row>
    <row r="84" spans="1:49" ht="15" customHeight="1" x14ac:dyDescent="0.25">
      <c r="A84" s="8" t="s">
        <v>1854</v>
      </c>
      <c r="B84" s="6" t="str">
        <f t="shared" si="26"/>
        <v>|EN| Boys trainers socks</v>
      </c>
      <c r="C84" s="8" t="s">
        <v>1855</v>
      </c>
      <c r="D84" s="6" t="str">
        <f t="shared" si="27"/>
        <v xml:space="preserve"> |AL| Çorape sportive djemsh</v>
      </c>
      <c r="E84" s="8" t="s">
        <v>1856</v>
      </c>
      <c r="F84" s="6" t="str">
        <f t="shared" si="28"/>
        <v xml:space="preserve"> |BG| Момчешки спортни чорапи</v>
      </c>
      <c r="G84" s="8" t="s">
        <v>1857</v>
      </c>
      <c r="H84" s="6" t="str">
        <f t="shared" si="29"/>
        <v xml:space="preserve"> |BiH| Sportske čarape za dječake</v>
      </c>
      <c r="I84" s="8" t="s">
        <v>1858</v>
      </c>
      <c r="J84" s="6" t="str">
        <f t="shared" si="30"/>
        <v xml:space="preserve"> |CZ| Chlapecké nízké ponožky</v>
      </c>
      <c r="K84" s="8" t="s">
        <v>1859</v>
      </c>
      <c r="L84" s="6" t="str">
        <f t="shared" si="31"/>
        <v xml:space="preserve"> |DE| Sportsocken für jungen</v>
      </c>
      <c r="M84" s="8" t="s">
        <v>1860</v>
      </c>
      <c r="N84" s="6" t="str">
        <f t="shared" si="32"/>
        <v xml:space="preserve"> |EE| Poiste treeningsokid</v>
      </c>
      <c r="O84" s="8" t="s">
        <v>1861</v>
      </c>
      <c r="P84" s="6" t="str">
        <f t="shared" si="33"/>
        <v xml:space="preserve"> |ES| Calcetines deportivos de niño</v>
      </c>
      <c r="Q84" s="8" t="s">
        <v>1862</v>
      </c>
      <c r="R84" s="6" t="str">
        <f t="shared" si="34"/>
        <v>/ Mitjons esportius nen</v>
      </c>
      <c r="S84" s="8" t="s">
        <v>1863</v>
      </c>
      <c r="T84" s="6" t="str">
        <f t="shared" si="35"/>
        <v xml:space="preserve"> |GR| Αθλητικές κάλτσες για αγόρια</v>
      </c>
      <c r="U84" s="8" t="s">
        <v>1857</v>
      </c>
      <c r="V84" s="6" t="str">
        <f t="shared" si="36"/>
        <v xml:space="preserve"> |HR| Sportske čarape za dječake</v>
      </c>
      <c r="W84" s="8" t="s">
        <v>1864</v>
      </c>
      <c r="X84" s="6" t="str">
        <f t="shared" si="37"/>
        <v xml:space="preserve"> |HU| Fiú edző zokni</v>
      </c>
      <c r="Y84" s="8" t="s">
        <v>1865</v>
      </c>
      <c r="Z84" s="6" t="str">
        <f t="shared" si="38"/>
        <v xml:space="preserve"> |IT| Calzini sportivi per ragazzi</v>
      </c>
      <c r="AA84" s="8" t="s">
        <v>1866</v>
      </c>
      <c r="AB84" s="6" t="str">
        <f t="shared" si="39"/>
        <v xml:space="preserve"> |LT| Sportinės kojinaitės berniukui</v>
      </c>
      <c r="AC84" s="8" t="s">
        <v>1867</v>
      </c>
      <c r="AD84" s="6" t="str">
        <f t="shared" si="40"/>
        <v xml:space="preserve"> |LV| Sporta zeķes zēniem</v>
      </c>
      <c r="AE84" s="8" t="s">
        <v>1868</v>
      </c>
      <c r="AF84" s="6" t="str">
        <f t="shared" si="41"/>
        <v xml:space="preserve"> |MK| Спортски машки чорапчиња</v>
      </c>
      <c r="AG84" s="8" t="s">
        <v>1869</v>
      </c>
      <c r="AH84" s="6" t="str">
        <f t="shared" si="42"/>
        <v xml:space="preserve"> |PL| Skarpetki sportowe chłopięce</v>
      </c>
      <c r="AI84" s="8" t="s">
        <v>1870</v>
      </c>
      <c r="AJ84" s="6" t="str">
        <f t="shared" si="43"/>
        <v xml:space="preserve"> |PT| Meias desportivas para rapaz</v>
      </c>
      <c r="AK84" s="8" t="s">
        <v>1871</v>
      </c>
      <c r="AL84" s="6" t="str">
        <f t="shared" si="44"/>
        <v xml:space="preserve"> |RO| Şosete sport băieţi</v>
      </c>
      <c r="AM84" s="8" t="s">
        <v>1872</v>
      </c>
      <c r="AN84" s="6" t="str">
        <f t="shared" si="45"/>
        <v xml:space="preserve"> |RS| Sportske čarape za dečake</v>
      </c>
      <c r="AO84" s="8" t="s">
        <v>1873</v>
      </c>
      <c r="AP84" s="6" t="str">
        <f t="shared" si="46"/>
        <v xml:space="preserve"> |SI| Športne nogavice za dečke</v>
      </c>
      <c r="AQ84" s="8" t="s">
        <v>1874</v>
      </c>
      <c r="AR84" s="6" t="str">
        <f t="shared" si="47"/>
        <v xml:space="preserve"> |SK| Chlapčenské nízke ponožky</v>
      </c>
      <c r="AS84" s="9" t="str">
        <f t="shared" si="48"/>
        <v>|EN| Boys trainers socks |BG| Момчешки спортни чорапи |BiH| Sportske čarape za dječake |CZ| Chlapecké nízké ponožky |DE| Sportsocken für jungen |EE| Poiste treeningsokid |ES| Calcetines deportivos de niño/ Mitjons esportius nen |GR| Αθλητικές κάλτσες για αγόρια |HR| Sportske čarape za dječake |HU| Fiú edző zokni |IT| Calzini sportivi per ragazzi |LT| Sportinės kojinaitės berniukui |LV| Sporta zeķes zēniem |PL| Skarpetki sportowe chłopięce |PT| Meias desportivas para rapaz |RO| Şosete sport băieţi |RS| Sportske čarape za dečake |SI| Športne nogavice za dečke |SK| Chlapčenské nízke ponožky</v>
      </c>
      <c r="AT84" s="9" t="str">
        <f t="shared" si="49"/>
        <v xml:space="preserve">"|EN| Boys trainers socks |BG| Момчешки спортни чорапи |BiH| Sportske čarape za dječake |CZ| Chlapecké nízké ponožky |DE| Sportsocken für jungen |EE| Poiste treeningsokid |ES| Calcetines deportivos de niño/ Mitjons esportius nen |GR| Αθλητικές κάλτσες για αγόρια |HR| Sportske čarape za dječake |HU| Fiú edző zokni |IT| Calzini sportivi per ragazzi |LT| Sportinės kojinaitės berniukui |LV| Sporta zeķes zēniem |PL| Skarpetki sportowe chłopięce |PT| Meias desportivas para rapaz |RO| Şosete sport băieţi |RS| Sportske čarape za dečake |SI| Športne nogavice za dečke |SK| Chlapčenské nízke ponožky",  </v>
      </c>
      <c r="AU84" s="9" t="str">
        <f t="shared" si="50"/>
        <v xml:space="preserve">"Boys trainers socks":  "|EN| Boys trainers socks |BG| Момчешки спортни чорапи |BiH| Sportske čarape za dječake |CZ| Chlapecké nízké ponožky |DE| Sportsocken für jungen |EE| Poiste treeningsokid |ES| Calcetines deportivos de niño/ Mitjons esportius nen |GR| Αθλητικές κάλτσες για αγόρια |HR| Sportske čarape za dječake |HU| Fiú edző zokni |IT| Calzini sportivi per ragazzi |LT| Sportinės kojinaitės berniukui |LV| Sporta zeķes zēniem |PL| Skarpetki sportowe chłopięce |PT| Meias desportivas para rapaz |RO| Şosete sport băieţi |RS| Sportske čarape za dečake |SI| Športne nogavice za dečke |SK| Chlapčenské nízke ponožky",  </v>
      </c>
      <c r="AV84" s="9" t="str">
        <f t="shared" si="51"/>
        <v xml:space="preserve">"Boys trainers socks", </v>
      </c>
      <c r="AW84" s="9"/>
    </row>
    <row r="85" spans="1:49" ht="15" customHeight="1" x14ac:dyDescent="0.25">
      <c r="A85" s="8" t="s">
        <v>1875</v>
      </c>
      <c r="B85" s="6" t="str">
        <f t="shared" si="26"/>
        <v>|EN| Boys socks</v>
      </c>
      <c r="C85" s="8" t="s">
        <v>1876</v>
      </c>
      <c r="D85" s="6" t="str">
        <f t="shared" si="27"/>
        <v xml:space="preserve"> |AL| Çorape djemsh</v>
      </c>
      <c r="E85" s="8" t="s">
        <v>1877</v>
      </c>
      <c r="F85" s="6" t="str">
        <f t="shared" si="28"/>
        <v xml:space="preserve"> |BG| Чорапи за момчета</v>
      </c>
      <c r="G85" s="8" t="s">
        <v>1878</v>
      </c>
      <c r="H85" s="6" t="str">
        <f t="shared" si="29"/>
        <v xml:space="preserve"> |BiH| Čarape za dječake</v>
      </c>
      <c r="I85" s="8" t="s">
        <v>1879</v>
      </c>
      <c r="J85" s="6" t="str">
        <f t="shared" si="30"/>
        <v xml:space="preserve"> |CZ| Chlapecké ponožky</v>
      </c>
      <c r="K85" s="8" t="s">
        <v>1880</v>
      </c>
      <c r="L85" s="6" t="str">
        <f t="shared" si="31"/>
        <v xml:space="preserve"> |DE| Socken für jungen</v>
      </c>
      <c r="M85" s="8" t="s">
        <v>1881</v>
      </c>
      <c r="N85" s="6" t="str">
        <f t="shared" si="32"/>
        <v xml:space="preserve"> |EE| Poiste sokid</v>
      </c>
      <c r="O85" s="8" t="s">
        <v>1882</v>
      </c>
      <c r="P85" s="6" t="str">
        <f t="shared" si="33"/>
        <v xml:space="preserve"> |ES| Calcetines de niño</v>
      </c>
      <c r="Q85" s="8" t="s">
        <v>1883</v>
      </c>
      <c r="R85" s="6" t="str">
        <f t="shared" si="34"/>
        <v>/ Mitjons nen</v>
      </c>
      <c r="S85" s="8" t="s">
        <v>1884</v>
      </c>
      <c r="T85" s="6" t="str">
        <f t="shared" si="35"/>
        <v xml:space="preserve"> |GR| Κάλτσες για αγόρια</v>
      </c>
      <c r="U85" s="8" t="s">
        <v>1878</v>
      </c>
      <c r="V85" s="6" t="str">
        <f t="shared" si="36"/>
        <v xml:space="preserve"> |HR| Čarape za dječake</v>
      </c>
      <c r="W85" s="8" t="s">
        <v>1885</v>
      </c>
      <c r="X85" s="6" t="str">
        <f t="shared" si="37"/>
        <v xml:space="preserve"> |HU| Fiú zokni</v>
      </c>
      <c r="Y85" s="8" t="s">
        <v>1886</v>
      </c>
      <c r="Z85" s="6" t="str">
        <f t="shared" si="38"/>
        <v xml:space="preserve"> |IT| Calzini per ragazzi</v>
      </c>
      <c r="AA85" s="8" t="s">
        <v>1887</v>
      </c>
      <c r="AB85" s="6" t="str">
        <f t="shared" si="39"/>
        <v xml:space="preserve"> |LT| Kojinaitės berniukams</v>
      </c>
      <c r="AC85" s="8" t="s">
        <v>1888</v>
      </c>
      <c r="AD85" s="6" t="str">
        <f t="shared" si="40"/>
        <v xml:space="preserve"> |LV| Zēnu īsās zeķes</v>
      </c>
      <c r="AE85" s="8" t="s">
        <v>1889</v>
      </c>
      <c r="AF85" s="6" t="str">
        <f t="shared" si="41"/>
        <v xml:space="preserve"> |MK| Детски машки чорапчиња</v>
      </c>
      <c r="AG85" s="8" t="s">
        <v>1890</v>
      </c>
      <c r="AH85" s="6" t="str">
        <f t="shared" si="42"/>
        <v xml:space="preserve"> |PL| Skarpetki chłopięce</v>
      </c>
      <c r="AI85" s="8" t="s">
        <v>1891</v>
      </c>
      <c r="AJ85" s="6" t="str">
        <f t="shared" si="43"/>
        <v xml:space="preserve"> |PT| Meias para rapaz</v>
      </c>
      <c r="AK85" s="8" t="s">
        <v>1892</v>
      </c>
      <c r="AL85" s="6" t="str">
        <f t="shared" si="44"/>
        <v xml:space="preserve"> |RO| Șosete băieți</v>
      </c>
      <c r="AM85" s="8" t="s">
        <v>1893</v>
      </c>
      <c r="AN85" s="6" t="str">
        <f t="shared" si="45"/>
        <v xml:space="preserve"> |RS| Čarape za dečake</v>
      </c>
      <c r="AO85" s="8" t="s">
        <v>1894</v>
      </c>
      <c r="AP85" s="6" t="str">
        <f t="shared" si="46"/>
        <v xml:space="preserve"> |SI| Fantovske nogavice</v>
      </c>
      <c r="AQ85" s="8" t="s">
        <v>1895</v>
      </c>
      <c r="AR85" s="6" t="str">
        <f t="shared" si="47"/>
        <v xml:space="preserve"> |SK| Chlapčenské ponožky</v>
      </c>
      <c r="AS85" s="9" t="str">
        <f t="shared" si="48"/>
        <v>|EN| Boys socks |BG| Чорапи за момчета |BiH| Čarape za dječake |CZ| Chlapecké ponožky |DE| Socken für jungen |EE| Poiste sokid |ES| Calcetines de niño/ Mitjons nen |GR| Κάλτσες για αγόρια |HR| Čarape za dječake |HU| Fiú zokni |IT| Calzini per ragazzi |LT| Kojinaitės berniukams |LV| Zēnu īsās zeķes |PL| Skarpetki chłopięce |PT| Meias para rapaz |RO| Șosete băieți |RS| Čarape za dečake |SI| Fantovske nogavice |SK| Chlapčenské ponožky</v>
      </c>
      <c r="AT85" s="9" t="str">
        <f t="shared" si="49"/>
        <v xml:space="preserve">"|EN| Boys socks |BG| Чорапи за момчета |BiH| Čarape za dječake |CZ| Chlapecké ponožky |DE| Socken für jungen |EE| Poiste sokid |ES| Calcetines de niño/ Mitjons nen |GR| Κάλτσες για αγόρια |HR| Čarape za dječake |HU| Fiú zokni |IT| Calzini per ragazzi |LT| Kojinaitės berniukams |LV| Zēnu īsās zeķes |PL| Skarpetki chłopięce |PT| Meias para rapaz |RO| Șosete băieți |RS| Čarape za dečake |SI| Fantovske nogavice |SK| Chlapčenské ponožky",  </v>
      </c>
      <c r="AU85" s="9" t="str">
        <f t="shared" si="50"/>
        <v xml:space="preserve">"Boys socks":  "|EN| Boys socks |BG| Чорапи за момчета |BiH| Čarape za dječake |CZ| Chlapecké ponožky |DE| Socken für jungen |EE| Poiste sokid |ES| Calcetines de niño/ Mitjons nen |GR| Κάλτσες για αγόρια |HR| Čarape za dječake |HU| Fiú zokni |IT| Calzini per ragazzi |LT| Kojinaitės berniukams |LV| Zēnu īsās zeķes |PL| Skarpetki chłopięce |PT| Meias para rapaz |RO| Șosete băieți |RS| Čarape za dečake |SI| Fantovske nogavice |SK| Chlapčenské ponožky",  </v>
      </c>
      <c r="AV85" s="9" t="str">
        <f t="shared" si="51"/>
        <v xml:space="preserve">"Boys socks", </v>
      </c>
      <c r="AW85" s="9"/>
    </row>
    <row r="86" spans="1:49" ht="15" customHeight="1" x14ac:dyDescent="0.25">
      <c r="A86" s="8" t="s">
        <v>1896</v>
      </c>
      <c r="B86" s="6" t="str">
        <f t="shared" si="26"/>
        <v>|EN| Boys tights</v>
      </c>
      <c r="C86" s="8" t="s">
        <v>1897</v>
      </c>
      <c r="D86" s="6" t="str">
        <f t="shared" si="27"/>
        <v xml:space="preserve"> |AL| Geta djemsh</v>
      </c>
      <c r="E86" s="8" t="s">
        <v>1898</v>
      </c>
      <c r="F86" s="6" t="str">
        <f t="shared" si="28"/>
        <v xml:space="preserve"> |BG| Чорапогащници за момчета</v>
      </c>
      <c r="G86" s="8" t="s">
        <v>1899</v>
      </c>
      <c r="H86" s="6" t="str">
        <f t="shared" si="29"/>
        <v xml:space="preserve"> |BiH| Štrample za dječake</v>
      </c>
      <c r="I86" s="8" t="s">
        <v>1900</v>
      </c>
      <c r="J86" s="6" t="str">
        <f t="shared" si="30"/>
        <v xml:space="preserve"> |CZ| Chlapecké punčocháče</v>
      </c>
      <c r="K86" s="8" t="s">
        <v>1901</v>
      </c>
      <c r="L86" s="6" t="str">
        <f t="shared" si="31"/>
        <v xml:space="preserve"> |DE| Strumpfhosen für jungen</v>
      </c>
      <c r="M86" s="8" t="s">
        <v>1902</v>
      </c>
      <c r="N86" s="6" t="str">
        <f t="shared" si="32"/>
        <v xml:space="preserve"> |EE| Poiste sukkpüksid</v>
      </c>
      <c r="O86" s="8" t="s">
        <v>1903</v>
      </c>
      <c r="P86" s="6" t="str">
        <f t="shared" si="33"/>
        <v xml:space="preserve"> |ES| Mallas de niño</v>
      </c>
      <c r="Q86" s="8" t="s">
        <v>1904</v>
      </c>
      <c r="R86" s="6" t="str">
        <f t="shared" si="34"/>
        <v>/ Leotards nen</v>
      </c>
      <c r="S86" s="8" t="s">
        <v>1905</v>
      </c>
      <c r="T86" s="6" t="str">
        <f t="shared" si="35"/>
        <v xml:space="preserve"> |GR| Καλσόν για αγόρια</v>
      </c>
      <c r="U86" s="8" t="s">
        <v>1906</v>
      </c>
      <c r="V86" s="6" t="str">
        <f t="shared" si="36"/>
        <v xml:space="preserve"> |HR| Hulahopke za dječake</v>
      </c>
      <c r="W86" s="8" t="s">
        <v>1907</v>
      </c>
      <c r="X86" s="6" t="str">
        <f t="shared" si="37"/>
        <v xml:space="preserve"> |HU| Fiú harisnyanadrág</v>
      </c>
      <c r="Y86" s="8" t="s">
        <v>1908</v>
      </c>
      <c r="Z86" s="6" t="str">
        <f t="shared" si="38"/>
        <v xml:space="preserve"> |IT| Collant per ragazzi</v>
      </c>
      <c r="AA86" s="8" t="s">
        <v>1909</v>
      </c>
      <c r="AB86" s="6" t="str">
        <f t="shared" si="39"/>
        <v xml:space="preserve"> |LT| Pėdkelnės berniukams</v>
      </c>
      <c r="AC86" s="8" t="s">
        <v>1910</v>
      </c>
      <c r="AD86" s="6" t="str">
        <f t="shared" si="40"/>
        <v xml:space="preserve"> |LV| Zēnu zeķbikses</v>
      </c>
      <c r="AE86" s="8" t="s">
        <v>1911</v>
      </c>
      <c r="AF86" s="6" t="str">
        <f t="shared" si="41"/>
        <v xml:space="preserve"> |MK| Детски машки хулахопки</v>
      </c>
      <c r="AG86" s="8" t="s">
        <v>1912</v>
      </c>
      <c r="AH86" s="6" t="str">
        <f t="shared" si="42"/>
        <v xml:space="preserve"> |PL| Rajstopy chłopięce</v>
      </c>
      <c r="AI86" s="8" t="s">
        <v>1913</v>
      </c>
      <c r="AJ86" s="6" t="str">
        <f t="shared" si="43"/>
        <v xml:space="preserve"> |PT| Meias-calças para rapaz</v>
      </c>
      <c r="AK86" s="8" t="s">
        <v>1914</v>
      </c>
      <c r="AL86" s="6" t="str">
        <f t="shared" si="44"/>
        <v xml:space="preserve"> |RO| Dres băieți</v>
      </c>
      <c r="AM86" s="8" t="s">
        <v>1915</v>
      </c>
      <c r="AN86" s="6" t="str">
        <f t="shared" si="45"/>
        <v xml:space="preserve"> |RS| Hulahopke za dečake</v>
      </c>
      <c r="AO86" s="8" t="s">
        <v>1916</v>
      </c>
      <c r="AP86" s="6" t="str">
        <f t="shared" si="46"/>
        <v xml:space="preserve"> |SI| Fantovske hlačne nogavice</v>
      </c>
      <c r="AQ86" s="8" t="s">
        <v>1917</v>
      </c>
      <c r="AR86" s="6" t="str">
        <f t="shared" si="47"/>
        <v xml:space="preserve"> |SK| Pančuchy chlapčenské</v>
      </c>
      <c r="AS86" s="9" t="str">
        <f t="shared" si="48"/>
        <v>|EN| Boys tights |BG| Чорапогащници за момчета |BiH| Štrample za dječake |CZ| Chlapecké punčocháče |DE| Strumpfhosen für jungen |EE| Poiste sukkpüksid |ES| Mallas de niño/ Leotards nen |GR| Καλσόν για αγόρια |HR| Hulahopke za dječake |HU| Fiú harisnyanadrág |IT| Collant per ragazzi |LT| Pėdkelnės berniukams |LV| Zēnu zeķbikses |PL| Rajstopy chłopięce |PT| Meias-calças para rapaz |RO| Dres băieți |RS| Hulahopke za dečake |SI| Fantovske hlačne nogavice |SK| Pančuchy chlapčenské</v>
      </c>
      <c r="AT86" s="9" t="str">
        <f t="shared" si="49"/>
        <v xml:space="preserve">"|EN| Boys tights |BG| Чорапогащници за момчета |BiH| Štrample za dječake |CZ| Chlapecké punčocháče |DE| Strumpfhosen für jungen |EE| Poiste sukkpüksid |ES| Mallas de niño/ Leotards nen |GR| Καλσόν για αγόρια |HR| Hulahopke za dječake |HU| Fiú harisnyanadrág |IT| Collant per ragazzi |LT| Pėdkelnės berniukams |LV| Zēnu zeķbikses |PL| Rajstopy chłopięce |PT| Meias-calças para rapaz |RO| Dres băieți |RS| Hulahopke za dečake |SI| Fantovske hlačne nogavice |SK| Pančuchy chlapčenské",  </v>
      </c>
      <c r="AU86" s="9" t="str">
        <f t="shared" si="50"/>
        <v xml:space="preserve">"Boys tights":  "|EN| Boys tights |BG| Чорапогащници за момчета |BiH| Štrample za dječake |CZ| Chlapecké punčocháče |DE| Strumpfhosen für jungen |EE| Poiste sukkpüksid |ES| Mallas de niño/ Leotards nen |GR| Καλσόν για αγόρια |HR| Hulahopke za dječake |HU| Fiú harisnyanadrág |IT| Collant per ragazzi |LT| Pėdkelnės berniukams |LV| Zēnu zeķbikses |PL| Rajstopy chłopięce |PT| Meias-calças para rapaz |RO| Dres băieți |RS| Hulahopke za dečake |SI| Fantovske hlačne nogavice |SK| Pančuchy chlapčenské",  </v>
      </c>
      <c r="AV86" s="9" t="str">
        <f t="shared" si="51"/>
        <v xml:space="preserve">"Boys tights", </v>
      </c>
      <c r="AW86" s="9"/>
    </row>
    <row r="87" spans="1:49" ht="15" customHeight="1" x14ac:dyDescent="0.25">
      <c r="A87" s="8" t="s">
        <v>1918</v>
      </c>
      <c r="B87" s="6" t="str">
        <f t="shared" si="26"/>
        <v>|EN| Boys thermal underwear</v>
      </c>
      <c r="C87" s="8" t="s">
        <v>1919</v>
      </c>
      <c r="D87" s="6" t="str">
        <f t="shared" si="27"/>
        <v xml:space="preserve"> |AL| Veshëmbathje termike djemsh</v>
      </c>
      <c r="E87" s="8" t="s">
        <v>1920</v>
      </c>
      <c r="F87" s="6" t="str">
        <f t="shared" si="28"/>
        <v xml:space="preserve"> |BG| Термо бельо за момчета</v>
      </c>
      <c r="G87" s="8" t="s">
        <v>1921</v>
      </c>
      <c r="H87" s="6" t="str">
        <f t="shared" si="29"/>
        <v xml:space="preserve"> |BiH| Termo veš za dječake</v>
      </c>
      <c r="I87" s="8" t="s">
        <v>1922</v>
      </c>
      <c r="J87" s="6" t="str">
        <f t="shared" si="30"/>
        <v xml:space="preserve"> |CZ| Chlapecké termoprádlo</v>
      </c>
      <c r="K87" s="8" t="s">
        <v>1923</v>
      </c>
      <c r="L87" s="6" t="str">
        <f t="shared" si="31"/>
        <v xml:space="preserve"> |DE| Thermo-unterwäsche für jungen</v>
      </c>
      <c r="M87" s="8" t="s">
        <v>1924</v>
      </c>
      <c r="N87" s="6" t="str">
        <f t="shared" si="32"/>
        <v xml:space="preserve"> |EE| Poiste termopesu</v>
      </c>
      <c r="O87" s="8" t="s">
        <v>1925</v>
      </c>
      <c r="P87" s="6" t="str">
        <f t="shared" si="33"/>
        <v xml:space="preserve"> |ES| Ropa interior térmica de niño</v>
      </c>
      <c r="Q87" s="8" t="s">
        <v>1926</v>
      </c>
      <c r="R87" s="6" t="str">
        <f t="shared" si="34"/>
        <v>/ Roba interior tèrmica nen</v>
      </c>
      <c r="S87" s="8" t="s">
        <v>1927</v>
      </c>
      <c r="T87" s="6" t="str">
        <f t="shared" si="35"/>
        <v xml:space="preserve"> |GR| Θερμικά εσώρουχα  για αγόρια</v>
      </c>
      <c r="U87" s="8" t="s">
        <v>1928</v>
      </c>
      <c r="V87" s="6" t="str">
        <f t="shared" si="36"/>
        <v xml:space="preserve"> |HR| Toplo donje rublje za dječake</v>
      </c>
      <c r="W87" s="8" t="s">
        <v>1929</v>
      </c>
      <c r="X87" s="6" t="str">
        <f t="shared" si="37"/>
        <v xml:space="preserve"> |HU| Fiú thermo fehérnemű</v>
      </c>
      <c r="Y87" s="8" t="s">
        <v>1930</v>
      </c>
      <c r="Z87" s="6" t="str">
        <f t="shared" si="38"/>
        <v xml:space="preserve"> |IT| Biancheria intima termica per ragazzi</v>
      </c>
      <c r="AA87" s="8" t="s">
        <v>1931</v>
      </c>
      <c r="AB87" s="6" t="str">
        <f t="shared" si="39"/>
        <v xml:space="preserve"> |LT| Berniukų terminiai apatiniai</v>
      </c>
      <c r="AC87" s="8" t="s">
        <v>1932</v>
      </c>
      <c r="AD87" s="6" t="str">
        <f t="shared" si="40"/>
        <v xml:space="preserve"> |LV| Zēnu termālā veļa</v>
      </c>
      <c r="AE87" s="8" t="s">
        <v>1933</v>
      </c>
      <c r="AF87" s="6" t="str">
        <f t="shared" si="41"/>
        <v xml:space="preserve"> |MK| Детска машка термална долна облека</v>
      </c>
      <c r="AG87" s="8" t="s">
        <v>1934</v>
      </c>
      <c r="AH87" s="6" t="str">
        <f t="shared" si="42"/>
        <v xml:space="preserve"> |PL| Bielizna termalna chłopięca</v>
      </c>
      <c r="AI87" s="8" t="s">
        <v>1935</v>
      </c>
      <c r="AJ87" s="6" t="str">
        <f t="shared" si="43"/>
        <v xml:space="preserve"> |PT| Roupa interior térmica para rapaz</v>
      </c>
      <c r="AK87" s="8" t="s">
        <v>1936</v>
      </c>
      <c r="AL87" s="6" t="str">
        <f t="shared" si="44"/>
        <v xml:space="preserve"> |RO| Lenjerie termică băieți</v>
      </c>
      <c r="AM87" s="8" t="s">
        <v>1937</v>
      </c>
      <c r="AN87" s="6" t="str">
        <f t="shared" si="45"/>
        <v xml:space="preserve"> |RS| Termički veš za dečake</v>
      </c>
      <c r="AO87" s="8" t="s">
        <v>1938</v>
      </c>
      <c r="AP87" s="6" t="str">
        <f t="shared" si="46"/>
        <v xml:space="preserve"> |SI| Fantovsko termo spodnje perilo</v>
      </c>
      <c r="AQ87" s="8" t="s">
        <v>1939</v>
      </c>
      <c r="AR87" s="6" t="str">
        <f t="shared" si="47"/>
        <v xml:space="preserve"> |SK| Chlapčenská termo bielizeň</v>
      </c>
      <c r="AS87" s="9" t="str">
        <f t="shared" si="48"/>
        <v>|EN| Boys thermal underwear |BG| Термо бельо за момчета |BiH| Termo veš za dječake |CZ| Chlapecké termoprádlo |DE| Thermo-unterwäsche für jungen |EE| Poiste termopesu |ES| Ropa interior térmica de niño/ Roba interior tèrmica nen |GR| Θερμικά εσώρουχα  για αγόρια |HR| Toplo donje rublje za dječake |HU| Fiú thermo fehérnemű |IT| Biancheria intima termica per ragazzi |LT| Berniukų terminiai apatiniai |LV| Zēnu termālā veļa |PL| Bielizna termalna chłopięca |PT| Roupa interior térmica para rapaz |RO| Lenjerie termică băieți |RS| Termički veš za dečake |SI| Fantovsko termo spodnje perilo |SK| Chlapčenská termo bielizeň</v>
      </c>
      <c r="AT87" s="9" t="str">
        <f t="shared" si="49"/>
        <v xml:space="preserve">"|EN| Boys thermal underwear |BG| Термо бельо за момчета |BiH| Termo veš za dječake |CZ| Chlapecké termoprádlo |DE| Thermo-unterwäsche für jungen |EE| Poiste termopesu |ES| Ropa interior térmica de niño/ Roba interior tèrmica nen |GR| Θερμικά εσώρουχα  για αγόρια |HR| Toplo donje rublje za dječake |HU| Fiú thermo fehérnemű |IT| Biancheria intima termica per ragazzi |LT| Berniukų terminiai apatiniai |LV| Zēnu termālā veļa |PL| Bielizna termalna chłopięca |PT| Roupa interior térmica para rapaz |RO| Lenjerie termică băieți |RS| Termički veš za dečake |SI| Fantovsko termo spodnje perilo |SK| Chlapčenská termo bielizeň",  </v>
      </c>
      <c r="AU87" s="9" t="str">
        <f t="shared" si="50"/>
        <v xml:space="preserve">"Boys thermal underwear":  "|EN| Boys thermal underwear |BG| Термо бельо за момчета |BiH| Termo veš za dječake |CZ| Chlapecké termoprádlo |DE| Thermo-unterwäsche für jungen |EE| Poiste termopesu |ES| Ropa interior térmica de niño/ Roba interior tèrmica nen |GR| Θερμικά εσώρουχα  για αγόρια |HR| Toplo donje rublje za dječake |HU| Fiú thermo fehérnemű |IT| Biancheria intima termica per ragazzi |LT| Berniukų terminiai apatiniai |LV| Zēnu termālā veļa |PL| Bielizna termalna chłopięca |PT| Roupa interior térmica para rapaz |RO| Lenjerie termică băieți |RS| Termički veš za dečake |SI| Fantovsko termo spodnje perilo |SK| Chlapčenská termo bielizeň",  </v>
      </c>
      <c r="AV87" s="9" t="str">
        <f t="shared" si="51"/>
        <v xml:space="preserve">"Boys thermal underwear", </v>
      </c>
      <c r="AW87" s="9"/>
    </row>
    <row r="88" spans="1:49" ht="15" customHeight="1" x14ac:dyDescent="0.25">
      <c r="A88" s="8" t="s">
        <v>1940</v>
      </c>
      <c r="B88" s="6" t="str">
        <f t="shared" si="26"/>
        <v>|EN| Boys briefs</v>
      </c>
      <c r="C88" s="8" t="s">
        <v>1941</v>
      </c>
      <c r="D88" s="6" t="str">
        <f t="shared" si="27"/>
        <v xml:space="preserve"> |AL| Mbathje djemsh</v>
      </c>
      <c r="E88" s="8" t="s">
        <v>1942</v>
      </c>
      <c r="F88" s="6" t="str">
        <f t="shared" si="28"/>
        <v xml:space="preserve"> |BG| Слипове за момчета</v>
      </c>
      <c r="G88" s="8" t="s">
        <v>1943</v>
      </c>
      <c r="H88" s="6" t="str">
        <f t="shared" si="29"/>
        <v xml:space="preserve"> |BiH| Gaće za dječake</v>
      </c>
      <c r="I88" s="8" t="s">
        <v>1944</v>
      </c>
      <c r="J88" s="6" t="str">
        <f t="shared" si="30"/>
        <v xml:space="preserve"> |CZ| Chlapecké slipy</v>
      </c>
      <c r="K88" s="8" t="s">
        <v>1945</v>
      </c>
      <c r="L88" s="6" t="str">
        <f t="shared" si="31"/>
        <v xml:space="preserve"> |DE| Unterhose für jungen</v>
      </c>
      <c r="M88" s="8" t="s">
        <v>1946</v>
      </c>
      <c r="N88" s="6" t="str">
        <f t="shared" si="32"/>
        <v xml:space="preserve"> |EE| Poiste aluspüksid</v>
      </c>
      <c r="O88" s="8" t="s">
        <v>1947</v>
      </c>
      <c r="P88" s="6" t="str">
        <f t="shared" si="33"/>
        <v xml:space="preserve"> |ES| Calzoncillos de niño</v>
      </c>
      <c r="Q88" s="8" t="s">
        <v>1948</v>
      </c>
      <c r="R88" s="6" t="str">
        <f t="shared" si="34"/>
        <v>/ Calçotets nen</v>
      </c>
      <c r="S88" s="8" t="s">
        <v>1949</v>
      </c>
      <c r="T88" s="6" t="str">
        <f t="shared" si="35"/>
        <v xml:space="preserve"> |GR| Σλιπ  για αγόρια</v>
      </c>
      <c r="U88" s="8" t="s">
        <v>1950</v>
      </c>
      <c r="V88" s="6" t="str">
        <f t="shared" si="36"/>
        <v xml:space="preserve"> |HR| Gaćice za dječake</v>
      </c>
      <c r="W88" s="8" t="s">
        <v>1951</v>
      </c>
      <c r="X88" s="6" t="str">
        <f t="shared" si="37"/>
        <v xml:space="preserve"> |HU| Fiú alsónadrág</v>
      </c>
      <c r="Y88" s="8" t="s">
        <v>1952</v>
      </c>
      <c r="Z88" s="6" t="str">
        <f t="shared" si="38"/>
        <v xml:space="preserve"> |IT| Mutandine per ragazzi</v>
      </c>
      <c r="AA88" s="8" t="s">
        <v>1953</v>
      </c>
      <c r="AB88" s="6" t="str">
        <f t="shared" si="39"/>
        <v xml:space="preserve"> |LT| Berniukų glaudės</v>
      </c>
      <c r="AC88" s="8" t="s">
        <v>1954</v>
      </c>
      <c r="AD88" s="6" t="str">
        <f t="shared" si="40"/>
        <v xml:space="preserve"> |LV| Zēnu biksītes</v>
      </c>
      <c r="AE88" s="8" t="s">
        <v>1955</v>
      </c>
      <c r="AF88" s="6" t="str">
        <f t="shared" si="41"/>
        <v xml:space="preserve"> |MK| Детски машки слип</v>
      </c>
      <c r="AG88" s="8" t="s">
        <v>1956</v>
      </c>
      <c r="AH88" s="6" t="str">
        <f t="shared" si="42"/>
        <v xml:space="preserve"> |PL| Slipy chłopięce</v>
      </c>
      <c r="AI88" s="8" t="s">
        <v>1957</v>
      </c>
      <c r="AJ88" s="6" t="str">
        <f t="shared" si="43"/>
        <v xml:space="preserve"> |PT| Cuecas slip para rapaz</v>
      </c>
      <c r="AK88" s="8" t="s">
        <v>1958</v>
      </c>
      <c r="AL88" s="6" t="str">
        <f t="shared" si="44"/>
        <v xml:space="preserve"> |RO| Slip băieți</v>
      </c>
      <c r="AM88" s="8" t="s">
        <v>1959</v>
      </c>
      <c r="AN88" s="6" t="str">
        <f t="shared" si="45"/>
        <v xml:space="preserve"> |RS| Gaće za dečake</v>
      </c>
      <c r="AO88" s="8" t="s">
        <v>1960</v>
      </c>
      <c r="AP88" s="6" t="str">
        <f t="shared" si="46"/>
        <v xml:space="preserve"> |SI| Fantovske spodnje hlače</v>
      </c>
      <c r="AQ88" s="8" t="s">
        <v>1961</v>
      </c>
      <c r="AR88" s="6" t="str">
        <f t="shared" si="47"/>
        <v xml:space="preserve"> |SK| Chlapčenské slipy</v>
      </c>
      <c r="AS88" s="9" t="str">
        <f t="shared" si="48"/>
        <v>|EN| Boys briefs |BG| Слипове за момчета |BiH| Gaće za dječake |CZ| Chlapecké slipy |DE| Unterhose für jungen |EE| Poiste aluspüksid |ES| Calzoncillos de niño/ Calçotets nen |GR| Σλιπ  για αγόρια |HR| Gaćice za dječake |HU| Fiú alsónadrág |IT| Mutandine per ragazzi |LT| Berniukų glaudės |LV| Zēnu biksītes |PL| Slipy chłopięce |PT| Cuecas slip para rapaz |RO| Slip băieți |RS| Gaće za dečake |SI| Fantovske spodnje hlače |SK| Chlapčenské slipy</v>
      </c>
      <c r="AT88" s="9" t="str">
        <f t="shared" si="49"/>
        <v xml:space="preserve">"|EN| Boys briefs |BG| Слипове за момчета |BiH| Gaće za dječake |CZ| Chlapecké slipy |DE| Unterhose für jungen |EE| Poiste aluspüksid |ES| Calzoncillos de niño/ Calçotets nen |GR| Σλιπ  για αγόρια |HR| Gaćice za dječake |HU| Fiú alsónadrág |IT| Mutandine per ragazzi |LT| Berniukų glaudės |LV| Zēnu biksītes |PL| Slipy chłopięce |PT| Cuecas slip para rapaz |RO| Slip băieți |RS| Gaće za dečake |SI| Fantovske spodnje hlače |SK| Chlapčenské slipy",  </v>
      </c>
      <c r="AU88" s="9" t="str">
        <f t="shared" si="50"/>
        <v xml:space="preserve">"Boys briefs":  "|EN| Boys briefs |BG| Слипове за момчета |BiH| Gaće za dječake |CZ| Chlapecké slipy |DE| Unterhose für jungen |EE| Poiste aluspüksid |ES| Calzoncillos de niño/ Calçotets nen |GR| Σλιπ  για αγόρια |HR| Gaćice za dječake |HU| Fiú alsónadrág |IT| Mutandine per ragazzi |LT| Berniukų glaudės |LV| Zēnu biksītes |PL| Slipy chłopięce |PT| Cuecas slip para rapaz |RO| Slip băieți |RS| Gaće za dečake |SI| Fantovske spodnje hlače |SK| Chlapčenské slipy",  </v>
      </c>
      <c r="AV88" s="9" t="str">
        <f t="shared" si="51"/>
        <v xml:space="preserve">"Boys briefs", </v>
      </c>
      <c r="AW88" s="9"/>
    </row>
    <row r="89" spans="1:49" ht="15" customHeight="1" x14ac:dyDescent="0.25">
      <c r="A89" s="8" t="s">
        <v>1962</v>
      </c>
      <c r="B89" s="6" t="str">
        <f t="shared" si="26"/>
        <v>|EN| Boys' shorts</v>
      </c>
      <c r="C89" s="8" t="s">
        <v>1963</v>
      </c>
      <c r="D89" s="6" t="str">
        <f t="shared" si="27"/>
        <v xml:space="preserve"> |AL| Pantallona të shkurtra djemsh</v>
      </c>
      <c r="E89" s="8" t="s">
        <v>1964</v>
      </c>
      <c r="F89" s="6" t="str">
        <f t="shared" si="28"/>
        <v xml:space="preserve"> |BG| Шорти за момченца</v>
      </c>
      <c r="G89" s="8" t="s">
        <v>1965</v>
      </c>
      <c r="H89" s="6" t="str">
        <f t="shared" si="29"/>
        <v xml:space="preserve"> |BiH| Šorts za dječake</v>
      </c>
      <c r="I89" s="8" t="s">
        <v>1966</v>
      </c>
      <c r="J89" s="6" t="str">
        <f t="shared" si="30"/>
        <v xml:space="preserve"> |CZ| Chlapecké šortky</v>
      </c>
      <c r="K89" s="8" t="s">
        <v>1967</v>
      </c>
      <c r="L89" s="6" t="str">
        <f t="shared" si="31"/>
        <v xml:space="preserve"> |DE| Shorts für jungen</v>
      </c>
      <c r="M89" s="8" t="s">
        <v>1968</v>
      </c>
      <c r="N89" s="6" t="str">
        <f t="shared" si="32"/>
        <v xml:space="preserve"> |EE| Poiste lühikesed püksid</v>
      </c>
      <c r="O89" s="8" t="s">
        <v>1969</v>
      </c>
      <c r="P89" s="6" t="str">
        <f t="shared" si="33"/>
        <v xml:space="preserve"> |ES| Pantalones cortos de niño</v>
      </c>
      <c r="Q89" s="8" t="s">
        <v>1970</v>
      </c>
      <c r="R89" s="6" t="str">
        <f t="shared" si="34"/>
        <v>/ Pantalons curts nen</v>
      </c>
      <c r="S89" s="8" t="s">
        <v>1971</v>
      </c>
      <c r="T89" s="6" t="str">
        <f t="shared" si="35"/>
        <v xml:space="preserve"> |GR| Σορτσάκια για αγόρια</v>
      </c>
      <c r="U89" s="8" t="s">
        <v>1972</v>
      </c>
      <c r="V89" s="6" t="str">
        <f t="shared" si="36"/>
        <v xml:space="preserve"> |HR| Kratke hlače za dječake</v>
      </c>
      <c r="W89" s="8" t="s">
        <v>1973</v>
      </c>
      <c r="X89" s="6" t="str">
        <f t="shared" si="37"/>
        <v xml:space="preserve"> |HU| Fiú rövidnadrág</v>
      </c>
      <c r="Y89" s="8" t="s">
        <v>1974</v>
      </c>
      <c r="Z89" s="6" t="str">
        <f t="shared" si="38"/>
        <v xml:space="preserve"> |IT| Pantaloncini per ragazzi</v>
      </c>
      <c r="AA89" s="8" t="s">
        <v>1975</v>
      </c>
      <c r="AB89" s="6" t="str">
        <f t="shared" si="39"/>
        <v xml:space="preserve"> |LT| Šortai berniukui</v>
      </c>
      <c r="AC89" s="8" t="s">
        <v>1976</v>
      </c>
      <c r="AD89" s="6" t="str">
        <f t="shared" si="40"/>
        <v xml:space="preserve"> |LV| Zēnu šorti</v>
      </c>
      <c r="AE89" s="8" t="s">
        <v>1977</v>
      </c>
      <c r="AF89" s="6" t="str">
        <f t="shared" si="41"/>
        <v xml:space="preserve"> |MK| Детски машки шорцеви</v>
      </c>
      <c r="AG89" s="8" t="s">
        <v>1978</v>
      </c>
      <c r="AH89" s="6" t="str">
        <f t="shared" si="42"/>
        <v xml:space="preserve"> |PL| Szorty chłopięce</v>
      </c>
      <c r="AI89" s="8" t="s">
        <v>1979</v>
      </c>
      <c r="AJ89" s="6" t="str">
        <f t="shared" si="43"/>
        <v xml:space="preserve"> |PT| Calções para rapaz</v>
      </c>
      <c r="AK89" s="8" t="s">
        <v>1980</v>
      </c>
      <c r="AL89" s="6" t="str">
        <f t="shared" si="44"/>
        <v xml:space="preserve"> |RO| Pantaloni scurți băieti</v>
      </c>
      <c r="AM89" s="8" t="s">
        <v>1972</v>
      </c>
      <c r="AN89" s="6" t="str">
        <f t="shared" si="45"/>
        <v xml:space="preserve"> |RS| Kratke hlače za dječake</v>
      </c>
      <c r="AO89" s="8" t="s">
        <v>1981</v>
      </c>
      <c r="AP89" s="6" t="str">
        <f t="shared" si="46"/>
        <v xml:space="preserve"> |SI| Fantovske kratke hlače</v>
      </c>
      <c r="AQ89" s="8" t="s">
        <v>1982</v>
      </c>
      <c r="AR89" s="6" t="str">
        <f t="shared" si="47"/>
        <v xml:space="preserve"> |SK| Chlapčenské šortky</v>
      </c>
      <c r="AS89" s="9" t="str">
        <f t="shared" si="48"/>
        <v>|EN| Boys' shorts |BG| Шорти за момченца |BiH| Šorts za dječake |CZ| Chlapecké šortky |DE| Shorts für jungen |EE| Poiste lühikesed püksid |ES| Pantalones cortos de niño/ Pantalons curts nen |GR| Σορτσάκια για αγόρια |HR| Kratke hlače za dječake |HU| Fiú rövidnadrág |IT| Pantaloncini per ragazzi |LT| Šortai berniukui |LV| Zēnu šorti |PL| Szorty chłopięce |PT| Calções para rapaz |RO| Pantaloni scurți băieti |RS| Kratke hlače za dječake |SI| Fantovske kratke hlače |SK| Chlapčenské šortky</v>
      </c>
      <c r="AT89" s="9" t="str">
        <f t="shared" si="49"/>
        <v xml:space="preserve">"|EN| Boys' shorts |BG| Шорти за момченца |BiH| Šorts za dječake |CZ| Chlapecké šortky |DE| Shorts für jungen |EE| Poiste lühikesed püksid |ES| Pantalones cortos de niño/ Pantalons curts nen |GR| Σορτσάκια για αγόρια |HR| Kratke hlače za dječake |HU| Fiú rövidnadrág |IT| Pantaloncini per ragazzi |LT| Šortai berniukui |LV| Zēnu šorti |PL| Szorty chłopięce |PT| Calções para rapaz |RO| Pantaloni scurți băieti |RS| Kratke hlače za dječake |SI| Fantovske kratke hlače |SK| Chlapčenské šortky",  </v>
      </c>
      <c r="AU89" s="9" t="str">
        <f t="shared" si="50"/>
        <v xml:space="preserve">"Boys' shorts":  "|EN| Boys' shorts |BG| Шорти за момченца |BiH| Šorts za dječake |CZ| Chlapecké šortky |DE| Shorts für jungen |EE| Poiste lühikesed püksid |ES| Pantalones cortos de niño/ Pantalons curts nen |GR| Σορτσάκια για αγόρια |HR| Kratke hlače za dječake |HU| Fiú rövidnadrág |IT| Pantaloncini per ragazzi |LT| Šortai berniukui |LV| Zēnu šorti |PL| Szorty chłopięce |PT| Calções para rapaz |RO| Pantaloni scurți băieti |RS| Kratke hlače za dječake |SI| Fantovske kratke hlače |SK| Chlapčenské šortky",  </v>
      </c>
      <c r="AV89" s="9" t="str">
        <f t="shared" si="51"/>
        <v xml:space="preserve">"Boys' shorts", </v>
      </c>
      <c r="AW89" s="9"/>
    </row>
    <row r="90" spans="1:49" ht="15" customHeight="1" x14ac:dyDescent="0.25">
      <c r="A90" s="8" t="s">
        <v>1983</v>
      </c>
      <c r="B90" s="6" t="str">
        <f t="shared" si="26"/>
        <v>|EN| Boys vest</v>
      </c>
      <c r="C90" s="8" t="s">
        <v>1984</v>
      </c>
      <c r="D90" s="6" t="str">
        <f t="shared" si="27"/>
        <v xml:space="preserve"> |AL| Kanotiere djemsh</v>
      </c>
      <c r="E90" s="8" t="s">
        <v>1985</v>
      </c>
      <c r="F90" s="6" t="str">
        <f t="shared" si="28"/>
        <v xml:space="preserve"> |BG| Момчешки потник</v>
      </c>
      <c r="G90" s="8" t="s">
        <v>1986</v>
      </c>
      <c r="H90" s="6" t="str">
        <f t="shared" si="29"/>
        <v xml:space="preserve"> |BiH| Potkošulja za dječake</v>
      </c>
      <c r="I90" s="8" t="s">
        <v>1987</v>
      </c>
      <c r="J90" s="6" t="str">
        <f t="shared" si="30"/>
        <v xml:space="preserve"> |CZ| Chlapecké tílko</v>
      </c>
      <c r="K90" s="8" t="s">
        <v>1988</v>
      </c>
      <c r="L90" s="6" t="str">
        <f t="shared" si="31"/>
        <v xml:space="preserve"> |DE| Unterhemd für jungen</v>
      </c>
      <c r="M90" s="8" t="s">
        <v>1989</v>
      </c>
      <c r="N90" s="6" t="str">
        <f t="shared" si="32"/>
        <v xml:space="preserve"> |EE| Poiste alussärk / särgik</v>
      </c>
      <c r="O90" s="8" t="s">
        <v>1990</v>
      </c>
      <c r="P90" s="6" t="str">
        <f t="shared" si="33"/>
        <v xml:space="preserve"> |ES| Camiseta interior de niño</v>
      </c>
      <c r="Q90" s="8" t="s">
        <v>1991</v>
      </c>
      <c r="R90" s="6" t="str">
        <f t="shared" si="34"/>
        <v>/ Samarreta interior nen</v>
      </c>
      <c r="S90" s="8" t="s">
        <v>1992</v>
      </c>
      <c r="T90" s="6" t="str">
        <f t="shared" si="35"/>
        <v xml:space="preserve"> |GR| Φανελάκι για αγόρια</v>
      </c>
      <c r="U90" s="8" t="s">
        <v>1986</v>
      </c>
      <c r="V90" s="6" t="str">
        <f t="shared" si="36"/>
        <v xml:space="preserve"> |HR| Potkošulja za dječake</v>
      </c>
      <c r="W90" s="8" t="s">
        <v>1993</v>
      </c>
      <c r="X90" s="6" t="str">
        <f t="shared" si="37"/>
        <v xml:space="preserve"> |HU| Fiú trikó</v>
      </c>
      <c r="Y90" s="8" t="s">
        <v>1994</v>
      </c>
      <c r="Z90" s="6" t="str">
        <f t="shared" si="38"/>
        <v xml:space="preserve"> |IT| Maglia intima per ragazzi</v>
      </c>
      <c r="AA90" s="8" t="s">
        <v>1995</v>
      </c>
      <c r="AB90" s="6" t="str">
        <f t="shared" si="39"/>
        <v xml:space="preserve"> |LT| Berniukų berankovė</v>
      </c>
      <c r="AC90" s="8" t="s">
        <v>1996</v>
      </c>
      <c r="AD90" s="6" t="str">
        <f t="shared" si="40"/>
        <v xml:space="preserve"> |LV| Apakškrekls zēniem</v>
      </c>
      <c r="AE90" s="8" t="s">
        <v>1997</v>
      </c>
      <c r="AF90" s="6" t="str">
        <f t="shared" si="41"/>
        <v xml:space="preserve"> |MK| Детска машка поткошула</v>
      </c>
      <c r="AG90" s="8" t="s">
        <v>1998</v>
      </c>
      <c r="AH90" s="6" t="str">
        <f t="shared" si="42"/>
        <v xml:space="preserve"> |PL| Podkoszulek chłopięcy</v>
      </c>
      <c r="AI90" s="8" t="s">
        <v>1999</v>
      </c>
      <c r="AJ90" s="6" t="str">
        <f t="shared" si="43"/>
        <v xml:space="preserve"> |PT| Camisola de alças para rapaz</v>
      </c>
      <c r="AK90" s="8" t="s">
        <v>2000</v>
      </c>
      <c r="AL90" s="6" t="str">
        <f t="shared" si="44"/>
        <v xml:space="preserve"> |RO| Maiou băieți</v>
      </c>
      <c r="AM90" s="8" t="s">
        <v>2001</v>
      </c>
      <c r="AN90" s="6" t="str">
        <f t="shared" si="45"/>
        <v xml:space="preserve"> |RS| Potkošulja za dečake</v>
      </c>
      <c r="AO90" s="8" t="s">
        <v>2002</v>
      </c>
      <c r="AP90" s="6" t="str">
        <f t="shared" si="46"/>
        <v xml:space="preserve"> |SI| Fantovska spodnja majica</v>
      </c>
      <c r="AQ90" s="8" t="s">
        <v>2003</v>
      </c>
      <c r="AR90" s="6" t="str">
        <f t="shared" si="47"/>
        <v xml:space="preserve"> |SK| Chlapčenské tielko</v>
      </c>
      <c r="AS90" s="9" t="str">
        <f t="shared" si="48"/>
        <v>|EN| Boys vest |BG| Момчешки потник |BiH| Potkošulja za dječake |CZ| Chlapecké tílko |DE| Unterhemd für jungen |EE| Poiste alussärk / särgik |ES| Camiseta interior de niño/ Samarreta interior nen |GR| Φανελάκι για αγόρια |HR| Potkošulja za dječake |HU| Fiú trikó |IT| Maglia intima per ragazzi |LT| Berniukų berankovė |LV| Apakškrekls zēniem |PL| Podkoszulek chłopięcy |PT| Camisola de alças para rapaz |RO| Maiou băieți |RS| Potkošulja za dečake |SI| Fantovska spodnja majica |SK| Chlapčenské tielko</v>
      </c>
      <c r="AT90" s="9" t="str">
        <f t="shared" si="49"/>
        <v xml:space="preserve">"|EN| Boys vest |BG| Момчешки потник |BiH| Potkošulja za dječake |CZ| Chlapecké tílko |DE| Unterhemd für jungen |EE| Poiste alussärk / särgik |ES| Camiseta interior de niño/ Samarreta interior nen |GR| Φανελάκι για αγόρια |HR| Potkošulja za dječake |HU| Fiú trikó |IT| Maglia intima per ragazzi |LT| Berniukų berankovė |LV| Apakškrekls zēniem |PL| Podkoszulek chłopięcy |PT| Camisola de alças para rapaz |RO| Maiou băieți |RS| Potkošulja za dečake |SI| Fantovska spodnja majica |SK| Chlapčenské tielko",  </v>
      </c>
      <c r="AU90" s="9" t="str">
        <f t="shared" si="50"/>
        <v xml:space="preserve">"Boys vest":  "|EN| Boys vest |BG| Момчешки потник |BiH| Potkošulja za dječake |CZ| Chlapecké tílko |DE| Unterhemd für jungen |EE| Poiste alussärk / särgik |ES| Camiseta interior de niño/ Samarreta interior nen |GR| Φανελάκι για αγόρια |HR| Potkošulja za dječake |HU| Fiú trikó |IT| Maglia intima per ragazzi |LT| Berniukų berankovė |LV| Apakškrekls zēniem |PL| Podkoszulek chłopięcy |PT| Camisola de alças para rapaz |RO| Maiou băieți |RS| Potkošulja za dečake |SI| Fantovska spodnja majica |SK| Chlapčenské tielko",  </v>
      </c>
      <c r="AV90" s="9" t="str">
        <f t="shared" si="51"/>
        <v xml:space="preserve">"Boys vest", </v>
      </c>
      <c r="AW90" s="9"/>
    </row>
    <row r="91" spans="1:49" ht="15" customHeight="1" x14ac:dyDescent="0.25">
      <c r="A91" s="8" t="s">
        <v>2004</v>
      </c>
      <c r="B91" s="6" t="str">
        <f t="shared" si="26"/>
        <v>|EN| Boys t-shirt</v>
      </c>
      <c r="C91" s="8" t="s">
        <v>2005</v>
      </c>
      <c r="D91" s="6" t="str">
        <f t="shared" si="27"/>
        <v xml:space="preserve"> |AL| T-shirt djemsh</v>
      </c>
      <c r="E91" s="8" t="s">
        <v>2006</v>
      </c>
      <c r="F91" s="6" t="str">
        <f t="shared" si="28"/>
        <v xml:space="preserve"> |BG| Момчешка тениска</v>
      </c>
      <c r="G91" s="8" t="s">
        <v>2007</v>
      </c>
      <c r="H91" s="6" t="str">
        <f t="shared" si="29"/>
        <v xml:space="preserve"> |BiH| T-shirt za dječake</v>
      </c>
      <c r="I91" s="8" t="s">
        <v>2008</v>
      </c>
      <c r="J91" s="6" t="str">
        <f t="shared" si="30"/>
        <v xml:space="preserve"> |CZ| Chlapecké tričko</v>
      </c>
      <c r="K91" s="8" t="s">
        <v>2009</v>
      </c>
      <c r="L91" s="6" t="str">
        <f t="shared" si="31"/>
        <v xml:space="preserve"> |DE| T-shirt für jungen</v>
      </c>
      <c r="M91" s="8" t="s">
        <v>2010</v>
      </c>
      <c r="N91" s="6" t="str">
        <f t="shared" si="32"/>
        <v xml:space="preserve"> |EE| Poiste t-särk</v>
      </c>
      <c r="O91" s="8" t="s">
        <v>2011</v>
      </c>
      <c r="P91" s="6" t="str">
        <f t="shared" si="33"/>
        <v xml:space="preserve"> |ES| Camiseta de niño</v>
      </c>
      <c r="Q91" s="8" t="s">
        <v>2012</v>
      </c>
      <c r="R91" s="6" t="str">
        <f t="shared" si="34"/>
        <v>/ Samarreta nen</v>
      </c>
      <c r="S91" s="8" t="s">
        <v>2013</v>
      </c>
      <c r="T91" s="6" t="str">
        <f t="shared" si="35"/>
        <v xml:space="preserve"> |GR| T-shirt  για αγόρια</v>
      </c>
      <c r="U91" s="8" t="s">
        <v>2007</v>
      </c>
      <c r="V91" s="6" t="str">
        <f t="shared" si="36"/>
        <v xml:space="preserve"> |HR| T-shirt za dječake</v>
      </c>
      <c r="W91" s="8" t="s">
        <v>2014</v>
      </c>
      <c r="X91" s="6" t="str">
        <f t="shared" si="37"/>
        <v xml:space="preserve"> |HU| Fiú póló</v>
      </c>
      <c r="Y91" s="8" t="s">
        <v>2015</v>
      </c>
      <c r="Z91" s="6" t="str">
        <f t="shared" si="38"/>
        <v xml:space="preserve"> |IT| Maglietta per ragazzi</v>
      </c>
      <c r="AA91" s="8" t="s">
        <v>2016</v>
      </c>
      <c r="AB91" s="6" t="str">
        <f t="shared" si="39"/>
        <v xml:space="preserve"> |LT| Marškinėliai berniukui</v>
      </c>
      <c r="AC91" s="8" t="s">
        <v>2017</v>
      </c>
      <c r="AD91" s="6" t="str">
        <f t="shared" si="40"/>
        <v xml:space="preserve"> |LV| T-krekls zēniem</v>
      </c>
      <c r="AE91" s="8" t="s">
        <v>2018</v>
      </c>
      <c r="AF91" s="6" t="str">
        <f t="shared" si="41"/>
        <v xml:space="preserve"> |MK| Детски машки t-shirt</v>
      </c>
      <c r="AG91" s="8" t="s">
        <v>2019</v>
      </c>
      <c r="AH91" s="6" t="str">
        <f t="shared" si="42"/>
        <v xml:space="preserve"> |PL| T-shirt chłopięcy</v>
      </c>
      <c r="AI91" s="8" t="s">
        <v>2020</v>
      </c>
      <c r="AJ91" s="6" t="str">
        <f t="shared" si="43"/>
        <v xml:space="preserve"> |PT| T-shirt para rapaz</v>
      </c>
      <c r="AK91" s="8" t="s">
        <v>2021</v>
      </c>
      <c r="AL91" s="6" t="str">
        <f t="shared" si="44"/>
        <v xml:space="preserve"> |RO| T-shirt băieți</v>
      </c>
      <c r="AM91" s="8" t="s">
        <v>2022</v>
      </c>
      <c r="AN91" s="6" t="str">
        <f t="shared" si="45"/>
        <v xml:space="preserve"> |RS| Majica za dečake</v>
      </c>
      <c r="AO91" s="8" t="s">
        <v>2023</v>
      </c>
      <c r="AP91" s="6" t="str">
        <f t="shared" si="46"/>
        <v xml:space="preserve"> |SI| Fantovska majica, kratki rokav</v>
      </c>
      <c r="AQ91" s="8" t="s">
        <v>2024</v>
      </c>
      <c r="AR91" s="6" t="str">
        <f t="shared" si="47"/>
        <v xml:space="preserve"> |SK| Chlapčenské tričko</v>
      </c>
      <c r="AS91" s="9" t="str">
        <f t="shared" si="48"/>
        <v>|EN| Boys t-shirt |BG| Момчешка тениска |BiH| T-shirt za dječake |CZ| Chlapecké tričko |DE| T-shirt für jungen |EE| Poiste t-särk |ES| Camiseta de niño/ Samarreta nen |GR| T-shirt  για αγόρια |HR| T-shirt za dječake |HU| Fiú póló |IT| Maglietta per ragazzi |LT| Marškinėliai berniukui |LV| T-krekls zēniem |PL| T-shirt chłopięcy |PT| T-shirt para rapaz |RO| T-shirt băieți |RS| Majica za dečake |SI| Fantovska majica, kratki rokav |SK| Chlapčenské tričko</v>
      </c>
      <c r="AT91" s="9" t="str">
        <f t="shared" si="49"/>
        <v xml:space="preserve">"|EN| Boys t-shirt |BG| Момчешка тениска |BiH| T-shirt za dječake |CZ| Chlapecké tričko |DE| T-shirt für jungen |EE| Poiste t-särk |ES| Camiseta de niño/ Samarreta nen |GR| T-shirt  για αγόρια |HR| T-shirt za dječake |HU| Fiú póló |IT| Maglietta per ragazzi |LT| Marškinėliai berniukui |LV| T-krekls zēniem |PL| T-shirt chłopięcy |PT| T-shirt para rapaz |RO| T-shirt băieți |RS| Majica za dečake |SI| Fantovska majica, kratki rokav |SK| Chlapčenské tričko",  </v>
      </c>
      <c r="AU91" s="9" t="str">
        <f t="shared" si="50"/>
        <v xml:space="preserve">"Boys t-shirt":  "|EN| Boys t-shirt |BG| Момчешка тениска |BiH| T-shirt za dječake |CZ| Chlapecké tričko |DE| T-shirt für jungen |EE| Poiste t-särk |ES| Camiseta de niño/ Samarreta nen |GR| T-shirt  για αγόρια |HR| T-shirt za dječake |HU| Fiú póló |IT| Maglietta per ragazzi |LT| Marškinėliai berniukui |LV| T-krekls zēniem |PL| T-shirt chłopięcy |PT| T-shirt para rapaz |RO| T-shirt băieți |RS| Majica za dečake |SI| Fantovska majica, kratki rokav |SK| Chlapčenské tričko",  </v>
      </c>
      <c r="AV91" s="9" t="str">
        <f t="shared" si="51"/>
        <v xml:space="preserve">"Boys t-shirt", </v>
      </c>
      <c r="AW91" s="9"/>
    </row>
    <row r="92" spans="1:49" ht="15" customHeight="1" x14ac:dyDescent="0.25">
      <c r="A92" s="8" t="s">
        <v>2025</v>
      </c>
      <c r="B92" s="6" t="str">
        <f t="shared" si="26"/>
        <v>|EN| Girls pajamas</v>
      </c>
      <c r="C92" s="8" t="s">
        <v>2026</v>
      </c>
      <c r="D92" s="6" t="str">
        <f t="shared" si="27"/>
        <v xml:space="preserve"> |AL| Pizhame vajzash</v>
      </c>
      <c r="E92" s="8" t="s">
        <v>2027</v>
      </c>
      <c r="F92" s="6" t="str">
        <f t="shared" si="28"/>
        <v xml:space="preserve"> |BG| Пижама за момичета</v>
      </c>
      <c r="G92" s="8" t="s">
        <v>2028</v>
      </c>
      <c r="H92" s="6" t="str">
        <f t="shared" si="29"/>
        <v xml:space="preserve"> |BiH| Pidžama za djevojčice</v>
      </c>
      <c r="I92" s="8" t="s">
        <v>2029</v>
      </c>
      <c r="J92" s="6" t="str">
        <f t="shared" si="30"/>
        <v xml:space="preserve"> |CZ| Dívčí pyžamo</v>
      </c>
      <c r="K92" s="8" t="s">
        <v>2030</v>
      </c>
      <c r="L92" s="6" t="str">
        <f t="shared" si="31"/>
        <v xml:space="preserve"> |DE| Schlafanzug für mädchen</v>
      </c>
      <c r="M92" s="8" t="s">
        <v>2031</v>
      </c>
      <c r="N92" s="6" t="str">
        <f t="shared" si="32"/>
        <v xml:space="preserve"> |EE| Tüdrukute pidžaama</v>
      </c>
      <c r="O92" s="8" t="s">
        <v>2032</v>
      </c>
      <c r="P92" s="6" t="str">
        <f t="shared" si="33"/>
        <v xml:space="preserve"> |ES| Pijama de niña</v>
      </c>
      <c r="Q92" s="8" t="s">
        <v>2033</v>
      </c>
      <c r="R92" s="6" t="str">
        <f t="shared" si="34"/>
        <v>/ Pijama nena</v>
      </c>
      <c r="S92" s="8" t="s">
        <v>2034</v>
      </c>
      <c r="T92" s="6" t="str">
        <f t="shared" si="35"/>
        <v xml:space="preserve"> |GR| Πυτζάμες για κορίτσια</v>
      </c>
      <c r="U92" s="8" t="s">
        <v>2028</v>
      </c>
      <c r="V92" s="6" t="str">
        <f t="shared" si="36"/>
        <v xml:space="preserve"> |HR| Pidžama za djevojčice</v>
      </c>
      <c r="W92" s="8" t="s">
        <v>2035</v>
      </c>
      <c r="X92" s="6" t="str">
        <f t="shared" si="37"/>
        <v xml:space="preserve"> |HU| Lányka pizsama</v>
      </c>
      <c r="Y92" s="8" t="s">
        <v>2036</v>
      </c>
      <c r="Z92" s="6" t="str">
        <f t="shared" si="38"/>
        <v xml:space="preserve"> |IT| Pigiama per ragazze</v>
      </c>
      <c r="AA92" s="8" t="s">
        <v>2037</v>
      </c>
      <c r="AB92" s="6" t="str">
        <f t="shared" si="39"/>
        <v xml:space="preserve"> |LT| Pižama mergaitėms</v>
      </c>
      <c r="AC92" s="8" t="s">
        <v>2038</v>
      </c>
      <c r="AD92" s="6" t="str">
        <f t="shared" si="40"/>
        <v xml:space="preserve"> |LV| Meiteņu pidžama</v>
      </c>
      <c r="AE92" s="8" t="s">
        <v>2039</v>
      </c>
      <c r="AF92" s="6" t="str">
        <f t="shared" si="41"/>
        <v xml:space="preserve"> |MK| Детска женска пижама</v>
      </c>
      <c r="AG92" s="8" t="s">
        <v>2040</v>
      </c>
      <c r="AH92" s="6" t="str">
        <f t="shared" si="42"/>
        <v xml:space="preserve"> |PL| Piżama dziewczęca</v>
      </c>
      <c r="AI92" s="8" t="s">
        <v>2041</v>
      </c>
      <c r="AJ92" s="6" t="str">
        <f t="shared" si="43"/>
        <v xml:space="preserve"> |PT| Pijama para rapariga</v>
      </c>
      <c r="AK92" s="8" t="s">
        <v>2042</v>
      </c>
      <c r="AL92" s="6" t="str">
        <f t="shared" si="44"/>
        <v xml:space="preserve"> |RO| Pijama fetițe</v>
      </c>
      <c r="AM92" s="8" t="s">
        <v>2043</v>
      </c>
      <c r="AN92" s="6" t="str">
        <f t="shared" si="45"/>
        <v xml:space="preserve"> |RS| Pidžama za devojčicu</v>
      </c>
      <c r="AO92" s="8" t="s">
        <v>2044</v>
      </c>
      <c r="AP92" s="6" t="str">
        <f t="shared" si="46"/>
        <v xml:space="preserve"> |SI| Dekliška pižama</v>
      </c>
      <c r="AQ92" s="8" t="s">
        <v>2045</v>
      </c>
      <c r="AR92" s="6" t="str">
        <f t="shared" si="47"/>
        <v xml:space="preserve"> |SK| Dievčenské pyžamo</v>
      </c>
      <c r="AS92" s="9" t="str">
        <f t="shared" si="48"/>
        <v>|EN| Girls pajamas |BG| Пижама за момичета |BiH| Pidžama za djevojčice |CZ| Dívčí pyžamo |DE| Schlafanzug für mädchen |EE| Tüdrukute pidžaama |ES| Pijama de niña/ Pijama nena |GR| Πυτζάμες για κορίτσια |HR| Pidžama za djevojčice |HU| Lányka pizsama |IT| Pigiama per ragazze |LT| Pižama mergaitėms |LV| Meiteņu pidžama |PL| Piżama dziewczęca |PT| Pijama para rapariga |RO| Pijama fetițe |RS| Pidžama za devojčicu |SI| Dekliška pižama |SK| Dievčenské pyžamo</v>
      </c>
      <c r="AT92" s="9" t="str">
        <f t="shared" si="49"/>
        <v xml:space="preserve">"|EN| Girls pajamas |BG| Пижама за момичета |BiH| Pidžama za djevojčice |CZ| Dívčí pyžamo |DE| Schlafanzug für mädchen |EE| Tüdrukute pidžaama |ES| Pijama de niña/ Pijama nena |GR| Πυτζάμες για κορίτσια |HR| Pidžama za djevojčice |HU| Lányka pizsama |IT| Pigiama per ragazze |LT| Pižama mergaitėms |LV| Meiteņu pidžama |PL| Piżama dziewczęca |PT| Pijama para rapariga |RO| Pijama fetițe |RS| Pidžama za devojčicu |SI| Dekliška pižama |SK| Dievčenské pyžamo",  </v>
      </c>
      <c r="AU92" s="9" t="str">
        <f t="shared" si="50"/>
        <v xml:space="preserve">"Girls pajamas":  "|EN| Girls pajamas |BG| Пижама за момичета |BiH| Pidžama za djevojčice |CZ| Dívčí pyžamo |DE| Schlafanzug für mädchen |EE| Tüdrukute pidžaama |ES| Pijama de niña/ Pijama nena |GR| Πυτζάμες για κορίτσια |HR| Pidžama za djevojčice |HU| Lányka pizsama |IT| Pigiama per ragazze |LT| Pižama mergaitėms |LV| Meiteņu pidžama |PL| Piżama dziewczęca |PT| Pijama para rapariga |RO| Pijama fetițe |RS| Pidžama za devojčicu |SI| Dekliška pižama |SK| Dievčenské pyžamo",  </v>
      </c>
      <c r="AV92" s="9" t="str">
        <f t="shared" si="51"/>
        <v xml:space="preserve">"Girls pajamas", </v>
      </c>
      <c r="AW92" s="9"/>
    </row>
    <row r="93" spans="1:49" ht="15" customHeight="1" x14ac:dyDescent="0.25">
      <c r="A93" s="8" t="s">
        <v>2046</v>
      </c>
      <c r="B93" s="6" t="str">
        <f t="shared" si="26"/>
        <v>|EN| Girls nightdress</v>
      </c>
      <c r="C93" s="8" t="s">
        <v>2047</v>
      </c>
      <c r="D93" s="6" t="str">
        <f t="shared" si="27"/>
        <v xml:space="preserve"> |AL| Këmishë nate vajzash</v>
      </c>
      <c r="E93" s="8" t="s">
        <v>2048</v>
      </c>
      <c r="F93" s="6" t="str">
        <f t="shared" si="28"/>
        <v xml:space="preserve"> |BG| Нощница за момичета</v>
      </c>
      <c r="G93" s="8" t="s">
        <v>2049</v>
      </c>
      <c r="H93" s="6" t="str">
        <f t="shared" si="29"/>
        <v xml:space="preserve"> |BiH| Spavaćica za djevojčice</v>
      </c>
      <c r="I93" s="8" t="s">
        <v>2050</v>
      </c>
      <c r="J93" s="6" t="str">
        <f t="shared" si="30"/>
        <v xml:space="preserve"> |CZ| Dívčí noční košile</v>
      </c>
      <c r="K93" s="8" t="s">
        <v>2051</v>
      </c>
      <c r="L93" s="6" t="str">
        <f t="shared" si="31"/>
        <v xml:space="preserve"> |DE| Nachthemd für mädchen</v>
      </c>
      <c r="M93" s="8" t="s">
        <v>2052</v>
      </c>
      <c r="N93" s="6" t="str">
        <f t="shared" si="32"/>
        <v xml:space="preserve"> |EE| Tüdrukute öösärk</v>
      </c>
      <c r="O93" s="8" t="s">
        <v>2053</v>
      </c>
      <c r="P93" s="6" t="str">
        <f t="shared" si="33"/>
        <v xml:space="preserve"> |ES| Camisón de niña</v>
      </c>
      <c r="Q93" s="8" t="s">
        <v>2054</v>
      </c>
      <c r="R93" s="6" t="str">
        <f t="shared" si="34"/>
        <v>/ Camisa de dormir nena</v>
      </c>
      <c r="S93" s="8" t="s">
        <v>2055</v>
      </c>
      <c r="T93" s="6" t="str">
        <f t="shared" si="35"/>
        <v xml:space="preserve"> |GR| Νυχτικό για κορίτσια</v>
      </c>
      <c r="U93" s="8" t="s">
        <v>2049</v>
      </c>
      <c r="V93" s="6" t="str">
        <f t="shared" si="36"/>
        <v xml:space="preserve"> |HR| Spavaćica za djevojčice</v>
      </c>
      <c r="W93" s="8" t="s">
        <v>2056</v>
      </c>
      <c r="X93" s="6" t="str">
        <f t="shared" si="37"/>
        <v xml:space="preserve"> |HU| Lányka hálóing</v>
      </c>
      <c r="Y93" s="8" t="s">
        <v>2057</v>
      </c>
      <c r="Z93" s="6" t="str">
        <f t="shared" si="38"/>
        <v xml:space="preserve"> |IT| Camicia da notte per ragazze</v>
      </c>
      <c r="AA93" s="8" t="s">
        <v>2058</v>
      </c>
      <c r="AB93" s="6" t="str">
        <f t="shared" si="39"/>
        <v xml:space="preserve"> |LT| Naktiniai marškiniai  mergaitėms</v>
      </c>
      <c r="AC93" s="8" t="s">
        <v>2059</v>
      </c>
      <c r="AD93" s="6" t="str">
        <f t="shared" si="40"/>
        <v xml:space="preserve"> |LV| Meiteņu naktskrekls</v>
      </c>
      <c r="AE93" s="8" t="s">
        <v>2060</v>
      </c>
      <c r="AF93" s="6" t="str">
        <f t="shared" si="41"/>
        <v xml:space="preserve"> |MK| Ноќна кошула за девојчиња</v>
      </c>
      <c r="AG93" s="8" t="s">
        <v>2061</v>
      </c>
      <c r="AH93" s="6" t="str">
        <f t="shared" si="42"/>
        <v xml:space="preserve"> |PL| Koszula nocna dziewczęca</v>
      </c>
      <c r="AI93" s="8" t="s">
        <v>2062</v>
      </c>
      <c r="AJ93" s="6" t="str">
        <f t="shared" si="43"/>
        <v xml:space="preserve"> |PT| Camisa de noite para rapariga</v>
      </c>
      <c r="AK93" s="8" t="s">
        <v>2063</v>
      </c>
      <c r="AL93" s="6" t="str">
        <f t="shared" si="44"/>
        <v xml:space="preserve"> |RO| Cămașă de noapte fetițe</v>
      </c>
      <c r="AM93" s="8" t="s">
        <v>2064</v>
      </c>
      <c r="AN93" s="6" t="str">
        <f t="shared" si="45"/>
        <v xml:space="preserve"> |RS| Spavaćica za devojčicu</v>
      </c>
      <c r="AO93" s="8" t="s">
        <v>2065</v>
      </c>
      <c r="AP93" s="6" t="str">
        <f t="shared" si="46"/>
        <v xml:space="preserve"> |SI| Dekliška spalna srajca</v>
      </c>
      <c r="AQ93" s="8" t="s">
        <v>2066</v>
      </c>
      <c r="AR93" s="6" t="str">
        <f t="shared" si="47"/>
        <v xml:space="preserve"> |SK| Dievčenská nočná košeľa</v>
      </c>
      <c r="AS93" s="9" t="str">
        <f t="shared" si="48"/>
        <v>|EN| Girls nightdress |BG| Нощница за момичета |BiH| Spavaćica za djevojčice |CZ| Dívčí noční košile |DE| Nachthemd für mädchen |EE| Tüdrukute öösärk |ES| Camisón de niña/ Camisa de dormir nena |GR| Νυχτικό για κορίτσια |HR| Spavaćica za djevojčice |HU| Lányka hálóing |IT| Camicia da notte per ragazze |LT| Naktiniai marškiniai  mergaitėms |LV| Meiteņu naktskrekls |PL| Koszula nocna dziewczęca |PT| Camisa de noite para rapariga |RO| Cămașă de noapte fetițe |RS| Spavaćica za devojčicu |SI| Dekliška spalna srajca |SK| Dievčenská nočná košeľa</v>
      </c>
      <c r="AT93" s="9" t="str">
        <f t="shared" si="49"/>
        <v xml:space="preserve">"|EN| Girls nightdress |BG| Нощница за момичета |BiH| Spavaćica za djevojčice |CZ| Dívčí noční košile |DE| Nachthemd für mädchen |EE| Tüdrukute öösärk |ES| Camisón de niña/ Camisa de dormir nena |GR| Νυχτικό για κορίτσια |HR| Spavaćica za djevojčice |HU| Lányka hálóing |IT| Camicia da notte per ragazze |LT| Naktiniai marškiniai  mergaitėms |LV| Meiteņu naktskrekls |PL| Koszula nocna dziewczęca |PT| Camisa de noite para rapariga |RO| Cămașă de noapte fetițe |RS| Spavaćica za devojčicu |SI| Dekliška spalna srajca |SK| Dievčenská nočná košeľa",  </v>
      </c>
      <c r="AU93" s="9" t="str">
        <f t="shared" si="50"/>
        <v xml:space="preserve">"Girls nightdress":  "|EN| Girls nightdress |BG| Нощница за момичета |BiH| Spavaćica za djevojčice |CZ| Dívčí noční košile |DE| Nachthemd für mädchen |EE| Tüdrukute öösärk |ES| Camisón de niña/ Camisa de dormir nena |GR| Νυχτικό για κορίτσια |HR| Spavaćica za djevojčice |HU| Lányka hálóing |IT| Camicia da notte per ragazze |LT| Naktiniai marškiniai  mergaitėms |LV| Meiteņu naktskrekls |PL| Koszula nocna dziewczęca |PT| Camisa de noite para rapariga |RO| Cămașă de noapte fetițe |RS| Spavaćica za devojčicu |SI| Dekliška spalna srajca |SK| Dievčenská nočná košeľa",  </v>
      </c>
      <c r="AV93" s="9" t="str">
        <f t="shared" si="51"/>
        <v xml:space="preserve">"Girls nightdress", </v>
      </c>
      <c r="AW93" s="9"/>
    </row>
    <row r="94" spans="1:49" ht="15" customHeight="1" x14ac:dyDescent="0.25">
      <c r="A94" s="8" t="s">
        <v>2067</v>
      </c>
      <c r="B94" s="6" t="str">
        <f t="shared" si="26"/>
        <v>|EN| Girls night robe</v>
      </c>
      <c r="C94" s="8" t="s">
        <v>2068</v>
      </c>
      <c r="D94" s="6" t="str">
        <f t="shared" si="27"/>
        <v xml:space="preserve"> |AL| Robëdeshambër vajzash</v>
      </c>
      <c r="E94" s="8" t="s">
        <v>2069</v>
      </c>
      <c r="F94" s="6" t="str">
        <f t="shared" si="28"/>
        <v xml:space="preserve"> |BG| Халат за момичета</v>
      </c>
      <c r="G94" s="8" t="s">
        <v>2070</v>
      </c>
      <c r="H94" s="6" t="str">
        <f t="shared" si="29"/>
        <v xml:space="preserve"> |BiH| Bade mantil za djevojčice</v>
      </c>
      <c r="I94" s="8" t="s">
        <v>2071</v>
      </c>
      <c r="J94" s="6" t="str">
        <f t="shared" si="30"/>
        <v xml:space="preserve"> |CZ| Dívčí župan</v>
      </c>
      <c r="K94" s="8" t="s">
        <v>2072</v>
      </c>
      <c r="L94" s="6" t="str">
        <f t="shared" si="31"/>
        <v xml:space="preserve"> |DE| Bademantel für mädchen</v>
      </c>
      <c r="M94" s="8" t="s">
        <v>2073</v>
      </c>
      <c r="N94" s="6" t="str">
        <f t="shared" si="32"/>
        <v xml:space="preserve"> |EE| Tüdrukute hommikumantel</v>
      </c>
      <c r="O94" s="8" t="s">
        <v>2074</v>
      </c>
      <c r="P94" s="6" t="str">
        <f t="shared" si="33"/>
        <v xml:space="preserve"> |ES| Bata de niña</v>
      </c>
      <c r="Q94" s="8" t="s">
        <v>2075</v>
      </c>
      <c r="R94" s="6" t="str">
        <f t="shared" si="34"/>
        <v>/ Bata nena</v>
      </c>
      <c r="S94" s="8" t="s">
        <v>2076</v>
      </c>
      <c r="T94" s="6" t="str">
        <f t="shared" si="35"/>
        <v xml:space="preserve"> |GR| Ρόμπα για κορίτσια</v>
      </c>
      <c r="U94" s="8" t="s">
        <v>2077</v>
      </c>
      <c r="V94" s="6" t="str">
        <f t="shared" si="36"/>
        <v xml:space="preserve"> |HR| Šlafrok za djevojčice</v>
      </c>
      <c r="W94" s="8" t="s">
        <v>2078</v>
      </c>
      <c r="X94" s="6" t="str">
        <f t="shared" si="37"/>
        <v xml:space="preserve"> |HU| Lányka fürdőköpeny</v>
      </c>
      <c r="Y94" s="8" t="s">
        <v>2079</v>
      </c>
      <c r="Z94" s="6" t="str">
        <f t="shared" si="38"/>
        <v xml:space="preserve"> |IT| Vestaglia per ragazze</v>
      </c>
      <c r="AA94" s="8" t="s">
        <v>2080</v>
      </c>
      <c r="AB94" s="6" t="str">
        <f t="shared" si="39"/>
        <v xml:space="preserve"> |LT| Chalatas mergaitėms</v>
      </c>
      <c r="AC94" s="8" t="s">
        <v>2081</v>
      </c>
      <c r="AD94" s="6" t="str">
        <f t="shared" si="40"/>
        <v xml:space="preserve"> |LV| Meiteņu peldmētelis</v>
      </c>
      <c r="AE94" s="8" t="s">
        <v>2082</v>
      </c>
      <c r="AF94" s="6" t="str">
        <f t="shared" si="41"/>
        <v xml:space="preserve"> |MK| Пењоар за девојчиња</v>
      </c>
      <c r="AG94" s="8" t="s">
        <v>2083</v>
      </c>
      <c r="AH94" s="6" t="str">
        <f t="shared" si="42"/>
        <v xml:space="preserve"> |PL| Szlafrok dziewczęcy</v>
      </c>
      <c r="AI94" s="8" t="s">
        <v>2084</v>
      </c>
      <c r="AJ94" s="6" t="str">
        <f t="shared" si="43"/>
        <v xml:space="preserve"> |PT| Roupão para rapariga</v>
      </c>
      <c r="AK94" s="8" t="s">
        <v>2085</v>
      </c>
      <c r="AL94" s="6" t="str">
        <f t="shared" si="44"/>
        <v xml:space="preserve"> |RO| Halat fetițe</v>
      </c>
      <c r="AM94" s="8" t="s">
        <v>2086</v>
      </c>
      <c r="AN94" s="6" t="str">
        <f t="shared" si="45"/>
        <v xml:space="preserve"> |RS| Bademantil za devojčicu</v>
      </c>
      <c r="AO94" s="8" t="s">
        <v>2087</v>
      </c>
      <c r="AP94" s="6" t="str">
        <f t="shared" si="46"/>
        <v xml:space="preserve"> |SI| Dekliška domača halja</v>
      </c>
      <c r="AQ94" s="8" t="s">
        <v>2088</v>
      </c>
      <c r="AR94" s="6" t="str">
        <f t="shared" si="47"/>
        <v xml:space="preserve"> |SK| Dievčenský župan</v>
      </c>
      <c r="AS94" s="9" t="str">
        <f t="shared" si="48"/>
        <v>|EN| Girls night robe |BG| Халат за момичета |BiH| Bade mantil za djevojčice |CZ| Dívčí župan |DE| Bademantel für mädchen |EE| Tüdrukute hommikumantel |ES| Bata de niña/ Bata nena |GR| Ρόμπα για κορίτσια |HR| Šlafrok za djevojčice |HU| Lányka fürdőköpeny |IT| Vestaglia per ragazze |LT| Chalatas mergaitėms |LV| Meiteņu peldmētelis |PL| Szlafrok dziewczęcy |PT| Roupão para rapariga |RO| Halat fetițe |RS| Bademantil za devojčicu |SI| Dekliška domača halja |SK| Dievčenský župan</v>
      </c>
      <c r="AT94" s="9" t="str">
        <f t="shared" si="49"/>
        <v xml:space="preserve">"|EN| Girls night robe |BG| Халат за момичета |BiH| Bade mantil za djevojčice |CZ| Dívčí župan |DE| Bademantel für mädchen |EE| Tüdrukute hommikumantel |ES| Bata de niña/ Bata nena |GR| Ρόμπα για κορίτσια |HR| Šlafrok za djevojčice |HU| Lányka fürdőköpeny |IT| Vestaglia per ragazze |LT| Chalatas mergaitėms |LV| Meiteņu peldmētelis |PL| Szlafrok dziewczęcy |PT| Roupão para rapariga |RO| Halat fetițe |RS| Bademantil za devojčicu |SI| Dekliška domača halja |SK| Dievčenský župan",  </v>
      </c>
      <c r="AU94" s="9" t="str">
        <f t="shared" si="50"/>
        <v xml:space="preserve">"Girls night robe":  "|EN| Girls night robe |BG| Халат за момичета |BiH| Bade mantil za djevojčice |CZ| Dívčí župan |DE| Bademantel für mädchen |EE| Tüdrukute hommikumantel |ES| Bata de niña/ Bata nena |GR| Ρόμπα για κορίτσια |HR| Šlafrok za djevojčice |HU| Lányka fürdőköpeny |IT| Vestaglia per ragazze |LT| Chalatas mergaitėms |LV| Meiteņu peldmētelis |PL| Szlafrok dziewczęcy |PT| Roupão para rapariga |RO| Halat fetițe |RS| Bademantil za devojčicu |SI| Dekliška domača halja |SK| Dievčenský župan",  </v>
      </c>
      <c r="AV94" s="9" t="str">
        <f t="shared" si="51"/>
        <v xml:space="preserve">"Girls night robe", </v>
      </c>
      <c r="AW94" s="9"/>
    </row>
    <row r="95" spans="1:49" ht="15" customHeight="1" x14ac:dyDescent="0.25">
      <c r="A95" s="8" t="s">
        <v>2089</v>
      </c>
      <c r="B95" s="6" t="str">
        <f t="shared" si="26"/>
        <v>|EN| Boys pajamas</v>
      </c>
      <c r="C95" s="8" t="s">
        <v>2090</v>
      </c>
      <c r="D95" s="6" t="str">
        <f t="shared" si="27"/>
        <v xml:space="preserve"> |AL| Pizhame djemsh</v>
      </c>
      <c r="E95" s="8" t="s">
        <v>2091</v>
      </c>
      <c r="F95" s="6" t="str">
        <f t="shared" si="28"/>
        <v xml:space="preserve"> |BG| Пижама за момчета</v>
      </c>
      <c r="G95" s="8" t="s">
        <v>2092</v>
      </c>
      <c r="H95" s="6" t="str">
        <f t="shared" si="29"/>
        <v xml:space="preserve"> |BiH| Pidžama za dječake</v>
      </c>
      <c r="I95" s="8" t="s">
        <v>2093</v>
      </c>
      <c r="J95" s="6" t="str">
        <f t="shared" si="30"/>
        <v xml:space="preserve"> |CZ| Chlapecké pyžamo</v>
      </c>
      <c r="K95" s="8" t="s">
        <v>2094</v>
      </c>
      <c r="L95" s="6" t="str">
        <f t="shared" si="31"/>
        <v xml:space="preserve"> |DE| Schlafanzug für jungen</v>
      </c>
      <c r="M95" s="8" t="s">
        <v>2095</v>
      </c>
      <c r="N95" s="6" t="str">
        <f t="shared" si="32"/>
        <v xml:space="preserve"> |EE| Poiste pidžaama</v>
      </c>
      <c r="O95" s="8" t="s">
        <v>2096</v>
      </c>
      <c r="P95" s="6" t="str">
        <f t="shared" si="33"/>
        <v xml:space="preserve"> |ES| Pijama de niño</v>
      </c>
      <c r="Q95" s="8" t="s">
        <v>2097</v>
      </c>
      <c r="R95" s="6" t="str">
        <f t="shared" si="34"/>
        <v>/ Pijama nen</v>
      </c>
      <c r="S95" s="8" t="s">
        <v>2098</v>
      </c>
      <c r="T95" s="6" t="str">
        <f t="shared" si="35"/>
        <v xml:space="preserve"> |GR| Πιτζάμα για αγόρια</v>
      </c>
      <c r="U95" s="8" t="s">
        <v>2092</v>
      </c>
      <c r="V95" s="6" t="str">
        <f t="shared" si="36"/>
        <v xml:space="preserve"> |HR| Pidžama za dječake</v>
      </c>
      <c r="W95" s="8" t="s">
        <v>2099</v>
      </c>
      <c r="X95" s="6" t="str">
        <f t="shared" si="37"/>
        <v xml:space="preserve"> |HU| Fiú pizsama</v>
      </c>
      <c r="Y95" s="8" t="s">
        <v>2100</v>
      </c>
      <c r="Z95" s="6" t="str">
        <f t="shared" si="38"/>
        <v xml:space="preserve"> |IT| Pigiama per ragazzi</v>
      </c>
      <c r="AA95" s="8" t="s">
        <v>2101</v>
      </c>
      <c r="AB95" s="6" t="str">
        <f t="shared" si="39"/>
        <v xml:space="preserve"> |LT| Pižama berniukams</v>
      </c>
      <c r="AC95" s="8" t="s">
        <v>2102</v>
      </c>
      <c r="AD95" s="6" t="str">
        <f t="shared" si="40"/>
        <v xml:space="preserve"> |LV| Zēnu pidžama</v>
      </c>
      <c r="AE95" s="8" t="s">
        <v>2103</v>
      </c>
      <c r="AF95" s="6" t="str">
        <f t="shared" si="41"/>
        <v xml:space="preserve"> |MK| Детска машка пижама</v>
      </c>
      <c r="AG95" s="8" t="s">
        <v>2104</v>
      </c>
      <c r="AH95" s="6" t="str">
        <f t="shared" si="42"/>
        <v xml:space="preserve"> |PL| Piżama chłopięca</v>
      </c>
      <c r="AI95" s="8" t="s">
        <v>2105</v>
      </c>
      <c r="AJ95" s="6" t="str">
        <f t="shared" si="43"/>
        <v xml:space="preserve"> |PT| Pijama para rapaz</v>
      </c>
      <c r="AK95" s="8" t="s">
        <v>2106</v>
      </c>
      <c r="AL95" s="6" t="str">
        <f t="shared" si="44"/>
        <v xml:space="preserve"> |RO| Pijama băieți</v>
      </c>
      <c r="AM95" s="8" t="s">
        <v>2107</v>
      </c>
      <c r="AN95" s="6" t="str">
        <f t="shared" si="45"/>
        <v xml:space="preserve"> |RS| Pidžama za dečaka</v>
      </c>
      <c r="AO95" s="8" t="s">
        <v>2108</v>
      </c>
      <c r="AP95" s="6" t="str">
        <f t="shared" si="46"/>
        <v xml:space="preserve"> |SI| Fantovska pižama</v>
      </c>
      <c r="AQ95" s="8" t="s">
        <v>2109</v>
      </c>
      <c r="AR95" s="6" t="str">
        <f t="shared" si="47"/>
        <v xml:space="preserve"> |SK| Chlapčenské pyžamo</v>
      </c>
      <c r="AS95" s="9" t="str">
        <f t="shared" si="48"/>
        <v>|EN| Boys pajamas |BG| Пижама за момчета |BiH| Pidžama za dječake |CZ| Chlapecké pyžamo |DE| Schlafanzug für jungen |EE| Poiste pidžaama |ES| Pijama de niño/ Pijama nen |GR| Πιτζάμα για αγόρια |HR| Pidžama za dječake |HU| Fiú pizsama |IT| Pigiama per ragazzi |LT| Pižama berniukams |LV| Zēnu pidžama |PL| Piżama chłopięca |PT| Pijama para rapaz |RO| Pijama băieți |RS| Pidžama za dečaka |SI| Fantovska pižama |SK| Chlapčenské pyžamo</v>
      </c>
      <c r="AT95" s="9" t="str">
        <f t="shared" si="49"/>
        <v xml:space="preserve">"|EN| Boys pajamas |BG| Пижама за момчета |BiH| Pidžama za dječake |CZ| Chlapecké pyžamo |DE| Schlafanzug für jungen |EE| Poiste pidžaama |ES| Pijama de niño/ Pijama nen |GR| Πιτζάμα για αγόρια |HR| Pidžama za dječake |HU| Fiú pizsama |IT| Pigiama per ragazzi |LT| Pižama berniukams |LV| Zēnu pidžama |PL| Piżama chłopięca |PT| Pijama para rapaz |RO| Pijama băieți |RS| Pidžama za dečaka |SI| Fantovska pižama |SK| Chlapčenské pyžamo",  </v>
      </c>
      <c r="AU95" s="9" t="str">
        <f t="shared" si="50"/>
        <v xml:space="preserve">"Boys pajamas":  "|EN| Boys pajamas |BG| Пижама за момчета |BiH| Pidžama za dječake |CZ| Chlapecké pyžamo |DE| Schlafanzug für jungen |EE| Poiste pidžaama |ES| Pijama de niño/ Pijama nen |GR| Πιτζάμα για αγόρια |HR| Pidžama za dječake |HU| Fiú pizsama |IT| Pigiama per ragazzi |LT| Pižama berniukams |LV| Zēnu pidžama |PL| Piżama chłopięca |PT| Pijama para rapaz |RO| Pijama băieți |RS| Pidžama za dečaka |SI| Fantovska pižama |SK| Chlapčenské pyžamo",  </v>
      </c>
      <c r="AV95" s="9" t="str">
        <f t="shared" si="51"/>
        <v xml:space="preserve">"Boys pajamas", </v>
      </c>
      <c r="AW95" s="9"/>
    </row>
    <row r="96" spans="1:49" ht="15" customHeight="1" x14ac:dyDescent="0.25">
      <c r="A96" s="8" t="s">
        <v>2110</v>
      </c>
      <c r="B96" s="6" t="str">
        <f t="shared" si="26"/>
        <v>|EN| Boys night robe</v>
      </c>
      <c r="C96" s="8" t="s">
        <v>2111</v>
      </c>
      <c r="D96" s="6" t="str">
        <f t="shared" si="27"/>
        <v xml:space="preserve"> |AL| Rrobëdeshambër djemsh</v>
      </c>
      <c r="E96" s="8" t="s">
        <v>2112</v>
      </c>
      <c r="F96" s="6" t="str">
        <f t="shared" si="28"/>
        <v xml:space="preserve"> |BG| Халат за момчета</v>
      </c>
      <c r="G96" s="8" t="s">
        <v>2113</v>
      </c>
      <c r="H96" s="6" t="str">
        <f t="shared" si="29"/>
        <v xml:space="preserve"> |BiH| Bade mantil za dječake</v>
      </c>
      <c r="I96" s="8" t="s">
        <v>2114</v>
      </c>
      <c r="J96" s="6" t="str">
        <f t="shared" si="30"/>
        <v xml:space="preserve"> |CZ| Chlapecký župan</v>
      </c>
      <c r="K96" s="8" t="s">
        <v>2115</v>
      </c>
      <c r="L96" s="6" t="str">
        <f t="shared" si="31"/>
        <v xml:space="preserve"> |DE| Bademantel für jungen</v>
      </c>
      <c r="M96" s="8" t="s">
        <v>2116</v>
      </c>
      <c r="N96" s="6" t="str">
        <f t="shared" si="32"/>
        <v xml:space="preserve"> |EE| Poiste hommikumantel</v>
      </c>
      <c r="O96" s="8" t="s">
        <v>2117</v>
      </c>
      <c r="P96" s="6" t="str">
        <f t="shared" si="33"/>
        <v xml:space="preserve"> |ES| Bata de niño</v>
      </c>
      <c r="Q96" s="8" t="s">
        <v>2118</v>
      </c>
      <c r="R96" s="6" t="str">
        <f t="shared" si="34"/>
        <v>/ Bata nen</v>
      </c>
      <c r="S96" s="8" t="s">
        <v>2119</v>
      </c>
      <c r="T96" s="6" t="str">
        <f t="shared" si="35"/>
        <v xml:space="preserve"> |GR| Ρόμπα για αγόρια</v>
      </c>
      <c r="U96" s="8" t="s">
        <v>2120</v>
      </c>
      <c r="V96" s="6" t="str">
        <f t="shared" si="36"/>
        <v xml:space="preserve"> |HR| Šlafrok za dječake</v>
      </c>
      <c r="W96" s="8" t="s">
        <v>2121</v>
      </c>
      <c r="X96" s="6" t="str">
        <f t="shared" si="37"/>
        <v xml:space="preserve"> |HU| Fiú fürdőköpeny</v>
      </c>
      <c r="Y96" s="8" t="s">
        <v>2122</v>
      </c>
      <c r="Z96" s="6" t="str">
        <f t="shared" si="38"/>
        <v xml:space="preserve"> |IT| Vestaglia per ragazzi</v>
      </c>
      <c r="AA96" s="8" t="s">
        <v>2123</v>
      </c>
      <c r="AB96" s="6" t="str">
        <f t="shared" si="39"/>
        <v xml:space="preserve"> |LT| Chalatas berniukams</v>
      </c>
      <c r="AC96" s="8" t="s">
        <v>2124</v>
      </c>
      <c r="AD96" s="6" t="str">
        <f t="shared" si="40"/>
        <v xml:space="preserve"> |LV| Zēnu peldmētelis</v>
      </c>
      <c r="AE96" s="8" t="s">
        <v>2125</v>
      </c>
      <c r="AF96" s="6" t="str">
        <f t="shared" si="41"/>
        <v xml:space="preserve"> |MK| Пењоар за момчиња</v>
      </c>
      <c r="AG96" s="8" t="s">
        <v>2126</v>
      </c>
      <c r="AH96" s="6" t="str">
        <f t="shared" si="42"/>
        <v xml:space="preserve"> |PL| Szlafrok chłopięcy</v>
      </c>
      <c r="AI96" s="8" t="s">
        <v>2127</v>
      </c>
      <c r="AJ96" s="6" t="str">
        <f t="shared" si="43"/>
        <v xml:space="preserve"> |PT| Roupão para rapaz</v>
      </c>
      <c r="AK96" s="8" t="s">
        <v>2128</v>
      </c>
      <c r="AL96" s="6" t="str">
        <f t="shared" si="44"/>
        <v xml:space="preserve"> |RO| Halat băieți</v>
      </c>
      <c r="AM96" s="8" t="s">
        <v>2129</v>
      </c>
      <c r="AN96" s="6" t="str">
        <f t="shared" si="45"/>
        <v xml:space="preserve"> |RS| Bademantil za dečaka</v>
      </c>
      <c r="AO96" s="8" t="s">
        <v>2130</v>
      </c>
      <c r="AP96" s="6" t="str">
        <f t="shared" si="46"/>
        <v xml:space="preserve"> |SI| Fantovska domača halja</v>
      </c>
      <c r="AQ96" s="8" t="s">
        <v>2131</v>
      </c>
      <c r="AR96" s="6" t="str">
        <f t="shared" si="47"/>
        <v xml:space="preserve"> |SK| Chlapčenský župan</v>
      </c>
      <c r="AS96" s="9" t="str">
        <f t="shared" si="48"/>
        <v>|EN| Boys night robe |BG| Халат за момчета |BiH| Bade mantil za dječake |CZ| Chlapecký župan |DE| Bademantel für jungen |EE| Poiste hommikumantel |ES| Bata de niño/ Bata nen |GR| Ρόμπα για αγόρια |HR| Šlafrok za dječake |HU| Fiú fürdőköpeny |IT| Vestaglia per ragazzi |LT| Chalatas berniukams |LV| Zēnu peldmētelis |PL| Szlafrok chłopięcy |PT| Roupão para rapaz |RO| Halat băieți |RS| Bademantil za dečaka |SI| Fantovska domača halja |SK| Chlapčenský župan</v>
      </c>
      <c r="AT96" s="9" t="str">
        <f t="shared" si="49"/>
        <v xml:space="preserve">"|EN| Boys night robe |BG| Халат за момчета |BiH| Bade mantil za dječake |CZ| Chlapecký župan |DE| Bademantel für jungen |EE| Poiste hommikumantel |ES| Bata de niño/ Bata nen |GR| Ρόμπα για αγόρια |HR| Šlafrok za dječake |HU| Fiú fürdőköpeny |IT| Vestaglia per ragazzi |LT| Chalatas berniukams |LV| Zēnu peldmētelis |PL| Szlafrok chłopięcy |PT| Roupão para rapaz |RO| Halat băieți |RS| Bademantil za dečaka |SI| Fantovska domača halja |SK| Chlapčenský župan",  </v>
      </c>
      <c r="AU96" s="9" t="str">
        <f t="shared" si="50"/>
        <v xml:space="preserve">"Boys night robe":  "|EN| Boys night robe |BG| Халат за момчета |BiH| Bade mantil za dječake |CZ| Chlapecký župan |DE| Bademantel für jungen |EE| Poiste hommikumantel |ES| Bata de niño/ Bata nen |GR| Ρόμπα για αγόρια |HR| Šlafrok za dječake |HU| Fiú fürdőköpeny |IT| Vestaglia per ragazzi |LT| Chalatas berniukams |LV| Zēnu peldmētelis |PL| Szlafrok chłopięcy |PT| Roupão para rapaz |RO| Halat băieți |RS| Bademantil za dečaka |SI| Fantovska domača halja |SK| Chlapčenský župan",  </v>
      </c>
      <c r="AV96" s="9" t="str">
        <f t="shared" si="51"/>
        <v xml:space="preserve">"Boys night robe", </v>
      </c>
      <c r="AW96" s="9"/>
    </row>
    <row r="97" spans="1:49" ht="15" customHeight="1" x14ac:dyDescent="0.25">
      <c r="A97" s="8" t="s">
        <v>2132</v>
      </c>
      <c r="B97" s="6" t="str">
        <f t="shared" si="26"/>
        <v>|EN| Pajamas top part</v>
      </c>
      <c r="C97" s="8" t="s">
        <v>2133</v>
      </c>
      <c r="D97" s="6" t="str">
        <f t="shared" si="27"/>
        <v xml:space="preserve"> |AL| Bluza pizhamesh</v>
      </c>
      <c r="E97" s="8" t="s">
        <v>2134</v>
      </c>
      <c r="F97" s="6" t="str">
        <f t="shared" si="28"/>
        <v xml:space="preserve"> |BG| Горнище на пижама</v>
      </c>
      <c r="G97" s="8" t="s">
        <v>2135</v>
      </c>
      <c r="H97" s="6" t="str">
        <f t="shared" si="29"/>
        <v xml:space="preserve"> |BiH| Gornji dio pidžame</v>
      </c>
      <c r="I97" s="8" t="s">
        <v>2136</v>
      </c>
      <c r="J97" s="6" t="str">
        <f t="shared" si="30"/>
        <v xml:space="preserve"> |CZ| Horní díl pyžama</v>
      </c>
      <c r="K97" s="8" t="s">
        <v>2137</v>
      </c>
      <c r="L97" s="6" t="str">
        <f t="shared" si="31"/>
        <v xml:space="preserve"> |DE| Pyjama-oberteil</v>
      </c>
      <c r="M97" s="8" t="s">
        <v>2138</v>
      </c>
      <c r="N97" s="6" t="str">
        <f t="shared" si="32"/>
        <v xml:space="preserve"> |EE| Pidžaama ülaosa</v>
      </c>
      <c r="O97" s="8" t="s">
        <v>2139</v>
      </c>
      <c r="P97" s="6" t="str">
        <f t="shared" si="33"/>
        <v xml:space="preserve"> |ES| Parte de arriba del pijama</v>
      </c>
      <c r="Q97" s="8" t="s">
        <v>2140</v>
      </c>
      <c r="R97" s="6" t="str">
        <f t="shared" si="34"/>
        <v>/ Part superior del pijama</v>
      </c>
      <c r="S97" s="8" t="s">
        <v>2141</v>
      </c>
      <c r="T97" s="6" t="str">
        <f t="shared" si="35"/>
        <v xml:space="preserve"> |GR| Πάνω μέρος πιτζάμας</v>
      </c>
      <c r="U97" s="8" t="s">
        <v>2135</v>
      </c>
      <c r="V97" s="6" t="str">
        <f t="shared" si="36"/>
        <v xml:space="preserve"> |HR| Gornji dio pidžame</v>
      </c>
      <c r="W97" s="8" t="s">
        <v>2142</v>
      </c>
      <c r="X97" s="6" t="str">
        <f t="shared" si="37"/>
        <v xml:space="preserve"> |HU| Pizsamafelső</v>
      </c>
      <c r="Y97" s="8" t="s">
        <v>2143</v>
      </c>
      <c r="Z97" s="6" t="str">
        <f t="shared" si="38"/>
        <v xml:space="preserve"> |IT| Parte superiore del pigiama</v>
      </c>
      <c r="AA97" s="8" t="s">
        <v>2144</v>
      </c>
      <c r="AB97" s="6" t="str">
        <f t="shared" si="39"/>
        <v xml:space="preserve"> |LT| Pižamos viršut. dalis</v>
      </c>
      <c r="AC97" s="8" t="s">
        <v>2145</v>
      </c>
      <c r="AD97" s="6" t="str">
        <f t="shared" si="40"/>
        <v xml:space="preserve"> |LV| Pidžamas augša</v>
      </c>
      <c r="AE97" s="8" t="s">
        <v>2146</v>
      </c>
      <c r="AF97" s="6" t="str">
        <f t="shared" si="41"/>
        <v xml:space="preserve"> |MK| Горна пижама</v>
      </c>
      <c r="AG97" s="8" t="s">
        <v>2147</v>
      </c>
      <c r="AH97" s="6" t="str">
        <f t="shared" si="42"/>
        <v xml:space="preserve"> |PL| Góra od piżamy</v>
      </c>
      <c r="AI97" s="8" t="s">
        <v>2148</v>
      </c>
      <c r="AJ97" s="6" t="str">
        <f t="shared" si="43"/>
        <v xml:space="preserve"> |PT| Camisola de pijama</v>
      </c>
      <c r="AK97" s="8" t="s">
        <v>2149</v>
      </c>
      <c r="AL97" s="6" t="str">
        <f t="shared" si="44"/>
        <v xml:space="preserve"> |RO| Bluză pijamale</v>
      </c>
      <c r="AM97" s="8" t="s">
        <v>2150</v>
      </c>
      <c r="AN97" s="6" t="str">
        <f t="shared" si="45"/>
        <v xml:space="preserve"> |RS| Gornji deo pidžame</v>
      </c>
      <c r="AO97" s="8" t="s">
        <v>2151</v>
      </c>
      <c r="AP97" s="6" t="str">
        <f t="shared" si="46"/>
        <v xml:space="preserve"> |SI| Zgornji del pižame</v>
      </c>
      <c r="AQ97" s="8" t="s">
        <v>2152</v>
      </c>
      <c r="AR97" s="6" t="str">
        <f t="shared" si="47"/>
        <v xml:space="preserve"> |SK| Horný diel pyžama</v>
      </c>
      <c r="AS97" s="9" t="str">
        <f t="shared" si="48"/>
        <v>|EN| Pajamas top part |BG| Горнище на пижама |BiH| Gornji dio pidžame |CZ| Horní díl pyžama |DE| Pyjama-oberteil |EE| Pidžaama ülaosa |ES| Parte de arriba del pijama/ Part superior del pijama |GR| Πάνω μέρος πιτζάμας |HR| Gornji dio pidžame |HU| Pizsamafelső |IT| Parte superiore del pigiama |LT| Pižamos viršut. dalis |LV| Pidžamas augša |PL| Góra od piżamy |PT| Camisola de pijama |RO| Bluză pijamale |RS| Gornji deo pidžame |SI| Zgornji del pižame |SK| Horný diel pyžama</v>
      </c>
      <c r="AT97" s="9" t="str">
        <f t="shared" si="49"/>
        <v xml:space="preserve">"|EN| Pajamas top part |BG| Горнище на пижама |BiH| Gornji dio pidžame |CZ| Horní díl pyžama |DE| Pyjama-oberteil |EE| Pidžaama ülaosa |ES| Parte de arriba del pijama/ Part superior del pijama |GR| Πάνω μέρος πιτζάμας |HR| Gornji dio pidžame |HU| Pizsamafelső |IT| Parte superiore del pigiama |LT| Pižamos viršut. dalis |LV| Pidžamas augša |PL| Góra od piżamy |PT| Camisola de pijama |RO| Bluză pijamale |RS| Gornji deo pidžame |SI| Zgornji del pižame |SK| Horný diel pyžama",  </v>
      </c>
      <c r="AU97" s="9" t="str">
        <f t="shared" si="50"/>
        <v xml:space="preserve">"Pajamas top part":  "|EN| Pajamas top part |BG| Горнище на пижама |BiH| Gornji dio pidžame |CZ| Horní díl pyžama |DE| Pyjama-oberteil |EE| Pidžaama ülaosa |ES| Parte de arriba del pijama/ Part superior del pijama |GR| Πάνω μέρος πιτζάμας |HR| Gornji dio pidžame |HU| Pizsamafelső |IT| Parte superiore del pigiama |LT| Pižamos viršut. dalis |LV| Pidžamas augša |PL| Góra od piżamy |PT| Camisola de pijama |RO| Bluză pijamale |RS| Gornji deo pidžame |SI| Zgornji del pižame |SK| Horný diel pyžama",  </v>
      </c>
      <c r="AV97" s="9" t="str">
        <f t="shared" si="51"/>
        <v xml:space="preserve">"Pajamas top part", </v>
      </c>
      <c r="AW97" s="9"/>
    </row>
    <row r="98" spans="1:49" ht="15" customHeight="1" x14ac:dyDescent="0.25">
      <c r="A98" s="8" t="s">
        <v>2153</v>
      </c>
      <c r="B98" s="6" t="str">
        <f t="shared" si="26"/>
        <v>|EN| Pajamas bottom part</v>
      </c>
      <c r="C98" s="8" t="s">
        <v>309</v>
      </c>
      <c r="D98" s="6" t="str">
        <f t="shared" si="27"/>
        <v xml:space="preserve"> |AL| Pantallona pizhamesh</v>
      </c>
      <c r="E98" s="8" t="s">
        <v>2154</v>
      </c>
      <c r="F98" s="6" t="str">
        <f t="shared" si="28"/>
        <v xml:space="preserve"> |BG| Долнище на пижама</v>
      </c>
      <c r="G98" s="8" t="s">
        <v>311</v>
      </c>
      <c r="H98" s="6" t="str">
        <f t="shared" si="29"/>
        <v xml:space="preserve"> |BiH| Donji dio pidžame</v>
      </c>
      <c r="I98" s="8" t="s">
        <v>2155</v>
      </c>
      <c r="J98" s="6" t="str">
        <f t="shared" si="30"/>
        <v xml:space="preserve"> |CZ| Spodní díl pyžama</v>
      </c>
      <c r="K98" s="8" t="s">
        <v>2156</v>
      </c>
      <c r="L98" s="6" t="str">
        <f t="shared" si="31"/>
        <v xml:space="preserve"> |DE| Pyjama-unterteil</v>
      </c>
      <c r="M98" s="8" t="s">
        <v>2157</v>
      </c>
      <c r="N98" s="6" t="str">
        <f t="shared" si="32"/>
        <v xml:space="preserve"> |EE| Pidžaama alaosa</v>
      </c>
      <c r="O98" s="8" t="s">
        <v>2158</v>
      </c>
      <c r="P98" s="6" t="str">
        <f t="shared" si="33"/>
        <v xml:space="preserve"> |ES| Parte de abajo del pijama</v>
      </c>
      <c r="Q98" s="8" t="s">
        <v>2159</v>
      </c>
      <c r="R98" s="6" t="str">
        <f t="shared" si="34"/>
        <v>/ Part inferior del pijama</v>
      </c>
      <c r="S98" s="8" t="s">
        <v>2160</v>
      </c>
      <c r="T98" s="6" t="str">
        <f t="shared" si="35"/>
        <v xml:space="preserve"> |GR| Κάτω μέρος πιτζάμας</v>
      </c>
      <c r="U98" s="8" t="s">
        <v>311</v>
      </c>
      <c r="V98" s="6" t="str">
        <f t="shared" si="36"/>
        <v xml:space="preserve"> |HR| Donji dio pidžame</v>
      </c>
      <c r="W98" s="8" t="s">
        <v>2161</v>
      </c>
      <c r="X98" s="6" t="str">
        <f t="shared" si="37"/>
        <v xml:space="preserve"> |HU| Pizsamaalsó</v>
      </c>
      <c r="Y98" s="8" t="s">
        <v>2162</v>
      </c>
      <c r="Z98" s="6" t="str">
        <f t="shared" si="38"/>
        <v xml:space="preserve"> |IT| Parte inferiore del pigiama</v>
      </c>
      <c r="AA98" s="8" t="s">
        <v>2163</v>
      </c>
      <c r="AB98" s="6" t="str">
        <f t="shared" si="39"/>
        <v xml:space="preserve"> |LT| Pižamos apat. dalis</v>
      </c>
      <c r="AC98" s="8" t="s">
        <v>2164</v>
      </c>
      <c r="AD98" s="6" t="str">
        <f t="shared" si="40"/>
        <v xml:space="preserve"> |LV| Pidžamas apakša</v>
      </c>
      <c r="AE98" s="8" t="s">
        <v>2165</v>
      </c>
      <c r="AF98" s="6" t="str">
        <f t="shared" si="41"/>
        <v xml:space="preserve"> |MK| Долна пижама</v>
      </c>
      <c r="AG98" s="8" t="s">
        <v>2166</v>
      </c>
      <c r="AH98" s="6" t="str">
        <f t="shared" si="42"/>
        <v xml:space="preserve"> |PL| Dół od piżamy</v>
      </c>
      <c r="AI98" s="8" t="s">
        <v>2167</v>
      </c>
      <c r="AJ98" s="6" t="str">
        <f t="shared" si="43"/>
        <v xml:space="preserve"> |PT| Parte de baixo de pijama</v>
      </c>
      <c r="AK98" s="8" t="s">
        <v>2168</v>
      </c>
      <c r="AL98" s="6" t="str">
        <f t="shared" si="44"/>
        <v xml:space="preserve"> |RO| Pantaloni pijamale</v>
      </c>
      <c r="AM98" s="8" t="s">
        <v>327</v>
      </c>
      <c r="AN98" s="6" t="str">
        <f t="shared" si="45"/>
        <v xml:space="preserve"> |RS| Donji deo pidžame</v>
      </c>
      <c r="AO98" s="8" t="s">
        <v>2169</v>
      </c>
      <c r="AP98" s="6" t="str">
        <f t="shared" si="46"/>
        <v xml:space="preserve"> |SI| Spodnji del pižame</v>
      </c>
      <c r="AQ98" s="8" t="s">
        <v>2170</v>
      </c>
      <c r="AR98" s="6" t="str">
        <f t="shared" si="47"/>
        <v xml:space="preserve"> |SK| Dolný diel pyžama</v>
      </c>
      <c r="AS98" s="9" t="str">
        <f t="shared" si="48"/>
        <v>|EN| Pajamas bottom part |BG| Долнище на пижама |BiH| Donji dio pidžame |CZ| Spodní díl pyžama |DE| Pyjama-unterteil |EE| Pidžaama alaosa |ES| Parte de abajo del pijama/ Part inferior del pijama |GR| Κάτω μέρος πιτζάμας |HR| Donji dio pidžame |HU| Pizsamaalsó |IT| Parte inferiore del pigiama |LT| Pižamos apat. dalis |LV| Pidžamas apakša |PL| Dół od piżamy |PT| Parte de baixo de pijama |RO| Pantaloni pijamale |RS| Donji deo pidžame |SI| Spodnji del pižame |SK| Dolný diel pyžama</v>
      </c>
      <c r="AT98" s="9" t="str">
        <f t="shared" si="49"/>
        <v xml:space="preserve">"|EN| Pajamas bottom part |BG| Долнище на пижама |BiH| Donji dio pidžame |CZ| Spodní díl pyžama |DE| Pyjama-unterteil |EE| Pidžaama alaosa |ES| Parte de abajo del pijama/ Part inferior del pijama |GR| Κάτω μέρος πιτζάμας |HR| Donji dio pidžame |HU| Pizsamaalsó |IT| Parte inferiore del pigiama |LT| Pižamos apat. dalis |LV| Pidžamas apakša |PL| Dół od piżamy |PT| Parte de baixo de pijama |RO| Pantaloni pijamale |RS| Donji deo pidžame |SI| Spodnji del pižame |SK| Dolný diel pyžama",  </v>
      </c>
      <c r="AU98" s="9" t="str">
        <f t="shared" si="50"/>
        <v xml:space="preserve">"Pajamas bottom part":  "|EN| Pajamas bottom part |BG| Долнище на пижама |BiH| Donji dio pidžame |CZ| Spodní díl pyžama |DE| Pyjama-unterteil |EE| Pidžaama alaosa |ES| Parte de abajo del pijama/ Part inferior del pijama |GR| Κάτω μέρος πιτζάμας |HR| Donji dio pidžame |HU| Pizsamaalsó |IT| Parte inferiore del pigiama |LT| Pižamos apat. dalis |LV| Pidžamas apakša |PL| Dół od piżamy |PT| Parte de baixo de pijama |RO| Pantaloni pijamale |RS| Donji deo pidžame |SI| Spodnji del pižame |SK| Dolný diel pyžama",  </v>
      </c>
      <c r="AV98" s="9" t="str">
        <f t="shared" si="51"/>
        <v xml:space="preserve">"Pajamas bottom part", </v>
      </c>
      <c r="AW98" s="9"/>
    </row>
    <row r="99" spans="1:49" ht="15" customHeight="1" x14ac:dyDescent="0.25">
      <c r="A99" s="5" t="s">
        <v>1740</v>
      </c>
      <c r="B99" s="6" t="str">
        <f t="shared" si="26"/>
        <v>|EN| Top</v>
      </c>
      <c r="C99" s="5" t="s">
        <v>2171</v>
      </c>
      <c r="D99" s="6" t="str">
        <f t="shared" si="27"/>
        <v xml:space="preserve"> |AL| Pjesa e sipërme</v>
      </c>
      <c r="E99" s="5" t="s">
        <v>2172</v>
      </c>
      <c r="F99" s="6" t="str">
        <f t="shared" si="28"/>
        <v xml:space="preserve"> |BG| Горнище</v>
      </c>
      <c r="G99" s="5" t="s">
        <v>2173</v>
      </c>
      <c r="H99" s="6" t="str">
        <f t="shared" si="29"/>
        <v xml:space="preserve"> |BiH| Gornji dio</v>
      </c>
      <c r="I99" s="5" t="s">
        <v>2174</v>
      </c>
      <c r="J99" s="6" t="str">
        <f t="shared" si="30"/>
        <v xml:space="preserve"> |CZ| Horní část</v>
      </c>
      <c r="K99" s="5" t="s">
        <v>2175</v>
      </c>
      <c r="L99" s="6" t="str">
        <f t="shared" si="31"/>
        <v xml:space="preserve"> |DE| Oberteil</v>
      </c>
      <c r="M99" s="5" t="s">
        <v>2176</v>
      </c>
      <c r="N99" s="6" t="str">
        <f t="shared" si="32"/>
        <v xml:space="preserve"> |EE| Ülaosa</v>
      </c>
      <c r="O99" s="5" t="s">
        <v>2177</v>
      </c>
      <c r="P99" s="6" t="str">
        <f t="shared" si="33"/>
        <v xml:space="preserve"> |ES| Arriba</v>
      </c>
      <c r="Q99" s="5" t="s">
        <v>2178</v>
      </c>
      <c r="R99" s="6" t="str">
        <f t="shared" si="34"/>
        <v>/ Superior</v>
      </c>
      <c r="S99" s="5" t="s">
        <v>2179</v>
      </c>
      <c r="T99" s="6" t="str">
        <f t="shared" si="35"/>
        <v xml:space="preserve"> |GR| Μπλούζα</v>
      </c>
      <c r="U99" s="5" t="s">
        <v>2180</v>
      </c>
      <c r="V99" s="6" t="str">
        <f t="shared" si="36"/>
        <v xml:space="preserve"> |HR| Gornji</v>
      </c>
      <c r="W99" s="5" t="s">
        <v>2181</v>
      </c>
      <c r="X99" s="6" t="str">
        <f t="shared" si="37"/>
        <v xml:space="preserve"> |HU| Felső</v>
      </c>
      <c r="Y99" s="5" t="s">
        <v>2182</v>
      </c>
      <c r="Z99" s="6" t="str">
        <f t="shared" si="38"/>
        <v xml:space="preserve"> |IT| Sopra</v>
      </c>
      <c r="AA99" s="5" t="s">
        <v>2183</v>
      </c>
      <c r="AB99" s="6" t="str">
        <f t="shared" si="39"/>
        <v xml:space="preserve"> |LT| Viršus</v>
      </c>
      <c r="AC99" s="5" t="s">
        <v>2184</v>
      </c>
      <c r="AD99" s="6" t="str">
        <f t="shared" si="40"/>
        <v xml:space="preserve"> |LV| Augša</v>
      </c>
      <c r="AE99" s="5" t="s">
        <v>2185</v>
      </c>
      <c r="AF99" s="6" t="str">
        <f t="shared" si="41"/>
        <v xml:space="preserve"> |MK| Горен</v>
      </c>
      <c r="AG99" s="5" t="s">
        <v>2186</v>
      </c>
      <c r="AH99" s="6" t="str">
        <f t="shared" si="42"/>
        <v xml:space="preserve"> |PL| Góra</v>
      </c>
      <c r="AI99" s="5" t="s">
        <v>2187</v>
      </c>
      <c r="AJ99" s="6" t="str">
        <f t="shared" si="43"/>
        <v xml:space="preserve"> |PT| Parte de cima</v>
      </c>
      <c r="AK99" s="5" t="s">
        <v>2188</v>
      </c>
      <c r="AL99" s="6" t="str">
        <f t="shared" si="44"/>
        <v xml:space="preserve"> |RO| Sutien</v>
      </c>
      <c r="AM99" s="5" t="s">
        <v>2189</v>
      </c>
      <c r="AN99" s="6" t="str">
        <f t="shared" si="45"/>
        <v xml:space="preserve"> |RS| Gornji deo</v>
      </c>
      <c r="AO99" s="5" t="s">
        <v>2190</v>
      </c>
      <c r="AP99" s="6" t="str">
        <f t="shared" si="46"/>
        <v xml:space="preserve"> |SI| Zgornji del</v>
      </c>
      <c r="AQ99" s="5" t="s">
        <v>2191</v>
      </c>
      <c r="AR99" s="6" t="str">
        <f t="shared" si="47"/>
        <v xml:space="preserve"> |SK| Vršok</v>
      </c>
      <c r="AS99" s="9" t="str">
        <f t="shared" si="48"/>
        <v>|EN| Top |BG| Горнище |BiH| Gornji dio |CZ| Horní část |DE| Oberteil |EE| Ülaosa |ES| Arriba/ Superior |GR| Μπλούζα |HR| Gornji |HU| Felső |IT| Sopra |LT| Viršus |LV| Augša |PL| Góra |PT| Parte de cima |RO| Sutien |RS| Gornji deo |SI| Zgornji del |SK| Vršok</v>
      </c>
      <c r="AT99" s="9" t="str">
        <f t="shared" si="49"/>
        <v xml:space="preserve">"|EN| Top |BG| Горнище |BiH| Gornji dio |CZ| Horní část |DE| Oberteil |EE| Ülaosa |ES| Arriba/ Superior |GR| Μπλούζα |HR| Gornji |HU| Felső |IT| Sopra |LT| Viršus |LV| Augša |PL| Góra |PT| Parte de cima |RO| Sutien |RS| Gornji deo |SI| Zgornji del |SK| Vršok",  </v>
      </c>
      <c r="AU99" s="9" t="str">
        <f t="shared" si="50"/>
        <v xml:space="preserve">"Top":  "|EN| Top |BG| Горнище |BiH| Gornji dio |CZ| Horní část |DE| Oberteil |EE| Ülaosa |ES| Arriba/ Superior |GR| Μπλούζα |HR| Gornji |HU| Felső |IT| Sopra |LT| Viršus |LV| Augša |PL| Góra |PT| Parte de cima |RO| Sutien |RS| Gornji deo |SI| Zgornji del |SK| Vršok",  </v>
      </c>
      <c r="AV99" s="9" t="str">
        <f t="shared" si="51"/>
        <v xml:space="preserve">"Top", </v>
      </c>
      <c r="AW99" s="14"/>
    </row>
    <row r="100" spans="1:49" ht="15" customHeight="1" x14ac:dyDescent="0.25">
      <c r="A100" s="5" t="s">
        <v>2192</v>
      </c>
      <c r="B100" s="6" t="str">
        <f t="shared" si="26"/>
        <v>|EN| Bottom</v>
      </c>
      <c r="C100" s="5" t="s">
        <v>2193</v>
      </c>
      <c r="D100" s="6" t="str">
        <f t="shared" si="27"/>
        <v xml:space="preserve"> |AL| Pjesa e poshtme</v>
      </c>
      <c r="E100" s="5" t="s">
        <v>2194</v>
      </c>
      <c r="F100" s="6" t="str">
        <f t="shared" si="28"/>
        <v xml:space="preserve"> |BG| Долнище</v>
      </c>
      <c r="G100" s="5" t="s">
        <v>2195</v>
      </c>
      <c r="H100" s="6" t="str">
        <f t="shared" si="29"/>
        <v xml:space="preserve"> |BiH| Donji dio</v>
      </c>
      <c r="I100" s="5" t="s">
        <v>2196</v>
      </c>
      <c r="J100" s="6" t="str">
        <f t="shared" si="30"/>
        <v xml:space="preserve"> |CZ| Dolní část</v>
      </c>
      <c r="K100" s="5" t="s">
        <v>2197</v>
      </c>
      <c r="L100" s="6" t="str">
        <f t="shared" si="31"/>
        <v xml:space="preserve"> |DE| Unterteil</v>
      </c>
      <c r="M100" s="5" t="s">
        <v>2198</v>
      </c>
      <c r="N100" s="6" t="str">
        <f t="shared" si="32"/>
        <v xml:space="preserve"> |EE| Alaosa</v>
      </c>
      <c r="O100" s="5" t="s">
        <v>2199</v>
      </c>
      <c r="P100" s="6" t="str">
        <f t="shared" si="33"/>
        <v xml:space="preserve"> |ES| Abajo</v>
      </c>
      <c r="Q100" s="5" t="s">
        <v>2200</v>
      </c>
      <c r="R100" s="6" t="str">
        <f t="shared" si="34"/>
        <v>/ Inferior</v>
      </c>
      <c r="S100" s="5" t="s">
        <v>2201</v>
      </c>
      <c r="T100" s="6" t="str">
        <f t="shared" si="35"/>
        <v xml:space="preserve"> |GR| Παντελόνι</v>
      </c>
      <c r="U100" s="5" t="s">
        <v>2202</v>
      </c>
      <c r="V100" s="6" t="str">
        <f t="shared" si="36"/>
        <v xml:space="preserve"> |HR| Donji</v>
      </c>
      <c r="W100" s="5" t="s">
        <v>2203</v>
      </c>
      <c r="X100" s="6" t="str">
        <f t="shared" si="37"/>
        <v xml:space="preserve"> |HU| Alsó</v>
      </c>
      <c r="Y100" s="5" t="s">
        <v>2204</v>
      </c>
      <c r="Z100" s="6" t="str">
        <f t="shared" si="38"/>
        <v xml:space="preserve"> |IT| Sotto</v>
      </c>
      <c r="AA100" s="5" t="s">
        <v>2205</v>
      </c>
      <c r="AB100" s="6" t="str">
        <f t="shared" si="39"/>
        <v xml:space="preserve"> |LT| Apačia</v>
      </c>
      <c r="AC100" s="5" t="s">
        <v>2206</v>
      </c>
      <c r="AD100" s="6" t="str">
        <f t="shared" si="40"/>
        <v xml:space="preserve"> |LV| Apakša</v>
      </c>
      <c r="AE100" s="5" t="s">
        <v>2207</v>
      </c>
      <c r="AF100" s="6" t="str">
        <f t="shared" si="41"/>
        <v xml:space="preserve"> |MK| Долен</v>
      </c>
      <c r="AG100" s="5" t="s">
        <v>2208</v>
      </c>
      <c r="AH100" s="6" t="str">
        <f t="shared" si="42"/>
        <v xml:space="preserve"> |PL| Dół</v>
      </c>
      <c r="AI100" s="5" t="s">
        <v>2209</v>
      </c>
      <c r="AJ100" s="6" t="str">
        <f t="shared" si="43"/>
        <v xml:space="preserve"> |PT| Parte de baixo</v>
      </c>
      <c r="AK100" s="5" t="s">
        <v>335</v>
      </c>
      <c r="AL100" s="6" t="str">
        <f t="shared" si="44"/>
        <v xml:space="preserve"> |RO| Slip</v>
      </c>
      <c r="AM100" s="5" t="s">
        <v>2210</v>
      </c>
      <c r="AN100" s="6" t="str">
        <f t="shared" si="45"/>
        <v xml:space="preserve"> |RS| Donji deo</v>
      </c>
      <c r="AO100" s="5" t="s">
        <v>2211</v>
      </c>
      <c r="AP100" s="6" t="str">
        <f t="shared" si="46"/>
        <v xml:space="preserve"> |SI| Spodnji del</v>
      </c>
      <c r="AQ100" s="5" t="s">
        <v>2212</v>
      </c>
      <c r="AR100" s="6" t="str">
        <f t="shared" si="47"/>
        <v xml:space="preserve"> |SK| Spodok</v>
      </c>
      <c r="AS100" s="9" t="str">
        <f t="shared" si="48"/>
        <v>|EN| Bottom |BG| Долнище |BiH| Donji dio |CZ| Dolní část |DE| Unterteil |EE| Alaosa |ES| Abajo/ Inferior |GR| Παντελόνι |HR| Donji |HU| Alsó |IT| Sotto |LT| Apačia |LV| Apakša |PL| Dół |PT| Parte de baixo |RO| Slip |RS| Donji deo |SI| Spodnji del |SK| Spodok</v>
      </c>
      <c r="AT100" s="9" t="str">
        <f t="shared" si="49"/>
        <v xml:space="preserve">"|EN| Bottom |BG| Долнище |BiH| Donji dio |CZ| Dolní část |DE| Unterteil |EE| Alaosa |ES| Abajo/ Inferior |GR| Παντελόνι |HR| Donji |HU| Alsó |IT| Sotto |LT| Apačia |LV| Apakša |PL| Dół |PT| Parte de baixo |RO| Slip |RS| Donji deo |SI| Spodnji del |SK| Spodok",  </v>
      </c>
      <c r="AU100" s="9" t="str">
        <f t="shared" si="50"/>
        <v xml:space="preserve">"Bottom":  "|EN| Bottom |BG| Долнище |BiH| Donji dio |CZ| Dolní část |DE| Unterteil |EE| Alaosa |ES| Abajo/ Inferior |GR| Παντελόνι |HR| Donji |HU| Alsó |IT| Sotto |LT| Apačia |LV| Apakša |PL| Dół |PT| Parte de baixo |RO| Slip |RS| Donji deo |SI| Spodnji del |SK| Spodok",  </v>
      </c>
      <c r="AV100" s="9" t="str">
        <f t="shared" si="51"/>
        <v xml:space="preserve">"Bottom", </v>
      </c>
      <c r="AW100" s="14"/>
    </row>
    <row r="101" spans="1:49" ht="15" customHeight="1" x14ac:dyDescent="0.25">
      <c r="A101" s="5" t="s">
        <v>2213</v>
      </c>
      <c r="B101" s="6" t="str">
        <f t="shared" si="26"/>
        <v>|EN| Long johns</v>
      </c>
      <c r="C101" s="5" t="s">
        <v>2214</v>
      </c>
      <c r="D101" s="6" t="str">
        <f t="shared" si="27"/>
        <v xml:space="preserve"> |AL| Nën-pantallona</v>
      </c>
      <c r="E101" s="5" t="s">
        <v>2215</v>
      </c>
      <c r="F101" s="6" t="str">
        <f t="shared" si="28"/>
        <v xml:space="preserve"> |BG| Мъжки клин (наполеонки)</v>
      </c>
      <c r="G101" s="5" t="s">
        <v>2216</v>
      </c>
      <c r="H101" s="6" t="str">
        <f t="shared" si="29"/>
        <v xml:space="preserve"> |BiH| Donje gaće</v>
      </c>
      <c r="I101" s="5" t="s">
        <v>2217</v>
      </c>
      <c r="J101" s="6" t="str">
        <f t="shared" si="30"/>
        <v xml:space="preserve"> |CZ| Podvlíkačky</v>
      </c>
      <c r="K101" s="5" t="s">
        <v>2218</v>
      </c>
      <c r="L101" s="6" t="str">
        <f t="shared" si="31"/>
        <v xml:space="preserve"> |DE| Lange unterhose</v>
      </c>
      <c r="M101" s="5" t="s">
        <v>2219</v>
      </c>
      <c r="N101" s="6" t="str">
        <f t="shared" si="32"/>
        <v xml:space="preserve"> |EE| Pikad aluspüksid</v>
      </c>
      <c r="O101" s="5" t="s">
        <v>2220</v>
      </c>
      <c r="P101" s="6" t="str">
        <f t="shared" si="33"/>
        <v xml:space="preserve"> |ES| Pantalones</v>
      </c>
      <c r="Q101" s="5" t="s">
        <v>2221</v>
      </c>
      <c r="R101" s="6" t="str">
        <f t="shared" si="34"/>
        <v>/ Calçotets llargs</v>
      </c>
      <c r="S101" s="5" t="s">
        <v>806</v>
      </c>
      <c r="T101" s="6" t="str">
        <f t="shared" si="35"/>
        <v xml:space="preserve"> |GR| Σλιπάκια</v>
      </c>
      <c r="U101" s="5" t="s">
        <v>2222</v>
      </c>
      <c r="V101" s="6" t="str">
        <f t="shared" si="36"/>
        <v xml:space="preserve"> |HR| Duge gaće</v>
      </c>
      <c r="W101" s="5" t="s">
        <v>2223</v>
      </c>
      <c r="X101" s="6" t="str">
        <f t="shared" si="37"/>
        <v xml:space="preserve"> |HU| Jégeralsó</v>
      </c>
      <c r="Y101" s="5" t="s">
        <v>2224</v>
      </c>
      <c r="Z101" s="6" t="str">
        <f t="shared" si="38"/>
        <v xml:space="preserve"> |IT| Sottopantaloni</v>
      </c>
      <c r="AA101" s="5" t="s">
        <v>2225</v>
      </c>
      <c r="AB101" s="6" t="str">
        <f t="shared" si="39"/>
        <v xml:space="preserve"> |LT| Apatinės kelnės</v>
      </c>
      <c r="AC101" s="5" t="s">
        <v>2226</v>
      </c>
      <c r="AD101" s="6" t="str">
        <f t="shared" si="40"/>
        <v xml:space="preserve"> |LV| Apakšbikses</v>
      </c>
      <c r="AE101" s="5" t="s">
        <v>2227</v>
      </c>
      <c r="AF101" s="6" t="str">
        <f t="shared" si="41"/>
        <v xml:space="preserve"> |MK| Ѕиври</v>
      </c>
      <c r="AG101" s="5" t="s">
        <v>2228</v>
      </c>
      <c r="AH101" s="6" t="str">
        <f t="shared" si="42"/>
        <v xml:space="preserve"> |PL| Kalesony</v>
      </c>
      <c r="AI101" s="5" t="s">
        <v>2229</v>
      </c>
      <c r="AJ101" s="6" t="str">
        <f t="shared" si="43"/>
        <v xml:space="preserve"> |PT| Ceroulas</v>
      </c>
      <c r="AK101" s="5" t="s">
        <v>2230</v>
      </c>
      <c r="AL101" s="6" t="str">
        <f t="shared" si="44"/>
        <v xml:space="preserve"> |RO| Indispensabili</v>
      </c>
      <c r="AM101" s="5" t="s">
        <v>2222</v>
      </c>
      <c r="AN101" s="6" t="str">
        <f t="shared" si="45"/>
        <v xml:space="preserve"> |RS| Duge gaće</v>
      </c>
      <c r="AO101" s="5" t="s">
        <v>2231</v>
      </c>
      <c r="AP101" s="6" t="str">
        <f t="shared" si="46"/>
        <v xml:space="preserve"> |SI| Dolge moške spodnjice</v>
      </c>
      <c r="AQ101" s="5" t="s">
        <v>2232</v>
      </c>
      <c r="AR101" s="6" t="str">
        <f t="shared" si="47"/>
        <v xml:space="preserve"> |SK| Spodky</v>
      </c>
      <c r="AS101" s="9" t="str">
        <f t="shared" si="48"/>
        <v>|EN| Long johns |BG| Мъжки клин (наполеонки) |BiH| Donje gaće |CZ| Podvlíkačky |DE| Lange unterhose |EE| Pikad aluspüksid |ES| Pantalones/ Calçotets llargs |GR| Σλιπάκια |HR| Duge gaće |HU| Jégeralsó |IT| Sottopantaloni |LT| Apatinės kelnės |LV| Apakšbikses |PL| Kalesony |PT| Ceroulas |RO| Indispensabili |RS| Duge gaće |SI| Dolge moške spodnjice |SK| Spodky</v>
      </c>
      <c r="AT101" s="9" t="str">
        <f t="shared" si="49"/>
        <v xml:space="preserve">"|EN| Long johns |BG| Мъжки клин (наполеонки) |BiH| Donje gaće |CZ| Podvlíkačky |DE| Lange unterhose |EE| Pikad aluspüksid |ES| Pantalones/ Calçotets llargs |GR| Σλιπάκια |HR| Duge gaće |HU| Jégeralsó |IT| Sottopantaloni |LT| Apatinės kelnės |LV| Apakšbikses |PL| Kalesony |PT| Ceroulas |RO| Indispensabili |RS| Duge gaće |SI| Dolge moške spodnjice |SK| Spodky",  </v>
      </c>
      <c r="AU101" s="9" t="str">
        <f t="shared" si="50"/>
        <v xml:space="preserve">"Long johns":  "|EN| Long johns |BG| Мъжки клин (наполеонки) |BiH| Donje gaće |CZ| Podvlíkačky |DE| Lange unterhose |EE| Pikad aluspüksid |ES| Pantalones/ Calçotets llargs |GR| Σλιπάκια |HR| Duge gaće |HU| Jégeralsó |IT| Sottopantaloni |LT| Apatinės kelnės |LV| Apakšbikses |PL| Kalesony |PT| Ceroulas |RO| Indispensabili |RS| Duge gaće |SI| Dolge moške spodnjice |SK| Spodky",  </v>
      </c>
      <c r="AV101" s="9" t="str">
        <f t="shared" si="51"/>
        <v xml:space="preserve">"Long johns", </v>
      </c>
      <c r="AW101" s="14"/>
    </row>
    <row r="102" spans="1:49" ht="15" customHeight="1" x14ac:dyDescent="0.25">
      <c r="A102" s="5" t="s">
        <v>2233</v>
      </c>
      <c r="B102" s="6" t="str">
        <f t="shared" si="26"/>
        <v>|EN| 2 pairs</v>
      </c>
      <c r="C102" s="5" t="s">
        <v>510</v>
      </c>
      <c r="D102" s="6" t="str">
        <f t="shared" si="27"/>
        <v xml:space="preserve"> |AL| 2 palë</v>
      </c>
      <c r="E102" s="5" t="s">
        <v>2234</v>
      </c>
      <c r="F102" s="6" t="str">
        <f t="shared" si="28"/>
        <v xml:space="preserve"> |BG| 2 чифта</v>
      </c>
      <c r="G102" s="5" t="s">
        <v>2235</v>
      </c>
      <c r="H102" s="6" t="str">
        <f t="shared" si="29"/>
        <v xml:space="preserve"> |BiH| 2 para</v>
      </c>
      <c r="I102" s="5" t="s">
        <v>2236</v>
      </c>
      <c r="J102" s="6" t="str">
        <f t="shared" si="30"/>
        <v xml:space="preserve"> |CZ| 2 páry</v>
      </c>
      <c r="K102" s="5" t="s">
        <v>2237</v>
      </c>
      <c r="L102" s="6" t="str">
        <f t="shared" si="31"/>
        <v xml:space="preserve"> |DE| 2 paar</v>
      </c>
      <c r="M102" s="5" t="s">
        <v>2238</v>
      </c>
      <c r="N102" s="6" t="str">
        <f t="shared" si="32"/>
        <v xml:space="preserve"> |EE| 2 paari</v>
      </c>
      <c r="O102" s="5" t="s">
        <v>2239</v>
      </c>
      <c r="P102" s="6" t="str">
        <f t="shared" si="33"/>
        <v xml:space="preserve"> |ES| 2 pares</v>
      </c>
      <c r="Q102" s="5" t="s">
        <v>2240</v>
      </c>
      <c r="R102" s="6" t="str">
        <f t="shared" si="34"/>
        <v>/ 2 parells</v>
      </c>
      <c r="S102" s="5" t="s">
        <v>2241</v>
      </c>
      <c r="T102" s="6" t="str">
        <f t="shared" si="35"/>
        <v xml:space="preserve"> |GR| 2 ζευγάρια</v>
      </c>
      <c r="U102" s="5" t="s">
        <v>2235</v>
      </c>
      <c r="V102" s="6" t="str">
        <f t="shared" si="36"/>
        <v xml:space="preserve"> |HR| 2 para</v>
      </c>
      <c r="W102" s="5" t="s">
        <v>2242</v>
      </c>
      <c r="X102" s="6" t="str">
        <f t="shared" si="37"/>
        <v xml:space="preserve"> |HU| 2 pár</v>
      </c>
      <c r="Y102" s="5" t="s">
        <v>2243</v>
      </c>
      <c r="Z102" s="6" t="str">
        <f t="shared" si="38"/>
        <v xml:space="preserve"> |IT| 2 paia</v>
      </c>
      <c r="AA102" s="5" t="s">
        <v>2244</v>
      </c>
      <c r="AB102" s="6" t="str">
        <f t="shared" si="39"/>
        <v xml:space="preserve"> |LT| 2 poros</v>
      </c>
      <c r="AC102" s="5" t="s">
        <v>2245</v>
      </c>
      <c r="AD102" s="6" t="str">
        <f t="shared" si="40"/>
        <v xml:space="preserve"> |LV| 2 pāri</v>
      </c>
      <c r="AE102" s="5" t="s">
        <v>2246</v>
      </c>
      <c r="AF102" s="6" t="str">
        <f t="shared" si="41"/>
        <v xml:space="preserve"> |MK| 2 пара</v>
      </c>
      <c r="AG102" s="5" t="s">
        <v>2247</v>
      </c>
      <c r="AH102" s="6" t="str">
        <f t="shared" si="42"/>
        <v xml:space="preserve"> |PL| 2 pary</v>
      </c>
      <c r="AI102" s="5" t="s">
        <v>2239</v>
      </c>
      <c r="AJ102" s="6" t="str">
        <f t="shared" si="43"/>
        <v xml:space="preserve"> |PT| 2 pares</v>
      </c>
      <c r="AK102" s="5" t="s">
        <v>2248</v>
      </c>
      <c r="AL102" s="6" t="str">
        <f t="shared" si="44"/>
        <v xml:space="preserve"> |RO| 2 perechi</v>
      </c>
      <c r="AM102" s="5" t="s">
        <v>2235</v>
      </c>
      <c r="AN102" s="6" t="str">
        <f t="shared" si="45"/>
        <v xml:space="preserve"> |RS| 2 para</v>
      </c>
      <c r="AO102" s="5" t="s">
        <v>2235</v>
      </c>
      <c r="AP102" s="6" t="str">
        <f t="shared" si="46"/>
        <v xml:space="preserve"> |SI| 2 para</v>
      </c>
      <c r="AQ102" s="5" t="s">
        <v>2236</v>
      </c>
      <c r="AR102" s="6" t="str">
        <f t="shared" si="47"/>
        <v xml:space="preserve"> |SK| 2 páry</v>
      </c>
      <c r="AS102" s="9" t="str">
        <f t="shared" si="48"/>
        <v>|EN| 2 pairs |BG| 2 чифта |BiH| 2 para |CZ| 2 páry |DE| 2 paar |EE| 2 paari |ES| 2 pares/ 2 parells |GR| 2 ζευγάρια |HR| 2 para |HU| 2 pár |IT| 2 paia |LT| 2 poros |LV| 2 pāri |PL| 2 pary |PT| 2 pares |RO| 2 perechi |RS| 2 para |SI| 2 para |SK| 2 páry</v>
      </c>
      <c r="AT102" s="9" t="str">
        <f t="shared" si="49"/>
        <v xml:space="preserve">"|EN| 2 pairs |BG| 2 чифта |BiH| 2 para |CZ| 2 páry |DE| 2 paar |EE| 2 paari |ES| 2 pares/ 2 parells |GR| 2 ζευγάρια |HR| 2 para |HU| 2 pár |IT| 2 paia |LT| 2 poros |LV| 2 pāri |PL| 2 pary |PT| 2 pares |RO| 2 perechi |RS| 2 para |SI| 2 para |SK| 2 páry",  </v>
      </c>
      <c r="AU102" s="9" t="str">
        <f t="shared" si="50"/>
        <v xml:space="preserve">"2 pairs":  "|EN| 2 pairs |BG| 2 чифта |BiH| 2 para |CZ| 2 páry |DE| 2 paar |EE| 2 paari |ES| 2 pares/ 2 parells |GR| 2 ζευγάρια |HR| 2 para |HU| 2 pár |IT| 2 paia |LT| 2 poros |LV| 2 pāri |PL| 2 pary |PT| 2 pares |RO| 2 perechi |RS| 2 para |SI| 2 para |SK| 2 páry",  </v>
      </c>
      <c r="AV102" s="9" t="str">
        <f t="shared" si="51"/>
        <v xml:space="preserve">"2 pairs", </v>
      </c>
      <c r="AW102" s="14"/>
    </row>
    <row r="103" spans="1:49" ht="15" customHeight="1" x14ac:dyDescent="0.25">
      <c r="A103" s="5" t="s">
        <v>2249</v>
      </c>
      <c r="B103" s="6" t="str">
        <f t="shared" si="26"/>
        <v>|EN| 3 pairs</v>
      </c>
      <c r="C103" s="5" t="s">
        <v>1275</v>
      </c>
      <c r="D103" s="6" t="str">
        <f t="shared" si="27"/>
        <v xml:space="preserve"> |AL| 3 palë</v>
      </c>
      <c r="E103" s="5" t="s">
        <v>2250</v>
      </c>
      <c r="F103" s="6" t="str">
        <f t="shared" si="28"/>
        <v xml:space="preserve"> |BG| 3 чифта</v>
      </c>
      <c r="G103" s="5" t="s">
        <v>2251</v>
      </c>
      <c r="H103" s="6" t="str">
        <f t="shared" si="29"/>
        <v xml:space="preserve"> |BiH| 3 para</v>
      </c>
      <c r="I103" s="5" t="s">
        <v>2252</v>
      </c>
      <c r="J103" s="6" t="str">
        <f t="shared" si="30"/>
        <v xml:space="preserve"> |CZ| 3 páry</v>
      </c>
      <c r="K103" s="5" t="s">
        <v>2253</v>
      </c>
      <c r="L103" s="6" t="str">
        <f t="shared" si="31"/>
        <v xml:space="preserve"> |DE| 3 paar</v>
      </c>
      <c r="M103" s="5" t="s">
        <v>1279</v>
      </c>
      <c r="N103" s="6" t="str">
        <f t="shared" si="32"/>
        <v xml:space="preserve"> |EE| 3 paari</v>
      </c>
      <c r="O103" s="5" t="s">
        <v>2254</v>
      </c>
      <c r="P103" s="6" t="str">
        <f t="shared" si="33"/>
        <v xml:space="preserve"> |ES| 3 pares</v>
      </c>
      <c r="Q103" s="5" t="s">
        <v>2255</v>
      </c>
      <c r="R103" s="6" t="str">
        <f t="shared" si="34"/>
        <v>/ 3 parells</v>
      </c>
      <c r="S103" s="5" t="s">
        <v>2256</v>
      </c>
      <c r="T103" s="6" t="str">
        <f t="shared" si="35"/>
        <v xml:space="preserve"> |GR| 3 ζευγάρια</v>
      </c>
      <c r="U103" s="5" t="s">
        <v>2251</v>
      </c>
      <c r="V103" s="6" t="str">
        <f t="shared" si="36"/>
        <v xml:space="preserve"> |HR| 3 para</v>
      </c>
      <c r="W103" s="5" t="s">
        <v>2257</v>
      </c>
      <c r="X103" s="6" t="str">
        <f t="shared" si="37"/>
        <v xml:space="preserve"> |HU| 3 pár</v>
      </c>
      <c r="Y103" s="5" t="s">
        <v>2258</v>
      </c>
      <c r="Z103" s="6" t="str">
        <f t="shared" si="38"/>
        <v xml:space="preserve"> |IT| 3 paia</v>
      </c>
      <c r="AA103" s="5" t="s">
        <v>2259</v>
      </c>
      <c r="AB103" s="6" t="str">
        <f t="shared" si="39"/>
        <v xml:space="preserve"> |LT| 3 poros</v>
      </c>
      <c r="AC103" s="5" t="s">
        <v>2260</v>
      </c>
      <c r="AD103" s="6" t="str">
        <f t="shared" si="40"/>
        <v xml:space="preserve"> |LV| 3 pāri</v>
      </c>
      <c r="AE103" s="5" t="s">
        <v>2261</v>
      </c>
      <c r="AF103" s="6" t="str">
        <f t="shared" si="41"/>
        <v xml:space="preserve"> |MK| 3 пара</v>
      </c>
      <c r="AG103" s="5" t="s">
        <v>2262</v>
      </c>
      <c r="AH103" s="6" t="str">
        <f t="shared" si="42"/>
        <v xml:space="preserve"> |PL| 3 pary</v>
      </c>
      <c r="AI103" s="5" t="s">
        <v>2254</v>
      </c>
      <c r="AJ103" s="6" t="str">
        <f t="shared" si="43"/>
        <v xml:space="preserve"> |PT| 3 pares</v>
      </c>
      <c r="AK103" s="5" t="s">
        <v>2263</v>
      </c>
      <c r="AL103" s="6" t="str">
        <f t="shared" si="44"/>
        <v xml:space="preserve"> |RO| 3 perechi</v>
      </c>
      <c r="AM103" s="5" t="s">
        <v>2251</v>
      </c>
      <c r="AN103" s="6" t="str">
        <f t="shared" si="45"/>
        <v xml:space="preserve"> |RS| 3 para</v>
      </c>
      <c r="AO103" s="5" t="s">
        <v>2264</v>
      </c>
      <c r="AP103" s="6" t="str">
        <f t="shared" si="46"/>
        <v xml:space="preserve"> |SI| 3 pari</v>
      </c>
      <c r="AQ103" s="5" t="s">
        <v>2252</v>
      </c>
      <c r="AR103" s="6" t="str">
        <f t="shared" si="47"/>
        <v xml:space="preserve"> |SK| 3 páry</v>
      </c>
      <c r="AS103" s="9" t="str">
        <f t="shared" si="48"/>
        <v>|EN| 3 pairs |BG| 3 чифта |BiH| 3 para |CZ| 3 páry |DE| 3 paar |EE| 3 paari |ES| 3 pares/ 3 parells |GR| 3 ζευγάρια |HR| 3 para |HU| 3 pár |IT| 3 paia |LT| 3 poros |LV| 3 pāri |PL| 3 pary |PT| 3 pares |RO| 3 perechi |RS| 3 para |SI| 3 pari |SK| 3 páry</v>
      </c>
      <c r="AT103" s="9" t="str">
        <f t="shared" si="49"/>
        <v xml:space="preserve">"|EN| 3 pairs |BG| 3 чифта |BiH| 3 para |CZ| 3 páry |DE| 3 paar |EE| 3 paari |ES| 3 pares/ 3 parells |GR| 3 ζευγάρια |HR| 3 para |HU| 3 pár |IT| 3 paia |LT| 3 poros |LV| 3 pāri |PL| 3 pary |PT| 3 pares |RO| 3 perechi |RS| 3 para |SI| 3 pari |SK| 3 páry",  </v>
      </c>
      <c r="AU103" s="9" t="str">
        <f t="shared" si="50"/>
        <v xml:space="preserve">"3 pairs":  "|EN| 3 pairs |BG| 3 чифта |BiH| 3 para |CZ| 3 páry |DE| 3 paar |EE| 3 paari |ES| 3 pares/ 3 parells |GR| 3 ζευγάρια |HR| 3 para |HU| 3 pár |IT| 3 paia |LT| 3 poros |LV| 3 pāri |PL| 3 pary |PT| 3 pares |RO| 3 perechi |RS| 3 para |SI| 3 pari |SK| 3 páry",  </v>
      </c>
      <c r="AV103" s="9" t="str">
        <f t="shared" si="51"/>
        <v xml:space="preserve">"3 pairs", </v>
      </c>
      <c r="AW103" s="14"/>
    </row>
    <row r="104" spans="1:49" ht="15" customHeight="1" x14ac:dyDescent="0.25">
      <c r="A104" s="5" t="s">
        <v>2265</v>
      </c>
      <c r="B104" s="6" t="str">
        <f t="shared" si="26"/>
        <v>|EN| Invisible toe reinforcement.</v>
      </c>
      <c r="C104" s="5" t="s">
        <v>2266</v>
      </c>
      <c r="D104" s="6" t="str">
        <f t="shared" si="27"/>
        <v xml:space="preserve"> |AL| Përforcim i padukshëm i gishtave.</v>
      </c>
      <c r="E104" s="5" t="s">
        <v>2267</v>
      </c>
      <c r="F104" s="6" t="str">
        <f t="shared" si="28"/>
        <v xml:space="preserve"> |BG| Невидимо подсилване на пръстите.</v>
      </c>
      <c r="G104" s="5" t="s">
        <v>2268</v>
      </c>
      <c r="H104" s="6" t="str">
        <f t="shared" si="29"/>
        <v xml:space="preserve"> |BiH| Ojačanja na prstima koja se ne vide.</v>
      </c>
      <c r="I104" s="5" t="s">
        <v>2269</v>
      </c>
      <c r="J104" s="6" t="str">
        <f t="shared" si="30"/>
        <v xml:space="preserve"> |CZ| Neviditelné vyztužení prstů.</v>
      </c>
      <c r="K104" s="5" t="s">
        <v>2270</v>
      </c>
      <c r="L104" s="6" t="str">
        <f t="shared" si="31"/>
        <v xml:space="preserve"> |DE| Unsichtbare zehenverstärkung.</v>
      </c>
      <c r="M104" s="5" t="s">
        <v>2271</v>
      </c>
      <c r="N104" s="6" t="str">
        <f t="shared" si="32"/>
        <v xml:space="preserve"> |EE| Nähtamatu varbatugevdus</v>
      </c>
      <c r="O104" s="5" t="s">
        <v>2272</v>
      </c>
      <c r="P104" s="6" t="str">
        <f t="shared" si="33"/>
        <v xml:space="preserve"> |ES| Refuerzo invisible de los dedos</v>
      </c>
      <c r="Q104" s="5" t="s">
        <v>2273</v>
      </c>
      <c r="R104" s="6" t="str">
        <f t="shared" si="34"/>
        <v>/ Reforç invisible als dits.</v>
      </c>
      <c r="S104" s="5" t="s">
        <v>2274</v>
      </c>
      <c r="T104" s="6" t="str">
        <f t="shared" si="35"/>
        <v xml:space="preserve"> |GR| Αόρατη ενίσχυση των δακτύλων.</v>
      </c>
      <c r="U104" s="5" t="s">
        <v>2275</v>
      </c>
      <c r="V104" s="6" t="str">
        <f t="shared" si="36"/>
        <v xml:space="preserve"> |HR| Nevidljivo ojačanje prstiju.</v>
      </c>
      <c r="W104" s="5" t="s">
        <v>2276</v>
      </c>
      <c r="X104" s="6" t="str">
        <f t="shared" si="37"/>
        <v xml:space="preserve"> |HU| Az ujjak láthatatlan megerősítése</v>
      </c>
      <c r="Y104" s="5" t="s">
        <v>2277</v>
      </c>
      <c r="Z104" s="6" t="str">
        <f t="shared" si="38"/>
        <v xml:space="preserve"> |IT| Rinforzo invisibile alle dita.</v>
      </c>
      <c r="AA104" s="5" t="s">
        <v>2278</v>
      </c>
      <c r="AB104" s="6" t="str">
        <f t="shared" si="39"/>
        <v xml:space="preserve"> |LT| Nepastebimas pirštų dalies sustiprinimas.</v>
      </c>
      <c r="AC104" s="5" t="s">
        <v>2279</v>
      </c>
      <c r="AD104" s="6" t="str">
        <f t="shared" si="40"/>
        <v xml:space="preserve"> |LV| Neredzami pirkstu nostiprinājumi</v>
      </c>
      <c r="AE104" s="5" t="s">
        <v>2280</v>
      </c>
      <c r="AF104" s="6" t="str">
        <f t="shared" si="41"/>
        <v xml:space="preserve"> |MK| Невидливо зацврстување на прстите.</v>
      </c>
      <c r="AG104" s="5" t="s">
        <v>2281</v>
      </c>
      <c r="AH104" s="6" t="str">
        <f t="shared" si="42"/>
        <v xml:space="preserve"> |PL| Niewidoczne wzmocnienie palców.</v>
      </c>
      <c r="AI104" s="5" t="s">
        <v>2282</v>
      </c>
      <c r="AJ104" s="6" t="str">
        <f t="shared" si="43"/>
        <v xml:space="preserve"> |PT| Reforço invisível na parte dos dedos</v>
      </c>
      <c r="AK104" s="5" t="s">
        <v>2283</v>
      </c>
      <c r="AL104" s="6" t="str">
        <f t="shared" si="44"/>
        <v xml:space="preserve"> |RO| Întărire invizibilă pentru degete.</v>
      </c>
      <c r="AM104" s="5" t="s">
        <v>2284</v>
      </c>
      <c r="AN104" s="6" t="str">
        <f t="shared" si="45"/>
        <v xml:space="preserve"> |RS| Nevidljivo ojačanje prstiju</v>
      </c>
      <c r="AO104" s="5" t="s">
        <v>2285</v>
      </c>
      <c r="AP104" s="6" t="str">
        <f t="shared" si="46"/>
        <v xml:space="preserve"> |SI| Nevidna ojačitev prstov.</v>
      </c>
      <c r="AQ104" s="5" t="s">
        <v>2286</v>
      </c>
      <c r="AR104" s="6" t="str">
        <f t="shared" si="47"/>
        <v xml:space="preserve"> |SK| Neviditeľná výstuž na prstoch.</v>
      </c>
      <c r="AS104" s="9" t="str">
        <f t="shared" si="48"/>
        <v>|EN| Invisible toe reinforcement. |BG| Невидимо подсилване на пръстите. |BiH| Ojačanja na prstima koja se ne vide. |CZ| Neviditelné vyztužení prstů. |DE| Unsichtbare zehenverstärkung. |EE| Nähtamatu varbatugevdus |ES| Refuerzo invisible de los dedos/ Reforç invisible als dits. |GR| Αόρατη ενίσχυση των δακτύλων. |HR| Nevidljivo ojačanje prstiju. |HU| Az ujjak láthatatlan megerősítése |IT| Rinforzo invisibile alle dita. |LT| Nepastebimas pirštų dalies sustiprinimas. |LV| Neredzami pirkstu nostiprinājumi |PL| Niewidoczne wzmocnienie palców. |PT| Reforço invisível na parte dos dedos |RO| Întărire invizibilă pentru degete. |RS| Nevidljivo ojačanje prstiju |SI| Nevidna ojačitev prstov. |SK| Neviditeľná výstuž na prstoch.</v>
      </c>
      <c r="AT104" s="9" t="str">
        <f t="shared" si="49"/>
        <v xml:space="preserve">"|EN| Invisible toe reinforcement. |BG| Невидимо подсилване на пръстите. |BiH| Ojačanja na prstima koja se ne vide. |CZ| Neviditelné vyztužení prstů. |DE| Unsichtbare zehenverstärkung. |EE| Nähtamatu varbatugevdus |ES| Refuerzo invisible de los dedos/ Reforç invisible als dits. |GR| Αόρατη ενίσχυση των δακτύλων. |HR| Nevidljivo ojačanje prstiju. |HU| Az ujjak láthatatlan megerősítése |IT| Rinforzo invisibile alle dita. |LT| Nepastebimas pirštų dalies sustiprinimas. |LV| Neredzami pirkstu nostiprinājumi |PL| Niewidoczne wzmocnienie palców. |PT| Reforço invisível na parte dos dedos |RO| Întărire invizibilă pentru degete. |RS| Nevidljivo ojačanje prstiju |SI| Nevidna ojačitev prstov. |SK| Neviditeľná výstuž na prstoch.",  </v>
      </c>
      <c r="AU104" s="9" t="str">
        <f t="shared" si="50"/>
        <v xml:space="preserve">"Invisible toe reinforcement.":  "|EN| Invisible toe reinforcement. |BG| Невидимо подсилване на пръстите. |BiH| Ojačanja na prstima koja se ne vide. |CZ| Neviditelné vyztužení prstů. |DE| Unsichtbare zehenverstärkung. |EE| Nähtamatu varbatugevdus |ES| Refuerzo invisible de los dedos/ Reforç invisible als dits. |GR| Αόρατη ενίσχυση των δακτύλων. |HR| Nevidljivo ojačanje prstiju. |HU| Az ujjak láthatatlan megerősítése |IT| Rinforzo invisibile alle dita. |LT| Nepastebimas pirštų dalies sustiprinimas. |LV| Neredzami pirkstu nostiprinājumi |PL| Niewidoczne wzmocnienie palców. |PT| Reforço invisível na parte dos dedos |RO| Întărire invizibilă pentru degete. |RS| Nevidljivo ojačanje prstiju |SI| Nevidna ojačitev prstov. |SK| Neviditeľná výstuž na prstoch.",  </v>
      </c>
      <c r="AV104" s="9" t="str">
        <f t="shared" si="51"/>
        <v xml:space="preserve">"Invisible toe reinforcement.", </v>
      </c>
      <c r="AW104" s="14"/>
    </row>
    <row r="105" spans="1:49" ht="15" customHeight="1" x14ac:dyDescent="0.25">
      <c r="A105" s="5" t="s">
        <v>2287</v>
      </c>
      <c r="B105" s="6" t="str">
        <f t="shared" si="26"/>
        <v>|EN| Classic tights, perfectly fitting</v>
      </c>
      <c r="C105" s="5" t="s">
        <v>2288</v>
      </c>
      <c r="D105" s="6" t="str">
        <f t="shared" si="27"/>
        <v xml:space="preserve"> |AL| Geta klasike, shkëlqyeshëm të puthitura</v>
      </c>
      <c r="E105" s="5" t="s">
        <v>2289</v>
      </c>
      <c r="F105" s="6" t="str">
        <f t="shared" si="28"/>
        <v xml:space="preserve"> |BG| Класически чорапогащи, перфектно прилягащи</v>
      </c>
      <c r="G105" s="5" t="s">
        <v>2290</v>
      </c>
      <c r="H105" s="6" t="str">
        <f t="shared" si="29"/>
        <v xml:space="preserve"> |BiH| Klasične štrample, savršeno se prilagođavaju tijelu</v>
      </c>
      <c r="I105" s="5" t="s">
        <v>2291</v>
      </c>
      <c r="J105" s="6" t="str">
        <f t="shared" si="30"/>
        <v xml:space="preserve"> |CZ| Klasické punčocháče, dokonale přiléhají k tělu</v>
      </c>
      <c r="K105" s="5" t="s">
        <v>2292</v>
      </c>
      <c r="L105" s="6" t="str">
        <f t="shared" si="31"/>
        <v xml:space="preserve"> |DE| Klassische strumpfhose, perfekt sitzend</v>
      </c>
      <c r="M105" s="5" t="s">
        <v>2293</v>
      </c>
      <c r="N105" s="6" t="str">
        <f t="shared" si="32"/>
        <v xml:space="preserve"> |EE| Klassikalised, ideaalselt liibuvad sukkpüksid</v>
      </c>
      <c r="O105" s="5" t="s">
        <v>2294</v>
      </c>
      <c r="P105" s="6" t="str">
        <f t="shared" si="33"/>
        <v xml:space="preserve"> |ES| Medias clásicas, con ajuste perfecto</v>
      </c>
      <c r="Q105" s="5" t="s">
        <v>2295</v>
      </c>
      <c r="R105" s="6" t="str">
        <f t="shared" si="34"/>
        <v>/ Leotards clàssics, ajust perfecte</v>
      </c>
      <c r="S105" s="5" t="s">
        <v>2296</v>
      </c>
      <c r="T105" s="6" t="str">
        <f t="shared" si="35"/>
        <v xml:space="preserve"> |GR| Κλασσικά καλσόν με τέλεια εφαρμογή</v>
      </c>
      <c r="U105" s="5" t="s">
        <v>2297</v>
      </c>
      <c r="V105" s="6" t="str">
        <f t="shared" si="36"/>
        <v xml:space="preserve"> |HR| Klasične hulahopke, savršeno prianjanje</v>
      </c>
      <c r="W105" s="5" t="s">
        <v>2298</v>
      </c>
      <c r="X105" s="6" t="str">
        <f t="shared" si="37"/>
        <v xml:space="preserve"> |HU| Klasszikus, kitűnően testhez simuló harisnya</v>
      </c>
      <c r="Y105" s="5" t="s">
        <v>2299</v>
      </c>
      <c r="Z105" s="6" t="str">
        <f t="shared" si="38"/>
        <v xml:space="preserve"> |IT| Collant classici, perfettamente aderenti</v>
      </c>
      <c r="AA105" s="5" t="s">
        <v>2300</v>
      </c>
      <c r="AB105" s="6" t="str">
        <f t="shared" si="39"/>
        <v xml:space="preserve"> |LT| Klasikinės pėdkelnės, puikiai priglundančios</v>
      </c>
      <c r="AC105" s="5" t="s">
        <v>2301</v>
      </c>
      <c r="AD105" s="6" t="str">
        <f t="shared" si="40"/>
        <v xml:space="preserve"> |LV| Klasiskas zeķbikses, lieliski pieguļošas</v>
      </c>
      <c r="AE105" s="5" t="s">
        <v>2302</v>
      </c>
      <c r="AF105" s="6" t="str">
        <f t="shared" si="41"/>
        <v xml:space="preserve"> |MK| Класични хулахопки, совршено прилегаат</v>
      </c>
      <c r="AG105" s="5" t="s">
        <v>2303</v>
      </c>
      <c r="AH105" s="6" t="str">
        <f t="shared" si="42"/>
        <v xml:space="preserve"> |PL| Rajstopy klasyczne, doskonale przylegające</v>
      </c>
      <c r="AI105" s="5" t="s">
        <v>2304</v>
      </c>
      <c r="AJ105" s="6" t="str">
        <f t="shared" si="43"/>
        <v xml:space="preserve"> |PT| Meias-calças clássicas, perfeitamente justas</v>
      </c>
      <c r="AK105" s="5" t="s">
        <v>2305</v>
      </c>
      <c r="AL105" s="6" t="str">
        <f t="shared" si="44"/>
        <v xml:space="preserve"> |RO| Ciorapi de damă clasici, cu aderență foarte bună</v>
      </c>
      <c r="AM105" s="5" t="s">
        <v>2306</v>
      </c>
      <c r="AN105" s="6" t="str">
        <f t="shared" si="45"/>
        <v xml:space="preserve"> |RS| Klasične hulahop čarape koje odlično leže</v>
      </c>
      <c r="AO105" s="5" t="s">
        <v>2307</v>
      </c>
      <c r="AP105" s="6" t="str">
        <f t="shared" si="46"/>
        <v xml:space="preserve"> |SI| Klasične nogavice z odličnim prileganjem</v>
      </c>
      <c r="AQ105" s="5" t="s">
        <v>2308</v>
      </c>
      <c r="AR105" s="6" t="str">
        <f t="shared" si="47"/>
        <v xml:space="preserve"> |SK| Klasické pančuchové nohavice, perfektne priliehajúce k telu</v>
      </c>
      <c r="AS105" s="9" t="str">
        <f t="shared" si="48"/>
        <v>|EN| Classic tights, perfectly fitting |BG| Класически чорапогащи, перфектно прилягащи |BiH| Klasične štrample, savršeno se prilagođavaju tijelu |CZ| Klasické punčocháče, dokonale přiléhají k tělu |DE| Klassische strumpfhose, perfekt sitzend |EE| Klassikalised, ideaalselt liibuvad sukkpüksid |ES| Medias clásicas, con ajuste perfecto/ Leotards clàssics, ajust perfecte |GR| Κλασσικά καλσόν με τέλεια εφαρμογή |HR| Klasične hulahopke, savršeno prianjanje |HU| Klasszikus, kitűnően testhez simuló harisnya |IT| Collant classici, perfettamente aderenti |LT| Klasikinės pėdkelnės, puikiai priglundančios |LV| Klasiskas zeķbikses, lieliski pieguļošas |PL| Rajstopy klasyczne, doskonale przylegające |PT| Meias-calças clássicas, perfeitamente justas |RO| Ciorapi de damă clasici, cu aderență foarte bună |RS| Klasične hulahop čarape koje odlično leže |SI| Klasične nogavice z odličnim prileganjem |SK| Klasické pančuchové nohavice, perfektne priliehajúce k telu</v>
      </c>
      <c r="AT105" s="9" t="str">
        <f t="shared" si="49"/>
        <v xml:space="preserve">"|EN| Classic tights, perfectly fitting |BG| Класически чорапогащи, перфектно прилягащи |BiH| Klasične štrample, savršeno se prilagođavaju tijelu |CZ| Klasické punčocháče, dokonale přiléhají k tělu |DE| Klassische strumpfhose, perfekt sitzend |EE| Klassikalised, ideaalselt liibuvad sukkpüksid |ES| Medias clásicas, con ajuste perfecto/ Leotards clàssics, ajust perfecte |GR| Κλασσικά καλσόν με τέλεια εφαρμογή |HR| Klasične hulahopke, savršeno prianjanje |HU| Klasszikus, kitűnően testhez simuló harisnya |IT| Collant classici, perfettamente aderenti |LT| Klasikinės pėdkelnės, puikiai priglundančios |LV| Klasiskas zeķbikses, lieliski pieguļošas |PL| Rajstopy klasyczne, doskonale przylegające |PT| Meias-calças clássicas, perfeitamente justas |RO| Ciorapi de damă clasici, cu aderență foarte bună |RS| Klasične hulahop čarape koje odlično leže |SI| Klasične nogavice z odličnim prileganjem |SK| Klasické pančuchové nohavice, perfektne priliehajúce k telu",  </v>
      </c>
      <c r="AU105" s="9" t="str">
        <f t="shared" si="50"/>
        <v xml:space="preserve">"Classic tights, perfectly fitting":  "|EN| Classic tights, perfectly fitting |BG| Класически чорапогащи, перфектно прилягащи |BiH| Klasične štrample, savršeno se prilagođavaju tijelu |CZ| Klasické punčocháče, dokonale přiléhají k tělu |DE| Klassische strumpfhose, perfekt sitzend |EE| Klassikalised, ideaalselt liibuvad sukkpüksid |ES| Medias clásicas, con ajuste perfecto/ Leotards clàssics, ajust perfecte |GR| Κλασσικά καλσόν με τέλεια εφαρμογή |HR| Klasične hulahopke, savršeno prianjanje |HU| Klasszikus, kitűnően testhez simuló harisnya |IT| Collant classici, perfettamente aderenti |LT| Klasikinės pėdkelnės, puikiai priglundančios |LV| Klasiskas zeķbikses, lieliski pieguļošas |PL| Rajstopy klasyczne, doskonale przylegające |PT| Meias-calças clássicas, perfeitamente justas |RO| Ciorapi de damă clasici, cu aderență foarte bună |RS| Klasične hulahop čarape koje odlično leže |SI| Klasične nogavice z odličnim prileganjem |SK| Klasické pančuchové nohavice, perfektne priliehajúce k telu",  </v>
      </c>
      <c r="AV105" s="9" t="str">
        <f t="shared" si="51"/>
        <v xml:space="preserve">"Classic tights, perfectly fitting", </v>
      </c>
      <c r="AW105" s="14"/>
    </row>
    <row r="106" spans="1:49" ht="15" customHeight="1" x14ac:dyDescent="0.25">
      <c r="A106" s="5" t="s">
        <v>2309</v>
      </c>
      <c r="B106" s="6" t="str">
        <f t="shared" si="26"/>
        <v>|EN| Women's knee-high socks pressure-free.</v>
      </c>
      <c r="C106" s="5" t="s">
        <v>2310</v>
      </c>
      <c r="D106" s="6" t="str">
        <f t="shared" si="27"/>
        <v xml:space="preserve"> |AL| Çorape nën gju femrash pa shtrëngim.</v>
      </c>
      <c r="E106" s="5" t="s">
        <v>2311</v>
      </c>
      <c r="F106" s="6" t="str">
        <f t="shared" si="28"/>
        <v xml:space="preserve"> |BG| Женски чорапи до коляното без компресия.</v>
      </c>
      <c r="G106" s="5" t="s">
        <v>2312</v>
      </c>
      <c r="H106" s="6" t="str">
        <f t="shared" si="29"/>
        <v xml:space="preserve"> |BiH| Ženske dokoljenice koje ne stežu</v>
      </c>
      <c r="I106" s="5" t="s">
        <v>2313</v>
      </c>
      <c r="J106" s="6" t="str">
        <f t="shared" si="30"/>
        <v xml:space="preserve"> |CZ| Dámské podkolenky, při nošení netlačí.</v>
      </c>
      <c r="K106" s="5" t="s">
        <v>2314</v>
      </c>
      <c r="L106" s="6" t="str">
        <f t="shared" si="31"/>
        <v xml:space="preserve"> |DE| Kniestrümpfe für frauen, druckfrei</v>
      </c>
      <c r="M106" s="5" t="s">
        <v>2315</v>
      </c>
      <c r="N106" s="6" t="str">
        <f t="shared" si="32"/>
        <v xml:space="preserve"> |EE| Mittesooniva säärega naiste põlvikud</v>
      </c>
      <c r="O106" s="5" t="s">
        <v>2316</v>
      </c>
      <c r="P106" s="6" t="str">
        <f t="shared" si="33"/>
        <v xml:space="preserve"> |ES| Calcetines hasta las rodillas de mujer sin compresión</v>
      </c>
      <c r="Q106" s="5" t="s">
        <v>2317</v>
      </c>
      <c r="R106" s="6" t="str">
        <f t="shared" si="34"/>
        <v>/ Mitjons alts dona, no estrenyen.</v>
      </c>
      <c r="S106" s="5" t="s">
        <v>2318</v>
      </c>
      <c r="T106" s="6" t="str">
        <f t="shared" si="35"/>
        <v xml:space="preserve"> |GR| Γυναικείες κάλτσες μέχρι το γόνατο που δεν πιέζουν.</v>
      </c>
      <c r="U106" s="5" t="s">
        <v>2319</v>
      </c>
      <c r="V106" s="6" t="str">
        <f t="shared" si="36"/>
        <v xml:space="preserve"> |HR| Ženske dokoljenke nestezajuće.</v>
      </c>
      <c r="W106" s="5" t="s">
        <v>2320</v>
      </c>
      <c r="X106" s="6" t="str">
        <f t="shared" si="37"/>
        <v xml:space="preserve"> |HU| Szorításmentes női térdzokni</v>
      </c>
      <c r="Y106" s="5" t="s">
        <v>2321</v>
      </c>
      <c r="Z106" s="6" t="str">
        <f t="shared" si="38"/>
        <v xml:space="preserve"> |IT| Gambaletti da donna senza compressione.</v>
      </c>
      <c r="AA106" s="5" t="s">
        <v>2322</v>
      </c>
      <c r="AB106" s="6" t="str">
        <f t="shared" si="39"/>
        <v xml:space="preserve"> |LT| Moteriškos puskojinės, nespaudžiančios.</v>
      </c>
      <c r="AC106" s="5" t="s">
        <v>2323</v>
      </c>
      <c r="AD106" s="6" t="str">
        <f t="shared" si="40"/>
        <v xml:space="preserve"> |LV| Nenospiedošās pusgarās sieviešu zeķes</v>
      </c>
      <c r="AE106" s="5" t="s">
        <v>2324</v>
      </c>
      <c r="AF106" s="6" t="str">
        <f t="shared" si="41"/>
        <v xml:space="preserve"> |MK| Женски доколенки без притисок.</v>
      </c>
      <c r="AG106" s="5" t="s">
        <v>2325</v>
      </c>
      <c r="AH106" s="6" t="str">
        <f t="shared" si="42"/>
        <v xml:space="preserve"> |PL| Podkolanówki damskie bezuciskowe.</v>
      </c>
      <c r="AI106" s="5" t="s">
        <v>2326</v>
      </c>
      <c r="AJ106" s="6" t="str">
        <f t="shared" si="43"/>
        <v xml:space="preserve"> |PT| Meias pelo joelho que não apertam.</v>
      </c>
      <c r="AK106" s="5" t="s">
        <v>2327</v>
      </c>
      <c r="AL106" s="6" t="str">
        <f t="shared" si="44"/>
        <v xml:space="preserve"> |RO| Șosete de damă, fără elastic.</v>
      </c>
      <c r="AM106" s="5" t="s">
        <v>2328</v>
      </c>
      <c r="AN106" s="6" t="str">
        <f t="shared" si="45"/>
        <v xml:space="preserve"> |RS| Ženske dokolenice bez kompresije</v>
      </c>
      <c r="AO106" s="5" t="s">
        <v>2329</v>
      </c>
      <c r="AP106" s="6" t="str">
        <f t="shared" si="46"/>
        <v xml:space="preserve"> |SI| Ženske dokolenke brez pritiska.</v>
      </c>
      <c r="AQ106" s="5" t="s">
        <v>2330</v>
      </c>
      <c r="AR106" s="6" t="str">
        <f t="shared" si="47"/>
        <v xml:space="preserve"> |SK| Dámske podkolienky bezútlakové.</v>
      </c>
      <c r="AS106" s="9" t="str">
        <f t="shared" si="48"/>
        <v>|EN| Women's knee-high socks pressure-free. |BG| Женски чорапи до коляното без компресия. |BiH| Ženske dokoljenice koje ne stežu |CZ| Dámské podkolenky, při nošení netlačí. |DE| Kniestrümpfe für frauen, druckfrei |EE| Mittesooniva säärega naiste põlvikud |ES| Calcetines hasta las rodillas de mujer sin compresión/ Mitjons alts dona, no estrenyen. |GR| Γυναικείες κάλτσες μέχρι το γόνατο που δεν πιέζουν. |HR| Ženske dokoljenke nestezajuće. |HU| Szorításmentes női térdzokni |IT| Gambaletti da donna senza compressione. |LT| Moteriškos puskojinės, nespaudžiančios. |LV| Nenospiedošās pusgarās sieviešu zeķes |PL| Podkolanówki damskie bezuciskowe. |PT| Meias pelo joelho que não apertam. |RO| Șosete de damă, fără elastic. |RS| Ženske dokolenice bez kompresije |SI| Ženske dokolenke brez pritiska. |SK| Dámske podkolienky bezútlakové.</v>
      </c>
      <c r="AT106" s="9" t="str">
        <f t="shared" si="49"/>
        <v xml:space="preserve">"|EN| Women's knee-high socks pressure-free. |BG| Женски чорапи до коляното без компресия. |BiH| Ženske dokoljenice koje ne stežu |CZ| Dámské podkolenky, při nošení netlačí. |DE| Kniestrümpfe für frauen, druckfrei |EE| Mittesooniva säärega naiste põlvikud |ES| Calcetines hasta las rodillas de mujer sin compresión/ Mitjons alts dona, no estrenyen. |GR| Γυναικείες κάλτσες μέχρι το γόνατο που δεν πιέζουν. |HR| Ženske dokoljenke nestezajuće. |HU| Szorításmentes női térdzokni |IT| Gambaletti da donna senza compressione. |LT| Moteriškos puskojinės, nespaudžiančios. |LV| Nenospiedošās pusgarās sieviešu zeķes |PL| Podkolanówki damskie bezuciskowe. |PT| Meias pelo joelho que não apertam. |RO| Șosete de damă, fără elastic. |RS| Ženske dokolenice bez kompresije |SI| Ženske dokolenke brez pritiska. |SK| Dámske podkolienky bezútlakové.",  </v>
      </c>
      <c r="AU106" s="9" t="str">
        <f t="shared" si="50"/>
        <v xml:space="preserve">"Women's knee-high socks pressure-free.":  "|EN| Women's knee-high socks pressure-free. |BG| Женски чорапи до коляното без компресия. |BiH| Ženske dokoljenice koje ne stežu |CZ| Dámské podkolenky, při nošení netlačí. |DE| Kniestrümpfe für frauen, druckfrei |EE| Mittesooniva säärega naiste põlvikud |ES| Calcetines hasta las rodillas de mujer sin compresión/ Mitjons alts dona, no estrenyen. |GR| Γυναικείες κάλτσες μέχρι το γόνατο που δεν πιέζουν. |HR| Ženske dokoljenke nestezajuće. |HU| Szorításmentes női térdzokni |IT| Gambaletti da donna senza compressione. |LT| Moteriškos puskojinės, nespaudžiančios. |LV| Nenospiedošās pusgarās sieviešu zeķes |PL| Podkolanówki damskie bezuciskowe. |PT| Meias pelo joelho que não apertam. |RO| Șosete de damă, fără elastic. |RS| Ženske dokolenice bez kompresije |SI| Ženske dokolenke brez pritiska. |SK| Dámske podkolienky bezútlakové.",  </v>
      </c>
      <c r="AV106" s="9" t="str">
        <f t="shared" si="51"/>
        <v xml:space="preserve">"Women's knee-high socks pressure-free.", </v>
      </c>
      <c r="AW106" s="14"/>
    </row>
    <row r="107" spans="1:49" ht="15" customHeight="1" x14ac:dyDescent="0.25">
      <c r="A107" s="5" t="s">
        <v>2331</v>
      </c>
      <c r="B107" s="6" t="str">
        <f t="shared" si="26"/>
        <v>|EN| Pressure-free welt</v>
      </c>
      <c r="C107" s="5" t="s">
        <v>2332</v>
      </c>
      <c r="D107" s="6" t="str">
        <f t="shared" si="27"/>
        <v xml:space="preserve"> |AL| Llastik që nuk shtrëngon</v>
      </c>
      <c r="E107" s="5" t="s">
        <v>2333</v>
      </c>
      <c r="F107" s="6" t="str">
        <f t="shared" si="28"/>
        <v xml:space="preserve"> |BG| Нестягащ ластик</v>
      </c>
      <c r="G107" s="5" t="s">
        <v>2334</v>
      </c>
      <c r="H107" s="6" t="str">
        <f t="shared" si="29"/>
        <v xml:space="preserve"> |BiH| Krajnji dio, koji ne steže</v>
      </c>
      <c r="I107" s="5" t="s">
        <v>2335</v>
      </c>
      <c r="J107" s="6" t="str">
        <f t="shared" si="30"/>
        <v xml:space="preserve"> |CZ| Netlačící stahovač</v>
      </c>
      <c r="K107" s="5" t="s">
        <v>2336</v>
      </c>
      <c r="L107" s="6" t="str">
        <f t="shared" si="31"/>
        <v xml:space="preserve"> |DE| Bündchen druckfrei</v>
      </c>
      <c r="M107" s="5" t="s">
        <v>2337</v>
      </c>
      <c r="N107" s="6" t="str">
        <f t="shared" si="32"/>
        <v xml:space="preserve"> |EE| Mittesooniv ääris</v>
      </c>
      <c r="O107" s="5" t="s">
        <v>2338</v>
      </c>
      <c r="P107" s="6" t="str">
        <f t="shared" si="33"/>
        <v xml:space="preserve"> |ES| Calcetines sin compresión</v>
      </c>
      <c r="Q107" s="5" t="s">
        <v>2339</v>
      </c>
      <c r="R107" s="6" t="str">
        <f t="shared" si="34"/>
        <v>/ Elàstic, sense estrènyer</v>
      </c>
      <c r="S107" s="5" t="s">
        <v>2340</v>
      </c>
      <c r="T107" s="6" t="str">
        <f t="shared" si="35"/>
        <v xml:space="preserve"> |GR| Ζώνη που δεν πιέζει</v>
      </c>
      <c r="U107" s="5" t="s">
        <v>2341</v>
      </c>
      <c r="V107" s="6" t="str">
        <f t="shared" si="36"/>
        <v xml:space="preserve"> |HR| Nestezajući rub</v>
      </c>
      <c r="W107" s="5" t="s">
        <v>2342</v>
      </c>
      <c r="X107" s="6" t="str">
        <f t="shared" si="37"/>
        <v xml:space="preserve"> |HU| Szorításmentes bordázott szegély</v>
      </c>
      <c r="Y107" s="5" t="s">
        <v>2343</v>
      </c>
      <c r="Z107" s="6" t="str">
        <f t="shared" si="38"/>
        <v xml:space="preserve"> |IT| Polsino non compressivo</v>
      </c>
      <c r="AA107" s="5" t="s">
        <v>2344</v>
      </c>
      <c r="AB107" s="6" t="str">
        <f t="shared" si="39"/>
        <v xml:space="preserve"> |LT| Nespaudžiantis kraštelis</v>
      </c>
      <c r="AC107" s="5" t="s">
        <v>2345</v>
      </c>
      <c r="AD107" s="6" t="str">
        <f t="shared" si="40"/>
        <v xml:space="preserve"> |LV| Nenospiedošs savilcējs</v>
      </c>
      <c r="AE107" s="5" t="s">
        <v>2346</v>
      </c>
      <c r="AF107" s="6" t="str">
        <f t="shared" si="41"/>
        <v xml:space="preserve"> |MK| Чорапи манжетни без притисок</v>
      </c>
      <c r="AG107" s="5" t="s">
        <v>2347</v>
      </c>
      <c r="AH107" s="6" t="str">
        <f t="shared" si="42"/>
        <v xml:space="preserve"> |PL| Bezuciskowy ściągacz</v>
      </c>
      <c r="AI107" s="5" t="s">
        <v>2348</v>
      </c>
      <c r="AJ107" s="6" t="str">
        <f t="shared" si="43"/>
        <v xml:space="preserve"> |PT| Cano que não aperta</v>
      </c>
      <c r="AK107" s="5" t="s">
        <v>2349</v>
      </c>
      <c r="AL107" s="6" t="str">
        <f t="shared" si="44"/>
        <v xml:space="preserve"> |RO| Strângere fără elastic.</v>
      </c>
      <c r="AM107" s="5" t="s">
        <v>2350</v>
      </c>
      <c r="AN107" s="6" t="str">
        <f t="shared" si="45"/>
        <v xml:space="preserve"> |RS| Steznik bez kompresije</v>
      </c>
      <c r="AO107" s="5" t="s">
        <v>2351</v>
      </c>
      <c r="AP107" s="6" t="str">
        <f t="shared" si="46"/>
        <v xml:space="preserve"> |SI| Patent brez pritiska</v>
      </c>
      <c r="AQ107" s="5" t="s">
        <v>2352</v>
      </c>
      <c r="AR107" s="6" t="str">
        <f t="shared" si="47"/>
        <v xml:space="preserve"> |SK| Beztlakový lem</v>
      </c>
      <c r="AS107" s="9" t="str">
        <f t="shared" si="48"/>
        <v>|EN| Pressure-free welt |BG| Нестягащ ластик |BiH| Krajnji dio, koji ne steže |CZ| Netlačící stahovač |DE| Bündchen druckfrei |EE| Mittesooniv ääris |ES| Calcetines sin compresión/ Elàstic, sense estrènyer |GR| Ζώνη που δεν πιέζει |HR| Nestezajući rub |HU| Szorításmentes bordázott szegély |IT| Polsino non compressivo |LT| Nespaudžiantis kraštelis |LV| Nenospiedošs savilcējs |PL| Bezuciskowy ściągacz |PT| Cano que não aperta |RO| Strângere fără elastic. |RS| Steznik bez kompresije |SI| Patent brez pritiska |SK| Beztlakový lem</v>
      </c>
      <c r="AT107" s="9" t="str">
        <f t="shared" si="49"/>
        <v xml:space="preserve">"|EN| Pressure-free welt |BG| Нестягащ ластик |BiH| Krajnji dio, koji ne steže |CZ| Netlačící stahovač |DE| Bündchen druckfrei |EE| Mittesooniv ääris |ES| Calcetines sin compresión/ Elàstic, sense estrènyer |GR| Ζώνη που δεν πιέζει |HR| Nestezajući rub |HU| Szorításmentes bordázott szegély |IT| Polsino non compressivo |LT| Nespaudžiantis kraštelis |LV| Nenospiedošs savilcējs |PL| Bezuciskowy ściągacz |PT| Cano que não aperta |RO| Strângere fără elastic. |RS| Steznik bez kompresije |SI| Patent brez pritiska |SK| Beztlakový lem",  </v>
      </c>
      <c r="AU107" s="9" t="str">
        <f t="shared" si="50"/>
        <v xml:space="preserve">"Pressure-free welt":  "|EN| Pressure-free welt |BG| Нестягащ ластик |BiH| Krajnji dio, koji ne steže |CZ| Netlačící stahovač |DE| Bündchen druckfrei |EE| Mittesooniv ääris |ES| Calcetines sin compresión/ Elàstic, sense estrènyer |GR| Ζώνη που δεν πιέζει |HR| Nestezajući rub |HU| Szorításmentes bordázott szegély |IT| Polsino non compressivo |LT| Nespaudžiantis kraštelis |LV| Nenospiedošs savilcējs |PL| Bezuciskowy ściągacz |PT| Cano que não aperta |RO| Strângere fără elastic. |RS| Steznik bez kompresije |SI| Patent brez pritiska |SK| Beztlakový lem",  </v>
      </c>
      <c r="AV107" s="9" t="str">
        <f t="shared" si="51"/>
        <v xml:space="preserve">"Pressure-free welt", </v>
      </c>
      <c r="AW107" s="14"/>
    </row>
    <row r="108" spans="1:49" ht="15" customHeight="1" x14ac:dyDescent="0.25">
      <c r="A108" s="8" t="s">
        <v>2353</v>
      </c>
      <c r="B108" s="6" t="str">
        <f t="shared" si="26"/>
        <v>|EN| Women's durable tights with elastane.</v>
      </c>
      <c r="C108" s="8" t="s">
        <v>2354</v>
      </c>
      <c r="D108" s="6" t="str">
        <f t="shared" si="27"/>
        <v xml:space="preserve"> |AL| Geta femrash me elastan, të qëndrueshëm.</v>
      </c>
      <c r="E108" s="8" t="s">
        <v>2355</v>
      </c>
      <c r="F108" s="6" t="str">
        <f t="shared" si="28"/>
        <v xml:space="preserve"> |BG| Дамски чорапогащи с еластан, издръжливи.</v>
      </c>
      <c r="G108" s="8" t="s">
        <v>2356</v>
      </c>
      <c r="H108" s="6" t="str">
        <f t="shared" si="29"/>
        <v xml:space="preserve"> |BiH| Ženske štrample s elastanom, trajne.</v>
      </c>
      <c r="I108" s="8" t="s">
        <v>2357</v>
      </c>
      <c r="J108" s="6" t="str">
        <f t="shared" si="30"/>
        <v xml:space="preserve"> |CZ| Dámské punčocháče s elastanem, pevné.</v>
      </c>
      <c r="K108" s="8" t="s">
        <v>2358</v>
      </c>
      <c r="L108" s="6" t="str">
        <f t="shared" si="31"/>
        <v xml:space="preserve"> |DE| Damenstrumpfhose mit elasthan, strapazierfähig.</v>
      </c>
      <c r="M108" s="8" t="s">
        <v>2359</v>
      </c>
      <c r="N108" s="6" t="str">
        <f t="shared" si="32"/>
        <v xml:space="preserve"> |EE| Naiste sukkpüksid elastaaniga, vastupidavad.</v>
      </c>
      <c r="O108" s="8" t="s">
        <v>2360</v>
      </c>
      <c r="P108" s="6" t="str">
        <f t="shared" si="33"/>
        <v xml:space="preserve"> |ES| Medias de mujer duraderas con elastano</v>
      </c>
      <c r="Q108" s="8" t="s">
        <v>2361</v>
      </c>
      <c r="R108" s="6" t="str">
        <f t="shared" si="34"/>
        <v>/ Leotards dona amb elastà, resistents</v>
      </c>
      <c r="S108" s="8" t="s">
        <v>2362</v>
      </c>
      <c r="T108" s="6" t="str">
        <f t="shared" si="35"/>
        <v xml:space="preserve"> |GR| Γυναικείο καλσόν με ελαστάν, ανθεκτικό.</v>
      </c>
      <c r="U108" s="8" t="s">
        <v>2363</v>
      </c>
      <c r="V108" s="6" t="str">
        <f t="shared" si="36"/>
        <v xml:space="preserve"> |HR| Ženske hulahopke s elastanom, izdržljive.</v>
      </c>
      <c r="W108" s="8" t="s">
        <v>2364</v>
      </c>
      <c r="X108" s="6" t="str">
        <f t="shared" si="37"/>
        <v xml:space="preserve"> |HU| Női harisnya elasztánnal, tartós.</v>
      </c>
      <c r="Y108" s="8" t="s">
        <v>2365</v>
      </c>
      <c r="Z108" s="6" t="str">
        <f t="shared" si="38"/>
        <v xml:space="preserve"> |IT| Collant da donna con elastan, resistente.</v>
      </c>
      <c r="AA108" s="8" t="s">
        <v>2366</v>
      </c>
      <c r="AB108" s="6" t="str">
        <f t="shared" si="39"/>
        <v xml:space="preserve"> |LT| Moteriškos pėdkelnės su elastanu, patvarios</v>
      </c>
      <c r="AC108" s="8" t="s">
        <v>2367</v>
      </c>
      <c r="AD108" s="6" t="str">
        <f t="shared" si="40"/>
        <v xml:space="preserve"> |LV| Sieviešu zeķbikses ar elastānu, izturīgas.</v>
      </c>
      <c r="AE108" s="8" t="s">
        <v>2368</v>
      </c>
      <c r="AF108" s="6" t="str">
        <f t="shared" si="41"/>
        <v xml:space="preserve"> |MK| Женски хулахопки со еластина, трајни.</v>
      </c>
      <c r="AG108" s="8" t="s">
        <v>2369</v>
      </c>
      <c r="AH108" s="6" t="str">
        <f t="shared" si="42"/>
        <v xml:space="preserve"> |PL| Rajstopy damskie z elastanem, trwałe.</v>
      </c>
      <c r="AI108" s="8" t="s">
        <v>2370</v>
      </c>
      <c r="AJ108" s="6" t="str">
        <f t="shared" si="43"/>
        <v xml:space="preserve"> |PT| Meias-calças com elastano, resistentes para mulher</v>
      </c>
      <c r="AK108" s="8" t="s">
        <v>2371</v>
      </c>
      <c r="AL108" s="6" t="str">
        <f t="shared" si="44"/>
        <v xml:space="preserve"> |RO| Ciorapi de damă cu elastan, rezistenți.</v>
      </c>
      <c r="AM108" s="8" t="s">
        <v>2372</v>
      </c>
      <c r="AN108" s="6" t="str">
        <f t="shared" si="45"/>
        <v xml:space="preserve"> |RS| Ženske hulahop čarape sa elastanom, kvalitetne.</v>
      </c>
      <c r="AO108" s="8" t="s">
        <v>2373</v>
      </c>
      <c r="AP108" s="6" t="str">
        <f t="shared" si="46"/>
        <v xml:space="preserve"> |SI| Ženske nogavice z elastanom, trajne.</v>
      </c>
      <c r="AQ108" s="8" t="s">
        <v>2374</v>
      </c>
      <c r="AR108" s="6" t="str">
        <f t="shared" si="47"/>
        <v xml:space="preserve"> |SK| Dámske pančuchové nohavice s elastanom, trvanlivé.</v>
      </c>
      <c r="AS108" s="9" t="str">
        <f t="shared" si="48"/>
        <v>|EN| Women's durable tights with elastane. |BG| Дамски чорапогащи с еластан, издръжливи. |BiH| Ženske štrample s elastanom, trajne. |CZ| Dámské punčocháče s elastanem, pevné. |DE| Damenstrumpfhose mit elasthan, strapazierfähig. |EE| Naiste sukkpüksid elastaaniga, vastupidavad. |ES| Medias de mujer duraderas con elastano/ Leotards dona amb elastà, resistents |GR| Γυναικείο καλσόν με ελαστάν, ανθεκτικό. |HR| Ženske hulahopke s elastanom, izdržljive. |HU| Női harisnya elasztánnal, tartós. |IT| Collant da donna con elastan, resistente. |LT| Moteriškos pėdkelnės su elastanu, patvarios |LV| Sieviešu zeķbikses ar elastānu, izturīgas. |PL| Rajstopy damskie z elastanem, trwałe. |PT| Meias-calças com elastano, resistentes para mulher |RO| Ciorapi de damă cu elastan, rezistenți. |RS| Ženske hulahop čarape sa elastanom, kvalitetne. |SI| Ženske nogavice z elastanom, trajne. |SK| Dámske pančuchové nohavice s elastanom, trvanlivé.</v>
      </c>
      <c r="AT108" s="9" t="str">
        <f t="shared" si="49"/>
        <v xml:space="preserve">"|EN| Women's durable tights with elastane. |BG| Дамски чорапогащи с еластан, издръжливи. |BiH| Ženske štrample s elastanom, trajne. |CZ| Dámské punčocháče s elastanem, pevné. |DE| Damenstrumpfhose mit elasthan, strapazierfähig. |EE| Naiste sukkpüksid elastaaniga, vastupidavad. |ES| Medias de mujer duraderas con elastano/ Leotards dona amb elastà, resistents |GR| Γυναικείο καλσόν με ελαστάν, ανθεκτικό. |HR| Ženske hulahopke s elastanom, izdržljive. |HU| Női harisnya elasztánnal, tartós. |IT| Collant da donna con elastan, resistente. |LT| Moteriškos pėdkelnės su elastanu, patvarios |LV| Sieviešu zeķbikses ar elastānu, izturīgas. |PL| Rajstopy damskie z elastanem, trwałe. |PT| Meias-calças com elastano, resistentes para mulher |RO| Ciorapi de damă cu elastan, rezistenți. |RS| Ženske hulahop čarape sa elastanom, kvalitetne. |SI| Ženske nogavice z elastanom, trajne. |SK| Dámske pančuchové nohavice s elastanom, trvanlivé.",  </v>
      </c>
      <c r="AU108" s="9" t="str">
        <f t="shared" si="50"/>
        <v xml:space="preserve">"Women's durable tights with elastane.":  "|EN| Women's durable tights with elastane. |BG| Дамски чорапогащи с еластан, издръжливи. |BiH| Ženske štrample s elastanom, trajne. |CZ| Dámské punčocháče s elastanem, pevné. |DE| Damenstrumpfhose mit elasthan, strapazierfähig. |EE| Naiste sukkpüksid elastaaniga, vastupidavad. |ES| Medias de mujer duraderas con elastano/ Leotards dona amb elastà, resistents |GR| Γυναικείο καλσόν με ελαστάν, ανθεκτικό. |HR| Ženske hulahopke s elastanom, izdržljive. |HU| Női harisnya elasztánnal, tartós. |IT| Collant da donna con elastan, resistente. |LT| Moteriškos pėdkelnės su elastanu, patvarios |LV| Sieviešu zeķbikses ar elastānu, izturīgas. |PL| Rajstopy damskie z elastanem, trwałe. |PT| Meias-calças com elastano, resistentes para mulher |RO| Ciorapi de damă cu elastan, rezistenți. |RS| Ženske hulahop čarape sa elastanom, kvalitetne. |SI| Ženske nogavice z elastanom, trajne. |SK| Dámske pančuchové nohavice s elastanom, trvanlivé.",  </v>
      </c>
      <c r="AV108" s="9" t="str">
        <f t="shared" si="51"/>
        <v xml:space="preserve">"Women's durable tights with elastane.", </v>
      </c>
      <c r="AW108" s="9"/>
    </row>
    <row r="109" spans="1:49" ht="15" customHeight="1" x14ac:dyDescent="0.25">
      <c r="A109" s="8" t="s">
        <v>2375</v>
      </c>
      <c r="B109" s="6" t="str">
        <f t="shared" si="26"/>
        <v>|EN| Femen's pressure-free socks  </v>
      </c>
      <c r="C109" s="8" t="s">
        <v>2376</v>
      </c>
      <c r="D109" s="6" t="str">
        <f t="shared" si="27"/>
        <v xml:space="preserve"> |AL| Çorape femrash pa shtrëngim                                                                                  </v>
      </c>
      <c r="E109" s="8"/>
      <c r="F109" s="6" t="str">
        <f t="shared" si="28"/>
        <v xml:space="preserve"> |BG| </v>
      </c>
      <c r="G109" s="8" t="s">
        <v>2377</v>
      </c>
      <c r="H109" s="6" t="str">
        <f t="shared" si="29"/>
        <v xml:space="preserve"> |BiH| Ženske čarape koje ne stežu </v>
      </c>
      <c r="I109" s="8"/>
      <c r="J109" s="6" t="str">
        <f t="shared" si="30"/>
        <v xml:space="preserve"> |CZ| </v>
      </c>
      <c r="K109" s="8" t="s">
        <v>2378</v>
      </c>
      <c r="L109" s="6" t="str">
        <f t="shared" si="31"/>
        <v xml:space="preserve"> |DE| Frauensocken druckfrei</v>
      </c>
      <c r="M109" s="8"/>
      <c r="N109" s="6" t="str">
        <f t="shared" si="32"/>
        <v xml:space="preserve"> |EE| </v>
      </c>
      <c r="O109" s="8"/>
      <c r="P109" s="6" t="str">
        <f t="shared" si="33"/>
        <v xml:space="preserve"> |ES| </v>
      </c>
      <c r="Q109" s="8" t="s">
        <v>2379</v>
      </c>
      <c r="R109" s="6" t="str">
        <f t="shared" si="34"/>
        <v>/ Mitjons de dona, no estrenyen</v>
      </c>
      <c r="S109" s="8" t="s">
        <v>2380</v>
      </c>
      <c r="T109" s="6" t="str">
        <f t="shared" si="35"/>
        <v xml:space="preserve"> |GR| Γυναικείες κάλτσες που δεν πιέζουν</v>
      </c>
      <c r="U109" s="8"/>
      <c r="V109" s="6" t="str">
        <f t="shared" si="36"/>
        <v xml:space="preserve"> |HR| </v>
      </c>
      <c r="W109" s="8"/>
      <c r="X109" s="6" t="str">
        <f t="shared" si="37"/>
        <v xml:space="preserve"> |HU| </v>
      </c>
      <c r="Y109" s="8"/>
      <c r="Z109" s="6" t="str">
        <f t="shared" si="38"/>
        <v xml:space="preserve"> |IT| </v>
      </c>
      <c r="AA109" s="8"/>
      <c r="AB109" s="6" t="str">
        <f t="shared" si="39"/>
        <v xml:space="preserve"> |LT| </v>
      </c>
      <c r="AC109" s="8"/>
      <c r="AD109" s="6" t="str">
        <f t="shared" si="40"/>
        <v xml:space="preserve"> |LV| </v>
      </c>
      <c r="AE109" s="8" t="s">
        <v>2381</v>
      </c>
      <c r="AF109" s="6" t="str">
        <f t="shared" si="41"/>
        <v xml:space="preserve"> |MK| Женски чорапи без притисок      </v>
      </c>
      <c r="AG109" s="8" t="s">
        <v>2382</v>
      </c>
      <c r="AH109" s="6" t="str">
        <f t="shared" si="42"/>
        <v xml:space="preserve"> |PL| Skarpetki damskie bezuciskowe      </v>
      </c>
      <c r="AI109" s="8" t="s">
        <v>2383</v>
      </c>
      <c r="AJ109" s="6" t="str">
        <f t="shared" si="43"/>
        <v xml:space="preserve"> |PT| Meias que não apertam para mulher     </v>
      </c>
      <c r="AK109" s="8"/>
      <c r="AL109" s="6" t="str">
        <f t="shared" si="44"/>
        <v xml:space="preserve"> |RO| </v>
      </c>
      <c r="AM109" s="8"/>
      <c r="AN109" s="6" t="str">
        <f t="shared" si="45"/>
        <v xml:space="preserve"> |RS| </v>
      </c>
      <c r="AO109" s="8"/>
      <c r="AP109" s="6" t="str">
        <f t="shared" si="46"/>
        <v xml:space="preserve"> |SI| </v>
      </c>
      <c r="AQ109" s="15"/>
      <c r="AR109" s="6" t="str">
        <f t="shared" si="47"/>
        <v xml:space="preserve"> |SK| </v>
      </c>
      <c r="AS109" s="9" t="str">
        <f t="shared" si="48"/>
        <v xml:space="preserve">|EN| Femen's pressure-free socks   |BG|  |BiH| Ženske čarape koje ne stežu  |CZ|  |DE| Frauensocken druckfrei |EE|  |ES| / Mitjons de dona, no estrenyen |GR| Γυναικείες κάλτσες που δεν πιέζουν |HR|  |HU|  |IT|  |LT|  |LV|  |PL| Skarpetki damskie bezuciskowe       |PT| Meias que não apertam para mulher      |RO|  |RS|  |SI|  |SK| </v>
      </c>
      <c r="AT109" s="9" t="str">
        <f t="shared" si="49"/>
        <v xml:space="preserve">"|EN| Femen's pressure-free socks   |BG|  |BiH| Ženske čarape koje ne stežu  |CZ|  |DE| Frauensocken druckfrei |EE|  |ES| / Mitjons de dona, no estrenyen |GR| Γυναικείες κάλτσες που δεν πιέζουν |HR|  |HU|  |IT|  |LT|  |LV|  |PL| Skarpetki damskie bezuciskowe       |PT| Meias que não apertam para mulher      |RO|  |RS|  |SI|  |SK| ",  </v>
      </c>
      <c r="AU109" s="9" t="str">
        <f t="shared" si="50"/>
        <v xml:space="preserve">"Femen's pressure-free socks  ":  "|EN| Femen's pressure-free socks   |BG|  |BiH| Ženske čarape koje ne stežu  |CZ|  |DE| Frauensocken druckfrei |EE|  |ES| / Mitjons de dona, no estrenyen |GR| Γυναικείες κάλτσες που δεν πιέζουν |HR|  |HU|  |IT|  |LT|  |LV|  |PL| Skarpetki damskie bezuciskowe       |PT| Meias que não apertam para mulher      |RO|  |RS|  |SI|  |SK| ",  </v>
      </c>
      <c r="AV109" s="9" t="str">
        <f t="shared" si="51"/>
        <v xml:space="preserve">"Femen's pressure-free socks  ", </v>
      </c>
      <c r="AW109" s="9"/>
    </row>
    <row r="110" spans="1:49" ht="15" customHeight="1" x14ac:dyDescent="0.25">
      <c r="A110" s="8" t="s">
        <v>2384</v>
      </c>
      <c r="B110" s="6" t="str">
        <f t="shared" si="26"/>
        <v>|EN| Ladies pajamas</v>
      </c>
      <c r="C110" s="8" t="s">
        <v>2385</v>
      </c>
      <c r="D110" s="6" t="str">
        <f t="shared" si="27"/>
        <v xml:space="preserve"> |AL| Pizhame femrash</v>
      </c>
      <c r="E110" s="8" t="s">
        <v>2386</v>
      </c>
      <c r="F110" s="6" t="str">
        <f t="shared" si="28"/>
        <v xml:space="preserve"> |BG| Дамска пижама</v>
      </c>
      <c r="G110" s="8" t="s">
        <v>2387</v>
      </c>
      <c r="H110" s="6" t="str">
        <f t="shared" si="29"/>
        <v xml:space="preserve"> |BiH| Pidžama za ženska</v>
      </c>
      <c r="I110" s="8" t="s">
        <v>2388</v>
      </c>
      <c r="J110" s="6" t="str">
        <f t="shared" si="30"/>
        <v xml:space="preserve"> |CZ| Dámské pyžamo</v>
      </c>
      <c r="K110" s="8" t="s">
        <v>2389</v>
      </c>
      <c r="L110" s="6" t="str">
        <f t="shared" si="31"/>
        <v xml:space="preserve"> |DE| Damen-pyjama</v>
      </c>
      <c r="M110" s="8" t="s">
        <v>2390</v>
      </c>
      <c r="N110" s="6" t="str">
        <f t="shared" si="32"/>
        <v xml:space="preserve"> |EE| Naiste pidžaama</v>
      </c>
      <c r="O110" s="8" t="s">
        <v>2391</v>
      </c>
      <c r="P110" s="6" t="str">
        <f t="shared" si="33"/>
        <v xml:space="preserve"> |ES| Pijama de mujer</v>
      </c>
      <c r="Q110" s="8" t="s">
        <v>2392</v>
      </c>
      <c r="R110" s="6" t="str">
        <f t="shared" si="34"/>
        <v>/ Pijama dona</v>
      </c>
      <c r="S110" s="8" t="s">
        <v>2393</v>
      </c>
      <c r="T110" s="6" t="str">
        <f t="shared" si="35"/>
        <v xml:space="preserve"> |GR| Γυναικείες πυτζάμες</v>
      </c>
      <c r="U110" s="8" t="s">
        <v>2394</v>
      </c>
      <c r="V110" s="6" t="str">
        <f t="shared" si="36"/>
        <v xml:space="preserve"> |HR| Ženska pidžama</v>
      </c>
      <c r="W110" s="8" t="s">
        <v>2395</v>
      </c>
      <c r="X110" s="6" t="str">
        <f t="shared" si="37"/>
        <v xml:space="preserve"> |HU| Női pizsama</v>
      </c>
      <c r="Y110" s="8" t="s">
        <v>2396</v>
      </c>
      <c r="Z110" s="6" t="str">
        <f t="shared" si="38"/>
        <v xml:space="preserve"> |IT| Pigiama da donna</v>
      </c>
      <c r="AA110" s="8" t="s">
        <v>2397</v>
      </c>
      <c r="AB110" s="6" t="str">
        <f t="shared" si="39"/>
        <v xml:space="preserve"> |LT| Moteriška pižama</v>
      </c>
      <c r="AC110" s="8" t="s">
        <v>2398</v>
      </c>
      <c r="AD110" s="6" t="str">
        <f t="shared" si="40"/>
        <v xml:space="preserve"> |LV| Sieviešu pidžama</v>
      </c>
      <c r="AE110" s="8" t="s">
        <v>2399</v>
      </c>
      <c r="AF110" s="6" t="str">
        <f t="shared" si="41"/>
        <v xml:space="preserve"> |MK| Женска пижама</v>
      </c>
      <c r="AG110" s="8" t="s">
        <v>2400</v>
      </c>
      <c r="AH110" s="6" t="str">
        <f t="shared" si="42"/>
        <v xml:space="preserve"> |PL| Piżama damska</v>
      </c>
      <c r="AI110" s="8" t="s">
        <v>2401</v>
      </c>
      <c r="AJ110" s="6" t="str">
        <f t="shared" si="43"/>
        <v xml:space="preserve"> |PT| Pijama para mulher</v>
      </c>
      <c r="AK110" s="8" t="s">
        <v>2402</v>
      </c>
      <c r="AL110" s="6" t="str">
        <f t="shared" si="44"/>
        <v xml:space="preserve"> |RO| Pijama damă</v>
      </c>
      <c r="AM110" s="8" t="s">
        <v>2394</v>
      </c>
      <c r="AN110" s="6" t="str">
        <f t="shared" si="45"/>
        <v xml:space="preserve"> |RS| Ženska pidžama</v>
      </c>
      <c r="AO110" s="8" t="s">
        <v>2403</v>
      </c>
      <c r="AP110" s="6" t="str">
        <f t="shared" si="46"/>
        <v xml:space="preserve"> |SI| Ženska pižama</v>
      </c>
      <c r="AQ110" s="8" t="s">
        <v>2404</v>
      </c>
      <c r="AR110" s="6" t="str">
        <f t="shared" si="47"/>
        <v xml:space="preserve"> |SK| Dámske pyžamo</v>
      </c>
      <c r="AS110" s="9" t="str">
        <f t="shared" si="48"/>
        <v>|EN| Ladies pajamas |BG| Дамска пижама |BiH| Pidžama za ženska |CZ| Dámské pyžamo |DE| Damen-pyjama |EE| Naiste pidžaama |ES| Pijama de mujer/ Pijama dona |GR| Γυναικείες πυτζάμες |HR| Ženska pidžama |HU| Női pizsama |IT| Pigiama da donna |LT| Moteriška pižama |LV| Sieviešu pidžama |PL| Piżama damska |PT| Pijama para mulher |RO| Pijama damă |RS| Ženska pidžama |SI| Ženska pižama |SK| Dámske pyžamo</v>
      </c>
      <c r="AT110" s="9" t="str">
        <f t="shared" si="49"/>
        <v xml:space="preserve">"|EN| Ladies pajamas |BG| Дамска пижама |BiH| Pidžama za ženska |CZ| Dámské pyžamo |DE| Damen-pyjama |EE| Naiste pidžaama |ES| Pijama de mujer/ Pijama dona |GR| Γυναικείες πυτζάμες |HR| Ženska pidžama |HU| Női pizsama |IT| Pigiama da donna |LT| Moteriška pižama |LV| Sieviešu pidžama |PL| Piżama damska |PT| Pijama para mulher |RO| Pijama damă |RS| Ženska pidžama |SI| Ženska pižama |SK| Dámske pyžamo",  </v>
      </c>
      <c r="AU110" s="9" t="str">
        <f t="shared" si="50"/>
        <v xml:space="preserve">"Ladies pajamas":  "|EN| Ladies pajamas |BG| Дамска пижама |BiH| Pidžama za ženska |CZ| Dámské pyžamo |DE| Damen-pyjama |EE| Naiste pidžaama |ES| Pijama de mujer/ Pijama dona |GR| Γυναικείες πυτζάμες |HR| Ženska pidžama |HU| Női pizsama |IT| Pigiama da donna |LT| Moteriška pižama |LV| Sieviešu pidžama |PL| Piżama damska |PT| Pijama para mulher |RO| Pijama damă |RS| Ženska pidžama |SI| Ženska pižama |SK| Dámske pyžamo",  </v>
      </c>
      <c r="AV110" s="9" t="str">
        <f t="shared" si="51"/>
        <v xml:space="preserve">"Ladies pajamas", </v>
      </c>
      <c r="AW110" s="9"/>
    </row>
    <row r="111" spans="1:49" ht="15" customHeight="1" x14ac:dyDescent="0.25">
      <c r="A111" s="8" t="s">
        <v>2405</v>
      </c>
      <c r="B111" s="6" t="str">
        <f t="shared" si="26"/>
        <v>|EN| Ladies nightdress</v>
      </c>
      <c r="C111" s="8" t="s">
        <v>2406</v>
      </c>
      <c r="D111" s="6" t="str">
        <f t="shared" si="27"/>
        <v xml:space="preserve"> |AL| Këmishë nate femrash</v>
      </c>
      <c r="E111" s="8" t="s">
        <v>2407</v>
      </c>
      <c r="F111" s="6" t="str">
        <f t="shared" si="28"/>
        <v xml:space="preserve"> |BG| Дамска нощница</v>
      </c>
      <c r="G111" s="8" t="s">
        <v>2408</v>
      </c>
      <c r="H111" s="6" t="str">
        <f t="shared" si="29"/>
        <v xml:space="preserve"> |BiH| Ženska spavaćica</v>
      </c>
      <c r="I111" s="8" t="s">
        <v>2409</v>
      </c>
      <c r="J111" s="6" t="str">
        <f t="shared" si="30"/>
        <v xml:space="preserve"> |CZ| Dámská noční košile</v>
      </c>
      <c r="K111" s="8" t="s">
        <v>2410</v>
      </c>
      <c r="L111" s="6" t="str">
        <f t="shared" si="31"/>
        <v xml:space="preserve"> |DE| Damen-schlafhemd</v>
      </c>
      <c r="M111" s="8" t="s">
        <v>2411</v>
      </c>
      <c r="N111" s="6" t="str">
        <f t="shared" si="32"/>
        <v xml:space="preserve"> |EE| Naiste öösärk</v>
      </c>
      <c r="O111" s="8" t="s">
        <v>2412</v>
      </c>
      <c r="P111" s="6" t="str">
        <f t="shared" si="33"/>
        <v xml:space="preserve"> |ES| Camisón de mujer</v>
      </c>
      <c r="Q111" s="8" t="s">
        <v>2413</v>
      </c>
      <c r="R111" s="6" t="str">
        <f t="shared" si="34"/>
        <v>/ Camisa de dormir dona</v>
      </c>
      <c r="S111" s="8" t="s">
        <v>2414</v>
      </c>
      <c r="T111" s="6" t="str">
        <f t="shared" si="35"/>
        <v xml:space="preserve"> |GR| Γυναικείο νυχτικό</v>
      </c>
      <c r="U111" s="8" t="s">
        <v>2408</v>
      </c>
      <c r="V111" s="6" t="str">
        <f t="shared" si="36"/>
        <v xml:space="preserve"> |HR| Ženska spavaćica</v>
      </c>
      <c r="W111" s="8" t="s">
        <v>2415</v>
      </c>
      <c r="X111" s="6" t="str">
        <f t="shared" si="37"/>
        <v xml:space="preserve"> |HU| Női hálóing</v>
      </c>
      <c r="Y111" s="8" t="s">
        <v>2416</v>
      </c>
      <c r="Z111" s="6" t="str">
        <f t="shared" si="38"/>
        <v xml:space="preserve"> |IT| Camicia da notte da donna</v>
      </c>
      <c r="AA111" s="8" t="s">
        <v>2417</v>
      </c>
      <c r="AB111" s="6" t="str">
        <f t="shared" si="39"/>
        <v xml:space="preserve"> |LT| Moteriški naktiniai marškiniai</v>
      </c>
      <c r="AC111" s="8" t="s">
        <v>2418</v>
      </c>
      <c r="AD111" s="6" t="str">
        <f t="shared" si="40"/>
        <v xml:space="preserve"> |LV| Sieviešu naktskrekls</v>
      </c>
      <c r="AE111" s="8" t="s">
        <v>2419</v>
      </c>
      <c r="AF111" s="6" t="str">
        <f t="shared" si="41"/>
        <v xml:space="preserve"> |MK| Женска ноќна кошула</v>
      </c>
      <c r="AG111" s="8" t="s">
        <v>2420</v>
      </c>
      <c r="AH111" s="6" t="str">
        <f t="shared" si="42"/>
        <v xml:space="preserve"> |PL| Koszula nocna damska</v>
      </c>
      <c r="AI111" s="8" t="s">
        <v>2062</v>
      </c>
      <c r="AJ111" s="6" t="str">
        <f t="shared" si="43"/>
        <v xml:space="preserve"> |PT| Camisa de noite para rapariga</v>
      </c>
      <c r="AK111" s="8" t="s">
        <v>2421</v>
      </c>
      <c r="AL111" s="6" t="str">
        <f t="shared" si="44"/>
        <v xml:space="preserve"> |RO| Cămașă de noapte damă</v>
      </c>
      <c r="AM111" s="8" t="s">
        <v>2408</v>
      </c>
      <c r="AN111" s="6" t="str">
        <f t="shared" si="45"/>
        <v xml:space="preserve"> |RS| Ženska spavaćica</v>
      </c>
      <c r="AO111" s="8" t="s">
        <v>2422</v>
      </c>
      <c r="AP111" s="6" t="str">
        <f t="shared" si="46"/>
        <v xml:space="preserve"> |SI| Ženska spalna srajca</v>
      </c>
      <c r="AQ111" s="8" t="s">
        <v>2423</v>
      </c>
      <c r="AR111" s="6" t="str">
        <f t="shared" si="47"/>
        <v xml:space="preserve"> |SK| Dámska nočná košeľa</v>
      </c>
      <c r="AS111" s="9" t="str">
        <f t="shared" si="48"/>
        <v>|EN| Ladies nightdress |BG| Дамска нощница |BiH| Ženska spavaćica |CZ| Dámská noční košile |DE| Damen-schlafhemd |EE| Naiste öösärk |ES| Camisón de mujer/ Camisa de dormir dona |GR| Γυναικείο νυχτικό |HR| Ženska spavaćica |HU| Női hálóing |IT| Camicia da notte da donna |LT| Moteriški naktiniai marškiniai |LV| Sieviešu naktskrekls |PL| Koszula nocna damska |PT| Camisa de noite para rapariga |RO| Cămașă de noapte damă |RS| Ženska spavaćica |SI| Ženska spalna srajca |SK| Dámska nočná košeľa</v>
      </c>
      <c r="AT111" s="9" t="str">
        <f t="shared" si="49"/>
        <v xml:space="preserve">"|EN| Ladies nightdress |BG| Дамска нощница |BiH| Ženska spavaćica |CZ| Dámská noční košile |DE| Damen-schlafhemd |EE| Naiste öösärk |ES| Camisón de mujer/ Camisa de dormir dona |GR| Γυναικείο νυχτικό |HR| Ženska spavaćica |HU| Női hálóing |IT| Camicia da notte da donna |LT| Moteriški naktiniai marškiniai |LV| Sieviešu naktskrekls |PL| Koszula nocna damska |PT| Camisa de noite para rapariga |RO| Cămașă de noapte damă |RS| Ženska spavaćica |SI| Ženska spalna srajca |SK| Dámska nočná košeľa",  </v>
      </c>
      <c r="AU111" s="9" t="str">
        <f t="shared" si="50"/>
        <v xml:space="preserve">"Ladies nightdress":  "|EN| Ladies nightdress |BG| Дамска нощница |BiH| Ženska spavaćica |CZ| Dámská noční košile |DE| Damen-schlafhemd |EE| Naiste öösärk |ES| Camisón de mujer/ Camisa de dormir dona |GR| Γυναικείο νυχτικό |HR| Ženska spavaćica |HU| Női hálóing |IT| Camicia da notte da donna |LT| Moteriški naktiniai marškiniai |LV| Sieviešu naktskrekls |PL| Koszula nocna damska |PT| Camisa de noite para rapariga |RO| Cămașă de noapte damă |RS| Ženska spavaćica |SI| Ženska spalna srajca |SK| Dámska nočná košeľa",  </v>
      </c>
      <c r="AV111" s="9" t="str">
        <f t="shared" si="51"/>
        <v xml:space="preserve">"Ladies nightdress", </v>
      </c>
      <c r="AW111" s="9"/>
    </row>
    <row r="112" spans="1:49" ht="15" customHeight="1" x14ac:dyDescent="0.25">
      <c r="A112" s="8" t="s">
        <v>2424</v>
      </c>
      <c r="B112" s="6" t="str">
        <f t="shared" si="26"/>
        <v>|EN| Ladies night robe</v>
      </c>
      <c r="C112" s="8" t="s">
        <v>2425</v>
      </c>
      <c r="D112" s="6" t="str">
        <f t="shared" si="27"/>
        <v xml:space="preserve"> |AL| Rrobëdeshambër femrash</v>
      </c>
      <c r="E112" s="8" t="s">
        <v>2426</v>
      </c>
      <c r="F112" s="6" t="str">
        <f t="shared" si="28"/>
        <v xml:space="preserve"> |BG| Дамски халат</v>
      </c>
      <c r="G112" s="8" t="s">
        <v>2427</v>
      </c>
      <c r="H112" s="6" t="str">
        <f t="shared" si="29"/>
        <v xml:space="preserve"> |BiH| Ženski bade mantil</v>
      </c>
      <c r="I112" s="8" t="s">
        <v>2428</v>
      </c>
      <c r="J112" s="6" t="str">
        <f t="shared" si="30"/>
        <v xml:space="preserve"> |CZ| Dámský župan</v>
      </c>
      <c r="K112" s="8" t="s">
        <v>2429</v>
      </c>
      <c r="L112" s="6" t="str">
        <f t="shared" si="31"/>
        <v xml:space="preserve"> |DE| Damen-bademantel</v>
      </c>
      <c r="M112" s="8" t="s">
        <v>2430</v>
      </c>
      <c r="N112" s="6" t="str">
        <f t="shared" si="32"/>
        <v xml:space="preserve"> |EE| Naiste hommikumantel</v>
      </c>
      <c r="O112" s="8" t="s">
        <v>2431</v>
      </c>
      <c r="P112" s="6" t="str">
        <f t="shared" si="33"/>
        <v xml:space="preserve"> |ES| Albornoz de mujer</v>
      </c>
      <c r="Q112" s="8" t="s">
        <v>2432</v>
      </c>
      <c r="R112" s="6" t="str">
        <f t="shared" si="34"/>
        <v>/ Bata dona</v>
      </c>
      <c r="S112" s="8" t="s">
        <v>2433</v>
      </c>
      <c r="T112" s="6" t="str">
        <f t="shared" si="35"/>
        <v xml:space="preserve"> |GR| Γυναικείο μπουρνούζι</v>
      </c>
      <c r="U112" s="8" t="s">
        <v>2434</v>
      </c>
      <c r="V112" s="6" t="str">
        <f t="shared" si="36"/>
        <v xml:space="preserve"> |HR| Ženski šlafrok</v>
      </c>
      <c r="W112" s="8" t="s">
        <v>2435</v>
      </c>
      <c r="X112" s="6" t="str">
        <f t="shared" si="37"/>
        <v xml:space="preserve"> |HU| Női fürdőköpeny</v>
      </c>
      <c r="Y112" s="8" t="s">
        <v>2436</v>
      </c>
      <c r="Z112" s="6" t="str">
        <f t="shared" si="38"/>
        <v xml:space="preserve"> |IT| Accappatoio da donna</v>
      </c>
      <c r="AA112" s="8" t="s">
        <v>2437</v>
      </c>
      <c r="AB112" s="6" t="str">
        <f t="shared" si="39"/>
        <v xml:space="preserve"> |LT| Moteriškas chalatas</v>
      </c>
      <c r="AC112" s="8" t="s">
        <v>2438</v>
      </c>
      <c r="AD112" s="6" t="str">
        <f t="shared" si="40"/>
        <v xml:space="preserve"> |LV| Sieviešu peldmētelis</v>
      </c>
      <c r="AE112" s="8" t="s">
        <v>2439</v>
      </c>
      <c r="AF112" s="6" t="str">
        <f t="shared" si="41"/>
        <v xml:space="preserve"> |MK| Женски пењоар</v>
      </c>
      <c r="AG112" s="8" t="s">
        <v>2440</v>
      </c>
      <c r="AH112" s="6" t="str">
        <f t="shared" si="42"/>
        <v xml:space="preserve"> |PL| Szlafrok damski</v>
      </c>
      <c r="AI112" s="8" t="s">
        <v>2441</v>
      </c>
      <c r="AJ112" s="6" t="str">
        <f t="shared" si="43"/>
        <v xml:space="preserve"> |PT| Roupão para mulher</v>
      </c>
      <c r="AK112" s="8" t="s">
        <v>2442</v>
      </c>
      <c r="AL112" s="6" t="str">
        <f t="shared" si="44"/>
        <v xml:space="preserve"> |RO| Halat damă</v>
      </c>
      <c r="AM112" s="8" t="s">
        <v>2443</v>
      </c>
      <c r="AN112" s="6" t="str">
        <f t="shared" si="45"/>
        <v xml:space="preserve"> |RS| Ženski bademantil</v>
      </c>
      <c r="AO112" s="8" t="s">
        <v>2444</v>
      </c>
      <c r="AP112" s="6" t="str">
        <f t="shared" si="46"/>
        <v xml:space="preserve"> |SI| Ženska domača halja</v>
      </c>
      <c r="AQ112" s="8" t="s">
        <v>2445</v>
      </c>
      <c r="AR112" s="6" t="str">
        <f t="shared" si="47"/>
        <v xml:space="preserve"> |SK| Dámsky župan</v>
      </c>
      <c r="AS112" s="9" t="str">
        <f t="shared" si="48"/>
        <v>|EN| Ladies night robe |BG| Дамски халат |BiH| Ženski bade mantil |CZ| Dámský župan |DE| Damen-bademantel |EE| Naiste hommikumantel |ES| Albornoz de mujer/ Bata dona |GR| Γυναικείο μπουρνούζι |HR| Ženski šlafrok |HU| Női fürdőköpeny |IT| Accappatoio da donna |LT| Moteriškas chalatas |LV| Sieviešu peldmētelis |PL| Szlafrok damski |PT| Roupão para mulher |RO| Halat damă |RS| Ženski bademantil |SI| Ženska domača halja |SK| Dámsky župan</v>
      </c>
      <c r="AT112" s="9" t="str">
        <f t="shared" si="49"/>
        <v xml:space="preserve">"|EN| Ladies night robe |BG| Дамски халат |BiH| Ženski bade mantil |CZ| Dámský župan |DE| Damen-bademantel |EE| Naiste hommikumantel |ES| Albornoz de mujer/ Bata dona |GR| Γυναικείο μπουρνούζι |HR| Ženski šlafrok |HU| Női fürdőköpeny |IT| Accappatoio da donna |LT| Moteriškas chalatas |LV| Sieviešu peldmētelis |PL| Szlafrok damski |PT| Roupão para mulher |RO| Halat damă |RS| Ženski bademantil |SI| Ženska domača halja |SK| Dámsky župan",  </v>
      </c>
      <c r="AU112" s="9" t="str">
        <f t="shared" si="50"/>
        <v xml:space="preserve">"Ladies night robe":  "|EN| Ladies night robe |BG| Дамски халат |BiH| Ženski bade mantil |CZ| Dámský župan |DE| Damen-bademantel |EE| Naiste hommikumantel |ES| Albornoz de mujer/ Bata dona |GR| Γυναικείο μπουρνούζι |HR| Ženski šlafrok |HU| Női fürdőköpeny |IT| Accappatoio da donna |LT| Moteriškas chalatas |LV| Sieviešu peldmētelis |PL| Szlafrok damski |PT| Roupão para mulher |RO| Halat damă |RS| Ženski bademantil |SI| Ženska domača halja |SK| Dámsky župan",  </v>
      </c>
      <c r="AV112" s="9" t="str">
        <f t="shared" si="51"/>
        <v xml:space="preserve">"Ladies night robe", </v>
      </c>
      <c r="AW112" s="9"/>
    </row>
    <row r="113" spans="1:49" ht="15" customHeight="1" x14ac:dyDescent="0.25">
      <c r="A113" s="8" t="s">
        <v>2446</v>
      </c>
      <c r="B113" s="6" t="str">
        <f t="shared" si="26"/>
        <v>|EN| Women's beach tunic</v>
      </c>
      <c r="C113" s="8" t="s">
        <v>2447</v>
      </c>
      <c r="D113" s="6" t="str">
        <f t="shared" si="27"/>
        <v xml:space="preserve"> |AL| Tunikë plazhi femrash</v>
      </c>
      <c r="E113" s="8" t="s">
        <v>2448</v>
      </c>
      <c r="F113" s="6" t="str">
        <f t="shared" si="28"/>
        <v xml:space="preserve"> |BG| Дамска плажна туника</v>
      </c>
      <c r="G113" s="16" t="s">
        <v>2449</v>
      </c>
      <c r="H113" s="6" t="str">
        <f t="shared" si="29"/>
        <v xml:space="preserve"> |BiH| Ženski pareo</v>
      </c>
      <c r="I113" s="8" t="s">
        <v>2450</v>
      </c>
      <c r="J113" s="6" t="str">
        <f t="shared" si="30"/>
        <v xml:space="preserve"> |CZ| Dámská plážová tunika</v>
      </c>
      <c r="K113" s="8" t="s">
        <v>2451</v>
      </c>
      <c r="L113" s="6" t="str">
        <f t="shared" si="31"/>
        <v xml:space="preserve"> |DE| Strand-tunika für damen</v>
      </c>
      <c r="M113" s="8" t="s">
        <v>2452</v>
      </c>
      <c r="N113" s="6" t="str">
        <f t="shared" si="32"/>
        <v xml:space="preserve"> |EE| Naiste rannatuunika</v>
      </c>
      <c r="O113" s="8" t="s">
        <v>2453</v>
      </c>
      <c r="P113" s="6" t="str">
        <f t="shared" si="33"/>
        <v xml:space="preserve"> |ES| Cubierta/vestido de playa para mujer</v>
      </c>
      <c r="Q113" s="8" t="s">
        <v>2454</v>
      </c>
      <c r="R113" s="6" t="str">
        <f t="shared" si="34"/>
        <v>/ Túnica de dona per a la platja</v>
      </c>
      <c r="S113" s="8" t="s">
        <v>2455</v>
      </c>
      <c r="T113" s="6" t="str">
        <f t="shared" si="35"/>
        <v xml:space="preserve"> |GR| Γυναικεία τουνίκ παραλίας</v>
      </c>
      <c r="U113" s="8" t="s">
        <v>2456</v>
      </c>
      <c r="V113" s="6" t="str">
        <f t="shared" si="36"/>
        <v xml:space="preserve"> |HR| Ženska tunika za plažu</v>
      </c>
      <c r="W113" s="8" t="s">
        <v>2457</v>
      </c>
      <c r="X113" s="6" t="str">
        <f t="shared" si="37"/>
        <v xml:space="preserve"> |HU| Női strandtunika</v>
      </c>
      <c r="Y113" s="8" t="s">
        <v>2458</v>
      </c>
      <c r="Z113" s="6" t="str">
        <f t="shared" si="38"/>
        <v xml:space="preserve"> |IT| Tunica da spiaggia donna</v>
      </c>
      <c r="AA113" s="8" t="s">
        <v>2459</v>
      </c>
      <c r="AB113" s="6" t="str">
        <f t="shared" si="39"/>
        <v xml:space="preserve"> |LT| Moteriška paplūdimio tunika</v>
      </c>
      <c r="AC113" s="8" t="s">
        <v>2460</v>
      </c>
      <c r="AD113" s="6" t="str">
        <f t="shared" si="40"/>
        <v xml:space="preserve"> |LV| Sieviešu pludmales tunika</v>
      </c>
      <c r="AE113" s="8" t="s">
        <v>2461</v>
      </c>
      <c r="AF113" s="6" t="str">
        <f t="shared" si="41"/>
        <v xml:space="preserve"> |MK| Женска туника за на плажа</v>
      </c>
      <c r="AG113" s="8" t="s">
        <v>2462</v>
      </c>
      <c r="AH113" s="6" t="str">
        <f t="shared" si="42"/>
        <v xml:space="preserve"> |PL| Tunika damska plażowa</v>
      </c>
      <c r="AI113" s="16" t="s">
        <v>2463</v>
      </c>
      <c r="AJ113" s="6" t="str">
        <f t="shared" si="43"/>
        <v xml:space="preserve"> |PT| Páreo feminino</v>
      </c>
      <c r="AK113" s="8" t="s">
        <v>2464</v>
      </c>
      <c r="AL113" s="6" t="str">
        <f t="shared" si="44"/>
        <v xml:space="preserve"> |RO| Tunică de plajă, pentru femei</v>
      </c>
      <c r="AM113" s="8" t="s">
        <v>2456</v>
      </c>
      <c r="AN113" s="6" t="str">
        <f t="shared" si="45"/>
        <v xml:space="preserve"> |RS| Ženska tunika za plažu</v>
      </c>
      <c r="AO113" s="8" t="s">
        <v>2465</v>
      </c>
      <c r="AP113" s="6" t="str">
        <f t="shared" si="46"/>
        <v xml:space="preserve"> |SI| Ženska tunika za plažo</v>
      </c>
      <c r="AQ113" s="8" t="s">
        <v>2466</v>
      </c>
      <c r="AR113" s="6" t="str">
        <f t="shared" si="47"/>
        <v xml:space="preserve"> |SK| Plážová dámska tunika</v>
      </c>
      <c r="AS113" s="9" t="str">
        <f t="shared" si="48"/>
        <v>|EN| Women's beach tunic |BG| Дамска плажна туника |BiH| Ženski pareo |CZ| Dámská plážová tunika |DE| Strand-tunika für damen |EE| Naiste rannatuunika |ES| Cubierta/vestido de playa para mujer/ Túnica de dona per a la platja |GR| Γυναικεία τουνίκ παραλίας |HR| Ženska tunika za plažu |HU| Női strandtunika |IT| Tunica da spiaggia donna |LT| Moteriška paplūdimio tunika |LV| Sieviešu pludmales tunika |PL| Tunika damska plażowa |PT| Páreo feminino |RO| Tunică de plajă, pentru femei |RS| Ženska tunika za plažu |SI| Ženska tunika za plažo |SK| Plážová dámska tunika</v>
      </c>
      <c r="AT113" s="9" t="str">
        <f t="shared" si="49"/>
        <v xml:space="preserve">"|EN| Women's beach tunic |BG| Дамска плажна туника |BiH| Ženski pareo |CZ| Dámská plážová tunika |DE| Strand-tunika für damen |EE| Naiste rannatuunika |ES| Cubierta/vestido de playa para mujer/ Túnica de dona per a la platja |GR| Γυναικεία τουνίκ παραλίας |HR| Ženska tunika za plažu |HU| Női strandtunika |IT| Tunica da spiaggia donna |LT| Moteriška paplūdimio tunika |LV| Sieviešu pludmales tunika |PL| Tunika damska plażowa |PT| Páreo feminino |RO| Tunică de plajă, pentru femei |RS| Ženska tunika za plažu |SI| Ženska tunika za plažo |SK| Plážová dámska tunika",  </v>
      </c>
      <c r="AU113" s="9" t="str">
        <f t="shared" si="50"/>
        <v xml:space="preserve">"Women's beach tunic":  "|EN| Women's beach tunic |BG| Дамска плажна туника |BiH| Ženski pareo |CZ| Dámská plážová tunika |DE| Strand-tunika für damen |EE| Naiste rannatuunika |ES| Cubierta/vestido de playa para mujer/ Túnica de dona per a la platja |GR| Γυναικεία τουνίκ παραλίας |HR| Ženska tunika za plažu |HU| Női strandtunika |IT| Tunica da spiaggia donna |LT| Moteriška paplūdimio tunika |LV| Sieviešu pludmales tunika |PL| Tunika damska plażowa |PT| Páreo feminino |RO| Tunică de plajă, pentru femei |RS| Ženska tunika za plažu |SI| Ženska tunika za plažo |SK| Plážová dámska tunika",  </v>
      </c>
      <c r="AV113" s="9" t="str">
        <f t="shared" si="51"/>
        <v xml:space="preserve">"Women's beach tunic", </v>
      </c>
      <c r="AW113" s="9"/>
    </row>
    <row r="114" spans="1:49" ht="15" customHeight="1" x14ac:dyDescent="0.25">
      <c r="A114" s="8" t="s">
        <v>2467</v>
      </c>
      <c r="B114" s="6" t="str">
        <f t="shared" si="26"/>
        <v>|EN| Women's sarong</v>
      </c>
      <c r="C114" s="8" t="s">
        <v>2468</v>
      </c>
      <c r="D114" s="6" t="str">
        <f t="shared" si="27"/>
        <v xml:space="preserve"> |AL| Pareo femrash</v>
      </c>
      <c r="E114" s="8" t="s">
        <v>2469</v>
      </c>
      <c r="F114" s="6" t="str">
        <f t="shared" si="28"/>
        <v xml:space="preserve"> |BG| Дамско парео</v>
      </c>
      <c r="G114" s="16" t="s">
        <v>2449</v>
      </c>
      <c r="H114" s="6" t="str">
        <f t="shared" si="29"/>
        <v xml:space="preserve"> |BiH| Ženski pareo</v>
      </c>
      <c r="I114" s="8" t="s">
        <v>2470</v>
      </c>
      <c r="J114" s="6" t="str">
        <f t="shared" si="30"/>
        <v xml:space="preserve"> |CZ| Dámské pareo</v>
      </c>
      <c r="K114" s="8" t="s">
        <v>2471</v>
      </c>
      <c r="L114" s="6" t="str">
        <f t="shared" si="31"/>
        <v xml:space="preserve"> |DE| Pareo für damen</v>
      </c>
      <c r="M114" s="8" t="s">
        <v>2472</v>
      </c>
      <c r="N114" s="6" t="str">
        <f t="shared" si="32"/>
        <v xml:space="preserve"> |EE| Naiste rannaseelik (pareo)</v>
      </c>
      <c r="O114" s="8" t="s">
        <v>2473</v>
      </c>
      <c r="P114" s="6" t="str">
        <f t="shared" si="33"/>
        <v xml:space="preserve"> |ES| Pareo para mujer</v>
      </c>
      <c r="Q114" s="8" t="s">
        <v>2474</v>
      </c>
      <c r="R114" s="6" t="str">
        <f t="shared" si="34"/>
        <v>/ Pareo de dona</v>
      </c>
      <c r="S114" s="8" t="s">
        <v>2475</v>
      </c>
      <c r="T114" s="6" t="str">
        <f t="shared" si="35"/>
        <v xml:space="preserve"> |GR| Γυναικείο παρεό</v>
      </c>
      <c r="U114" s="8" t="s">
        <v>2449</v>
      </c>
      <c r="V114" s="6" t="str">
        <f t="shared" si="36"/>
        <v xml:space="preserve"> |HR| Ženski pareo</v>
      </c>
      <c r="W114" s="8" t="s">
        <v>2476</v>
      </c>
      <c r="X114" s="6" t="str">
        <f t="shared" si="37"/>
        <v xml:space="preserve"> |HU| Női strandkendő</v>
      </c>
      <c r="Y114" s="8" t="s">
        <v>2477</v>
      </c>
      <c r="Z114" s="6" t="str">
        <f t="shared" si="38"/>
        <v xml:space="preserve"> |IT| Pareo donna</v>
      </c>
      <c r="AA114" s="8" t="s">
        <v>2478</v>
      </c>
      <c r="AB114" s="6" t="str">
        <f t="shared" si="39"/>
        <v xml:space="preserve"> |LT| Moteriška paplūdimio skraistė</v>
      </c>
      <c r="AC114" s="8" t="s">
        <v>2479</v>
      </c>
      <c r="AD114" s="6" t="str">
        <f t="shared" si="40"/>
        <v xml:space="preserve"> |LV| Sieviešu pludmales lakats</v>
      </c>
      <c r="AE114" s="8" t="s">
        <v>2480</v>
      </c>
      <c r="AF114" s="6" t="str">
        <f t="shared" si="41"/>
        <v xml:space="preserve"> |MK| Женско парео</v>
      </c>
      <c r="AG114" s="8" t="s">
        <v>2481</v>
      </c>
      <c r="AH114" s="6" t="str">
        <f t="shared" si="42"/>
        <v xml:space="preserve"> |PL| Pareo damskie</v>
      </c>
      <c r="AI114" s="16" t="s">
        <v>2463</v>
      </c>
      <c r="AJ114" s="6" t="str">
        <f t="shared" si="43"/>
        <v xml:space="preserve"> |PT| Páreo feminino</v>
      </c>
      <c r="AK114" s="8" t="s">
        <v>2482</v>
      </c>
      <c r="AL114" s="6" t="str">
        <f t="shared" si="44"/>
        <v xml:space="preserve"> |RO| Pareo damă</v>
      </c>
      <c r="AM114" s="8" t="s">
        <v>2449</v>
      </c>
      <c r="AN114" s="6" t="str">
        <f t="shared" si="45"/>
        <v xml:space="preserve"> |RS| Ženski pareo</v>
      </c>
      <c r="AO114" s="8" t="s">
        <v>2449</v>
      </c>
      <c r="AP114" s="6" t="str">
        <f t="shared" si="46"/>
        <v xml:space="preserve"> |SI| Ženski pareo</v>
      </c>
      <c r="AQ114" s="8" t="s">
        <v>2483</v>
      </c>
      <c r="AR114" s="6" t="str">
        <f t="shared" si="47"/>
        <v xml:space="preserve"> |SK| Dámske pareo</v>
      </c>
      <c r="AS114" s="9" t="str">
        <f t="shared" si="48"/>
        <v>|EN| Women's sarong |BG| Дамско парео |BiH| Ženski pareo |CZ| Dámské pareo |DE| Pareo für damen |EE| Naiste rannaseelik (pareo) |ES| Pareo para mujer/ Pareo de dona |GR| Γυναικείο παρεό |HR| Ženski pareo |HU| Női strandkendő |IT| Pareo donna |LT| Moteriška paplūdimio skraistė |LV| Sieviešu pludmales lakats |PL| Pareo damskie |PT| Páreo feminino |RO| Pareo damă |RS| Ženski pareo |SI| Ženski pareo |SK| Dámske pareo</v>
      </c>
      <c r="AT114" s="9" t="str">
        <f t="shared" si="49"/>
        <v xml:space="preserve">"|EN| Women's sarong |BG| Дамско парео |BiH| Ženski pareo |CZ| Dámské pareo |DE| Pareo für damen |EE| Naiste rannaseelik (pareo) |ES| Pareo para mujer/ Pareo de dona |GR| Γυναικείο παρεό |HR| Ženski pareo |HU| Női strandkendő |IT| Pareo donna |LT| Moteriška paplūdimio skraistė |LV| Sieviešu pludmales lakats |PL| Pareo damskie |PT| Páreo feminino |RO| Pareo damă |RS| Ženski pareo |SI| Ženski pareo |SK| Dámske pareo",  </v>
      </c>
      <c r="AU114" s="9" t="str">
        <f t="shared" si="50"/>
        <v xml:space="preserve">"Women's sarong":  "|EN| Women's sarong |BG| Дамско парео |BiH| Ženski pareo |CZ| Dámské pareo |DE| Pareo für damen |EE| Naiste rannaseelik (pareo) |ES| Pareo para mujer/ Pareo de dona |GR| Γυναικείο παρεό |HR| Ženski pareo |HU| Női strandkendő |IT| Pareo donna |LT| Moteriška paplūdimio skraistė |LV| Sieviešu pludmales lakats |PL| Pareo damskie |PT| Páreo feminino |RO| Pareo damă |RS| Ženski pareo |SI| Ženski pareo |SK| Dámske pareo",  </v>
      </c>
      <c r="AV114" s="9" t="str">
        <f t="shared" si="51"/>
        <v xml:space="preserve">"Women's sarong", </v>
      </c>
      <c r="AW114" s="9"/>
    </row>
    <row r="115" spans="1:49" ht="15" customHeight="1" x14ac:dyDescent="0.25">
      <c r="A115" s="8" t="s">
        <v>2484</v>
      </c>
      <c r="B115" s="6" t="str">
        <f t="shared" si="26"/>
        <v>|EN| Girls' thermoactive t-shirt</v>
      </c>
      <c r="C115" s="8" t="s">
        <v>2485</v>
      </c>
      <c r="D115" s="6" t="str">
        <f t="shared" si="27"/>
        <v xml:space="preserve"> |AL| Bluzë vajzash termoaktive</v>
      </c>
      <c r="E115" s="8" t="s">
        <v>2486</v>
      </c>
      <c r="F115" s="6" t="str">
        <f t="shared" si="28"/>
        <v xml:space="preserve"> |BG| Термоактивна тениска за момиче</v>
      </c>
      <c r="G115" s="8" t="s">
        <v>2487</v>
      </c>
      <c r="H115" s="6" t="str">
        <f t="shared" si="29"/>
        <v xml:space="preserve"> |BiH| Termoaktivna majica za djevojčice</v>
      </c>
      <c r="I115" s="8" t="s">
        <v>2488</v>
      </c>
      <c r="J115" s="6" t="str">
        <f t="shared" si="30"/>
        <v xml:space="preserve"> |CZ| Dívčí termo tričko</v>
      </c>
      <c r="K115" s="8" t="s">
        <v>2489</v>
      </c>
      <c r="L115" s="6" t="str">
        <f t="shared" si="31"/>
        <v xml:space="preserve"> |DE| Thermounterhemd für mädchen</v>
      </c>
      <c r="M115" s="8" t="s">
        <v>2490</v>
      </c>
      <c r="N115" s="6" t="str">
        <f t="shared" si="32"/>
        <v xml:space="preserve"> |EE| Tüdrukute termoaktiivne särk</v>
      </c>
      <c r="O115" s="8" t="s">
        <v>2491</v>
      </c>
      <c r="P115" s="6" t="str">
        <f t="shared" si="33"/>
        <v xml:space="preserve"> |ES| Camiseta termoactiva niña</v>
      </c>
      <c r="Q115" s="8" t="s">
        <v>2492</v>
      </c>
      <c r="R115" s="6" t="str">
        <f t="shared" si="34"/>
        <v>/ Samarreta termoactiva per a nena</v>
      </c>
      <c r="S115" s="8" t="s">
        <v>2493</v>
      </c>
      <c r="T115" s="6" t="str">
        <f t="shared" si="35"/>
        <v xml:space="preserve"> |GR| Θερμοενεργό μπλουζάκι για κορίτσια</v>
      </c>
      <c r="U115" s="8" t="s">
        <v>2494</v>
      </c>
      <c r="V115" s="6" t="str">
        <f t="shared" si="36"/>
        <v xml:space="preserve"> |HR| Termalna majica za djevojke</v>
      </c>
      <c r="W115" s="8" t="s">
        <v>2495</v>
      </c>
      <c r="X115" s="6" t="str">
        <f t="shared" si="37"/>
        <v xml:space="preserve"> |HU| Lányka aláöltözet felső</v>
      </c>
      <c r="Y115" s="8" t="s">
        <v>2496</v>
      </c>
      <c r="Z115" s="6" t="str">
        <f t="shared" si="38"/>
        <v xml:space="preserve"> |IT| T-shirt termoattiva bambina</v>
      </c>
      <c r="AA115" s="8" t="s">
        <v>2497</v>
      </c>
      <c r="AB115" s="6" t="str">
        <f t="shared" si="39"/>
        <v xml:space="preserve"> |LT| Termoaktyvūs marškinėliai mergaitėms</v>
      </c>
      <c r="AC115" s="8" t="s">
        <v>2498</v>
      </c>
      <c r="AD115" s="6" t="str">
        <f t="shared" si="40"/>
        <v xml:space="preserve"> |LV| Meiteņu termoaktīvais krekls</v>
      </c>
      <c r="AE115" s="8" t="s">
        <v>2499</v>
      </c>
      <c r="AF115" s="6" t="str">
        <f t="shared" si="41"/>
        <v xml:space="preserve"> |MK| Термоактивна блуза за девојчиња</v>
      </c>
      <c r="AG115" s="8" t="s">
        <v>2500</v>
      </c>
      <c r="AH115" s="6" t="str">
        <f t="shared" si="42"/>
        <v xml:space="preserve"> |PL| Koszulka dziewczęca termoaktywna</v>
      </c>
      <c r="AI115" s="8" t="s">
        <v>2501</v>
      </c>
      <c r="AJ115" s="6" t="str">
        <f t="shared" si="43"/>
        <v xml:space="preserve"> |PT| Camisola térmica e transpirável para menina</v>
      </c>
      <c r="AK115" s="8" t="s">
        <v>2502</v>
      </c>
      <c r="AL115" s="6" t="str">
        <f t="shared" si="44"/>
        <v xml:space="preserve"> |RO| Tricou termoactiv, fete</v>
      </c>
      <c r="AM115" s="8" t="s">
        <v>2503</v>
      </c>
      <c r="AN115" s="6" t="str">
        <f t="shared" si="45"/>
        <v xml:space="preserve"> |RS| Termo majica za devojke</v>
      </c>
      <c r="AO115" s="8" t="s">
        <v>2504</v>
      </c>
      <c r="AP115" s="6" t="str">
        <f t="shared" si="46"/>
        <v xml:space="preserve"> |SI| Dekliška termoaktivna majica</v>
      </c>
      <c r="AQ115" s="8" t="s">
        <v>2505</v>
      </c>
      <c r="AR115" s="6" t="str">
        <f t="shared" si="47"/>
        <v xml:space="preserve"> |SK| Dievčenské termoaktívne tielko</v>
      </c>
      <c r="AS115" s="9" t="str">
        <f t="shared" si="48"/>
        <v>|EN| Girls' thermoactive t-shirt |BG| Термоактивна тениска за момиче |BiH| Termoaktivna majica za djevojčice |CZ| Dívčí termo tričko |DE| Thermounterhemd für mädchen |EE| Tüdrukute termoaktiivne särk |ES| Camiseta termoactiva niña/ Samarreta termoactiva per a nena |GR| Θερμοενεργό μπλουζάκι για κορίτσια |HR| Termalna majica za djevojke |HU| Lányka aláöltözet felső |IT| T-shirt termoattiva bambina |LT| Termoaktyvūs marškinėliai mergaitėms |LV| Meiteņu termoaktīvais krekls |PL| Koszulka dziewczęca termoaktywna |PT| Camisola térmica e transpirável para menina |RO| Tricou termoactiv, fete |RS| Termo majica za devojke |SI| Dekliška termoaktivna majica |SK| Dievčenské termoaktívne tielko</v>
      </c>
      <c r="AT115" s="9" t="str">
        <f t="shared" si="49"/>
        <v xml:space="preserve">"|EN| Girls' thermoactive t-shirt |BG| Термоактивна тениска за момиче |BiH| Termoaktivna majica za djevojčice |CZ| Dívčí termo tričko |DE| Thermounterhemd für mädchen |EE| Tüdrukute termoaktiivne särk |ES| Camiseta termoactiva niña/ Samarreta termoactiva per a nena |GR| Θερμοενεργό μπλουζάκι για κορίτσια |HR| Termalna majica za djevojke |HU| Lányka aláöltözet felső |IT| T-shirt termoattiva bambina |LT| Termoaktyvūs marškinėliai mergaitėms |LV| Meiteņu termoaktīvais krekls |PL| Koszulka dziewczęca termoaktywna |PT| Camisola térmica e transpirável para menina |RO| Tricou termoactiv, fete |RS| Termo majica za devojke |SI| Dekliška termoaktivna majica |SK| Dievčenské termoaktívne tielko",  </v>
      </c>
      <c r="AU115" s="9" t="str">
        <f t="shared" si="50"/>
        <v xml:space="preserve">"Girls' thermoactive t-shirt":  "|EN| Girls' thermoactive t-shirt |BG| Термоактивна тениска за момиче |BiH| Termoaktivna majica za djevojčice |CZ| Dívčí termo tričko |DE| Thermounterhemd für mädchen |EE| Tüdrukute termoaktiivne särk |ES| Camiseta termoactiva niña/ Samarreta termoactiva per a nena |GR| Θερμοενεργό μπλουζάκι για κορίτσια |HR| Termalna majica za djevojke |HU| Lányka aláöltözet felső |IT| T-shirt termoattiva bambina |LT| Termoaktyvūs marškinėliai mergaitėms |LV| Meiteņu termoaktīvais krekls |PL| Koszulka dziewczęca termoaktywna |PT| Camisola térmica e transpirável para menina |RO| Tricou termoactiv, fete |RS| Termo majica za devojke |SI| Dekliška termoaktivna majica |SK| Dievčenské termoaktívne tielko",  </v>
      </c>
      <c r="AV115" s="9" t="str">
        <f t="shared" si="51"/>
        <v xml:space="preserve">"Girls' thermoactive t-shirt", </v>
      </c>
      <c r="AW115" s="9"/>
    </row>
    <row r="116" spans="1:49" ht="15" customHeight="1" x14ac:dyDescent="0.25">
      <c r="A116" s="8" t="s">
        <v>2506</v>
      </c>
      <c r="B116" s="6" t="str">
        <f t="shared" si="26"/>
        <v>|EN| Girls' thermoactive leggings</v>
      </c>
      <c r="C116" s="8" t="s">
        <v>2507</v>
      </c>
      <c r="D116" s="6" t="str">
        <f t="shared" si="27"/>
        <v xml:space="preserve"> |AL| Streçe vajzash termoaktive</v>
      </c>
      <c r="E116" s="8" t="s">
        <v>2508</v>
      </c>
      <c r="F116" s="6" t="str">
        <f t="shared" si="28"/>
        <v xml:space="preserve"> |BG| Термоактивен клин за момиче</v>
      </c>
      <c r="G116" s="8" t="s">
        <v>2509</v>
      </c>
      <c r="H116" s="6" t="str">
        <f t="shared" si="29"/>
        <v xml:space="preserve"> |BiH| Termoaktivne helanke za djevojčice</v>
      </c>
      <c r="I116" s="8" t="s">
        <v>2510</v>
      </c>
      <c r="J116" s="6" t="str">
        <f t="shared" si="30"/>
        <v xml:space="preserve"> |CZ| Dívčí termo legíny</v>
      </c>
      <c r="K116" s="8" t="s">
        <v>2511</v>
      </c>
      <c r="L116" s="6" t="str">
        <f t="shared" si="31"/>
        <v xml:space="preserve"> |DE| Thermoleggings für mädchen</v>
      </c>
      <c r="M116" s="8" t="s">
        <v>2512</v>
      </c>
      <c r="N116" s="6" t="str">
        <f t="shared" si="32"/>
        <v xml:space="preserve"> |EE| Tüdrukute termoaktiivsed retuusid</v>
      </c>
      <c r="O116" s="8" t="s">
        <v>2513</v>
      </c>
      <c r="P116" s="6" t="str">
        <f t="shared" si="33"/>
        <v xml:space="preserve"> |ES| Legging termoactivo niña</v>
      </c>
      <c r="Q116" s="8" t="s">
        <v>2514</v>
      </c>
      <c r="R116" s="6" t="str">
        <f t="shared" si="34"/>
        <v>/ Malles termoactives per a nena</v>
      </c>
      <c r="S116" s="8" t="s">
        <v>2515</v>
      </c>
      <c r="T116" s="6" t="str">
        <f t="shared" si="35"/>
        <v xml:space="preserve"> |GR| Θερμοενεργά κολάν για κορίτσια</v>
      </c>
      <c r="U116" s="8" t="s">
        <v>2516</v>
      </c>
      <c r="V116" s="6" t="str">
        <f t="shared" si="36"/>
        <v xml:space="preserve"> |HR| Termalne tajice za djevojke</v>
      </c>
      <c r="W116" s="8" t="s">
        <v>2517</v>
      </c>
      <c r="X116" s="6" t="str">
        <f t="shared" si="37"/>
        <v xml:space="preserve"> |HU| Lányka aláöltözet alsó</v>
      </c>
      <c r="Y116" s="8" t="s">
        <v>2518</v>
      </c>
      <c r="Z116" s="6" t="str">
        <f t="shared" si="38"/>
        <v xml:space="preserve"> |IT| Leggings termoattivi bambina</v>
      </c>
      <c r="AA116" s="8" t="s">
        <v>2519</v>
      </c>
      <c r="AB116" s="6" t="str">
        <f t="shared" si="39"/>
        <v xml:space="preserve"> |LT| Termoaktyvios tamprės mergaitėms</v>
      </c>
      <c r="AC116" s="8" t="s">
        <v>2520</v>
      </c>
      <c r="AD116" s="6" t="str">
        <f t="shared" si="40"/>
        <v xml:space="preserve"> |LV| Meiteņu termoaktīvie legingi</v>
      </c>
      <c r="AE116" s="8" t="s">
        <v>2521</v>
      </c>
      <c r="AF116" s="6" t="str">
        <f t="shared" si="41"/>
        <v xml:space="preserve"> |MK| Термоактивни хеланки за девојчиња</v>
      </c>
      <c r="AG116" s="8" t="s">
        <v>2522</v>
      </c>
      <c r="AH116" s="6" t="str">
        <f t="shared" si="42"/>
        <v xml:space="preserve"> |PL| Leginsy dziewczęce termoaktywne</v>
      </c>
      <c r="AI116" s="8" t="s">
        <v>2523</v>
      </c>
      <c r="AJ116" s="6" t="str">
        <f t="shared" si="43"/>
        <v xml:space="preserve"> |PT| Leggings térmicas e transpiráveis para menina</v>
      </c>
      <c r="AK116" s="8" t="s">
        <v>2524</v>
      </c>
      <c r="AL116" s="6" t="str">
        <f t="shared" si="44"/>
        <v xml:space="preserve"> |RO| Colanți termoactivi, fete</v>
      </c>
      <c r="AM116" s="8" t="s">
        <v>2525</v>
      </c>
      <c r="AN116" s="6" t="str">
        <f t="shared" si="45"/>
        <v xml:space="preserve"> |RS| Termo helanke za devojke</v>
      </c>
      <c r="AO116" s="8" t="s">
        <v>2526</v>
      </c>
      <c r="AP116" s="6" t="str">
        <f t="shared" si="46"/>
        <v xml:space="preserve"> |SI| Dekliške termoaktivne legice</v>
      </c>
      <c r="AQ116" s="8" t="s">
        <v>2527</v>
      </c>
      <c r="AR116" s="6" t="str">
        <f t="shared" si="47"/>
        <v xml:space="preserve"> |SK| Dievčenské termoaktívne legíny</v>
      </c>
      <c r="AS116" s="9" t="str">
        <f t="shared" si="48"/>
        <v>|EN| Girls' thermoactive leggings |BG| Термоактивен клин за момиче |BiH| Termoaktivne helanke za djevojčice |CZ| Dívčí termo legíny |DE| Thermoleggings für mädchen |EE| Tüdrukute termoaktiivsed retuusid |ES| Legging termoactivo niña/ Malles termoactives per a nena |GR| Θερμοενεργά κολάν για κορίτσια |HR| Termalne tajice za djevojke |HU| Lányka aláöltözet alsó |IT| Leggings termoattivi bambina |LT| Termoaktyvios tamprės mergaitėms |LV| Meiteņu termoaktīvie legingi |PL| Leginsy dziewczęce termoaktywne |PT| Leggings térmicas e transpiráveis para menina |RO| Colanți termoactivi, fete |RS| Termo helanke za devojke |SI| Dekliške termoaktivne legice |SK| Dievčenské termoaktívne legíny</v>
      </c>
      <c r="AT116" s="9" t="str">
        <f t="shared" si="49"/>
        <v xml:space="preserve">"|EN| Girls' thermoactive leggings |BG| Термоактивен клин за момиче |BiH| Termoaktivne helanke za djevojčice |CZ| Dívčí termo legíny |DE| Thermoleggings für mädchen |EE| Tüdrukute termoaktiivsed retuusid |ES| Legging termoactivo niña/ Malles termoactives per a nena |GR| Θερμοενεργά κολάν για κορίτσια |HR| Termalne tajice za djevojke |HU| Lányka aláöltözet alsó |IT| Leggings termoattivi bambina |LT| Termoaktyvios tamprės mergaitėms |LV| Meiteņu termoaktīvie legingi |PL| Leginsy dziewczęce termoaktywne |PT| Leggings térmicas e transpiráveis para menina |RO| Colanți termoactivi, fete |RS| Termo helanke za devojke |SI| Dekliške termoaktivne legice |SK| Dievčenské termoaktívne legíny",  </v>
      </c>
      <c r="AU116" s="9" t="str">
        <f t="shared" si="50"/>
        <v xml:space="preserve">"Girls' thermoactive leggings":  "|EN| Girls' thermoactive leggings |BG| Термоактивен клин за момиче |BiH| Termoaktivne helanke za djevojčice |CZ| Dívčí termo legíny |DE| Thermoleggings für mädchen |EE| Tüdrukute termoaktiivsed retuusid |ES| Legging termoactivo niña/ Malles termoactives per a nena |GR| Θερμοενεργά κολάν για κορίτσια |HR| Termalne tajice za djevojke |HU| Lányka aláöltözet alsó |IT| Leggings termoattivi bambina |LT| Termoaktyvios tamprės mergaitėms |LV| Meiteņu termoaktīvie legingi |PL| Leginsy dziewczęce termoaktywne |PT| Leggings térmicas e transpiráveis para menina |RO| Colanți termoactivi, fete |RS| Termo helanke za devojke |SI| Dekliške termoaktivne legice |SK| Dievčenské termoaktívne legíny",  </v>
      </c>
      <c r="AV116" s="9" t="str">
        <f t="shared" si="51"/>
        <v xml:space="preserve">"Girls' thermoactive leggings", </v>
      </c>
      <c r="AW116" s="9"/>
    </row>
    <row r="117" spans="1:49" ht="15" customHeight="1" x14ac:dyDescent="0.25">
      <c r="A117" s="8" t="s">
        <v>2528</v>
      </c>
      <c r="B117" s="6" t="str">
        <f t="shared" si="26"/>
        <v>|EN| Girls' thermoactive socks</v>
      </c>
      <c r="C117" s="8" t="s">
        <v>2529</v>
      </c>
      <c r="D117" s="6" t="str">
        <f t="shared" si="27"/>
        <v xml:space="preserve"> |AL| Çorape vajzash termoaktive</v>
      </c>
      <c r="E117" s="8" t="s">
        <v>2530</v>
      </c>
      <c r="F117" s="6" t="str">
        <f t="shared" si="28"/>
        <v xml:space="preserve"> |BG| Термоактивни къси чорапи за момиче</v>
      </c>
      <c r="G117" s="8" t="s">
        <v>2531</v>
      </c>
      <c r="H117" s="6" t="str">
        <f t="shared" si="29"/>
        <v xml:space="preserve"> |BiH| Termoaktivne čarape za djevojčice</v>
      </c>
      <c r="I117" s="8" t="s">
        <v>2532</v>
      </c>
      <c r="J117" s="6" t="str">
        <f t="shared" si="30"/>
        <v xml:space="preserve"> |CZ| Dívčí termo ponožky</v>
      </c>
      <c r="K117" s="8" t="s">
        <v>2533</v>
      </c>
      <c r="L117" s="6" t="str">
        <f t="shared" si="31"/>
        <v xml:space="preserve"> |DE| Thermosocken für mädchen</v>
      </c>
      <c r="M117" s="8" t="s">
        <v>2534</v>
      </c>
      <c r="N117" s="6" t="str">
        <f t="shared" si="32"/>
        <v xml:space="preserve"> |EE| Tüdrukute termoaktiivsed sokid</v>
      </c>
      <c r="O117" s="8" t="s">
        <v>2535</v>
      </c>
      <c r="P117" s="6" t="str">
        <f t="shared" si="33"/>
        <v xml:space="preserve"> |ES| Calcetines termoactivos niña</v>
      </c>
      <c r="Q117" s="8" t="s">
        <v>2536</v>
      </c>
      <c r="R117" s="6" t="str">
        <f t="shared" si="34"/>
        <v>/ Mitjons termoactius per a nena</v>
      </c>
      <c r="S117" s="8" t="s">
        <v>2537</v>
      </c>
      <c r="T117" s="6" t="str">
        <f t="shared" si="35"/>
        <v xml:space="preserve"> |GR| Θερμοενεργές κάλτσες για κορίτσια</v>
      </c>
      <c r="U117" s="8" t="s">
        <v>2538</v>
      </c>
      <c r="V117" s="6" t="str">
        <f t="shared" si="36"/>
        <v xml:space="preserve"> |HR| Termalne čarape za djevojke</v>
      </c>
      <c r="W117" s="8" t="s">
        <v>2539</v>
      </c>
      <c r="X117" s="6" t="str">
        <f t="shared" si="37"/>
        <v xml:space="preserve"> |HU| Lányka aláöltözet zokni</v>
      </c>
      <c r="Y117" s="8" t="s">
        <v>2540</v>
      </c>
      <c r="Z117" s="6" t="str">
        <f t="shared" si="38"/>
        <v xml:space="preserve"> |IT| Calzini termoattivi bambina</v>
      </c>
      <c r="AA117" s="8" t="s">
        <v>2541</v>
      </c>
      <c r="AB117" s="6" t="str">
        <f t="shared" si="39"/>
        <v xml:space="preserve"> |LT| Termoaktyvios kojinės mergaitėms</v>
      </c>
      <c r="AC117" s="8" t="s">
        <v>2542</v>
      </c>
      <c r="AD117" s="6" t="str">
        <f t="shared" si="40"/>
        <v xml:space="preserve"> |LV| Meiteņu termoaktīvās zeķes</v>
      </c>
      <c r="AE117" s="8" t="s">
        <v>2543</v>
      </c>
      <c r="AF117" s="6" t="str">
        <f t="shared" si="41"/>
        <v xml:space="preserve"> |MK| Термоактивни чорапи за девојчиња</v>
      </c>
      <c r="AG117" s="8" t="s">
        <v>2544</v>
      </c>
      <c r="AH117" s="6" t="str">
        <f t="shared" si="42"/>
        <v xml:space="preserve"> |PL| Skarpety dziewczęce termoaktywne</v>
      </c>
      <c r="AI117" s="8" t="s">
        <v>2545</v>
      </c>
      <c r="AJ117" s="6" t="str">
        <f t="shared" si="43"/>
        <v xml:space="preserve"> |PT| Meias térmicas e transpiráveis para menina</v>
      </c>
      <c r="AK117" s="8" t="s">
        <v>2546</v>
      </c>
      <c r="AL117" s="6" t="str">
        <f t="shared" si="44"/>
        <v xml:space="preserve"> |RO| Șosete termoactive, fete</v>
      </c>
      <c r="AM117" s="8" t="s">
        <v>2547</v>
      </c>
      <c r="AN117" s="6" t="str">
        <f t="shared" si="45"/>
        <v xml:space="preserve"> |RS| Termo čarape za devojke</v>
      </c>
      <c r="AO117" s="8" t="s">
        <v>2548</v>
      </c>
      <c r="AP117" s="6" t="str">
        <f t="shared" si="46"/>
        <v xml:space="preserve"> |SI| Dekliške termoaktivne nogavice</v>
      </c>
      <c r="AQ117" s="8" t="s">
        <v>2549</v>
      </c>
      <c r="AR117" s="6" t="str">
        <f t="shared" si="47"/>
        <v xml:space="preserve"> |SK| Dievčenské termoaktívne ponožky</v>
      </c>
      <c r="AS117" s="9" t="str">
        <f t="shared" si="48"/>
        <v>|EN| Girls' thermoactive socks |BG| Термоактивни къси чорапи за момиче |BiH| Termoaktivne čarape za djevojčice |CZ| Dívčí termo ponožky |DE| Thermosocken für mädchen |EE| Tüdrukute termoaktiivsed sokid |ES| Calcetines termoactivos niña/ Mitjons termoactius per a nena |GR| Θερμοενεργές κάλτσες για κορίτσια |HR| Termalne čarape za djevojke |HU| Lányka aláöltözet zokni |IT| Calzini termoattivi bambina |LT| Termoaktyvios kojinės mergaitėms |LV| Meiteņu termoaktīvās zeķes |PL| Skarpety dziewczęce termoaktywne |PT| Meias térmicas e transpiráveis para menina |RO| Șosete termoactive, fete |RS| Termo čarape za devojke |SI| Dekliške termoaktivne nogavice |SK| Dievčenské termoaktívne ponožky</v>
      </c>
      <c r="AT117" s="9" t="str">
        <f t="shared" si="49"/>
        <v xml:space="preserve">"|EN| Girls' thermoactive socks |BG| Термоактивни къси чорапи за момиче |BiH| Termoaktivne čarape za djevojčice |CZ| Dívčí termo ponožky |DE| Thermosocken für mädchen |EE| Tüdrukute termoaktiivsed sokid |ES| Calcetines termoactivos niña/ Mitjons termoactius per a nena |GR| Θερμοενεργές κάλτσες για κορίτσια |HR| Termalne čarape za djevojke |HU| Lányka aláöltözet zokni |IT| Calzini termoattivi bambina |LT| Termoaktyvios kojinės mergaitėms |LV| Meiteņu termoaktīvās zeķes |PL| Skarpety dziewczęce termoaktywne |PT| Meias térmicas e transpiráveis para menina |RO| Șosete termoactive, fete |RS| Termo čarape za devojke |SI| Dekliške termoaktivne nogavice |SK| Dievčenské termoaktívne ponožky",  </v>
      </c>
      <c r="AU117" s="9" t="str">
        <f t="shared" si="50"/>
        <v xml:space="preserve">"Girls' thermoactive socks":  "|EN| Girls' thermoactive socks |BG| Термоактивни къси чорапи за момиче |BiH| Termoaktivne čarape za djevojčice |CZ| Dívčí termo ponožky |DE| Thermosocken für mädchen |EE| Tüdrukute termoaktiivsed sokid |ES| Calcetines termoactivos niña/ Mitjons termoactius per a nena |GR| Θερμοενεργές κάλτσες για κορίτσια |HR| Termalne čarape za djevojke |HU| Lányka aláöltözet zokni |IT| Calzini termoattivi bambina |LT| Termoaktyvios kojinės mergaitėms |LV| Meiteņu termoaktīvās zeķes |PL| Skarpety dziewczęce termoaktywne |PT| Meias térmicas e transpiráveis para menina |RO| Șosete termoactive, fete |RS| Termo čarape za devojke |SI| Dekliške termoaktivne nogavice |SK| Dievčenské termoaktívne ponožky",  </v>
      </c>
      <c r="AV117" s="9" t="str">
        <f t="shared" si="51"/>
        <v xml:space="preserve">"Girls' thermoactive socks", </v>
      </c>
      <c r="AW117" s="9"/>
    </row>
    <row r="118" spans="1:49" ht="15" customHeight="1" x14ac:dyDescent="0.25">
      <c r="A118" s="8" t="s">
        <v>2550</v>
      </c>
      <c r="B118" s="6" t="str">
        <f t="shared" si="26"/>
        <v>|EN| Men's thermal shirt</v>
      </c>
      <c r="C118" s="8" t="s">
        <v>1450</v>
      </c>
      <c r="D118" s="6" t="str">
        <f t="shared" si="27"/>
        <v xml:space="preserve"> |AL| Bluzë meshkujsh termoaktive</v>
      </c>
      <c r="E118" s="8" t="s">
        <v>2551</v>
      </c>
      <c r="F118" s="6" t="str">
        <f t="shared" si="28"/>
        <v xml:space="preserve"> |BG| Мъжка термична блуза</v>
      </c>
      <c r="G118" s="8" t="s">
        <v>2552</v>
      </c>
      <c r="H118" s="6" t="str">
        <f t="shared" si="29"/>
        <v xml:space="preserve"> |BiH| Muška termo majica</v>
      </c>
      <c r="I118" s="8" t="s">
        <v>2553</v>
      </c>
      <c r="J118" s="6" t="str">
        <f t="shared" si="30"/>
        <v xml:space="preserve"> |CZ| Pánské termo tričko</v>
      </c>
      <c r="K118" s="8" t="s">
        <v>1454</v>
      </c>
      <c r="L118" s="6" t="str">
        <f t="shared" si="31"/>
        <v xml:space="preserve"> |DE| Thermohemd für männer</v>
      </c>
      <c r="M118" s="8" t="s">
        <v>2554</v>
      </c>
      <c r="N118" s="6" t="str">
        <f t="shared" si="32"/>
        <v xml:space="preserve"> |EE| Meeste termojakk</v>
      </c>
      <c r="O118" s="8" t="s">
        <v>2555</v>
      </c>
      <c r="P118" s="6" t="str">
        <f t="shared" si="33"/>
        <v xml:space="preserve"> |ES| Camiseta térmica hombre</v>
      </c>
      <c r="Q118" s="8"/>
      <c r="R118" s="6" t="str">
        <f t="shared" si="34"/>
        <v xml:space="preserve">/ </v>
      </c>
      <c r="S118" s="8" t="s">
        <v>2556</v>
      </c>
      <c r="T118" s="6" t="str">
        <f t="shared" si="35"/>
        <v xml:space="preserve"> |GR| Ανδρική θερμική μπλούζα</v>
      </c>
      <c r="U118" s="8" t="s">
        <v>2557</v>
      </c>
      <c r="V118" s="6" t="str">
        <f t="shared" si="36"/>
        <v xml:space="preserve"> |HR| Termalna majica muška</v>
      </c>
      <c r="W118" s="8" t="s">
        <v>1460</v>
      </c>
      <c r="X118" s="6" t="str">
        <f t="shared" si="37"/>
        <v xml:space="preserve"> |HU| Férfi aláöltözet felső</v>
      </c>
      <c r="Y118" s="8" t="s">
        <v>2558</v>
      </c>
      <c r="Z118" s="6" t="str">
        <f t="shared" si="38"/>
        <v xml:space="preserve"> |IT| Maglia termica uomo</v>
      </c>
      <c r="AA118" s="8" t="s">
        <v>2559</v>
      </c>
      <c r="AB118" s="6" t="str">
        <f t="shared" si="39"/>
        <v xml:space="preserve"> |LT| Termo marškinėliai vyrams</v>
      </c>
      <c r="AC118" s="8" t="s">
        <v>2560</v>
      </c>
      <c r="AD118" s="6" t="str">
        <f t="shared" si="40"/>
        <v xml:space="preserve"> |LV| Vīriešu termokrekls</v>
      </c>
      <c r="AE118" s="8" t="s">
        <v>1464</v>
      </c>
      <c r="AF118" s="6" t="str">
        <f t="shared" si="41"/>
        <v xml:space="preserve"> |MK| Машка термоактивна блуза</v>
      </c>
      <c r="AG118" s="8" t="s">
        <v>2561</v>
      </c>
      <c r="AH118" s="6" t="str">
        <f t="shared" si="42"/>
        <v xml:space="preserve"> |PL| Męska bluzka termiczna</v>
      </c>
      <c r="AI118" s="8" t="s">
        <v>2562</v>
      </c>
      <c r="AJ118" s="6" t="str">
        <f t="shared" si="43"/>
        <v xml:space="preserve"> |PT| Camisola térmica para homem</v>
      </c>
      <c r="AK118" s="8" t="s">
        <v>2563</v>
      </c>
      <c r="AL118" s="6" t="str">
        <f t="shared" si="44"/>
        <v xml:space="preserve"> |RO| Bluză termică, bărbați</v>
      </c>
      <c r="AM118" s="8" t="s">
        <v>1459</v>
      </c>
      <c r="AN118" s="6" t="str">
        <f t="shared" si="45"/>
        <v xml:space="preserve"> |RS| Termo majica muška</v>
      </c>
      <c r="AO118" s="8" t="s">
        <v>2564</v>
      </c>
      <c r="AP118" s="6" t="str">
        <f t="shared" si="46"/>
        <v xml:space="preserve"> |SI| Moška termo majica</v>
      </c>
      <c r="AQ118" s="8" t="s">
        <v>2565</v>
      </c>
      <c r="AR118" s="6" t="str">
        <f t="shared" si="47"/>
        <v xml:space="preserve"> |SK| Pánska termo mikina</v>
      </c>
      <c r="AS118" s="9" t="str">
        <f t="shared" si="48"/>
        <v>|EN| Men's thermal shirt |BG| Мъжка термична блуза |BiH| Muška termo majica |CZ| Pánské termo tričko |DE| Thermohemd für männer |EE| Meeste termojakk |ES| Camiseta térmica hombre/  |GR| Ανδρική θερμική μπλούζα |HR| Termalna majica muška |HU| Férfi aláöltözet felső |IT| Maglia termica uomo |LT| Termo marškinėliai vyrams |LV| Vīriešu termokrekls |PL| Męska bluzka termiczna |PT| Camisola térmica para homem |RO| Bluză termică, bărbați |RS| Termo majica muška |SI| Moška termo majica |SK| Pánska termo mikina</v>
      </c>
      <c r="AT118" s="9" t="str">
        <f t="shared" si="49"/>
        <v xml:space="preserve">"|EN| Men's thermal shirt |BG| Мъжка термична блуза |BiH| Muška termo majica |CZ| Pánské termo tričko |DE| Thermohemd für männer |EE| Meeste termojakk |ES| Camiseta térmica hombre/  |GR| Ανδρική θερμική μπλούζα |HR| Termalna majica muška |HU| Férfi aláöltözet felső |IT| Maglia termica uomo |LT| Termo marškinėliai vyrams |LV| Vīriešu termokrekls |PL| Męska bluzka termiczna |PT| Camisola térmica para homem |RO| Bluză termică, bărbați |RS| Termo majica muška |SI| Moška termo majica |SK| Pánska termo mikina",  </v>
      </c>
      <c r="AU118" s="9" t="str">
        <f t="shared" si="50"/>
        <v xml:space="preserve">"Men's thermal shirt":  "|EN| Men's thermal shirt |BG| Мъжка термична блуза |BiH| Muška termo majica |CZ| Pánské termo tričko |DE| Thermohemd für männer |EE| Meeste termojakk |ES| Camiseta térmica hombre/  |GR| Ανδρική θερμική μπλούζα |HR| Termalna majica muška |HU| Férfi aláöltözet felső |IT| Maglia termica uomo |LT| Termo marškinėliai vyrams |LV| Vīriešu termokrekls |PL| Męska bluzka termiczna |PT| Camisola térmica para homem |RO| Bluză termică, bărbați |RS| Termo majica muška |SI| Moška termo majica |SK| Pánska termo mikina",  </v>
      </c>
      <c r="AV118" s="9" t="str">
        <f t="shared" si="51"/>
        <v xml:space="preserve">"Men's thermal shirt", </v>
      </c>
      <c r="AW118" s="9"/>
    </row>
    <row r="119" spans="1:49" ht="15" customHeight="1" x14ac:dyDescent="0.25">
      <c r="A119" s="8" t="s">
        <v>2566</v>
      </c>
      <c r="B119" s="6" t="str">
        <f t="shared" si="26"/>
        <v>|EN| Men's thermal leggings</v>
      </c>
      <c r="C119" s="8" t="s">
        <v>1471</v>
      </c>
      <c r="D119" s="6" t="str">
        <f t="shared" si="27"/>
        <v xml:space="preserve"> |AL| Streçe meshkujsh termoaktive</v>
      </c>
      <c r="E119" s="8" t="s">
        <v>2567</v>
      </c>
      <c r="F119" s="6" t="str">
        <f t="shared" si="28"/>
        <v xml:space="preserve"> |BG| Мъжки термичен клин</v>
      </c>
      <c r="G119" s="8" t="s">
        <v>2568</v>
      </c>
      <c r="H119" s="6" t="str">
        <f t="shared" si="29"/>
        <v xml:space="preserve"> |BiH| Muške termo helanke</v>
      </c>
      <c r="I119" s="8" t="s">
        <v>2569</v>
      </c>
      <c r="J119" s="6" t="str">
        <f t="shared" si="30"/>
        <v xml:space="preserve"> |CZ| Pánské termo legíny</v>
      </c>
      <c r="K119" s="8" t="s">
        <v>2570</v>
      </c>
      <c r="L119" s="6" t="str">
        <f t="shared" si="31"/>
        <v xml:space="preserve"> |DE| Thermoleggings für männer</v>
      </c>
      <c r="M119" s="8" t="s">
        <v>1476</v>
      </c>
      <c r="N119" s="6" t="str">
        <f t="shared" si="32"/>
        <v xml:space="preserve"> |EE| Meeste termoretuusid</v>
      </c>
      <c r="O119" s="8" t="s">
        <v>2571</v>
      </c>
      <c r="P119" s="6" t="str">
        <f t="shared" si="33"/>
        <v xml:space="preserve"> |ES| Legging térmico hombre</v>
      </c>
      <c r="Q119" s="10" t="s">
        <v>2571</v>
      </c>
      <c r="R119" s="6" t="str">
        <f t="shared" si="34"/>
        <v>/ Legging térmico hombre</v>
      </c>
      <c r="S119" s="8" t="s">
        <v>2572</v>
      </c>
      <c r="T119" s="6" t="str">
        <f t="shared" si="35"/>
        <v xml:space="preserve"> |GR| Ανδρικό θερμικό κολάν</v>
      </c>
      <c r="U119" s="8" t="s">
        <v>2573</v>
      </c>
      <c r="V119" s="6" t="str">
        <f t="shared" si="36"/>
        <v xml:space="preserve"> |HR| Termalne tajice muške</v>
      </c>
      <c r="W119" s="8" t="s">
        <v>1481</v>
      </c>
      <c r="X119" s="6" t="str">
        <f t="shared" si="37"/>
        <v xml:space="preserve"> |HU| Férfi aláöltözet alsó</v>
      </c>
      <c r="Y119" s="8" t="s">
        <v>2574</v>
      </c>
      <c r="Z119" s="6" t="str">
        <f t="shared" si="38"/>
        <v xml:space="preserve"> |IT| Leggings termici uomo</v>
      </c>
      <c r="AA119" s="8" t="s">
        <v>2575</v>
      </c>
      <c r="AB119" s="6" t="str">
        <f t="shared" si="39"/>
        <v xml:space="preserve"> |LT| Termo kelnės vyrams</v>
      </c>
      <c r="AC119" s="8" t="s">
        <v>2576</v>
      </c>
      <c r="AD119" s="6" t="str">
        <f t="shared" si="40"/>
        <v xml:space="preserve"> |LV| Vīriešu termolegingi</v>
      </c>
      <c r="AE119" s="8" t="s">
        <v>1485</v>
      </c>
      <c r="AF119" s="6" t="str">
        <f t="shared" si="41"/>
        <v xml:space="preserve"> |MK| Машки термоактивни хеланки</v>
      </c>
      <c r="AG119" s="8" t="s">
        <v>2577</v>
      </c>
      <c r="AH119" s="6" t="str">
        <f t="shared" si="42"/>
        <v xml:space="preserve"> |PL| Męskie leginsy termiczne</v>
      </c>
      <c r="AI119" s="8" t="s">
        <v>2578</v>
      </c>
      <c r="AJ119" s="6" t="str">
        <f t="shared" si="43"/>
        <v xml:space="preserve"> |PT| Leggings térmicas para homem</v>
      </c>
      <c r="AK119" s="8" t="s">
        <v>2579</v>
      </c>
      <c r="AL119" s="6" t="str">
        <f t="shared" si="44"/>
        <v xml:space="preserve"> |RO| Colanți termici, bărbați</v>
      </c>
      <c r="AM119" s="8" t="s">
        <v>1489</v>
      </c>
      <c r="AN119" s="6" t="str">
        <f t="shared" si="45"/>
        <v xml:space="preserve"> |RS| Termo helanke muške</v>
      </c>
      <c r="AO119" s="8" t="s">
        <v>2580</v>
      </c>
      <c r="AP119" s="6" t="str">
        <f t="shared" si="46"/>
        <v xml:space="preserve"> |SI| Moške termo dolge spodnjice</v>
      </c>
      <c r="AQ119" s="8" t="s">
        <v>2581</v>
      </c>
      <c r="AR119" s="6" t="str">
        <f t="shared" si="47"/>
        <v xml:space="preserve"> |SK| Pánske termo legíny</v>
      </c>
      <c r="AS119" s="9" t="str">
        <f t="shared" si="48"/>
        <v>|EN| Men's thermal leggings |BG| Мъжки термичен клин |BiH| Muške termo helanke |CZ| Pánské termo legíny |DE| Thermoleggings für männer |EE| Meeste termoretuusid |ES| Legging térmico hombre/ Legging térmico hombre |GR| Ανδρικό θερμικό κολάν |HR| Termalne tajice muške |HU| Férfi aláöltözet alsó |IT| Leggings termici uomo |LT| Termo kelnės vyrams |LV| Vīriešu termolegingi |PL| Męskie leginsy termiczne |PT| Leggings térmicas para homem |RO| Colanți termici, bărbați |RS| Termo helanke muške |SI| Moške termo dolge spodnjice |SK| Pánske termo legíny</v>
      </c>
      <c r="AT119" s="9" t="str">
        <f t="shared" si="49"/>
        <v xml:space="preserve">"|EN| Men's thermal leggings |BG| Мъжки термичен клин |BiH| Muške termo helanke |CZ| Pánské termo legíny |DE| Thermoleggings für männer |EE| Meeste termoretuusid |ES| Legging térmico hombre/ Legging térmico hombre |GR| Ανδρικό θερμικό κολάν |HR| Termalne tajice muške |HU| Férfi aláöltözet alsó |IT| Leggings termici uomo |LT| Termo kelnės vyrams |LV| Vīriešu termolegingi |PL| Męskie leginsy termiczne |PT| Leggings térmicas para homem |RO| Colanți termici, bărbați |RS| Termo helanke muške |SI| Moške termo dolge spodnjice |SK| Pánske termo legíny",  </v>
      </c>
      <c r="AU119" s="9" t="str">
        <f t="shared" si="50"/>
        <v xml:space="preserve">"Men's thermal leggings":  "|EN| Men's thermal leggings |BG| Мъжки термичен клин |BiH| Muške termo helanke |CZ| Pánské termo legíny |DE| Thermoleggings für männer |EE| Meeste termoretuusid |ES| Legging térmico hombre/ Legging térmico hombre |GR| Ανδρικό θερμικό κολάν |HR| Termalne tajice muške |HU| Férfi aláöltözet alsó |IT| Leggings termici uomo |LT| Termo kelnės vyrams |LV| Vīriešu termolegingi |PL| Męskie leginsy termiczne |PT| Leggings térmicas para homem |RO| Colanți termici, bărbați |RS| Termo helanke muške |SI| Moške termo dolge spodnjice |SK| Pánske termo legíny",  </v>
      </c>
      <c r="AV119" s="9" t="str">
        <f t="shared" si="51"/>
        <v xml:space="preserve">"Men's thermal leggings", </v>
      </c>
      <c r="AW119" s="9"/>
    </row>
    <row r="120" spans="1:49" ht="15" customHeight="1" x14ac:dyDescent="0.25">
      <c r="A120" s="8" t="s">
        <v>2582</v>
      </c>
      <c r="B120" s="6" t="str">
        <f t="shared" si="26"/>
        <v>|EN| Boys'  thermal  blouse</v>
      </c>
      <c r="C120" s="8" t="s">
        <v>1493</v>
      </c>
      <c r="D120" s="6" t="str">
        <f t="shared" si="27"/>
        <v xml:space="preserve"> |AL| Bluzë djemsh termoaktive</v>
      </c>
      <c r="E120" s="8" t="s">
        <v>2583</v>
      </c>
      <c r="F120" s="6" t="str">
        <f t="shared" si="28"/>
        <v xml:space="preserve"> |BG| Термична блуза за момче</v>
      </c>
      <c r="G120" s="8" t="s">
        <v>1502</v>
      </c>
      <c r="H120" s="6" t="str">
        <f t="shared" si="29"/>
        <v xml:space="preserve"> |BiH| Termo majica za dječake</v>
      </c>
      <c r="I120" s="8" t="s">
        <v>2584</v>
      </c>
      <c r="J120" s="6" t="str">
        <f t="shared" si="30"/>
        <v xml:space="preserve"> |CZ| Chlapecké termo tričko</v>
      </c>
      <c r="K120" s="8" t="s">
        <v>1497</v>
      </c>
      <c r="L120" s="6" t="str">
        <f t="shared" si="31"/>
        <v xml:space="preserve"> |DE| Thermohemd für jungen</v>
      </c>
      <c r="M120" s="8" t="s">
        <v>2585</v>
      </c>
      <c r="N120" s="6" t="str">
        <f t="shared" si="32"/>
        <v xml:space="preserve"> |EE| Poiste termojakk</v>
      </c>
      <c r="O120" s="8" t="s">
        <v>2586</v>
      </c>
      <c r="P120" s="6" t="str">
        <f t="shared" si="33"/>
        <v xml:space="preserve"> |ES| Camiseta térmica niño</v>
      </c>
      <c r="Q120" s="8"/>
      <c r="R120" s="6" t="str">
        <f t="shared" si="34"/>
        <v xml:space="preserve">/ </v>
      </c>
      <c r="S120" s="8" t="s">
        <v>2587</v>
      </c>
      <c r="T120" s="6" t="str">
        <f t="shared" si="35"/>
        <v xml:space="preserve"> |GR| Θερμική μπλούζα για αγόρια</v>
      </c>
      <c r="U120" s="8" t="s">
        <v>2588</v>
      </c>
      <c r="V120" s="6" t="str">
        <f t="shared" si="36"/>
        <v xml:space="preserve"> |HR| Termalna majica za dječake</v>
      </c>
      <c r="W120" s="8" t="s">
        <v>1503</v>
      </c>
      <c r="X120" s="6" t="str">
        <f t="shared" si="37"/>
        <v xml:space="preserve"> |HU| Fiú aláöltözet felső</v>
      </c>
      <c r="Y120" s="8" t="s">
        <v>2589</v>
      </c>
      <c r="Z120" s="6" t="str">
        <f t="shared" si="38"/>
        <v xml:space="preserve"> |IT| Maglia termica bambino</v>
      </c>
      <c r="AA120" s="8" t="s">
        <v>2590</v>
      </c>
      <c r="AB120" s="6" t="str">
        <f t="shared" si="39"/>
        <v xml:space="preserve"> |LT| Termo marškinėliai berniukams</v>
      </c>
      <c r="AC120" s="8" t="s">
        <v>2591</v>
      </c>
      <c r="AD120" s="6" t="str">
        <f t="shared" si="40"/>
        <v xml:space="preserve"> |LV| Zēnu termokrekls</v>
      </c>
      <c r="AE120" s="8" t="s">
        <v>2592</v>
      </c>
      <c r="AF120" s="6" t="str">
        <f t="shared" si="41"/>
        <v xml:space="preserve"> |MK| Детска машка термо блуза</v>
      </c>
      <c r="AG120" s="8" t="s">
        <v>2593</v>
      </c>
      <c r="AH120" s="6" t="str">
        <f t="shared" si="42"/>
        <v xml:space="preserve"> |PL| Chłopięca bluzka termiczna</v>
      </c>
      <c r="AI120" s="8" t="s">
        <v>2594</v>
      </c>
      <c r="AJ120" s="6" t="str">
        <f t="shared" si="43"/>
        <v xml:space="preserve"> |PT| Camisola térmica para rapaz</v>
      </c>
      <c r="AK120" s="8" t="s">
        <v>2595</v>
      </c>
      <c r="AL120" s="6" t="str">
        <f t="shared" si="44"/>
        <v xml:space="preserve"> |RO| Bluză termică, băieți</v>
      </c>
      <c r="AM120" s="8" t="s">
        <v>1511</v>
      </c>
      <c r="AN120" s="6" t="str">
        <f t="shared" si="45"/>
        <v xml:space="preserve"> |RS| Termo majica za dečake</v>
      </c>
      <c r="AO120" s="8" t="s">
        <v>2596</v>
      </c>
      <c r="AP120" s="6" t="str">
        <f t="shared" si="46"/>
        <v xml:space="preserve"> |SI| Fantovska termo majica</v>
      </c>
      <c r="AQ120" s="8" t="s">
        <v>2597</v>
      </c>
      <c r="AR120" s="6" t="str">
        <f t="shared" si="47"/>
        <v xml:space="preserve"> |SK| Chlapčenská termo mikina</v>
      </c>
      <c r="AS120" s="9" t="str">
        <f t="shared" si="48"/>
        <v>|EN| Boys'  thermal  blouse |BG| Термична блуза за момче |BiH| Termo majica za dječake |CZ| Chlapecké termo tričko |DE| Thermohemd für jungen |EE| Poiste termojakk |ES| Camiseta térmica niño/  |GR| Θερμική μπλούζα για αγόρια |HR| Termalna majica za dječake |HU| Fiú aláöltözet felső |IT| Maglia termica bambino |LT| Termo marškinėliai berniukams |LV| Zēnu termokrekls |PL| Chłopięca bluzka termiczna |PT| Camisola térmica para rapaz |RO| Bluză termică, băieți |RS| Termo majica za dečake |SI| Fantovska termo majica |SK| Chlapčenská termo mikina</v>
      </c>
      <c r="AT120" s="9" t="str">
        <f t="shared" si="49"/>
        <v xml:space="preserve">"|EN| Boys'  thermal  blouse |BG| Термична блуза за момче |BiH| Termo majica za dječake |CZ| Chlapecké termo tričko |DE| Thermohemd für jungen |EE| Poiste termojakk |ES| Camiseta térmica niño/  |GR| Θερμική μπλούζα για αγόρια |HR| Termalna majica za dječake |HU| Fiú aláöltözet felső |IT| Maglia termica bambino |LT| Termo marškinėliai berniukams |LV| Zēnu termokrekls |PL| Chłopięca bluzka termiczna |PT| Camisola térmica para rapaz |RO| Bluză termică, băieți |RS| Termo majica za dečake |SI| Fantovska termo majica |SK| Chlapčenská termo mikina",  </v>
      </c>
      <c r="AU120" s="9" t="str">
        <f t="shared" si="50"/>
        <v xml:space="preserve">"Boys'  thermal  blouse":  "|EN| Boys'  thermal  blouse |BG| Термична блуза за момче |BiH| Termo majica za dječake |CZ| Chlapecké termo tričko |DE| Thermohemd für jungen |EE| Poiste termojakk |ES| Camiseta térmica niño/  |GR| Θερμική μπλούζα για αγόρια |HR| Termalna majica za dječake |HU| Fiú aláöltözet felső |IT| Maglia termica bambino |LT| Termo marškinėliai berniukams |LV| Zēnu termokrekls |PL| Chłopięca bluzka termiczna |PT| Camisola térmica para rapaz |RO| Bluză termică, băieți |RS| Termo majica za dečake |SI| Fantovska termo majica |SK| Chlapčenská termo mikina",  </v>
      </c>
      <c r="AV120" s="9" t="str">
        <f t="shared" si="51"/>
        <v xml:space="preserve">"Boys'  thermal  blouse", </v>
      </c>
      <c r="AW120" s="9"/>
    </row>
    <row r="121" spans="1:49" ht="15" customHeight="1" x14ac:dyDescent="0.25">
      <c r="A121" s="8" t="s">
        <v>2598</v>
      </c>
      <c r="B121" s="6" t="str">
        <f t="shared" si="26"/>
        <v>|EN| Boys'  thermal  leggings</v>
      </c>
      <c r="C121" s="8" t="s">
        <v>1515</v>
      </c>
      <c r="D121" s="6" t="str">
        <f t="shared" si="27"/>
        <v xml:space="preserve"> |AL| Streçe djemsh termoaktive</v>
      </c>
      <c r="E121" s="8" t="s">
        <v>2599</v>
      </c>
      <c r="F121" s="6" t="str">
        <f t="shared" si="28"/>
        <v xml:space="preserve"> |BG| Термичен клин за момче</v>
      </c>
      <c r="G121" s="8" t="s">
        <v>2600</v>
      </c>
      <c r="H121" s="6" t="str">
        <f t="shared" si="29"/>
        <v xml:space="preserve"> |BiH| Termo helanke za dječake</v>
      </c>
      <c r="I121" s="8" t="s">
        <v>2601</v>
      </c>
      <c r="J121" s="6" t="str">
        <f t="shared" si="30"/>
        <v xml:space="preserve"> |CZ| Chlapecké termo legíny</v>
      </c>
      <c r="K121" s="8" t="s">
        <v>1519</v>
      </c>
      <c r="L121" s="6" t="str">
        <f t="shared" si="31"/>
        <v xml:space="preserve"> |DE| Thermoleggings für jungen</v>
      </c>
      <c r="M121" s="8" t="s">
        <v>1520</v>
      </c>
      <c r="N121" s="6" t="str">
        <f t="shared" si="32"/>
        <v xml:space="preserve"> |EE| Poiste termoretuusid</v>
      </c>
      <c r="O121" s="8" t="s">
        <v>2602</v>
      </c>
      <c r="P121" s="6" t="str">
        <f t="shared" si="33"/>
        <v xml:space="preserve"> |ES| Legging térmico niño</v>
      </c>
      <c r="Q121" s="8"/>
      <c r="R121" s="6" t="str">
        <f t="shared" si="34"/>
        <v xml:space="preserve">/ </v>
      </c>
      <c r="S121" s="8" t="s">
        <v>2603</v>
      </c>
      <c r="T121" s="6" t="str">
        <f t="shared" si="35"/>
        <v xml:space="preserve"> |GR| Θερμικό κολάν για αγόρια</v>
      </c>
      <c r="U121" s="8" t="s">
        <v>2604</v>
      </c>
      <c r="V121" s="6" t="str">
        <f t="shared" si="36"/>
        <v xml:space="preserve"> |HR| Termalne tajice za dječake</v>
      </c>
      <c r="W121" s="8" t="s">
        <v>1525</v>
      </c>
      <c r="X121" s="6" t="str">
        <f t="shared" si="37"/>
        <v xml:space="preserve"> |HU| Fiú aláöltözet alsó</v>
      </c>
      <c r="Y121" s="8" t="s">
        <v>2605</v>
      </c>
      <c r="Z121" s="6" t="str">
        <f t="shared" si="38"/>
        <v xml:space="preserve"> |IT| Leggings termici bambino</v>
      </c>
      <c r="AA121" s="8" t="s">
        <v>2606</v>
      </c>
      <c r="AB121" s="6" t="str">
        <f t="shared" si="39"/>
        <v xml:space="preserve"> |LT| Termo kelnės berniukams</v>
      </c>
      <c r="AC121" s="8" t="s">
        <v>2607</v>
      </c>
      <c r="AD121" s="6" t="str">
        <f t="shared" si="40"/>
        <v xml:space="preserve"> |LV| Zēnu termolegingi</v>
      </c>
      <c r="AE121" s="8" t="s">
        <v>2608</v>
      </c>
      <c r="AF121" s="6" t="str">
        <f t="shared" si="41"/>
        <v xml:space="preserve"> |MK| Детски машки термо хеланки</v>
      </c>
      <c r="AG121" s="8" t="s">
        <v>2609</v>
      </c>
      <c r="AH121" s="6" t="str">
        <f t="shared" si="42"/>
        <v xml:space="preserve"> |PL| Chłopięce leginsy termiczne</v>
      </c>
      <c r="AI121" s="8" t="s">
        <v>2610</v>
      </c>
      <c r="AJ121" s="6" t="str">
        <f t="shared" si="43"/>
        <v xml:space="preserve"> |PT| Leggings térmicas para rapaz</v>
      </c>
      <c r="AK121" s="8" t="s">
        <v>2611</v>
      </c>
      <c r="AL121" s="6" t="str">
        <f t="shared" si="44"/>
        <v xml:space="preserve"> |RO| Colanți termici, băieți</v>
      </c>
      <c r="AM121" s="8" t="s">
        <v>1533</v>
      </c>
      <c r="AN121" s="6" t="str">
        <f t="shared" si="45"/>
        <v xml:space="preserve"> |RS| Termo helanke za dečake</v>
      </c>
      <c r="AO121" s="8" t="s">
        <v>2612</v>
      </c>
      <c r="AP121" s="6" t="str">
        <f t="shared" si="46"/>
        <v xml:space="preserve"> |SI| Fantovske termo dolge spodnjice</v>
      </c>
      <c r="AQ121" s="8" t="s">
        <v>2613</v>
      </c>
      <c r="AR121" s="6" t="str">
        <f t="shared" si="47"/>
        <v xml:space="preserve"> |SK| Chlapčenské termo legíny</v>
      </c>
      <c r="AS121" s="9" t="str">
        <f t="shared" si="48"/>
        <v>|EN| Boys'  thermal  leggings |BG| Термичен клин за момче |BiH| Termo helanke za dječake |CZ| Chlapecké termo legíny |DE| Thermoleggings für jungen |EE| Poiste termoretuusid |ES| Legging térmico niño/  |GR| Θερμικό κολάν για αγόρια |HR| Termalne tajice za dječake |HU| Fiú aláöltözet alsó |IT| Leggings termici bambino |LT| Termo kelnės berniukams |LV| Zēnu termolegingi |PL| Chłopięce leginsy termiczne |PT| Leggings térmicas para rapaz |RO| Colanți termici, băieți |RS| Termo helanke za dečake |SI| Fantovske termo dolge spodnjice |SK| Chlapčenské termo legíny</v>
      </c>
      <c r="AT121" s="9" t="str">
        <f t="shared" si="49"/>
        <v xml:space="preserve">"|EN| Boys'  thermal  leggings |BG| Термичен клин за момче |BiH| Termo helanke za dječake |CZ| Chlapecké termo legíny |DE| Thermoleggings für jungen |EE| Poiste termoretuusid |ES| Legging térmico niño/  |GR| Θερμικό κολάν για αγόρια |HR| Termalne tajice za dječake |HU| Fiú aláöltözet alsó |IT| Leggings termici bambino |LT| Termo kelnės berniukams |LV| Zēnu termolegingi |PL| Chłopięce leginsy termiczne |PT| Leggings térmicas para rapaz |RO| Colanți termici, băieți |RS| Termo helanke za dečake |SI| Fantovske termo dolge spodnjice |SK| Chlapčenské termo legíny",  </v>
      </c>
      <c r="AU121" s="9" t="str">
        <f t="shared" si="50"/>
        <v xml:space="preserve">"Boys'  thermal  leggings":  "|EN| Boys'  thermal  leggings |BG| Термичен клин за момче |BiH| Termo helanke za dječake |CZ| Chlapecké termo legíny |DE| Thermoleggings für jungen |EE| Poiste termoretuusid |ES| Legging térmico niño/  |GR| Θερμικό κολάν για αγόρια |HR| Termalne tajice za dječake |HU| Fiú aláöltözet alsó |IT| Leggings termici bambino |LT| Termo kelnės berniukams |LV| Zēnu termolegingi |PL| Chłopięce leginsy termiczne |PT| Leggings térmicas para rapaz |RO| Colanți termici, băieți |RS| Termo helanke za dečake |SI| Fantovske termo dolge spodnjice |SK| Chlapčenské termo legíny",  </v>
      </c>
      <c r="AV121" s="9" t="str">
        <f t="shared" si="51"/>
        <v xml:space="preserve">"Boys'  thermal  leggings", </v>
      </c>
      <c r="AW121" s="9"/>
    </row>
    <row r="122" spans="1:49" ht="15" customHeight="1" x14ac:dyDescent="0.25">
      <c r="A122" s="8" t="s">
        <v>2614</v>
      </c>
      <c r="B122" s="6" t="str">
        <f t="shared" si="26"/>
        <v>|EN| Boys'  thermal  socks</v>
      </c>
      <c r="C122" s="8" t="s">
        <v>2615</v>
      </c>
      <c r="D122" s="6" t="str">
        <f t="shared" si="27"/>
        <v xml:space="preserve"> |AL| Çorape djemsh termike</v>
      </c>
      <c r="E122" s="8" t="s">
        <v>2616</v>
      </c>
      <c r="F122" s="6" t="str">
        <f t="shared" si="28"/>
        <v xml:space="preserve"> |BG| Къси термични чорапи за момче</v>
      </c>
      <c r="G122" s="8" t="s">
        <v>2617</v>
      </c>
      <c r="H122" s="6" t="str">
        <f t="shared" si="29"/>
        <v xml:space="preserve"> |BiH| Termo čarape za bebe dječake</v>
      </c>
      <c r="I122" s="8" t="s">
        <v>2618</v>
      </c>
      <c r="J122" s="6" t="str">
        <f t="shared" si="30"/>
        <v xml:space="preserve"> |CZ| Chlapecké termo ponožky</v>
      </c>
      <c r="K122" s="8" t="s">
        <v>1541</v>
      </c>
      <c r="L122" s="6" t="str">
        <f t="shared" si="31"/>
        <v xml:space="preserve"> |DE| Thermosocken für jungen</v>
      </c>
      <c r="M122" s="8" t="s">
        <v>1542</v>
      </c>
      <c r="N122" s="6" t="str">
        <f t="shared" si="32"/>
        <v xml:space="preserve"> |EE| Poiste termosokid</v>
      </c>
      <c r="O122" s="8" t="s">
        <v>2619</v>
      </c>
      <c r="P122" s="6" t="str">
        <f t="shared" si="33"/>
        <v xml:space="preserve"> |ES| Calcetines térmicos niño</v>
      </c>
      <c r="Q122" s="8"/>
      <c r="R122" s="6" t="str">
        <f t="shared" si="34"/>
        <v xml:space="preserve">/ </v>
      </c>
      <c r="S122" s="8" t="s">
        <v>2620</v>
      </c>
      <c r="T122" s="6" t="str">
        <f t="shared" si="35"/>
        <v xml:space="preserve"> |GR| Θερμικές κάλτσες για αγόρια</v>
      </c>
      <c r="U122" s="8" t="s">
        <v>2621</v>
      </c>
      <c r="V122" s="6" t="str">
        <f t="shared" si="36"/>
        <v xml:space="preserve"> |HR| Termalne čarape za dječake</v>
      </c>
      <c r="W122" s="8" t="s">
        <v>1547</v>
      </c>
      <c r="X122" s="6" t="str">
        <f t="shared" si="37"/>
        <v xml:space="preserve"> |HU| Fiú aláöltözet zokni</v>
      </c>
      <c r="Y122" s="8" t="s">
        <v>2622</v>
      </c>
      <c r="Z122" s="6" t="str">
        <f t="shared" si="38"/>
        <v xml:space="preserve"> |IT| Calzini termici bambino</v>
      </c>
      <c r="AA122" s="8" t="s">
        <v>2623</v>
      </c>
      <c r="AB122" s="6" t="str">
        <f t="shared" si="39"/>
        <v xml:space="preserve"> |LT| Termo kojinės berniukams</v>
      </c>
      <c r="AC122" s="8" t="s">
        <v>2624</v>
      </c>
      <c r="AD122" s="6" t="str">
        <f t="shared" si="40"/>
        <v xml:space="preserve"> |LV| Zēnu termozeķes</v>
      </c>
      <c r="AE122" s="8" t="s">
        <v>2625</v>
      </c>
      <c r="AF122" s="6" t="str">
        <f t="shared" si="41"/>
        <v xml:space="preserve"> |MK| Детски машки термо чорапи</v>
      </c>
      <c r="AG122" s="8" t="s">
        <v>2626</v>
      </c>
      <c r="AH122" s="6" t="str">
        <f t="shared" si="42"/>
        <v xml:space="preserve"> |PL| Skarpetki chłopięce termiczne</v>
      </c>
      <c r="AI122" s="8" t="s">
        <v>2627</v>
      </c>
      <c r="AJ122" s="6" t="str">
        <f t="shared" si="43"/>
        <v xml:space="preserve"> |PT| Meias térmicas para rapaz</v>
      </c>
      <c r="AK122" s="8" t="s">
        <v>2628</v>
      </c>
      <c r="AL122" s="6" t="str">
        <f t="shared" si="44"/>
        <v xml:space="preserve"> |RO| Șosete termice, băieți</v>
      </c>
      <c r="AM122" s="8" t="s">
        <v>1555</v>
      </c>
      <c r="AN122" s="6" t="str">
        <f t="shared" si="45"/>
        <v xml:space="preserve"> |RS| Termo čarape za dečake</v>
      </c>
      <c r="AO122" s="8" t="s">
        <v>2629</v>
      </c>
      <c r="AP122" s="6" t="str">
        <f t="shared" si="46"/>
        <v xml:space="preserve"> |SI| Fantovske termo nogavice</v>
      </c>
      <c r="AQ122" s="8" t="s">
        <v>2630</v>
      </c>
      <c r="AR122" s="6" t="str">
        <f t="shared" si="47"/>
        <v xml:space="preserve"> |SK| Chlapčenské termo ponožky</v>
      </c>
      <c r="AS122" s="9" t="str">
        <f t="shared" si="48"/>
        <v>|EN| Boys'  thermal  socks |BG| Къси термични чорапи за момче |BiH| Termo čarape za bebe dječake |CZ| Chlapecké termo ponožky |DE| Thermosocken für jungen |EE| Poiste termosokid |ES| Calcetines térmicos niño/  |GR| Θερμικές κάλτσες για αγόρια |HR| Termalne čarape za dječake |HU| Fiú aláöltözet zokni |IT| Calzini termici bambino |LT| Termo kojinės berniukams |LV| Zēnu termozeķes |PL| Skarpetki chłopięce termiczne |PT| Meias térmicas para rapaz |RO| Șosete termice, băieți |RS| Termo čarape za dečake |SI| Fantovske termo nogavice |SK| Chlapčenské termo ponožky</v>
      </c>
      <c r="AT122" s="9" t="str">
        <f t="shared" si="49"/>
        <v xml:space="preserve">"|EN| Boys'  thermal  socks |BG| Къси термични чорапи за момче |BiH| Termo čarape za bebe dječake |CZ| Chlapecké termo ponožky |DE| Thermosocken für jungen |EE| Poiste termosokid |ES| Calcetines térmicos niño/  |GR| Θερμικές κάλτσες για αγόρια |HR| Termalne čarape za dječake |HU| Fiú aláöltözet zokni |IT| Calzini termici bambino |LT| Termo kojinės berniukams |LV| Zēnu termozeķes |PL| Skarpetki chłopięce termiczne |PT| Meias térmicas para rapaz |RO| Șosete termice, băieți |RS| Termo čarape za dečake |SI| Fantovske termo nogavice |SK| Chlapčenské termo ponožky",  </v>
      </c>
      <c r="AU122" s="9" t="str">
        <f t="shared" si="50"/>
        <v xml:space="preserve">"Boys'  thermal  socks":  "|EN| Boys'  thermal  socks |BG| Къси термични чорапи за момче |BiH| Termo čarape za bebe dječake |CZ| Chlapecké termo ponožky |DE| Thermosocken für jungen |EE| Poiste termosokid |ES| Calcetines térmicos niño/  |GR| Θερμικές κάλτσες για αγόρια |HR| Termalne čarape za dječake |HU| Fiú aláöltözet zokni |IT| Calzini termici bambino |LT| Termo kojinės berniukams |LV| Zēnu termozeķes |PL| Skarpetki chłopięce termiczne |PT| Meias térmicas para rapaz |RO| Șosete termice, băieți |RS| Termo čarape za dečake |SI| Fantovske termo nogavice |SK| Chlapčenské termo ponožky",  </v>
      </c>
      <c r="AV122" s="9" t="str">
        <f t="shared" si="51"/>
        <v xml:space="preserve">"Boys'  thermal  socks", </v>
      </c>
      <c r="AW122" s="9"/>
    </row>
    <row r="123" spans="1:49" ht="15" customHeight="1" x14ac:dyDescent="0.25">
      <c r="A123" s="8" t="s">
        <v>2631</v>
      </c>
      <c r="B123" s="6" t="str">
        <f t="shared" si="26"/>
        <v>|EN| Mens' thermal   socks</v>
      </c>
      <c r="C123" s="8" t="s">
        <v>2632</v>
      </c>
      <c r="D123" s="6" t="str">
        <f t="shared" si="27"/>
        <v xml:space="preserve"> |AL| Çorape meshkujsh termike</v>
      </c>
      <c r="E123" s="8" t="s">
        <v>2633</v>
      </c>
      <c r="F123" s="6" t="str">
        <f t="shared" si="28"/>
        <v xml:space="preserve"> |BG| Мъжки къси термични чорапи</v>
      </c>
      <c r="G123" s="8" t="s">
        <v>2634</v>
      </c>
      <c r="H123" s="6" t="str">
        <f t="shared" si="29"/>
        <v xml:space="preserve"> |BiH| Termo muške čarape</v>
      </c>
      <c r="I123" s="8" t="s">
        <v>2635</v>
      </c>
      <c r="J123" s="6" t="str">
        <f t="shared" si="30"/>
        <v xml:space="preserve"> |CZ| Pánské termo ponožky</v>
      </c>
      <c r="K123" s="8" t="s">
        <v>1563</v>
      </c>
      <c r="L123" s="6" t="str">
        <f t="shared" si="31"/>
        <v xml:space="preserve"> |DE| Thermosocken für männer</v>
      </c>
      <c r="M123" s="8" t="s">
        <v>1564</v>
      </c>
      <c r="N123" s="6" t="str">
        <f t="shared" si="32"/>
        <v xml:space="preserve"> |EE| Meeste termosokid</v>
      </c>
      <c r="O123" s="8" t="s">
        <v>2636</v>
      </c>
      <c r="P123" s="6" t="str">
        <f t="shared" si="33"/>
        <v xml:space="preserve"> |ES| Calcetines térmicos hombre</v>
      </c>
      <c r="Q123" s="8"/>
      <c r="R123" s="6" t="str">
        <f t="shared" si="34"/>
        <v xml:space="preserve">/ </v>
      </c>
      <c r="S123" s="8" t="s">
        <v>2637</v>
      </c>
      <c r="T123" s="6" t="str">
        <f t="shared" si="35"/>
        <v xml:space="preserve"> |GR| Ανδρικές θερμικές κάλτσες</v>
      </c>
      <c r="U123" s="8" t="s">
        <v>2638</v>
      </c>
      <c r="V123" s="6" t="str">
        <f t="shared" si="36"/>
        <v xml:space="preserve"> |HR| Termalne čarape muške</v>
      </c>
      <c r="W123" s="8" t="s">
        <v>1569</v>
      </c>
      <c r="X123" s="6" t="str">
        <f t="shared" si="37"/>
        <v xml:space="preserve"> |HU| Férfi aláöltözet zokni</v>
      </c>
      <c r="Y123" s="8" t="s">
        <v>2639</v>
      </c>
      <c r="Z123" s="6" t="str">
        <f t="shared" si="38"/>
        <v xml:space="preserve"> |IT| Calzini termici uomo</v>
      </c>
      <c r="AA123" s="8" t="s">
        <v>2640</v>
      </c>
      <c r="AB123" s="6" t="str">
        <f t="shared" si="39"/>
        <v xml:space="preserve"> |LT| Termo kojinės vyrams</v>
      </c>
      <c r="AC123" s="8" t="s">
        <v>2641</v>
      </c>
      <c r="AD123" s="6" t="str">
        <f t="shared" si="40"/>
        <v xml:space="preserve"> |LV| Vīriešu termozeķes</v>
      </c>
      <c r="AE123" s="8" t="s">
        <v>2642</v>
      </c>
      <c r="AF123" s="6" t="str">
        <f t="shared" si="41"/>
        <v xml:space="preserve"> |MK| Машки термо чорапи</v>
      </c>
      <c r="AG123" s="8" t="s">
        <v>2643</v>
      </c>
      <c r="AH123" s="6" t="str">
        <f t="shared" si="42"/>
        <v xml:space="preserve"> |PL| Skarpetki męskie termiczne</v>
      </c>
      <c r="AI123" s="8" t="s">
        <v>2644</v>
      </c>
      <c r="AJ123" s="6" t="str">
        <f t="shared" si="43"/>
        <v xml:space="preserve"> |PT| Meias térmicas para homem</v>
      </c>
      <c r="AK123" s="8" t="s">
        <v>2645</v>
      </c>
      <c r="AL123" s="6" t="str">
        <f t="shared" si="44"/>
        <v xml:space="preserve"> |RO| Șosete termice, bărbați</v>
      </c>
      <c r="AM123" s="8" t="s">
        <v>1568</v>
      </c>
      <c r="AN123" s="6" t="str">
        <f t="shared" si="45"/>
        <v xml:space="preserve"> |RS| Termo čarape muške</v>
      </c>
      <c r="AO123" s="8" t="s">
        <v>2646</v>
      </c>
      <c r="AP123" s="6" t="str">
        <f t="shared" si="46"/>
        <v xml:space="preserve"> |SI| Moške termo nogavice</v>
      </c>
      <c r="AQ123" s="8" t="s">
        <v>2647</v>
      </c>
      <c r="AR123" s="6" t="str">
        <f t="shared" si="47"/>
        <v xml:space="preserve"> |SK| Pánske termo ponožky</v>
      </c>
      <c r="AS123" s="9" t="str">
        <f t="shared" si="48"/>
        <v>|EN| Mens' thermal   socks |BG| Мъжки къси термични чорапи |BiH| Termo muške čarape |CZ| Pánské termo ponožky |DE| Thermosocken für männer |EE| Meeste termosokid |ES| Calcetines térmicos hombre/  |GR| Ανδρικές θερμικές κάλτσες |HR| Termalne čarape muške |HU| Férfi aláöltözet zokni |IT| Calzini termici uomo |LT| Termo kojinės vyrams |LV| Vīriešu termozeķes |PL| Skarpetki męskie termiczne |PT| Meias térmicas para homem |RO| Șosete termice, bărbați |RS| Termo čarape muške |SI| Moške termo nogavice |SK| Pánske termo ponožky</v>
      </c>
      <c r="AT123" s="9" t="str">
        <f t="shared" si="49"/>
        <v xml:space="preserve">"|EN| Mens' thermal   socks |BG| Мъжки къси термични чорапи |BiH| Termo muške čarape |CZ| Pánské termo ponožky |DE| Thermosocken für männer |EE| Meeste termosokid |ES| Calcetines térmicos hombre/  |GR| Ανδρικές θερμικές κάλτσες |HR| Termalne čarape muške |HU| Férfi aláöltözet zokni |IT| Calzini termici uomo |LT| Termo kojinės vyrams |LV| Vīriešu termozeķes |PL| Skarpetki męskie termiczne |PT| Meias térmicas para homem |RO| Șosete termice, bărbați |RS| Termo čarape muške |SI| Moške termo nogavice |SK| Pánske termo ponožky",  </v>
      </c>
      <c r="AU123" s="9" t="str">
        <f t="shared" si="50"/>
        <v xml:space="preserve">"Mens' thermal   socks":  "|EN| Mens' thermal   socks |BG| Мъжки къси термични чорапи |BiH| Termo muške čarape |CZ| Pánské termo ponožky |DE| Thermosocken für männer |EE| Meeste termosokid |ES| Calcetines térmicos hombre/  |GR| Ανδρικές θερμικές κάλτσες |HR| Termalne čarape muške |HU| Férfi aláöltözet zokni |IT| Calzini termici uomo |LT| Termo kojinės vyrams |LV| Vīriešu termozeķes |PL| Skarpetki męskie termiczne |PT| Meias térmicas para homem |RO| Șosete termice, bărbați |RS| Termo čarape muške |SI| Moške termo nogavice |SK| Pánske termo ponožky",  </v>
      </c>
      <c r="AV123" s="9" t="str">
        <f t="shared" si="51"/>
        <v xml:space="preserve">"Mens' thermal   socks", </v>
      </c>
      <c r="AW123" s="9"/>
    </row>
    <row r="124" spans="1:49" ht="15" customHeight="1" x14ac:dyDescent="0.25">
      <c r="A124" s="8" t="s">
        <v>1125</v>
      </c>
      <c r="B124" s="6" t="str">
        <f t="shared" si="26"/>
        <v>|EN| Bra</v>
      </c>
      <c r="C124" s="8" t="s">
        <v>2648</v>
      </c>
      <c r="D124" s="6" t="str">
        <f t="shared" si="27"/>
        <v xml:space="preserve"> |AL| Sytjena</v>
      </c>
      <c r="E124" s="8" t="s">
        <v>2649</v>
      </c>
      <c r="F124" s="6" t="str">
        <f t="shared" si="28"/>
        <v xml:space="preserve"> |BG| Сутиен</v>
      </c>
      <c r="G124" s="8" t="s">
        <v>2650</v>
      </c>
      <c r="H124" s="6" t="str">
        <f t="shared" si="29"/>
        <v xml:space="preserve"> |BiH| Grudnjak</v>
      </c>
      <c r="I124" s="8" t="s">
        <v>2651</v>
      </c>
      <c r="J124" s="6" t="str">
        <f t="shared" si="30"/>
        <v xml:space="preserve"> |CZ| Podprsenka</v>
      </c>
      <c r="K124" s="8" t="s">
        <v>2652</v>
      </c>
      <c r="L124" s="6" t="str">
        <f t="shared" si="31"/>
        <v xml:space="preserve"> |DE| Büstenhalter</v>
      </c>
      <c r="M124" s="8" t="s">
        <v>2653</v>
      </c>
      <c r="N124" s="6" t="str">
        <f t="shared" si="32"/>
        <v xml:space="preserve"> |EE| Rinnahoidja</v>
      </c>
      <c r="O124" s="8" t="s">
        <v>2654</v>
      </c>
      <c r="P124" s="6" t="str">
        <f t="shared" si="33"/>
        <v xml:space="preserve"> |ES| Sujetador</v>
      </c>
      <c r="Q124" s="8" t="s">
        <v>2655</v>
      </c>
      <c r="R124" s="6" t="str">
        <f t="shared" si="34"/>
        <v>/ Sostenidors</v>
      </c>
      <c r="S124" s="8" t="s">
        <v>2656</v>
      </c>
      <c r="T124" s="6" t="str">
        <f t="shared" si="35"/>
        <v xml:space="preserve"> |GR| Σουτιέν</v>
      </c>
      <c r="U124" s="8" t="s">
        <v>2650</v>
      </c>
      <c r="V124" s="6" t="str">
        <f t="shared" si="36"/>
        <v xml:space="preserve"> |HR| Grudnjak</v>
      </c>
      <c r="W124" s="8" t="s">
        <v>2657</v>
      </c>
      <c r="X124" s="6" t="str">
        <f t="shared" si="37"/>
        <v xml:space="preserve"> |HU| Melltartó</v>
      </c>
      <c r="Y124" s="8" t="s">
        <v>2658</v>
      </c>
      <c r="Z124" s="6" t="str">
        <f t="shared" si="38"/>
        <v xml:space="preserve"> |IT| Reggiseno</v>
      </c>
      <c r="AA124" s="8" t="s">
        <v>2659</v>
      </c>
      <c r="AB124" s="6" t="str">
        <f t="shared" si="39"/>
        <v xml:space="preserve"> |LT| Liemenėlė</v>
      </c>
      <c r="AC124" s="8" t="s">
        <v>2660</v>
      </c>
      <c r="AD124" s="6" t="str">
        <f t="shared" si="40"/>
        <v xml:space="preserve"> |LV| Krūšturis</v>
      </c>
      <c r="AE124" s="8" t="s">
        <v>2661</v>
      </c>
      <c r="AF124" s="6" t="str">
        <f t="shared" si="41"/>
        <v xml:space="preserve"> |MK| Градник</v>
      </c>
      <c r="AG124" s="8" t="s">
        <v>2662</v>
      </c>
      <c r="AH124" s="6" t="str">
        <f t="shared" si="42"/>
        <v xml:space="preserve"> |PL| Stanik</v>
      </c>
      <c r="AI124" s="8" t="s">
        <v>2663</v>
      </c>
      <c r="AJ124" s="6" t="str">
        <f t="shared" si="43"/>
        <v xml:space="preserve"> |PT| Soutien</v>
      </c>
      <c r="AK124" s="8" t="s">
        <v>2188</v>
      </c>
      <c r="AL124" s="6" t="str">
        <f t="shared" si="44"/>
        <v xml:space="preserve"> |RO| Sutien</v>
      </c>
      <c r="AM124" s="8" t="s">
        <v>2650</v>
      </c>
      <c r="AN124" s="6" t="str">
        <f t="shared" si="45"/>
        <v xml:space="preserve"> |RS| Grudnjak</v>
      </c>
      <c r="AO124" s="8" t="s">
        <v>1144</v>
      </c>
      <c r="AP124" s="6" t="str">
        <f t="shared" si="46"/>
        <v xml:space="preserve"> |SI| Nedrček</v>
      </c>
      <c r="AQ124" s="8" t="s">
        <v>2651</v>
      </c>
      <c r="AR124" s="6" t="str">
        <f t="shared" si="47"/>
        <v xml:space="preserve"> |SK| Podprsenka</v>
      </c>
      <c r="AS124" s="9" t="str">
        <f t="shared" si="48"/>
        <v>|EN| Bra |BG| Сутиен |BiH| Grudnjak |CZ| Podprsenka |DE| Büstenhalter |EE| Rinnahoidja |ES| Sujetador/ Sostenidors |GR| Σουτιέν |HR| Grudnjak |HU| Melltartó |IT| Reggiseno |LT| Liemenėlė |LV| Krūšturis |PL| Stanik |PT| Soutien |RO| Sutien |RS| Grudnjak |SI| Nedrček |SK| Podprsenka</v>
      </c>
      <c r="AT124" s="9" t="str">
        <f t="shared" si="49"/>
        <v xml:space="preserve">"|EN| Bra |BG| Сутиен |BiH| Grudnjak |CZ| Podprsenka |DE| Büstenhalter |EE| Rinnahoidja |ES| Sujetador/ Sostenidors |GR| Σουτιέν |HR| Grudnjak |HU| Melltartó |IT| Reggiseno |LT| Liemenėlė |LV| Krūšturis |PL| Stanik |PT| Soutien |RO| Sutien |RS| Grudnjak |SI| Nedrček |SK| Podprsenka",  </v>
      </c>
      <c r="AU124" s="9" t="str">
        <f t="shared" si="50"/>
        <v xml:space="preserve">"Bra":  "|EN| Bra |BG| Сутиен |BiH| Grudnjak |CZ| Podprsenka |DE| Büstenhalter |EE| Rinnahoidja |ES| Sujetador/ Sostenidors |GR| Σουτιέν |HR| Grudnjak |HU| Melltartó |IT| Reggiseno |LT| Liemenėlė |LV| Krūšturis |PL| Stanik |PT| Soutien |RO| Sutien |RS| Grudnjak |SI| Nedrček |SK| Podprsenka",  </v>
      </c>
      <c r="AV124" s="9" t="str">
        <f t="shared" si="51"/>
        <v xml:space="preserve">"Bra", </v>
      </c>
      <c r="AW124" s="9"/>
    </row>
    <row r="125" spans="1:49" ht="15" customHeight="1" x14ac:dyDescent="0.25">
      <c r="A125" s="8" t="s">
        <v>798</v>
      </c>
      <c r="B125" s="6" t="str">
        <f t="shared" si="26"/>
        <v>|EN| Panties</v>
      </c>
      <c r="C125" s="8" t="s">
        <v>331</v>
      </c>
      <c r="D125" s="6" t="str">
        <f t="shared" si="27"/>
        <v xml:space="preserve"> |AL| Mbathje</v>
      </c>
      <c r="E125" s="8" t="s">
        <v>2664</v>
      </c>
      <c r="F125" s="6" t="str">
        <f t="shared" si="28"/>
        <v xml:space="preserve"> |BG| Долни гащи</v>
      </c>
      <c r="G125" s="8" t="s">
        <v>340</v>
      </c>
      <c r="H125" s="6" t="str">
        <f t="shared" si="29"/>
        <v xml:space="preserve"> |BiH| Gaćice</v>
      </c>
      <c r="I125" s="8" t="s">
        <v>801</v>
      </c>
      <c r="J125" s="6" t="str">
        <f t="shared" si="30"/>
        <v xml:space="preserve"> |CZ| Kalhotky</v>
      </c>
      <c r="K125" s="8" t="s">
        <v>2665</v>
      </c>
      <c r="L125" s="6" t="str">
        <f t="shared" si="31"/>
        <v xml:space="preserve"> |DE| Unterhosen</v>
      </c>
      <c r="M125" s="8" t="s">
        <v>2666</v>
      </c>
      <c r="N125" s="6" t="str">
        <f t="shared" si="32"/>
        <v xml:space="preserve"> |EE| Aluspüksid</v>
      </c>
      <c r="O125" s="8" t="s">
        <v>337</v>
      </c>
      <c r="P125" s="6" t="str">
        <f t="shared" si="33"/>
        <v xml:space="preserve"> |ES| Calzoncillos</v>
      </c>
      <c r="Q125" s="8" t="s">
        <v>805</v>
      </c>
      <c r="R125" s="6" t="str">
        <f t="shared" si="34"/>
        <v>/ Calces</v>
      </c>
      <c r="S125" s="8" t="s">
        <v>2667</v>
      </c>
      <c r="T125" s="6" t="str">
        <f t="shared" si="35"/>
        <v xml:space="preserve"> |GR| Βρακί</v>
      </c>
      <c r="U125" s="8" t="s">
        <v>340</v>
      </c>
      <c r="V125" s="6" t="str">
        <f t="shared" si="36"/>
        <v xml:space="preserve"> |HR| Gaćice</v>
      </c>
      <c r="W125" s="8" t="s">
        <v>2668</v>
      </c>
      <c r="X125" s="6" t="str">
        <f t="shared" si="37"/>
        <v xml:space="preserve"> |HU| Bugyi</v>
      </c>
      <c r="Y125" s="8" t="s">
        <v>808</v>
      </c>
      <c r="Z125" s="6" t="str">
        <f t="shared" si="38"/>
        <v xml:space="preserve"> |IT| Mutandine</v>
      </c>
      <c r="AA125" s="8" t="s">
        <v>2669</v>
      </c>
      <c r="AB125" s="6" t="str">
        <f t="shared" si="39"/>
        <v xml:space="preserve"> |LT| Kelnaitės</v>
      </c>
      <c r="AC125" s="8" t="s">
        <v>343</v>
      </c>
      <c r="AD125" s="6" t="str">
        <f t="shared" si="40"/>
        <v xml:space="preserve"> |LV| Biksītes</v>
      </c>
      <c r="AE125" s="8" t="s">
        <v>2670</v>
      </c>
      <c r="AF125" s="6" t="str">
        <f t="shared" si="41"/>
        <v xml:space="preserve"> |MK| Гаќи</v>
      </c>
      <c r="AG125" s="8" t="s">
        <v>2671</v>
      </c>
      <c r="AH125" s="6" t="str">
        <f t="shared" si="42"/>
        <v xml:space="preserve"> |PL| Majtki</v>
      </c>
      <c r="AI125" s="8" t="s">
        <v>2672</v>
      </c>
      <c r="AJ125" s="6" t="str">
        <f t="shared" si="43"/>
        <v xml:space="preserve"> |PT| Cueca</v>
      </c>
      <c r="AK125" s="8" t="s">
        <v>2673</v>
      </c>
      <c r="AL125" s="6" t="str">
        <f t="shared" si="44"/>
        <v xml:space="preserve"> |RO| Chiloți</v>
      </c>
      <c r="AM125" s="8" t="s">
        <v>347</v>
      </c>
      <c r="AN125" s="6" t="str">
        <f t="shared" si="45"/>
        <v xml:space="preserve"> |RS| Gaće</v>
      </c>
      <c r="AO125" s="8" t="s">
        <v>2674</v>
      </c>
      <c r="AP125" s="6" t="str">
        <f t="shared" si="46"/>
        <v xml:space="preserve"> |SI| Spodnjice</v>
      </c>
      <c r="AQ125" s="8" t="s">
        <v>814</v>
      </c>
      <c r="AR125" s="6" t="str">
        <f t="shared" si="47"/>
        <v xml:space="preserve"> |SK| Nohavičky</v>
      </c>
      <c r="AS125" s="9" t="str">
        <f t="shared" si="48"/>
        <v>|EN| Panties |BG| Долни гащи |BiH| Gaćice |CZ| Kalhotky |DE| Unterhosen |EE| Aluspüksid |ES| Calzoncillos/ Calces |GR| Βρακί |HR| Gaćice |HU| Bugyi |IT| Mutandine |LT| Kelnaitės |LV| Biksītes |PL| Majtki |PT| Cueca |RO| Chiloți |RS| Gaće |SI| Spodnjice |SK| Nohavičky</v>
      </c>
      <c r="AT125" s="9" t="str">
        <f t="shared" si="49"/>
        <v xml:space="preserve">"|EN| Panties |BG| Долни гащи |BiH| Gaćice |CZ| Kalhotky |DE| Unterhosen |EE| Aluspüksid |ES| Calzoncillos/ Calces |GR| Βρακί |HR| Gaćice |HU| Bugyi |IT| Mutandine |LT| Kelnaitės |LV| Biksītes |PL| Majtki |PT| Cueca |RO| Chiloți |RS| Gaće |SI| Spodnjice |SK| Nohavičky",  </v>
      </c>
      <c r="AU125" s="9" t="str">
        <f t="shared" si="50"/>
        <v xml:space="preserve">"Panties":  "|EN| Panties |BG| Долни гащи |BiH| Gaćice |CZ| Kalhotky |DE| Unterhosen |EE| Aluspüksid |ES| Calzoncillos/ Calces |GR| Βρακί |HR| Gaćice |HU| Bugyi |IT| Mutandine |LT| Kelnaitės |LV| Biksītes |PL| Majtki |PT| Cueca |RO| Chiloți |RS| Gaće |SI| Spodnjice |SK| Nohavičky",  </v>
      </c>
      <c r="AV125" s="9" t="str">
        <f t="shared" si="51"/>
        <v xml:space="preserve">"Panties", </v>
      </c>
      <c r="AW125" s="9"/>
    </row>
    <row r="126" spans="1:49" ht="15" customHeight="1" x14ac:dyDescent="0.25">
      <c r="A126" s="8" t="s">
        <v>375</v>
      </c>
      <c r="B126" s="6" t="str">
        <f t="shared" si="26"/>
        <v>|EN| T-shirt</v>
      </c>
      <c r="C126" s="8" t="s">
        <v>2675</v>
      </c>
      <c r="D126" s="6" t="str">
        <f t="shared" si="27"/>
        <v xml:space="preserve"> |AL| Bluzë</v>
      </c>
      <c r="E126" s="8" t="s">
        <v>2676</v>
      </c>
      <c r="F126" s="6" t="str">
        <f t="shared" si="28"/>
        <v xml:space="preserve"> |BG| Риза</v>
      </c>
      <c r="G126" s="8" t="s">
        <v>2677</v>
      </c>
      <c r="H126" s="6" t="str">
        <f t="shared" si="29"/>
        <v xml:space="preserve"> |BiH| Košulja</v>
      </c>
      <c r="I126" s="8" t="s">
        <v>2678</v>
      </c>
      <c r="J126" s="6" t="str">
        <f t="shared" si="30"/>
        <v xml:space="preserve"> |CZ| Tričko</v>
      </c>
      <c r="K126" s="8" t="s">
        <v>2679</v>
      </c>
      <c r="L126" s="6" t="str">
        <f t="shared" si="31"/>
        <v xml:space="preserve"> |DE| Hemdchen</v>
      </c>
      <c r="M126" s="8" t="s">
        <v>2680</v>
      </c>
      <c r="N126" s="6" t="str">
        <f t="shared" si="32"/>
        <v xml:space="preserve"> |EE| Särk</v>
      </c>
      <c r="O126" s="8" t="s">
        <v>377</v>
      </c>
      <c r="P126" s="6" t="str">
        <f t="shared" si="33"/>
        <v xml:space="preserve"> |ES| Camiseta</v>
      </c>
      <c r="Q126" s="8" t="s">
        <v>2681</v>
      </c>
      <c r="R126" s="6" t="str">
        <f t="shared" si="34"/>
        <v>/ Samarreta</v>
      </c>
      <c r="S126" s="8" t="s">
        <v>379</v>
      </c>
      <c r="T126" s="6" t="str">
        <f t="shared" si="35"/>
        <v xml:space="preserve"> |GR| Κοντομάνικη μπλούζα</v>
      </c>
      <c r="U126" s="8" t="s">
        <v>2682</v>
      </c>
      <c r="V126" s="6" t="str">
        <f t="shared" si="36"/>
        <v xml:space="preserve"> |HR| Muška majica</v>
      </c>
      <c r="W126" s="8" t="s">
        <v>2683</v>
      </c>
      <c r="X126" s="6" t="str">
        <f t="shared" si="37"/>
        <v xml:space="preserve"> |HU| Póló</v>
      </c>
      <c r="Y126" s="8" t="s">
        <v>2684</v>
      </c>
      <c r="Z126" s="6" t="str">
        <f t="shared" si="38"/>
        <v xml:space="preserve"> |IT| Maglietta</v>
      </c>
      <c r="AA126" s="8" t="s">
        <v>2685</v>
      </c>
      <c r="AB126" s="6" t="str">
        <f t="shared" si="39"/>
        <v xml:space="preserve"> |LT| Marškinėliai</v>
      </c>
      <c r="AC126" s="8" t="s">
        <v>2686</v>
      </c>
      <c r="AD126" s="6" t="str">
        <f t="shared" si="40"/>
        <v xml:space="preserve"> |LV| Krekliņš</v>
      </c>
      <c r="AE126" s="8" t="s">
        <v>2687</v>
      </c>
      <c r="AF126" s="6" t="str">
        <f t="shared" si="41"/>
        <v xml:space="preserve"> |MK| Блуза</v>
      </c>
      <c r="AG126" s="8" t="s">
        <v>2688</v>
      </c>
      <c r="AH126" s="6" t="str">
        <f t="shared" si="42"/>
        <v xml:space="preserve"> |PL| Koszulka</v>
      </c>
      <c r="AI126" s="8" t="s">
        <v>2689</v>
      </c>
      <c r="AJ126" s="6" t="str">
        <f t="shared" si="43"/>
        <v xml:space="preserve"> |PT| Camisola</v>
      </c>
      <c r="AK126" s="8" t="s">
        <v>2690</v>
      </c>
      <c r="AL126" s="6" t="str">
        <f t="shared" si="44"/>
        <v xml:space="preserve"> |RO| Tricou/bluziță</v>
      </c>
      <c r="AM126" s="8" t="s">
        <v>2691</v>
      </c>
      <c r="AN126" s="6" t="str">
        <f t="shared" si="45"/>
        <v xml:space="preserve"> |RS| Majica</v>
      </c>
      <c r="AO126" s="8" t="s">
        <v>2691</v>
      </c>
      <c r="AP126" s="6" t="str">
        <f t="shared" si="46"/>
        <v xml:space="preserve"> |SI| Majica</v>
      </c>
      <c r="AQ126" s="8" t="s">
        <v>2678</v>
      </c>
      <c r="AR126" s="6" t="str">
        <f t="shared" si="47"/>
        <v xml:space="preserve"> |SK| Tričko</v>
      </c>
      <c r="AS126" s="9" t="str">
        <f t="shared" si="48"/>
        <v>|EN| T-shirt |BG| Риза |BiH| Košulja |CZ| Tričko |DE| Hemdchen |EE| Särk |ES| Camiseta/ Samarreta |GR| Κοντομάνικη μπλούζα |HR| Muška majica |HU| Póló |IT| Maglietta |LT| Marškinėliai |LV| Krekliņš |PL| Koszulka |PT| Camisola |RO| Tricou/bluziță |RS| Majica |SI| Majica |SK| Tričko</v>
      </c>
      <c r="AT126" s="9" t="str">
        <f t="shared" si="49"/>
        <v xml:space="preserve">"|EN| T-shirt |BG| Риза |BiH| Košulja |CZ| Tričko |DE| Hemdchen |EE| Särk |ES| Camiseta/ Samarreta |GR| Κοντομάνικη μπλούζα |HR| Muška majica |HU| Póló |IT| Maglietta |LT| Marškinėliai |LV| Krekliņš |PL| Koszulka |PT| Camisola |RO| Tricou/bluziță |RS| Majica |SI| Majica |SK| Tričko",  </v>
      </c>
      <c r="AU126" s="9" t="str">
        <f t="shared" si="50"/>
        <v xml:space="preserve">"T-shirt":  "|EN| T-shirt |BG| Риза |BiH| Košulja |CZ| Tričko |DE| Hemdchen |EE| Särk |ES| Camiseta/ Samarreta |GR| Κοντομάνικη μπλούζα |HR| Muška majica |HU| Póló |IT| Maglietta |LT| Marškinėliai |LV| Krekliņš |PL| Koszulka |PT| Camisola |RO| Tricou/bluziță |RS| Majica |SI| Majica |SK| Tričko",  </v>
      </c>
      <c r="AV126" s="9" t="str">
        <f t="shared" si="51"/>
        <v xml:space="preserve">"T-shirt", </v>
      </c>
      <c r="AW126" s="9"/>
    </row>
    <row r="127" spans="1:49" ht="15" customHeight="1" x14ac:dyDescent="0.25">
      <c r="A127" s="8" t="s">
        <v>2692</v>
      </c>
      <c r="B127" s="6" t="str">
        <f t="shared" si="26"/>
        <v>|EN| Baby bodysuit</v>
      </c>
      <c r="C127" s="8" t="s">
        <v>2693</v>
      </c>
      <c r="D127" s="6" t="str">
        <f t="shared" si="27"/>
        <v xml:space="preserve"> |AL| Body foshnjesh</v>
      </c>
      <c r="E127" s="8" t="s">
        <v>2694</v>
      </c>
      <c r="F127" s="6" t="str">
        <f t="shared" si="28"/>
        <v xml:space="preserve"> |BG| Бебешко боди</v>
      </c>
      <c r="G127" s="8" t="s">
        <v>2695</v>
      </c>
      <c r="H127" s="6" t="str">
        <f t="shared" si="29"/>
        <v xml:space="preserve"> |BiH| Bodi za bebe</v>
      </c>
      <c r="I127" s="8" t="s">
        <v>2696</v>
      </c>
      <c r="J127" s="6" t="str">
        <f t="shared" si="30"/>
        <v xml:space="preserve"> |CZ| Kojenecké body</v>
      </c>
      <c r="K127" s="8" t="s">
        <v>2697</v>
      </c>
      <c r="L127" s="6" t="str">
        <f t="shared" si="31"/>
        <v xml:space="preserve"> |DE| Babybody</v>
      </c>
      <c r="M127" s="8" t="s">
        <v>2698</v>
      </c>
      <c r="N127" s="6" t="str">
        <f t="shared" si="32"/>
        <v xml:space="preserve"> |EE| Beebi bodi</v>
      </c>
      <c r="O127" s="8" t="s">
        <v>2699</v>
      </c>
      <c r="P127" s="6" t="str">
        <f t="shared" si="33"/>
        <v xml:space="preserve"> |ES| Body de bebé</v>
      </c>
      <c r="Q127" s="8" t="s">
        <v>2700</v>
      </c>
      <c r="R127" s="6" t="str">
        <f t="shared" si="34"/>
        <v>/ Bodi per a bebè</v>
      </c>
      <c r="S127" s="8" t="s">
        <v>2701</v>
      </c>
      <c r="T127" s="6" t="str">
        <f t="shared" si="35"/>
        <v xml:space="preserve"> |GR| Ολόκληρο εσώρουχο για μωρά</v>
      </c>
      <c r="U127" s="8" t="s">
        <v>2702</v>
      </c>
      <c r="V127" s="6" t="str">
        <f t="shared" si="36"/>
        <v xml:space="preserve"> |HR| Body za bebe</v>
      </c>
      <c r="W127" s="8" t="s">
        <v>2703</v>
      </c>
      <c r="X127" s="6" t="str">
        <f t="shared" si="37"/>
        <v xml:space="preserve"> |HU| Bébi body</v>
      </c>
      <c r="Y127" s="8" t="s">
        <v>2704</v>
      </c>
      <c r="Z127" s="6" t="str">
        <f t="shared" si="38"/>
        <v xml:space="preserve"> |IT| Body per bambini</v>
      </c>
      <c r="AA127" s="8" t="s">
        <v>2705</v>
      </c>
      <c r="AB127" s="6" t="str">
        <f t="shared" si="39"/>
        <v xml:space="preserve"> |LT| Kūdikių glaustinukė</v>
      </c>
      <c r="AC127" s="8" t="s">
        <v>2706</v>
      </c>
      <c r="AD127" s="6" t="str">
        <f t="shared" si="40"/>
        <v xml:space="preserve"> |LV| Zīdaiņu ķermenis</v>
      </c>
      <c r="AE127" s="8" t="s">
        <v>2694</v>
      </c>
      <c r="AF127" s="6" t="str">
        <f t="shared" si="41"/>
        <v xml:space="preserve"> |MK| Бебешко боди</v>
      </c>
      <c r="AG127" s="8" t="s">
        <v>2707</v>
      </c>
      <c r="AH127" s="6" t="str">
        <f t="shared" si="42"/>
        <v xml:space="preserve"> |PL| Body niemowlęce</v>
      </c>
      <c r="AI127" s="8" t="s">
        <v>2708</v>
      </c>
      <c r="AJ127" s="6" t="str">
        <f t="shared" si="43"/>
        <v xml:space="preserve"> |PT| Body para bebé</v>
      </c>
      <c r="AK127" s="8" t="s">
        <v>2709</v>
      </c>
      <c r="AL127" s="6" t="str">
        <f t="shared" si="44"/>
        <v xml:space="preserve"> |RO| Body pentru bebeluși</v>
      </c>
      <c r="AM127" s="8" t="s">
        <v>2710</v>
      </c>
      <c r="AN127" s="6" t="str">
        <f t="shared" si="45"/>
        <v xml:space="preserve"> |RS| Bodić za bebe</v>
      </c>
      <c r="AO127" s="8" t="s">
        <v>2711</v>
      </c>
      <c r="AP127" s="6" t="str">
        <f t="shared" si="46"/>
        <v xml:space="preserve"> |SI| Otroški bodi</v>
      </c>
      <c r="AQ127" s="8" t="s">
        <v>2712</v>
      </c>
      <c r="AR127" s="6" t="str">
        <f t="shared" si="47"/>
        <v xml:space="preserve"> |SK| Dojčenské body</v>
      </c>
      <c r="AS127" s="9" t="str">
        <f t="shared" si="48"/>
        <v>|EN| Baby bodysuit |BG| Бебешко боди |BiH| Bodi za bebe |CZ| Kojenecké body |DE| Babybody |EE| Beebi bodi |ES| Body de bebé/ Bodi per a bebè |GR| Ολόκληρο εσώρουχο για μωρά |HR| Body za bebe |HU| Bébi body |IT| Body per bambini |LT| Kūdikių glaustinukė |LV| Zīdaiņu ķermenis |PL| Body niemowlęce |PT| Body para bebé |RO| Body pentru bebeluși |RS| Bodić za bebe |SI| Otroški bodi |SK| Dojčenské body</v>
      </c>
      <c r="AT127" s="9" t="str">
        <f t="shared" si="49"/>
        <v xml:space="preserve">"|EN| Baby bodysuit |BG| Бебешко боди |BiH| Bodi za bebe |CZ| Kojenecké body |DE| Babybody |EE| Beebi bodi |ES| Body de bebé/ Bodi per a bebè |GR| Ολόκληρο εσώρουχο για μωρά |HR| Body za bebe |HU| Bébi body |IT| Body per bambini |LT| Kūdikių glaustinukė |LV| Zīdaiņu ķermenis |PL| Body niemowlęce |PT| Body para bebé |RO| Body pentru bebeluși |RS| Bodić za bebe |SI| Otroški bodi |SK| Dojčenské body",  </v>
      </c>
      <c r="AU127" s="9" t="str">
        <f t="shared" si="50"/>
        <v xml:space="preserve">"Baby bodysuit":  "|EN| Baby bodysuit |BG| Бебешко боди |BiH| Bodi za bebe |CZ| Kojenecké body |DE| Babybody |EE| Beebi bodi |ES| Body de bebé/ Bodi per a bebè |GR| Ολόκληρο εσώρουχο για μωρά |HR| Body za bebe |HU| Bébi body |IT| Body per bambini |LT| Kūdikių glaustinukė |LV| Zīdaiņu ķermenis |PL| Body niemowlęce |PT| Body para bebé |RO| Body pentru bebeluși |RS| Bodić za bebe |SI| Otroški bodi |SK| Dojčenské body",  </v>
      </c>
      <c r="AV127" s="9" t="str">
        <f t="shared" si="51"/>
        <v xml:space="preserve">"Baby bodysuit", </v>
      </c>
      <c r="AW127" s="9"/>
    </row>
    <row r="128" spans="1:49" ht="15" customHeight="1" x14ac:dyDescent="0.25">
      <c r="A128" s="8" t="s">
        <v>2713</v>
      </c>
      <c r="B128" s="6" t="str">
        <f t="shared" si="26"/>
        <v>|EN| Baby socks</v>
      </c>
      <c r="C128" s="8" t="s">
        <v>2714</v>
      </c>
      <c r="D128" s="6" t="str">
        <f t="shared" si="27"/>
        <v xml:space="preserve"> |AL| Çorape foshnjesh</v>
      </c>
      <c r="E128" s="8" t="s">
        <v>2715</v>
      </c>
      <c r="F128" s="6" t="str">
        <f t="shared" si="28"/>
        <v xml:space="preserve"> |BG| Бебешки чорапи</v>
      </c>
      <c r="G128" s="8" t="s">
        <v>2716</v>
      </c>
      <c r="H128" s="6" t="str">
        <f t="shared" si="29"/>
        <v xml:space="preserve"> |BiH| Čarape za bebe</v>
      </c>
      <c r="I128" s="8" t="s">
        <v>2717</v>
      </c>
      <c r="J128" s="6" t="str">
        <f t="shared" si="30"/>
        <v xml:space="preserve"> |CZ| Kojenecké ponožky</v>
      </c>
      <c r="K128" s="8" t="s">
        <v>2718</v>
      </c>
      <c r="L128" s="6" t="str">
        <f t="shared" si="31"/>
        <v xml:space="preserve"> |DE| Babysocken</v>
      </c>
      <c r="M128" s="8" t="s">
        <v>2719</v>
      </c>
      <c r="N128" s="6" t="str">
        <f t="shared" si="32"/>
        <v xml:space="preserve"> |EE| Beebi sokid</v>
      </c>
      <c r="O128" s="8" t="s">
        <v>2720</v>
      </c>
      <c r="P128" s="6" t="str">
        <f t="shared" si="33"/>
        <v xml:space="preserve"> |ES| Calcetines de bebé</v>
      </c>
      <c r="Q128" s="8" t="s">
        <v>2721</v>
      </c>
      <c r="R128" s="6" t="str">
        <f t="shared" si="34"/>
        <v>/ Mitjons per a bebè</v>
      </c>
      <c r="S128" s="8" t="s">
        <v>2722</v>
      </c>
      <c r="T128" s="6" t="str">
        <f t="shared" si="35"/>
        <v xml:space="preserve"> |GR| Κάλτσες για μωρό</v>
      </c>
      <c r="U128" s="8" t="s">
        <v>2716</v>
      </c>
      <c r="V128" s="6" t="str">
        <f t="shared" si="36"/>
        <v xml:space="preserve"> |HR| Čarape za bebe</v>
      </c>
      <c r="W128" s="8" t="s">
        <v>2723</v>
      </c>
      <c r="X128" s="6" t="str">
        <f t="shared" si="37"/>
        <v xml:space="preserve"> |HU| Bébi zokni</v>
      </c>
      <c r="Y128" s="8" t="s">
        <v>2724</v>
      </c>
      <c r="Z128" s="6" t="str">
        <f t="shared" si="38"/>
        <v xml:space="preserve"> |IT| Calzini per bambini</v>
      </c>
      <c r="AA128" s="8" t="s">
        <v>2725</v>
      </c>
      <c r="AB128" s="6" t="str">
        <f t="shared" si="39"/>
        <v xml:space="preserve"> |LT| Kūdikių kojinaitės</v>
      </c>
      <c r="AC128" s="8" t="s">
        <v>2726</v>
      </c>
      <c r="AD128" s="6" t="str">
        <f t="shared" si="40"/>
        <v xml:space="preserve"> |LV| Zīdaiņu zeķes</v>
      </c>
      <c r="AE128" s="8" t="s">
        <v>2715</v>
      </c>
      <c r="AF128" s="6" t="str">
        <f t="shared" si="41"/>
        <v xml:space="preserve"> |MK| Бебешки чорапи</v>
      </c>
      <c r="AG128" s="8" t="s">
        <v>2727</v>
      </c>
      <c r="AH128" s="6" t="str">
        <f t="shared" si="42"/>
        <v xml:space="preserve"> |PL| Skarpetki niemowlęce</v>
      </c>
      <c r="AI128" s="8" t="s">
        <v>2728</v>
      </c>
      <c r="AJ128" s="6" t="str">
        <f t="shared" si="43"/>
        <v xml:space="preserve"> |PT| Meias para bebé</v>
      </c>
      <c r="AK128" s="8" t="s">
        <v>2729</v>
      </c>
      <c r="AL128" s="6" t="str">
        <f t="shared" si="44"/>
        <v xml:space="preserve"> |RO| Șosete pentru bebeluși</v>
      </c>
      <c r="AM128" s="8" t="s">
        <v>2730</v>
      </c>
      <c r="AN128" s="6" t="str">
        <f t="shared" si="45"/>
        <v xml:space="preserve"> |RS| Čarapice za bebe</v>
      </c>
      <c r="AO128" s="8" t="s">
        <v>2731</v>
      </c>
      <c r="AP128" s="6" t="str">
        <f t="shared" si="46"/>
        <v xml:space="preserve"> |SI| Otroške nogavice</v>
      </c>
      <c r="AQ128" s="8" t="s">
        <v>2732</v>
      </c>
      <c r="AR128" s="6" t="str">
        <f t="shared" si="47"/>
        <v xml:space="preserve"> |SK| Dojčenské ponožky</v>
      </c>
      <c r="AS128" s="9" t="str">
        <f t="shared" si="48"/>
        <v>|EN| Baby socks |BG| Бебешки чорапи |BiH| Čarape za bebe |CZ| Kojenecké ponožky |DE| Babysocken |EE| Beebi sokid |ES| Calcetines de bebé/ Mitjons per a bebè |GR| Κάλτσες για μωρό |HR| Čarape za bebe |HU| Bébi zokni |IT| Calzini per bambini |LT| Kūdikių kojinaitės |LV| Zīdaiņu zeķes |PL| Skarpetki niemowlęce |PT| Meias para bebé |RO| Șosete pentru bebeluși |RS| Čarapice za bebe |SI| Otroške nogavice |SK| Dojčenské ponožky</v>
      </c>
      <c r="AT128" s="9" t="str">
        <f t="shared" si="49"/>
        <v xml:space="preserve">"|EN| Baby socks |BG| Бебешки чорапи |BiH| Čarape za bebe |CZ| Kojenecké ponožky |DE| Babysocken |EE| Beebi sokid |ES| Calcetines de bebé/ Mitjons per a bebè |GR| Κάλτσες για μωρό |HR| Čarape za bebe |HU| Bébi zokni |IT| Calzini per bambini |LT| Kūdikių kojinaitės |LV| Zīdaiņu zeķes |PL| Skarpetki niemowlęce |PT| Meias para bebé |RO| Șosete pentru bebeluși |RS| Čarapice za bebe |SI| Otroške nogavice |SK| Dojčenské ponožky",  </v>
      </c>
      <c r="AU128" s="9" t="str">
        <f t="shared" si="50"/>
        <v xml:space="preserve">"Baby socks":  "|EN| Baby socks |BG| Бебешки чорапи |BiH| Čarape za bebe |CZ| Kojenecké ponožky |DE| Babysocken |EE| Beebi sokid |ES| Calcetines de bebé/ Mitjons per a bebè |GR| Κάλτσες για μωρό |HR| Čarape za bebe |HU| Bébi zokni |IT| Calzini per bambini |LT| Kūdikių kojinaitės |LV| Zīdaiņu zeķes |PL| Skarpetki niemowlęce |PT| Meias para bebé |RO| Șosete pentru bebeluși |RS| Čarapice za bebe |SI| Otroške nogavice |SK| Dojčenské ponožky",  </v>
      </c>
      <c r="AV128" s="9" t="str">
        <f t="shared" si="51"/>
        <v xml:space="preserve">"Baby socks", </v>
      </c>
      <c r="AW128" s="9"/>
    </row>
    <row r="129" spans="1:49" ht="15" customHeight="1" x14ac:dyDescent="0.25">
      <c r="A129" s="8" t="s">
        <v>2733</v>
      </c>
      <c r="B129" s="6" t="str">
        <f t="shared" si="26"/>
        <v>|EN| Baby tights</v>
      </c>
      <c r="C129" s="8" t="s">
        <v>2734</v>
      </c>
      <c r="D129" s="6" t="str">
        <f t="shared" si="27"/>
        <v xml:space="preserve"> |AL| Geta foshnjesh</v>
      </c>
      <c r="E129" s="8" t="s">
        <v>2735</v>
      </c>
      <c r="F129" s="6" t="str">
        <f t="shared" si="28"/>
        <v xml:space="preserve"> |BG| Бебешки чорапогащници</v>
      </c>
      <c r="G129" s="8" t="s">
        <v>2736</v>
      </c>
      <c r="H129" s="6" t="str">
        <f t="shared" si="29"/>
        <v xml:space="preserve"> |BiH| Štrample za bebe</v>
      </c>
      <c r="I129" s="8" t="s">
        <v>2737</v>
      </c>
      <c r="J129" s="6" t="str">
        <f t="shared" si="30"/>
        <v xml:space="preserve"> |CZ| Kojenecké punčocháče</v>
      </c>
      <c r="K129" s="8" t="s">
        <v>2738</v>
      </c>
      <c r="L129" s="6" t="str">
        <f t="shared" si="31"/>
        <v xml:space="preserve"> |DE| Babystrumphosen</v>
      </c>
      <c r="M129" s="8" t="s">
        <v>2739</v>
      </c>
      <c r="N129" s="6" t="str">
        <f t="shared" si="32"/>
        <v xml:space="preserve"> |EE| Beebi sukkpüksid</v>
      </c>
      <c r="O129" s="8" t="s">
        <v>2740</v>
      </c>
      <c r="P129" s="6" t="str">
        <f t="shared" si="33"/>
        <v xml:space="preserve"> |ES| Medias de bebé</v>
      </c>
      <c r="Q129" s="8" t="s">
        <v>2741</v>
      </c>
      <c r="R129" s="6" t="str">
        <f t="shared" si="34"/>
        <v>/ Leotards per a bebè</v>
      </c>
      <c r="S129" s="8" t="s">
        <v>2742</v>
      </c>
      <c r="T129" s="6" t="str">
        <f t="shared" si="35"/>
        <v xml:space="preserve"> |GR| Καλσόν για μωρό</v>
      </c>
      <c r="U129" s="8" t="s">
        <v>2743</v>
      </c>
      <c r="V129" s="6" t="str">
        <f t="shared" si="36"/>
        <v xml:space="preserve"> |HR| Hulahopke za bebe</v>
      </c>
      <c r="W129" s="8" t="s">
        <v>2744</v>
      </c>
      <c r="X129" s="6" t="str">
        <f t="shared" si="37"/>
        <v xml:space="preserve"> |HU| Bébi harisnya</v>
      </c>
      <c r="Y129" s="8" t="s">
        <v>2745</v>
      </c>
      <c r="Z129" s="6" t="str">
        <f t="shared" si="38"/>
        <v xml:space="preserve"> |IT| Collant per bambini</v>
      </c>
      <c r="AA129" s="8" t="s">
        <v>2746</v>
      </c>
      <c r="AB129" s="6" t="str">
        <f t="shared" si="39"/>
        <v xml:space="preserve"> |LT| Kūdikių pėdkelnės</v>
      </c>
      <c r="AC129" s="8" t="s">
        <v>2747</v>
      </c>
      <c r="AD129" s="6" t="str">
        <f t="shared" si="40"/>
        <v xml:space="preserve"> |LV| Zīdaiņu zeķbikses</v>
      </c>
      <c r="AE129" s="8" t="s">
        <v>2748</v>
      </c>
      <c r="AF129" s="6" t="str">
        <f t="shared" si="41"/>
        <v xml:space="preserve"> |MK| Бебешки хулахопки</v>
      </c>
      <c r="AG129" s="8" t="s">
        <v>2749</v>
      </c>
      <c r="AH129" s="6" t="str">
        <f t="shared" si="42"/>
        <v xml:space="preserve"> |PL| Rajstopy niemowlęce</v>
      </c>
      <c r="AI129" s="8" t="s">
        <v>2750</v>
      </c>
      <c r="AJ129" s="6" t="str">
        <f t="shared" si="43"/>
        <v xml:space="preserve"> |PT| Meias-calças para bebé</v>
      </c>
      <c r="AK129" s="8" t="s">
        <v>2751</v>
      </c>
      <c r="AL129" s="6" t="str">
        <f t="shared" si="44"/>
        <v xml:space="preserve"> |RO| Ciorapi pantalon pentru bebeluși</v>
      </c>
      <c r="AM129" s="8" t="s">
        <v>2743</v>
      </c>
      <c r="AN129" s="6" t="str">
        <f t="shared" si="45"/>
        <v xml:space="preserve"> |RS| Hulahopke za bebe</v>
      </c>
      <c r="AO129" s="8" t="s">
        <v>2752</v>
      </c>
      <c r="AP129" s="6" t="str">
        <f t="shared" si="46"/>
        <v xml:space="preserve"> |SI| Otroške hlačne nogavice</v>
      </c>
      <c r="AQ129" s="8" t="s">
        <v>2753</v>
      </c>
      <c r="AR129" s="6" t="str">
        <f t="shared" si="47"/>
        <v xml:space="preserve"> |SK| Dojčenské pančucháče</v>
      </c>
      <c r="AS129" s="9" t="str">
        <f t="shared" si="48"/>
        <v>|EN| Baby tights |BG| Бебешки чорапогащници |BiH| Štrample za bebe |CZ| Kojenecké punčocháče |DE| Babystrumphosen |EE| Beebi sukkpüksid |ES| Medias de bebé/ Leotards per a bebè |GR| Καλσόν για μωρό |HR| Hulahopke za bebe |HU| Bébi harisnya |IT| Collant per bambini |LT| Kūdikių pėdkelnės |LV| Zīdaiņu zeķbikses |PL| Rajstopy niemowlęce |PT| Meias-calças para bebé |RO| Ciorapi pantalon pentru bebeluși |RS| Hulahopke za bebe |SI| Otroške hlačne nogavice |SK| Dojčenské pančucháče</v>
      </c>
      <c r="AT129" s="9" t="str">
        <f t="shared" si="49"/>
        <v xml:space="preserve">"|EN| Baby tights |BG| Бебешки чорапогащници |BiH| Štrample za bebe |CZ| Kojenecké punčocháče |DE| Babystrumphosen |EE| Beebi sukkpüksid |ES| Medias de bebé/ Leotards per a bebè |GR| Καλσόν για μωρό |HR| Hulahopke za bebe |HU| Bébi harisnya |IT| Collant per bambini |LT| Kūdikių pėdkelnės |LV| Zīdaiņu zeķbikses |PL| Rajstopy niemowlęce |PT| Meias-calças para bebé |RO| Ciorapi pantalon pentru bebeluși |RS| Hulahopke za bebe |SI| Otroške hlačne nogavice |SK| Dojčenské pančucháče",  </v>
      </c>
      <c r="AU129" s="9" t="str">
        <f t="shared" si="50"/>
        <v xml:space="preserve">"Baby tights":  "|EN| Baby tights |BG| Бебешки чорапогащници |BiH| Štrample za bebe |CZ| Kojenecké punčocháče |DE| Babystrumphosen |EE| Beebi sukkpüksid |ES| Medias de bebé/ Leotards per a bebè |GR| Καλσόν για μωρό |HR| Hulahopke za bebe |HU| Bébi harisnya |IT| Collant per bambini |LT| Kūdikių pėdkelnės |LV| Zīdaiņu zeķbikses |PL| Rajstopy niemowlęce |PT| Meias-calças para bebé |RO| Ciorapi pantalon pentru bebeluși |RS| Hulahopke za bebe |SI| Otroške hlačne nogavice |SK| Dojčenské pančucháče",  </v>
      </c>
      <c r="AV129" s="9" t="str">
        <f t="shared" si="51"/>
        <v xml:space="preserve">"Baby tights", </v>
      </c>
      <c r="AW129" s="9"/>
    </row>
    <row r="130" spans="1:49" ht="15" customHeight="1" x14ac:dyDescent="0.25">
      <c r="A130" s="8" t="s">
        <v>2754</v>
      </c>
      <c r="B130" s="6" t="str">
        <f t="shared" ref="B130:B193" si="52" xml:space="preserve"> "|EN| " &amp; A130</f>
        <v>|EN| Baby leggins</v>
      </c>
      <c r="C130" s="8" t="s">
        <v>2755</v>
      </c>
      <c r="D130" s="6" t="str">
        <f t="shared" ref="D130:D193" si="53" xml:space="preserve"> " |AL| " &amp; C130</f>
        <v xml:space="preserve"> |AL| Streçe foshnjesh</v>
      </c>
      <c r="E130" s="8" t="s">
        <v>2756</v>
      </c>
      <c r="F130" s="6" t="str">
        <f t="shared" ref="F130:F193" si="54" xml:space="preserve"> " |BG| " &amp; E130</f>
        <v xml:space="preserve"> |BG| Бебешки клинове</v>
      </c>
      <c r="G130" s="8" t="s">
        <v>2757</v>
      </c>
      <c r="H130" s="6" t="str">
        <f t="shared" ref="H130:H193" si="55" xml:space="preserve"> " |BiH| " &amp; G130</f>
        <v xml:space="preserve"> |BiH| Helanke za bebe</v>
      </c>
      <c r="I130" s="8" t="s">
        <v>2758</v>
      </c>
      <c r="J130" s="6" t="str">
        <f t="shared" ref="J130:J193" si="56" xml:space="preserve"> " |CZ| " &amp; I130</f>
        <v xml:space="preserve"> |CZ| Kojenecké legíny</v>
      </c>
      <c r="K130" s="8" t="s">
        <v>2759</v>
      </c>
      <c r="L130" s="6" t="str">
        <f t="shared" ref="L130:L193" si="57" xml:space="preserve"> " |DE| " &amp; K130</f>
        <v xml:space="preserve"> |DE| Babyleggings</v>
      </c>
      <c r="M130" s="8" t="s">
        <v>2760</v>
      </c>
      <c r="N130" s="6" t="str">
        <f t="shared" ref="N130:N193" si="58" xml:space="preserve"> " |EE| " &amp; M130</f>
        <v xml:space="preserve"> |EE| Beebi retuusid</v>
      </c>
      <c r="O130" s="8" t="s">
        <v>2761</v>
      </c>
      <c r="P130" s="6" t="str">
        <f t="shared" ref="P130:P193" si="59" xml:space="preserve"> " |ES| " &amp; O130</f>
        <v xml:space="preserve"> |ES| Polainas de bebé</v>
      </c>
      <c r="Q130" s="8" t="s">
        <v>2762</v>
      </c>
      <c r="R130" s="6" t="str">
        <f t="shared" ref="R130:R193" si="60" xml:space="preserve"> "/ " &amp; Q130</f>
        <v>/ Malles per a bebè</v>
      </c>
      <c r="S130" s="8" t="s">
        <v>2763</v>
      </c>
      <c r="T130" s="6" t="str">
        <f t="shared" ref="T130:T193" si="61" xml:space="preserve"> " |GR| " &amp; S130</f>
        <v xml:space="preserve"> |GR| Κολάν για μωρό</v>
      </c>
      <c r="U130" s="8" t="s">
        <v>2764</v>
      </c>
      <c r="V130" s="6" t="str">
        <f t="shared" ref="V130:V193" si="62" xml:space="preserve"> " |HR| " &amp; U130</f>
        <v xml:space="preserve"> |HR| Tajice za bebe</v>
      </c>
      <c r="W130" s="8" t="s">
        <v>2765</v>
      </c>
      <c r="X130" s="6" t="str">
        <f t="shared" ref="X130:X193" si="63" xml:space="preserve"> " |HU| " &amp; W130</f>
        <v xml:space="preserve"> |HU| Bébi leggings</v>
      </c>
      <c r="Y130" s="8" t="s">
        <v>152</v>
      </c>
      <c r="Z130" s="6" t="str">
        <f t="shared" ref="Z130:Z193" si="64" xml:space="preserve"> " |IT| " &amp; Y130</f>
        <v xml:space="preserve"> |IT| Pantacollant per bambini</v>
      </c>
      <c r="AA130" s="8" t="s">
        <v>2766</v>
      </c>
      <c r="AB130" s="6" t="str">
        <f t="shared" ref="AB130:AB193" si="65" xml:space="preserve"> " |LT| " &amp; AA130</f>
        <v xml:space="preserve"> |LT| Kūdikių tamprės</v>
      </c>
      <c r="AC130" s="8" t="s">
        <v>2767</v>
      </c>
      <c r="AD130" s="6" t="str">
        <f t="shared" ref="AD130:AD193" si="66" xml:space="preserve"> " |LV| " &amp; AC130</f>
        <v xml:space="preserve"> |LV| Zīdaiņu legingi</v>
      </c>
      <c r="AE130" s="8" t="s">
        <v>2768</v>
      </c>
      <c r="AF130" s="6" t="str">
        <f t="shared" ref="AF130:AF193" si="67" xml:space="preserve"> " |MK| " &amp; AE130</f>
        <v xml:space="preserve"> |MK| Бебешки хеланки</v>
      </c>
      <c r="AG130" s="8" t="s">
        <v>2769</v>
      </c>
      <c r="AH130" s="6" t="str">
        <f t="shared" ref="AH130:AH193" si="68" xml:space="preserve"> " |PL| " &amp; AG130</f>
        <v xml:space="preserve"> |PL| Legginsy niemowlęce</v>
      </c>
      <c r="AI130" s="8" t="s">
        <v>2770</v>
      </c>
      <c r="AJ130" s="6" t="str">
        <f t="shared" ref="AJ130:AJ193" si="69" xml:space="preserve"> " |PT| " &amp; AI130</f>
        <v xml:space="preserve"> |PT| Leggings para bebé</v>
      </c>
      <c r="AK130" s="8" t="s">
        <v>2771</v>
      </c>
      <c r="AL130" s="6" t="str">
        <f t="shared" ref="AL130:AL193" si="70" xml:space="preserve"> " |RO| " &amp; AK130</f>
        <v xml:space="preserve"> |RO| Colanți pentru bebeluși</v>
      </c>
      <c r="AM130" s="8" t="s">
        <v>2757</v>
      </c>
      <c r="AN130" s="6" t="str">
        <f t="shared" ref="AN130:AN193" si="71" xml:space="preserve"> " |RS| " &amp; AM130</f>
        <v xml:space="preserve"> |RS| Helanke za bebe</v>
      </c>
      <c r="AO130" s="8" t="s">
        <v>2772</v>
      </c>
      <c r="AP130" s="6" t="str">
        <f t="shared" ref="AP130:AP193" si="72" xml:space="preserve"> " |SI| " &amp; AO130</f>
        <v xml:space="preserve"> |SI| Otroške legice</v>
      </c>
      <c r="AQ130" s="8" t="s">
        <v>2773</v>
      </c>
      <c r="AR130" s="6" t="str">
        <f t="shared" ref="AR130:AR193" si="73" xml:space="preserve"> " |SK| " &amp; AQ130</f>
        <v xml:space="preserve"> |SK| Dojčenské legíny</v>
      </c>
      <c r="AS130" s="9" t="str">
        <f t="shared" si="48"/>
        <v>|EN| Baby leggins |BG| Бебешки клинове |BiH| Helanke za bebe |CZ| Kojenecké legíny |DE| Babyleggings |EE| Beebi retuusid |ES| Polainas de bebé/ Malles per a bebè |GR| Κολάν για μωρό |HR| Tajice za bebe |HU| Bébi leggings |IT| Pantacollant per bambini |LT| Kūdikių tamprės |LV| Zīdaiņu legingi |PL| Legginsy niemowlęce |PT| Leggings para bebé |RO| Colanți pentru bebeluși |RS| Helanke za bebe |SI| Otroške legice |SK| Dojčenské legíny</v>
      </c>
      <c r="AT130" s="9" t="str">
        <f t="shared" si="49"/>
        <v xml:space="preserve">"|EN| Baby leggins |BG| Бебешки клинове |BiH| Helanke za bebe |CZ| Kojenecké legíny |DE| Babyleggings |EE| Beebi retuusid |ES| Polainas de bebé/ Malles per a bebè |GR| Κολάν για μωρό |HR| Tajice za bebe |HU| Bébi leggings |IT| Pantacollant per bambini |LT| Kūdikių tamprės |LV| Zīdaiņu legingi |PL| Legginsy niemowlęce |PT| Leggings para bebé |RO| Colanți pentru bebeluși |RS| Helanke za bebe |SI| Otroške legice |SK| Dojčenské legíny",  </v>
      </c>
      <c r="AU130" s="9" t="str">
        <f t="shared" si="50"/>
        <v xml:space="preserve">"Baby leggins":  "|EN| Baby leggins |BG| Бебешки клинове |BiH| Helanke za bebe |CZ| Kojenecké legíny |DE| Babyleggings |EE| Beebi retuusid |ES| Polainas de bebé/ Malles per a bebè |GR| Κολάν για μωρό |HR| Tajice za bebe |HU| Bébi leggings |IT| Pantacollant per bambini |LT| Kūdikių tamprės |LV| Zīdaiņu legingi |PL| Legginsy niemowlęce |PT| Leggings para bebé |RO| Colanți pentru bebeluși |RS| Helanke za bebe |SI| Otroške legice |SK| Dojčenské legíny",  </v>
      </c>
      <c r="AV130" s="9" t="str">
        <f t="shared" si="51"/>
        <v xml:space="preserve">"Baby leggins", </v>
      </c>
      <c r="AW130" s="9"/>
    </row>
    <row r="131" spans="1:49" ht="15" customHeight="1" x14ac:dyDescent="0.25">
      <c r="A131" s="8" t="s">
        <v>2774</v>
      </c>
      <c r="B131" s="6" t="str">
        <f t="shared" si="52"/>
        <v>|EN| Baby rompers</v>
      </c>
      <c r="C131" s="8" t="s">
        <v>2775</v>
      </c>
      <c r="D131" s="6" t="str">
        <f t="shared" si="53"/>
        <v xml:space="preserve"> |AL| Kombinoshe foshnjesh</v>
      </c>
      <c r="E131" s="8" t="s">
        <v>2776</v>
      </c>
      <c r="F131" s="6" t="str">
        <f t="shared" si="54"/>
        <v xml:space="preserve"> |BG| Бебешки гащеризон ританки</v>
      </c>
      <c r="G131" s="8" t="s">
        <v>2777</v>
      </c>
      <c r="H131" s="6" t="str">
        <f t="shared" si="55"/>
        <v xml:space="preserve"> |BiH| Gegice za bebe</v>
      </c>
      <c r="I131" s="8" t="s">
        <v>2778</v>
      </c>
      <c r="J131" s="6" t="str">
        <f t="shared" si="56"/>
        <v xml:space="preserve"> |CZ| Kojenecké dupačky</v>
      </c>
      <c r="K131" s="8" t="s">
        <v>2779</v>
      </c>
      <c r="L131" s="6" t="str">
        <f t="shared" si="57"/>
        <v xml:space="preserve"> |DE| Babystrampler</v>
      </c>
      <c r="M131" s="8" t="s">
        <v>2780</v>
      </c>
      <c r="N131" s="6" t="str">
        <f t="shared" si="58"/>
        <v xml:space="preserve"> |EE| Beebi sipupüksid</v>
      </c>
      <c r="O131" s="8" t="s">
        <v>2781</v>
      </c>
      <c r="P131" s="6" t="str">
        <f t="shared" si="59"/>
        <v xml:space="preserve"> |ES| Pelele de bebé</v>
      </c>
      <c r="Q131" s="8" t="s">
        <v>2782</v>
      </c>
      <c r="R131" s="6" t="str">
        <f t="shared" si="60"/>
        <v>/ Vestit d'una peça per a bebè</v>
      </c>
      <c r="S131" s="8" t="s">
        <v>2783</v>
      </c>
      <c r="T131" s="6" t="str">
        <f t="shared" si="61"/>
        <v xml:space="preserve"> |GR| Εσώρουχο για μωρό</v>
      </c>
      <c r="U131" s="8" t="s">
        <v>2784</v>
      </c>
      <c r="V131" s="6" t="str">
        <f t="shared" si="62"/>
        <v xml:space="preserve"> |HR| Odijelce za bebe</v>
      </c>
      <c r="W131" s="8" t="s">
        <v>2785</v>
      </c>
      <c r="X131" s="6" t="str">
        <f t="shared" si="63"/>
        <v xml:space="preserve"> |HU| Bébi kezeslábas</v>
      </c>
      <c r="Y131" s="8" t="s">
        <v>2786</v>
      </c>
      <c r="Z131" s="6" t="str">
        <f t="shared" si="64"/>
        <v xml:space="preserve"> |IT| Pagliaccetto per bambini</v>
      </c>
      <c r="AA131" s="8" t="s">
        <v>2787</v>
      </c>
      <c r="AB131" s="6" t="str">
        <f t="shared" si="65"/>
        <v xml:space="preserve"> |LT| Šliaužtinukai</v>
      </c>
      <c r="AC131" s="8" t="s">
        <v>2788</v>
      </c>
      <c r="AD131" s="6" t="str">
        <f t="shared" si="66"/>
        <v xml:space="preserve"> |LV| Zīdaiņu rāpulīši</v>
      </c>
      <c r="AE131" s="8" t="s">
        <v>2789</v>
      </c>
      <c r="AF131" s="6" t="str">
        <f t="shared" si="67"/>
        <v xml:space="preserve"> |MK| Бебешко ќебенце</v>
      </c>
      <c r="AG131" s="8" t="s">
        <v>2790</v>
      </c>
      <c r="AH131" s="6" t="str">
        <f t="shared" si="68"/>
        <v xml:space="preserve"> |PL| Pajac niemowlęcy</v>
      </c>
      <c r="AI131" s="8" t="s">
        <v>2791</v>
      </c>
      <c r="AJ131" s="6" t="str">
        <f t="shared" si="69"/>
        <v xml:space="preserve"> |PT| Macacão de manga comprida para bebé</v>
      </c>
      <c r="AK131" s="8" t="s">
        <v>2792</v>
      </c>
      <c r="AL131" s="6" t="str">
        <f t="shared" si="70"/>
        <v xml:space="preserve"> |RO| Combinezon bebeluș</v>
      </c>
      <c r="AM131" s="8" t="s">
        <v>2793</v>
      </c>
      <c r="AN131" s="6" t="str">
        <f t="shared" si="71"/>
        <v xml:space="preserve"> |RS| Zeka za bebu</v>
      </c>
      <c r="AO131" s="8" t="s">
        <v>2794</v>
      </c>
      <c r="AP131" s="6" t="str">
        <f t="shared" si="72"/>
        <v xml:space="preserve"> |SI| Otroški pajac</v>
      </c>
      <c r="AQ131" s="8" t="s">
        <v>2795</v>
      </c>
      <c r="AR131" s="6" t="str">
        <f t="shared" si="73"/>
        <v xml:space="preserve"> |SK| Dojčenské dupačky</v>
      </c>
      <c r="AS131" s="9" t="str">
        <f t="shared" ref="AS131:AS194" si="74">CONCATENATE(B131,F131,H131,J131,L131,N131,P131,R131,T131,V131,X131,Z131,AB131,AD131,AH131,AJ131,AL131,AN131,AP131,AR131)</f>
        <v>|EN| Baby rompers |BG| Бебешки гащеризон ританки |BiH| Gegice za bebe |CZ| Kojenecké dupačky |DE| Babystrampler |EE| Beebi sipupüksid |ES| Pelele de bebé/ Vestit d'una peça per a bebè |GR| Εσώρουχο για μωρό |HR| Odijelce za bebe |HU| Bébi kezeslábas |IT| Pagliaccetto per bambini |LT| Šliaužtinukai |LV| Zīdaiņu rāpulīši |PL| Pajac niemowlęcy |PT| Macacão de manga comprida para bebé |RO| Combinezon bebeluș |RS| Zeka za bebu |SI| Otroški pajac |SK| Dojčenské dupačky</v>
      </c>
      <c r="AT131" s="9" t="str">
        <f t="shared" ref="AT131:AT194" si="75">""""&amp;AS131&amp;""",  "</f>
        <v xml:space="preserve">"|EN| Baby rompers |BG| Бебешки гащеризон ританки |BiH| Gegice za bebe |CZ| Kojenecké dupačky |DE| Babystrampler |EE| Beebi sipupüksid |ES| Pelele de bebé/ Vestit d'una peça per a bebè |GR| Εσώρουχο για μωρό |HR| Odijelce za bebe |HU| Bébi kezeslábas |IT| Pagliaccetto per bambini |LT| Šliaužtinukai |LV| Zīdaiņu rāpulīši |PL| Pajac niemowlęcy |PT| Macacão de manga comprida para bebé |RO| Combinezon bebeluș |RS| Zeka za bebu |SI| Otroški pajac |SK| Dojčenské dupačky",  </v>
      </c>
      <c r="AU131" s="9" t="str">
        <f t="shared" ref="AU131:AU194" si="76">""""&amp;A131 &amp;""":  " &amp; AT131</f>
        <v xml:space="preserve">"Baby rompers":  "|EN| Baby rompers |BG| Бебешки гащеризон ританки |BiH| Gegice za bebe |CZ| Kojenecké dupačky |DE| Babystrampler |EE| Beebi sipupüksid |ES| Pelele de bebé/ Vestit d'una peça per a bebè |GR| Εσώρουχο για μωρό |HR| Odijelce za bebe |HU| Bébi kezeslábas |IT| Pagliaccetto per bambini |LT| Šliaužtinukai |LV| Zīdaiņu rāpulīši |PL| Pajac niemowlęcy |PT| Macacão de manga comprida para bebé |RO| Combinezon bebeluș |RS| Zeka za bebu |SI| Otroški pajac |SK| Dojčenské dupačky",  </v>
      </c>
      <c r="AV131" s="9" t="str">
        <f t="shared" ref="AV131:AV194" si="77">""""&amp;A131&amp;""", "</f>
        <v xml:space="preserve">"Baby rompers", </v>
      </c>
      <c r="AW131" s="9"/>
    </row>
    <row r="132" spans="1:49" ht="15" customHeight="1" x14ac:dyDescent="0.25">
      <c r="A132" s="8" t="s">
        <v>2796</v>
      </c>
      <c r="B132" s="6" t="str">
        <f t="shared" si="52"/>
        <v>|EN| Baby romper</v>
      </c>
      <c r="C132" s="8" t="s">
        <v>2797</v>
      </c>
      <c r="D132" s="6" t="str">
        <f t="shared" si="53"/>
        <v xml:space="preserve"> |AL| Romper foshnjesh</v>
      </c>
      <c r="E132" s="8" t="s">
        <v>2798</v>
      </c>
      <c r="F132" s="6" t="str">
        <f t="shared" si="54"/>
        <v xml:space="preserve"> |BG| Бебешки гащеризон с къс ръкав</v>
      </c>
      <c r="G132" s="8" t="s">
        <v>2799</v>
      </c>
      <c r="H132" s="6" t="str">
        <f t="shared" si="55"/>
        <v xml:space="preserve"> |BiH| Odjelce za bebe</v>
      </c>
      <c r="I132" s="8" t="s">
        <v>2800</v>
      </c>
      <c r="J132" s="6" t="str">
        <f t="shared" si="56"/>
        <v xml:space="preserve"> |CZ| Kojenecký overal</v>
      </c>
      <c r="K132" s="8" t="s">
        <v>2801</v>
      </c>
      <c r="L132" s="6" t="str">
        <f t="shared" si="57"/>
        <v xml:space="preserve"> |DE| Babyspieler</v>
      </c>
      <c r="M132" s="8" t="s">
        <v>2802</v>
      </c>
      <c r="N132" s="6" t="str">
        <f t="shared" si="58"/>
        <v xml:space="preserve"> |EE| Beebi pükskostüüm</v>
      </c>
      <c r="O132" s="8" t="s">
        <v>2803</v>
      </c>
      <c r="P132" s="6" t="str">
        <f t="shared" si="59"/>
        <v xml:space="preserve"> |ES| Ranitas de bebé</v>
      </c>
      <c r="Q132" s="8" t="s">
        <v>2804</v>
      </c>
      <c r="R132" s="6" t="str">
        <f t="shared" si="60"/>
        <v>/ Vestit d'una peça d’estiu per a bebè</v>
      </c>
      <c r="S132" s="8" t="s">
        <v>2805</v>
      </c>
      <c r="T132" s="6" t="str">
        <f t="shared" si="61"/>
        <v xml:space="preserve"> |GR| Φορμάκι μωρού</v>
      </c>
      <c r="U132" s="8" t="s">
        <v>2806</v>
      </c>
      <c r="V132" s="6" t="str">
        <f t="shared" si="62"/>
        <v xml:space="preserve"> |HR| Odijelce za bebe – kratki rukavi i nogavice</v>
      </c>
      <c r="W132" s="8" t="s">
        <v>2807</v>
      </c>
      <c r="X132" s="6" t="str">
        <f t="shared" si="63"/>
        <v xml:space="preserve"> |HU| Bébi kombidressz</v>
      </c>
      <c r="Y132" s="8" t="s">
        <v>2808</v>
      </c>
      <c r="Z132" s="6" t="str">
        <f t="shared" si="64"/>
        <v xml:space="preserve"> |IT| Tutina corta per bambini</v>
      </c>
      <c r="AA132" s="8" t="s">
        <v>2809</v>
      </c>
      <c r="AB132" s="6" t="str">
        <f t="shared" si="65"/>
        <v xml:space="preserve"> |LT| Romperis</v>
      </c>
      <c r="AC132" s="8" t="s">
        <v>2810</v>
      </c>
      <c r="AD132" s="6" t="str">
        <f t="shared" si="66"/>
        <v xml:space="preserve"> |LV| Zīdaiņu rampers</v>
      </c>
      <c r="AE132" s="8" t="s">
        <v>2811</v>
      </c>
      <c r="AF132" s="6" t="str">
        <f t="shared" si="67"/>
        <v xml:space="preserve"> |MK| Бебешко боди со кратки ракави</v>
      </c>
      <c r="AG132" s="8" t="s">
        <v>2812</v>
      </c>
      <c r="AH132" s="6" t="str">
        <f t="shared" si="68"/>
        <v xml:space="preserve"> |PL| Ramper niemowlęcy</v>
      </c>
      <c r="AI132" s="8" t="s">
        <v>2813</v>
      </c>
      <c r="AJ132" s="6" t="str">
        <f t="shared" si="69"/>
        <v xml:space="preserve"> |PT| Macacão de manga curta para bebé</v>
      </c>
      <c r="AK132" s="8" t="s">
        <v>2814</v>
      </c>
      <c r="AL132" s="6" t="str">
        <f t="shared" si="70"/>
        <v xml:space="preserve"> |RO| Ramper pentru sugari</v>
      </c>
      <c r="AM132" s="8" t="s">
        <v>2815</v>
      </c>
      <c r="AN132" s="6" t="str">
        <f t="shared" si="71"/>
        <v xml:space="preserve"> |RS| Bodi sa nogavicama za bebu</v>
      </c>
      <c r="AO132" s="8" t="s">
        <v>2816</v>
      </c>
      <c r="AP132" s="6" t="str">
        <f t="shared" si="72"/>
        <v xml:space="preserve"> |SI| Otroški pajac, kratek</v>
      </c>
      <c r="AQ132" s="8" t="s">
        <v>2817</v>
      </c>
      <c r="AR132" s="6" t="str">
        <f t="shared" si="73"/>
        <v xml:space="preserve"> |SK| Dojčenský overal</v>
      </c>
      <c r="AS132" s="9" t="str">
        <f t="shared" si="74"/>
        <v>|EN| Baby romper |BG| Бебешки гащеризон с къс ръкав |BiH| Odjelce za bebe |CZ| Kojenecký overal |DE| Babyspieler |EE| Beebi pükskostüüm |ES| Ranitas de bebé/ Vestit d'una peça d’estiu per a bebè |GR| Φορμάκι μωρού |HR| Odijelce za bebe – kratki rukavi i nogavice |HU| Bébi kombidressz |IT| Tutina corta per bambini |LT| Romperis |LV| Zīdaiņu rampers |PL| Ramper niemowlęcy |PT| Macacão de manga curta para bebé |RO| Ramper pentru sugari |RS| Bodi sa nogavicama za bebu |SI| Otroški pajac, kratek |SK| Dojčenský overal</v>
      </c>
      <c r="AT132" s="9" t="str">
        <f t="shared" si="75"/>
        <v xml:space="preserve">"|EN| Baby romper |BG| Бебешки гащеризон с къс ръкав |BiH| Odjelce za bebe |CZ| Kojenecký overal |DE| Babyspieler |EE| Beebi pükskostüüm |ES| Ranitas de bebé/ Vestit d'una peça d’estiu per a bebè |GR| Φορμάκι μωρού |HR| Odijelce za bebe – kratki rukavi i nogavice |HU| Bébi kombidressz |IT| Tutina corta per bambini |LT| Romperis |LV| Zīdaiņu rampers |PL| Ramper niemowlęcy |PT| Macacão de manga curta para bebé |RO| Ramper pentru sugari |RS| Bodi sa nogavicama za bebu |SI| Otroški pajac, kratek |SK| Dojčenský overal",  </v>
      </c>
      <c r="AU132" s="9" t="str">
        <f t="shared" si="76"/>
        <v xml:space="preserve">"Baby romper":  "|EN| Baby romper |BG| Бебешки гащеризон с къс ръкав |BiH| Odjelce za bebe |CZ| Kojenecký overal |DE| Babyspieler |EE| Beebi pükskostüüm |ES| Ranitas de bebé/ Vestit d'una peça d’estiu per a bebè |GR| Φορμάκι μωρού |HR| Odijelce za bebe – kratki rukavi i nogavice |HU| Bébi kombidressz |IT| Tutina corta per bambini |LT| Romperis |LV| Zīdaiņu rampers |PL| Ramper niemowlęcy |PT| Macacão de manga curta para bebé |RO| Ramper pentru sugari |RS| Bodi sa nogavicama za bebu |SI| Otroški pajac, kratek |SK| Dojčenský overal",  </v>
      </c>
      <c r="AV132" s="9" t="str">
        <f t="shared" si="77"/>
        <v xml:space="preserve">"Baby romper", </v>
      </c>
      <c r="AW132" s="9"/>
    </row>
    <row r="133" spans="1:49" ht="15" customHeight="1" x14ac:dyDescent="0.25">
      <c r="A133" s="8" t="s">
        <v>2774</v>
      </c>
      <c r="B133" s="6" t="str">
        <f t="shared" si="52"/>
        <v>|EN| Baby rompers</v>
      </c>
      <c r="C133" s="8" t="s">
        <v>2818</v>
      </c>
      <c r="D133" s="6" t="str">
        <f t="shared" si="53"/>
        <v xml:space="preserve"> |AL| Veshje gjumi për foshnje</v>
      </c>
      <c r="E133" s="8" t="s">
        <v>2819</v>
      </c>
      <c r="F133" s="6" t="str">
        <f t="shared" si="54"/>
        <v xml:space="preserve"> |BG| Бебешки гащеризон без ръкави</v>
      </c>
      <c r="G133" s="8" t="s">
        <v>2820</v>
      </c>
      <c r="H133" s="6" t="str">
        <f t="shared" si="55"/>
        <v xml:space="preserve"> |BiH| Pidžamica za bebe</v>
      </c>
      <c r="I133" s="8" t="s">
        <v>2778</v>
      </c>
      <c r="J133" s="6" t="str">
        <f t="shared" si="56"/>
        <v xml:space="preserve"> |CZ| Kojenecké dupačky</v>
      </c>
      <c r="K133" s="8" t="s">
        <v>2821</v>
      </c>
      <c r="L133" s="6" t="str">
        <f t="shared" si="57"/>
        <v xml:space="preserve"> |DE| Babyschlafanzug</v>
      </c>
      <c r="M133" s="8" t="s">
        <v>2780</v>
      </c>
      <c r="N133" s="6" t="str">
        <f t="shared" si="58"/>
        <v xml:space="preserve"> |EE| Beebi sipupüksid</v>
      </c>
      <c r="O133" s="8" t="s">
        <v>2822</v>
      </c>
      <c r="P133" s="6" t="str">
        <f t="shared" si="59"/>
        <v xml:space="preserve"> |ES| Pantalón de peto de bebé</v>
      </c>
      <c r="Q133" s="8" t="s">
        <v>2823</v>
      </c>
      <c r="R133" s="6" t="str">
        <f t="shared" si="60"/>
        <v>/ Roba de dormir per a bebè</v>
      </c>
      <c r="S133" s="8" t="s">
        <v>2824</v>
      </c>
      <c r="T133" s="6" t="str">
        <f t="shared" si="61"/>
        <v xml:space="preserve"> |GR| Φασκιές μωρού</v>
      </c>
      <c r="U133" s="8" t="s">
        <v>2825</v>
      </c>
      <c r="V133" s="6" t="str">
        <f t="shared" si="62"/>
        <v xml:space="preserve"> |HR| Odijelce za bebe – bez rukava</v>
      </c>
      <c r="W133" s="8" t="s">
        <v>2826</v>
      </c>
      <c r="X133" s="6" t="str">
        <f t="shared" si="63"/>
        <v xml:space="preserve"> |HU| Bébi pizsama</v>
      </c>
      <c r="Y133" s="8" t="s">
        <v>2827</v>
      </c>
      <c r="Z133" s="6" t="str">
        <f t="shared" si="64"/>
        <v xml:space="preserve"> |IT| Tutina per bambini</v>
      </c>
      <c r="AA133" s="8" t="s">
        <v>2828</v>
      </c>
      <c r="AB133" s="6" t="str">
        <f t="shared" si="65"/>
        <v xml:space="preserve"> |LT| Berankoviai šliaužtinukai</v>
      </c>
      <c r="AC133" s="8" t="s">
        <v>2829</v>
      </c>
      <c r="AD133" s="6" t="str">
        <f t="shared" si="66"/>
        <v xml:space="preserve"> |LV| Zīdaiņu guļamtērps</v>
      </c>
      <c r="AE133" s="8" t="s">
        <v>2830</v>
      </c>
      <c r="AF133" s="6" t="str">
        <f t="shared" si="67"/>
        <v xml:space="preserve"> |MK| Бебешки пижами</v>
      </c>
      <c r="AG133" s="8" t="s">
        <v>2831</v>
      </c>
      <c r="AH133" s="6" t="str">
        <f t="shared" si="68"/>
        <v xml:space="preserve"> |PL| Śpioch niemowlęcy</v>
      </c>
      <c r="AI133" s="8" t="s">
        <v>2832</v>
      </c>
      <c r="AJ133" s="6" t="str">
        <f t="shared" si="69"/>
        <v xml:space="preserve"> |PT| Macacão pijama para bebé</v>
      </c>
      <c r="AK133" s="8" t="s">
        <v>2833</v>
      </c>
      <c r="AL133" s="6" t="str">
        <f t="shared" si="70"/>
        <v xml:space="preserve"> |RO| Combinezon pijama bebeluși</v>
      </c>
      <c r="AM133" s="8" t="s">
        <v>2793</v>
      </c>
      <c r="AN133" s="6" t="str">
        <f t="shared" si="71"/>
        <v xml:space="preserve"> |RS| Zeka za bebu</v>
      </c>
      <c r="AO133" s="8" t="s">
        <v>2834</v>
      </c>
      <c r="AP133" s="6" t="str">
        <f t="shared" si="72"/>
        <v xml:space="preserve"> |SI| Otroški pižama pajac</v>
      </c>
      <c r="AQ133" s="8" t="s">
        <v>2795</v>
      </c>
      <c r="AR133" s="6" t="str">
        <f t="shared" si="73"/>
        <v xml:space="preserve"> |SK| Dojčenské dupačky</v>
      </c>
      <c r="AS133" s="9" t="str">
        <f t="shared" si="74"/>
        <v>|EN| Baby rompers |BG| Бебешки гащеризон без ръкави |BiH| Pidžamica za bebe |CZ| Kojenecké dupačky |DE| Babyschlafanzug |EE| Beebi sipupüksid |ES| Pantalón de peto de bebé/ Roba de dormir per a bebè |GR| Φασκιές μωρού |HR| Odijelce za bebe – bez rukava |HU| Bébi pizsama |IT| Tutina per bambini |LT| Berankoviai šliaužtinukai |LV| Zīdaiņu guļamtērps |PL| Śpioch niemowlęcy |PT| Macacão pijama para bebé |RO| Combinezon pijama bebeluși |RS| Zeka za bebu |SI| Otroški pižama pajac |SK| Dojčenské dupačky</v>
      </c>
      <c r="AT133" s="9" t="str">
        <f t="shared" si="75"/>
        <v xml:space="preserve">"|EN| Baby rompers |BG| Бебешки гащеризон без ръкави |BiH| Pidžamica za bebe |CZ| Kojenecké dupačky |DE| Babyschlafanzug |EE| Beebi sipupüksid |ES| Pantalón de peto de bebé/ Roba de dormir per a bebè |GR| Φασκιές μωρού |HR| Odijelce za bebe – bez rukava |HU| Bébi pizsama |IT| Tutina per bambini |LT| Berankoviai šliaužtinukai |LV| Zīdaiņu guļamtērps |PL| Śpioch niemowlęcy |PT| Macacão pijama para bebé |RO| Combinezon pijama bebeluși |RS| Zeka za bebu |SI| Otroški pižama pajac |SK| Dojčenské dupačky",  </v>
      </c>
      <c r="AU133" s="9" t="str">
        <f t="shared" si="76"/>
        <v xml:space="preserve">"Baby rompers":  "|EN| Baby rompers |BG| Бебешки гащеризон без ръкави |BiH| Pidžamica za bebe |CZ| Kojenecké dupačky |DE| Babyschlafanzug |EE| Beebi sipupüksid |ES| Pantalón de peto de bebé/ Roba de dormir per a bebè |GR| Φασκιές μωρού |HR| Odijelce za bebe – bez rukava |HU| Bébi pizsama |IT| Tutina per bambini |LT| Berankoviai šliaužtinukai |LV| Zīdaiņu guļamtērps |PL| Śpioch niemowlęcy |PT| Macacão pijama para bebé |RO| Combinezon pijama bebeluși |RS| Zeka za bebu |SI| Otroški pižama pajac |SK| Dojčenské dupačky",  </v>
      </c>
      <c r="AV133" s="9" t="str">
        <f t="shared" si="77"/>
        <v xml:space="preserve">"Baby rompers", </v>
      </c>
      <c r="AW133" s="9"/>
    </row>
    <row r="134" spans="1:49" ht="15" customHeight="1" x14ac:dyDescent="0.25">
      <c r="A134" s="8" t="s">
        <v>2835</v>
      </c>
      <c r="B134" s="6" t="str">
        <f t="shared" si="52"/>
        <v>|EN| Baby t-shirt</v>
      </c>
      <c r="C134" s="8" t="s">
        <v>2836</v>
      </c>
      <c r="D134" s="6" t="str">
        <f t="shared" si="53"/>
        <v xml:space="preserve"> |AL| Bluzë foshnjesh</v>
      </c>
      <c r="E134" s="8" t="s">
        <v>2837</v>
      </c>
      <c r="F134" s="6" t="str">
        <f t="shared" si="54"/>
        <v xml:space="preserve"> |BG| Бебешка риза</v>
      </c>
      <c r="G134" s="8" t="s">
        <v>2838</v>
      </c>
      <c r="H134" s="6" t="str">
        <f t="shared" si="55"/>
        <v xml:space="preserve"> |BiH| Košuljica za bebe</v>
      </c>
      <c r="I134" s="8" t="s">
        <v>2839</v>
      </c>
      <c r="J134" s="6" t="str">
        <f t="shared" si="56"/>
        <v xml:space="preserve"> |CZ| Kojenecká košilka</v>
      </c>
      <c r="K134" s="8" t="s">
        <v>2840</v>
      </c>
      <c r="L134" s="6" t="str">
        <f t="shared" si="57"/>
        <v xml:space="preserve"> |DE| Babyhemdchen</v>
      </c>
      <c r="M134" s="8" t="s">
        <v>2841</v>
      </c>
      <c r="N134" s="6" t="str">
        <f t="shared" si="58"/>
        <v xml:space="preserve"> |EE| Beebi särk</v>
      </c>
      <c r="O134" s="8" t="s">
        <v>2842</v>
      </c>
      <c r="P134" s="6" t="str">
        <f t="shared" si="59"/>
        <v xml:space="preserve"> |ES| Camisa de bebé</v>
      </c>
      <c r="Q134" s="8" t="s">
        <v>2843</v>
      </c>
      <c r="R134" s="6" t="str">
        <f t="shared" si="60"/>
        <v>/ Samarreta per a bebè</v>
      </c>
      <c r="S134" s="8" t="s">
        <v>2844</v>
      </c>
      <c r="T134" s="6" t="str">
        <f t="shared" si="61"/>
        <v xml:space="preserve"> |GR| Μπλουζάκι για μωρό</v>
      </c>
      <c r="U134" s="8" t="s">
        <v>2845</v>
      </c>
      <c r="V134" s="6" t="str">
        <f t="shared" si="62"/>
        <v xml:space="preserve"> |HR| Majica za bebe</v>
      </c>
      <c r="W134" s="8" t="s">
        <v>2846</v>
      </c>
      <c r="X134" s="6" t="str">
        <f t="shared" si="63"/>
        <v xml:space="preserve"> |HU| Bébi ing</v>
      </c>
      <c r="Y134" s="8" t="s">
        <v>2847</v>
      </c>
      <c r="Z134" s="6" t="str">
        <f t="shared" si="64"/>
        <v xml:space="preserve"> |IT| Maglietta per bambini</v>
      </c>
      <c r="AA134" s="8" t="s">
        <v>2848</v>
      </c>
      <c r="AB134" s="6" t="str">
        <f t="shared" si="65"/>
        <v xml:space="preserve"> |LT| Kūdikių marškinukai</v>
      </c>
      <c r="AC134" s="8" t="s">
        <v>2849</v>
      </c>
      <c r="AD134" s="6" t="str">
        <f t="shared" si="66"/>
        <v xml:space="preserve"> |LV| Zīdaiņu krekliņš</v>
      </c>
      <c r="AE134" s="8" t="s">
        <v>2850</v>
      </c>
      <c r="AF134" s="6" t="str">
        <f t="shared" si="67"/>
        <v xml:space="preserve"> |MK| Бебешка маица</v>
      </c>
      <c r="AG134" s="8" t="s">
        <v>2851</v>
      </c>
      <c r="AH134" s="6" t="str">
        <f t="shared" si="68"/>
        <v xml:space="preserve"> |PL| Koszulka niemowlęca</v>
      </c>
      <c r="AI134" s="8" t="s">
        <v>2852</v>
      </c>
      <c r="AJ134" s="6" t="str">
        <f t="shared" si="69"/>
        <v xml:space="preserve"> |PT| Camisa para bebé</v>
      </c>
      <c r="AK134" s="8" t="s">
        <v>2853</v>
      </c>
      <c r="AL134" s="6" t="str">
        <f t="shared" si="70"/>
        <v xml:space="preserve"> |RO| Bluziță pentru bebeluși</v>
      </c>
      <c r="AM134" s="8" t="s">
        <v>2854</v>
      </c>
      <c r="AN134" s="6" t="str">
        <f t="shared" si="71"/>
        <v xml:space="preserve"> |RS| Majica za bebu</v>
      </c>
      <c r="AO134" s="8" t="s">
        <v>2855</v>
      </c>
      <c r="AP134" s="6" t="str">
        <f t="shared" si="72"/>
        <v xml:space="preserve"> |SI| Otroška majica</v>
      </c>
      <c r="AQ134" s="8" t="s">
        <v>2856</v>
      </c>
      <c r="AR134" s="6" t="str">
        <f t="shared" si="73"/>
        <v xml:space="preserve"> |SK| Dojčenská košieľka</v>
      </c>
      <c r="AS134" s="9" t="str">
        <f t="shared" si="74"/>
        <v>|EN| Baby t-shirt |BG| Бебешка риза |BiH| Košuljica za bebe |CZ| Kojenecká košilka |DE| Babyhemdchen |EE| Beebi särk |ES| Camisa de bebé/ Samarreta per a bebè |GR| Μπλουζάκι για μωρό |HR| Majica za bebe |HU| Bébi ing |IT| Maglietta per bambini |LT| Kūdikių marškinukai |LV| Zīdaiņu krekliņš |PL| Koszulka niemowlęca |PT| Camisa para bebé |RO| Bluziță pentru bebeluși |RS| Majica za bebu |SI| Otroška majica |SK| Dojčenská košieľka</v>
      </c>
      <c r="AT134" s="9" t="str">
        <f t="shared" si="75"/>
        <v xml:space="preserve">"|EN| Baby t-shirt |BG| Бебешка риза |BiH| Košuljica za bebe |CZ| Kojenecká košilka |DE| Babyhemdchen |EE| Beebi särk |ES| Camisa de bebé/ Samarreta per a bebè |GR| Μπλουζάκι για μωρό |HR| Majica za bebe |HU| Bébi ing |IT| Maglietta per bambini |LT| Kūdikių marškinukai |LV| Zīdaiņu krekliņš |PL| Koszulka niemowlęca |PT| Camisa para bebé |RO| Bluziță pentru bebeluși |RS| Majica za bebu |SI| Otroška majica |SK| Dojčenská košieľka",  </v>
      </c>
      <c r="AU134" s="9" t="str">
        <f t="shared" si="76"/>
        <v xml:space="preserve">"Baby t-shirt":  "|EN| Baby t-shirt |BG| Бебешка риза |BiH| Košuljica za bebe |CZ| Kojenecká košilka |DE| Babyhemdchen |EE| Beebi särk |ES| Camisa de bebé/ Samarreta per a bebè |GR| Μπλουζάκι για μωρό |HR| Majica za bebe |HU| Bébi ing |IT| Maglietta per bambini |LT| Kūdikių marškinukai |LV| Zīdaiņu krekliņš |PL| Koszulka niemowlęca |PT| Camisa para bebé |RO| Bluziță pentru bebeluși |RS| Majica za bebu |SI| Otroška majica |SK| Dojčenská košieľka",  </v>
      </c>
      <c r="AV134" s="9" t="str">
        <f t="shared" si="77"/>
        <v xml:space="preserve">"Baby t-shirt", </v>
      </c>
      <c r="AW134" s="9"/>
    </row>
    <row r="135" spans="1:49" ht="15" customHeight="1" x14ac:dyDescent="0.25">
      <c r="A135" s="8" t="s">
        <v>2857</v>
      </c>
      <c r="B135" s="6" t="str">
        <f t="shared" si="52"/>
        <v>|EN| Matinee jacket</v>
      </c>
      <c r="C135" s="8" t="s">
        <v>2858</v>
      </c>
      <c r="D135" s="6" t="str">
        <f t="shared" si="53"/>
        <v xml:space="preserve"> |AL| Kaftan foshjesh</v>
      </c>
      <c r="E135" s="8" t="s">
        <v>2859</v>
      </c>
      <c r="F135" s="6" t="str">
        <f t="shared" si="54"/>
        <v xml:space="preserve"> |BG| Бебешка камизолка</v>
      </c>
      <c r="G135" s="8" t="s">
        <v>2845</v>
      </c>
      <c r="H135" s="6" t="str">
        <f t="shared" si="55"/>
        <v xml:space="preserve"> |BiH| Majica za bebe</v>
      </c>
      <c r="I135" s="8" t="s">
        <v>2860</v>
      </c>
      <c r="J135" s="6" t="str">
        <f t="shared" si="56"/>
        <v xml:space="preserve"> |CZ| Kojenecký kabátek</v>
      </c>
      <c r="K135" s="8" t="s">
        <v>2861</v>
      </c>
      <c r="L135" s="6" t="str">
        <f t="shared" si="57"/>
        <v xml:space="preserve"> |DE| Babyjacke</v>
      </c>
      <c r="M135" s="8" t="s">
        <v>2862</v>
      </c>
      <c r="N135" s="6" t="str">
        <f t="shared" si="58"/>
        <v xml:space="preserve"> |EE| Beebi jakk</v>
      </c>
      <c r="O135" s="8" t="s">
        <v>2863</v>
      </c>
      <c r="P135" s="6" t="str">
        <f t="shared" si="59"/>
        <v xml:space="preserve"> |ES| Chaqueta de bebé</v>
      </c>
      <c r="Q135" s="8" t="s">
        <v>2864</v>
      </c>
      <c r="R135" s="6" t="str">
        <f t="shared" si="60"/>
        <v>/ Jaqueta creuada per a bebè</v>
      </c>
      <c r="S135" s="8" t="s">
        <v>2865</v>
      </c>
      <c r="T135" s="6" t="str">
        <f t="shared" si="61"/>
        <v xml:space="preserve"> |GR| Ρόμπα για μωρό</v>
      </c>
      <c r="U135" s="8" t="s">
        <v>2838</v>
      </c>
      <c r="V135" s="6" t="str">
        <f t="shared" si="62"/>
        <v xml:space="preserve"> |HR| Košuljica za bebe</v>
      </c>
      <c r="W135" s="8" t="s">
        <v>2866</v>
      </c>
      <c r="X135" s="6" t="str">
        <f t="shared" si="63"/>
        <v xml:space="preserve"> |HU| Bébi felső</v>
      </c>
      <c r="Y135" s="8" t="s">
        <v>2847</v>
      </c>
      <c r="Z135" s="6" t="str">
        <f t="shared" si="64"/>
        <v xml:space="preserve"> |IT| Maglietta per bambini</v>
      </c>
      <c r="AA135" s="8" t="s">
        <v>2867</v>
      </c>
      <c r="AB135" s="6" t="str">
        <f t="shared" si="65"/>
        <v xml:space="preserve"> |LT| Siaustinukas</v>
      </c>
      <c r="AC135" s="8" t="s">
        <v>2868</v>
      </c>
      <c r="AD135" s="6" t="str">
        <f t="shared" si="66"/>
        <v xml:space="preserve"> |LV| Zīdaiņu veste</v>
      </c>
      <c r="AE135" s="8" t="s">
        <v>2869</v>
      </c>
      <c r="AF135" s="6" t="str">
        <f t="shared" si="67"/>
        <v xml:space="preserve"> |MK| Бебешко бенкиче</v>
      </c>
      <c r="AG135" s="8" t="s">
        <v>2870</v>
      </c>
      <c r="AH135" s="6" t="str">
        <f t="shared" si="68"/>
        <v xml:space="preserve"> |PL| Kaftanik niemowlęcy</v>
      </c>
      <c r="AI135" s="8" t="s">
        <v>2871</v>
      </c>
      <c r="AJ135" s="6" t="str">
        <f t="shared" si="69"/>
        <v xml:space="preserve"> |PT| Camisola de manga comprida para bebé</v>
      </c>
      <c r="AK135" s="8" t="s">
        <v>2872</v>
      </c>
      <c r="AL135" s="6" t="str">
        <f t="shared" si="70"/>
        <v xml:space="preserve"> |RO| Bluză bebeluși</v>
      </c>
      <c r="AM135" s="8" t="s">
        <v>2873</v>
      </c>
      <c r="AN135" s="6" t="str">
        <f t="shared" si="71"/>
        <v xml:space="preserve"> |RS| Benkica za bebu</v>
      </c>
      <c r="AO135" s="8" t="s">
        <v>2874</v>
      </c>
      <c r="AP135" s="6" t="str">
        <f t="shared" si="72"/>
        <v xml:space="preserve"> |SI| Otroška benkica</v>
      </c>
      <c r="AQ135" s="8" t="s">
        <v>2875</v>
      </c>
      <c r="AR135" s="6" t="str">
        <f t="shared" si="73"/>
        <v xml:space="preserve"> |SK| Dojčenský kabátik</v>
      </c>
      <c r="AS135" s="9" t="str">
        <f t="shared" si="74"/>
        <v>|EN| Matinee jacket |BG| Бебешка камизолка |BiH| Majica za bebe |CZ| Kojenecký kabátek |DE| Babyjacke |EE| Beebi jakk |ES| Chaqueta de bebé/ Jaqueta creuada per a bebè |GR| Ρόμπα για μωρό |HR| Košuljica za bebe |HU| Bébi felső |IT| Maglietta per bambini |LT| Siaustinukas |LV| Zīdaiņu veste |PL| Kaftanik niemowlęcy |PT| Camisola de manga comprida para bebé |RO| Bluză bebeluși |RS| Benkica za bebu |SI| Otroška benkica |SK| Dojčenský kabátik</v>
      </c>
      <c r="AT135" s="9" t="str">
        <f t="shared" si="75"/>
        <v xml:space="preserve">"|EN| Matinee jacket |BG| Бебешка камизолка |BiH| Majica za bebe |CZ| Kojenecký kabátek |DE| Babyjacke |EE| Beebi jakk |ES| Chaqueta de bebé/ Jaqueta creuada per a bebè |GR| Ρόμπα για μωρό |HR| Košuljica za bebe |HU| Bébi felső |IT| Maglietta per bambini |LT| Siaustinukas |LV| Zīdaiņu veste |PL| Kaftanik niemowlęcy |PT| Camisola de manga comprida para bebé |RO| Bluză bebeluși |RS| Benkica za bebu |SI| Otroška benkica |SK| Dojčenský kabátik",  </v>
      </c>
      <c r="AU135" s="9" t="str">
        <f t="shared" si="76"/>
        <v xml:space="preserve">"Matinee jacket":  "|EN| Matinee jacket |BG| Бебешка камизолка |BiH| Majica za bebe |CZ| Kojenecký kabátek |DE| Babyjacke |EE| Beebi jakk |ES| Chaqueta de bebé/ Jaqueta creuada per a bebè |GR| Ρόμπα για μωρό |HR| Košuljica za bebe |HU| Bébi felső |IT| Maglietta per bambini |LT| Siaustinukas |LV| Zīdaiņu veste |PL| Kaftanik niemowlęcy |PT| Camisola de manga comprida para bebé |RO| Bluză bebeluși |RS| Benkica za bebu |SI| Otroška benkica |SK| Dojčenský kabátik",  </v>
      </c>
      <c r="AV135" s="9" t="str">
        <f t="shared" si="77"/>
        <v xml:space="preserve">"Matinee jacket", </v>
      </c>
      <c r="AW135" s="9"/>
    </row>
    <row r="136" spans="1:49" ht="15" customHeight="1" x14ac:dyDescent="0.25">
      <c r="A136" s="8" t="s">
        <v>2876</v>
      </c>
      <c r="B136" s="6" t="str">
        <f t="shared" si="52"/>
        <v>|EN| Baby hat</v>
      </c>
      <c r="C136" s="8" t="s">
        <v>2877</v>
      </c>
      <c r="D136" s="6" t="str">
        <f t="shared" si="53"/>
        <v xml:space="preserve"> |AL| Kapuç foshnjesh</v>
      </c>
      <c r="E136" s="8" t="s">
        <v>2878</v>
      </c>
      <c r="F136" s="6" t="str">
        <f t="shared" si="54"/>
        <v xml:space="preserve"> |BG| Бебешка шапка</v>
      </c>
      <c r="G136" s="8" t="s">
        <v>2879</v>
      </c>
      <c r="H136" s="6" t="str">
        <f t="shared" si="55"/>
        <v xml:space="preserve"> |BiH| Kapica za bebe</v>
      </c>
      <c r="I136" s="8" t="s">
        <v>2880</v>
      </c>
      <c r="J136" s="6" t="str">
        <f t="shared" si="56"/>
        <v xml:space="preserve"> |CZ| Kojenecká čepička</v>
      </c>
      <c r="K136" s="8" t="s">
        <v>2881</v>
      </c>
      <c r="L136" s="6" t="str">
        <f t="shared" si="57"/>
        <v xml:space="preserve"> |DE| Babymütze</v>
      </c>
      <c r="M136" s="8" t="s">
        <v>2882</v>
      </c>
      <c r="N136" s="6" t="str">
        <f t="shared" si="58"/>
        <v xml:space="preserve"> |EE| Beebi müts</v>
      </c>
      <c r="O136" s="8" t="s">
        <v>2883</v>
      </c>
      <c r="P136" s="6" t="str">
        <f t="shared" si="59"/>
        <v xml:space="preserve"> |ES| Gorro de bebé</v>
      </c>
      <c r="Q136" s="8" t="s">
        <v>2884</v>
      </c>
      <c r="R136" s="6" t="str">
        <f t="shared" si="60"/>
        <v>/ Barret petit per a bebè</v>
      </c>
      <c r="S136" s="8" t="s">
        <v>2885</v>
      </c>
      <c r="T136" s="6" t="str">
        <f t="shared" si="61"/>
        <v xml:space="preserve"> |GR| Σκούφος για μωρό</v>
      </c>
      <c r="U136" s="8" t="s">
        <v>2879</v>
      </c>
      <c r="V136" s="6" t="str">
        <f t="shared" si="62"/>
        <v xml:space="preserve"> |HR| Kapica za bebe</v>
      </c>
      <c r="W136" s="8" t="s">
        <v>2886</v>
      </c>
      <c r="X136" s="6" t="str">
        <f t="shared" si="63"/>
        <v xml:space="preserve"> |HU| Bébi sapka</v>
      </c>
      <c r="Y136" s="8" t="s">
        <v>2887</v>
      </c>
      <c r="Z136" s="6" t="str">
        <f t="shared" si="64"/>
        <v xml:space="preserve"> |IT| Cappello per bambini</v>
      </c>
      <c r="AA136" s="8" t="s">
        <v>2888</v>
      </c>
      <c r="AB136" s="6" t="str">
        <f t="shared" si="65"/>
        <v xml:space="preserve"> |LT| Kūdikių kepurėlė</v>
      </c>
      <c r="AC136" s="8" t="s">
        <v>2889</v>
      </c>
      <c r="AD136" s="6" t="str">
        <f t="shared" si="66"/>
        <v xml:space="preserve"> |LV| Zīdaiņu cepurīte</v>
      </c>
      <c r="AE136" s="8" t="s">
        <v>2890</v>
      </c>
      <c r="AF136" s="6" t="str">
        <f t="shared" si="67"/>
        <v xml:space="preserve"> |MK| Бебешка капа</v>
      </c>
      <c r="AG136" s="8" t="s">
        <v>2891</v>
      </c>
      <c r="AH136" s="6" t="str">
        <f t="shared" si="68"/>
        <v xml:space="preserve"> |PL| Czapeczka niemowlęca</v>
      </c>
      <c r="AI136" s="8" t="s">
        <v>2892</v>
      </c>
      <c r="AJ136" s="6" t="str">
        <f t="shared" si="69"/>
        <v xml:space="preserve"> |PT| Chapéu para bebé</v>
      </c>
      <c r="AK136" s="8" t="s">
        <v>2893</v>
      </c>
      <c r="AL136" s="6" t="str">
        <f t="shared" si="70"/>
        <v xml:space="preserve"> |RO| Fes bebeluși</v>
      </c>
      <c r="AM136" s="8" t="s">
        <v>2894</v>
      </c>
      <c r="AN136" s="6" t="str">
        <f t="shared" si="71"/>
        <v xml:space="preserve"> |RS| Kapica za bebu</v>
      </c>
      <c r="AO136" s="8" t="s">
        <v>2895</v>
      </c>
      <c r="AP136" s="6" t="str">
        <f t="shared" si="72"/>
        <v xml:space="preserve"> |SI| Otroška kapa</v>
      </c>
      <c r="AQ136" s="8" t="s">
        <v>2896</v>
      </c>
      <c r="AR136" s="6" t="str">
        <f t="shared" si="73"/>
        <v xml:space="preserve"> |SK| Dojčenská čapička</v>
      </c>
      <c r="AS136" s="9" t="str">
        <f t="shared" si="74"/>
        <v>|EN| Baby hat |BG| Бебешка шапка |BiH| Kapica za bebe |CZ| Kojenecká čepička |DE| Babymütze |EE| Beebi müts |ES| Gorro de bebé/ Barret petit per a bebè |GR| Σκούφος για μωρό |HR| Kapica za bebe |HU| Bébi sapka |IT| Cappello per bambini |LT| Kūdikių kepurėlė |LV| Zīdaiņu cepurīte |PL| Czapeczka niemowlęca |PT| Chapéu para bebé |RO| Fes bebeluși |RS| Kapica za bebu |SI| Otroška kapa |SK| Dojčenská čapička</v>
      </c>
      <c r="AT136" s="9" t="str">
        <f t="shared" si="75"/>
        <v xml:space="preserve">"|EN| Baby hat |BG| Бебешка шапка |BiH| Kapica za bebe |CZ| Kojenecká čepička |DE| Babymütze |EE| Beebi müts |ES| Gorro de bebé/ Barret petit per a bebè |GR| Σκούφος για μωρό |HR| Kapica za bebe |HU| Bébi sapka |IT| Cappello per bambini |LT| Kūdikių kepurėlė |LV| Zīdaiņu cepurīte |PL| Czapeczka niemowlęca |PT| Chapéu para bebé |RO| Fes bebeluși |RS| Kapica za bebu |SI| Otroška kapa |SK| Dojčenská čapička",  </v>
      </c>
      <c r="AU136" s="9" t="str">
        <f t="shared" si="76"/>
        <v xml:space="preserve">"Baby hat":  "|EN| Baby hat |BG| Бебешка шапка |BiH| Kapica za bebe |CZ| Kojenecká čepička |DE| Babymütze |EE| Beebi müts |ES| Gorro de bebé/ Barret petit per a bebè |GR| Σκούφος για μωρό |HR| Kapica za bebe |HU| Bébi sapka |IT| Cappello per bambini |LT| Kūdikių kepurėlė |LV| Zīdaiņu cepurīte |PL| Czapeczka niemowlęca |PT| Chapéu para bebé |RO| Fes bebeluși |RS| Kapica za bebu |SI| Otroška kapa |SK| Dojčenská čapička",  </v>
      </c>
      <c r="AV136" s="9" t="str">
        <f t="shared" si="77"/>
        <v xml:space="preserve">"Baby hat", </v>
      </c>
      <c r="AW136" s="9"/>
    </row>
    <row r="137" spans="1:49" ht="15" customHeight="1" x14ac:dyDescent="0.25">
      <c r="A137" s="8" t="s">
        <v>2897</v>
      </c>
      <c r="B137" s="6" t="str">
        <f t="shared" si="52"/>
        <v>|EN| Bathing suit</v>
      </c>
      <c r="C137" s="8" t="s">
        <v>2898</v>
      </c>
      <c r="D137" s="6" t="str">
        <f t="shared" si="53"/>
        <v xml:space="preserve"> |AL| Kostum plazhi</v>
      </c>
      <c r="E137" s="8" t="s">
        <v>2899</v>
      </c>
      <c r="F137" s="6" t="str">
        <f t="shared" si="54"/>
        <v xml:space="preserve"> |BG| Бански костюм</v>
      </c>
      <c r="G137" s="8" t="s">
        <v>2900</v>
      </c>
      <c r="H137" s="6" t="str">
        <f t="shared" si="55"/>
        <v xml:space="preserve"> |BiH| Kupaći kostim</v>
      </c>
      <c r="I137" s="8" t="s">
        <v>2901</v>
      </c>
      <c r="J137" s="6" t="str">
        <f t="shared" si="56"/>
        <v xml:space="preserve"> |CZ| Plavky</v>
      </c>
      <c r="K137" s="8" t="s">
        <v>2902</v>
      </c>
      <c r="L137" s="6" t="str">
        <f t="shared" si="57"/>
        <v xml:space="preserve"> |DE| Badeanzug</v>
      </c>
      <c r="M137" s="8" t="s">
        <v>2903</v>
      </c>
      <c r="N137" s="6" t="str">
        <f t="shared" si="58"/>
        <v xml:space="preserve"> |EE| Ujumiskostüüm</v>
      </c>
      <c r="O137" s="8" t="s">
        <v>2904</v>
      </c>
      <c r="P137" s="6" t="str">
        <f t="shared" si="59"/>
        <v xml:space="preserve"> |ES| Traje de baño</v>
      </c>
      <c r="Q137" s="8" t="s">
        <v>437</v>
      </c>
      <c r="R137" s="6" t="str">
        <f t="shared" si="60"/>
        <v>/ Banyador</v>
      </c>
      <c r="S137" s="8" t="s">
        <v>2905</v>
      </c>
      <c r="T137" s="6" t="str">
        <f t="shared" si="61"/>
        <v xml:space="preserve"> |GR| Μαγιό</v>
      </c>
      <c r="U137" s="8" t="s">
        <v>2900</v>
      </c>
      <c r="V137" s="6" t="str">
        <f t="shared" si="62"/>
        <v xml:space="preserve"> |HR| Kupaći kostim</v>
      </c>
      <c r="W137" s="8" t="s">
        <v>2906</v>
      </c>
      <c r="X137" s="6" t="str">
        <f t="shared" si="63"/>
        <v xml:space="preserve"> |HU| Fürdőruha</v>
      </c>
      <c r="Y137" s="8" t="s">
        <v>2907</v>
      </c>
      <c r="Z137" s="6" t="str">
        <f t="shared" si="64"/>
        <v xml:space="preserve"> |IT| Costume da bagno</v>
      </c>
      <c r="AA137" s="8" t="s">
        <v>2908</v>
      </c>
      <c r="AB137" s="6" t="str">
        <f t="shared" si="65"/>
        <v xml:space="preserve"> |LT| Maudymosi kostiumėlis</v>
      </c>
      <c r="AC137" s="8" t="s">
        <v>2909</v>
      </c>
      <c r="AD137" s="6" t="str">
        <f t="shared" si="66"/>
        <v xml:space="preserve"> |LV| Peldkostīms</v>
      </c>
      <c r="AE137" s="8" t="s">
        <v>2910</v>
      </c>
      <c r="AF137" s="6" t="str">
        <f t="shared" si="67"/>
        <v xml:space="preserve"> |MK| Костим за капење</v>
      </c>
      <c r="AG137" s="8" t="s">
        <v>2911</v>
      </c>
      <c r="AH137" s="6" t="str">
        <f t="shared" si="68"/>
        <v xml:space="preserve"> |PL| Kostium kąpielowy</v>
      </c>
      <c r="AI137" s="8" t="s">
        <v>2912</v>
      </c>
      <c r="AJ137" s="6" t="str">
        <f t="shared" si="69"/>
        <v xml:space="preserve"> |PT| Fato de banho</v>
      </c>
      <c r="AK137" s="8" t="s">
        <v>2913</v>
      </c>
      <c r="AL137" s="6" t="str">
        <f t="shared" si="70"/>
        <v xml:space="preserve"> |RO| Costum de baie</v>
      </c>
      <c r="AM137" s="8" t="s">
        <v>2900</v>
      </c>
      <c r="AN137" s="6" t="str">
        <f t="shared" si="71"/>
        <v xml:space="preserve"> |RS| Kupaći kostim</v>
      </c>
      <c r="AO137" s="8" t="s">
        <v>2914</v>
      </c>
      <c r="AP137" s="6" t="str">
        <f t="shared" si="72"/>
        <v xml:space="preserve"> |SI| Kopalke</v>
      </c>
      <c r="AQ137" s="8" t="s">
        <v>2901</v>
      </c>
      <c r="AR137" s="6" t="str">
        <f t="shared" si="73"/>
        <v xml:space="preserve"> |SK| Plavky</v>
      </c>
      <c r="AS137" s="9" t="str">
        <f t="shared" si="74"/>
        <v>|EN| Bathing suit |BG| Бански костюм |BiH| Kupaći kostim |CZ| Plavky |DE| Badeanzug |EE| Ujumiskostüüm |ES| Traje de baño/ Banyador |GR| Μαγιό |HR| Kupaći kostim |HU| Fürdőruha |IT| Costume da bagno |LT| Maudymosi kostiumėlis |LV| Peldkostīms |PL| Kostium kąpielowy |PT| Fato de banho |RO| Costum de baie |RS| Kupaći kostim |SI| Kopalke |SK| Plavky</v>
      </c>
      <c r="AT137" s="9" t="str">
        <f t="shared" si="75"/>
        <v xml:space="preserve">"|EN| Bathing suit |BG| Бански костюм |BiH| Kupaći kostim |CZ| Plavky |DE| Badeanzug |EE| Ujumiskostüüm |ES| Traje de baño/ Banyador |GR| Μαγιό |HR| Kupaći kostim |HU| Fürdőruha |IT| Costume da bagno |LT| Maudymosi kostiumėlis |LV| Peldkostīms |PL| Kostium kąpielowy |PT| Fato de banho |RO| Costum de baie |RS| Kupaći kostim |SI| Kopalke |SK| Plavky",  </v>
      </c>
      <c r="AU137" s="9" t="str">
        <f t="shared" si="76"/>
        <v xml:space="preserve">"Bathing suit":  "|EN| Bathing suit |BG| Бански костюм |BiH| Kupaći kostim |CZ| Plavky |DE| Badeanzug |EE| Ujumiskostüüm |ES| Traje de baño/ Banyador |GR| Μαγιό |HR| Kupaći kostim |HU| Fürdőruha |IT| Costume da bagno |LT| Maudymosi kostiumėlis |LV| Peldkostīms |PL| Kostium kąpielowy |PT| Fato de banho |RO| Costum de baie |RS| Kupaći kostim |SI| Kopalke |SK| Plavky",  </v>
      </c>
      <c r="AV137" s="9" t="str">
        <f t="shared" si="77"/>
        <v xml:space="preserve">"Bathing suit", </v>
      </c>
      <c r="AW137" s="9"/>
    </row>
    <row r="138" spans="1:49" ht="15" customHeight="1" x14ac:dyDescent="0.25">
      <c r="A138" s="8" t="s">
        <v>2915</v>
      </c>
      <c r="B138" s="6" t="str">
        <f t="shared" si="52"/>
        <v>|EN| Baby mittens</v>
      </c>
      <c r="C138" s="8" t="s">
        <v>2916</v>
      </c>
      <c r="D138" s="6" t="str">
        <f t="shared" si="53"/>
        <v xml:space="preserve"> |AL| Doreza antigervishtje</v>
      </c>
      <c r="E138" s="8" t="s">
        <v>2917</v>
      </c>
      <c r="F138" s="6" t="str">
        <f t="shared" si="54"/>
        <v xml:space="preserve"> |BG| Ръкавици за новородени бебета</v>
      </c>
      <c r="G138" s="8" t="s">
        <v>2918</v>
      </c>
      <c r="H138" s="6" t="str">
        <f t="shared" si="55"/>
        <v xml:space="preserve"> |BiH| Rukavice za bebe</v>
      </c>
      <c r="I138" s="8" t="s">
        <v>2919</v>
      </c>
      <c r="J138" s="6" t="str">
        <f t="shared" si="56"/>
        <v xml:space="preserve"> |CZ| Rukavice bez prstů</v>
      </c>
      <c r="K138" s="8" t="s">
        <v>2920</v>
      </c>
      <c r="L138" s="6" t="str">
        <f t="shared" si="57"/>
        <v xml:space="preserve"> |DE| Babyhandshuhe</v>
      </c>
      <c r="M138" s="8" t="s">
        <v>2921</v>
      </c>
      <c r="N138" s="6" t="str">
        <f t="shared" si="58"/>
        <v xml:space="preserve"> |EE| Beebi kindad</v>
      </c>
      <c r="O138" s="8" t="s">
        <v>2922</v>
      </c>
      <c r="P138" s="6" t="str">
        <f t="shared" si="59"/>
        <v xml:space="preserve"> |ES| Guantes manoplas</v>
      </c>
      <c r="Q138" s="8" t="s">
        <v>2923</v>
      </c>
      <c r="R138" s="6" t="str">
        <f t="shared" si="60"/>
        <v>/ Manyoples</v>
      </c>
      <c r="S138" s="8" t="s">
        <v>2924</v>
      </c>
      <c r="T138" s="6" t="str">
        <f t="shared" si="61"/>
        <v xml:space="preserve"> |GR| Γάντια χωρίς γρατσουνιά</v>
      </c>
      <c r="U138" s="8" t="s">
        <v>2918</v>
      </c>
      <c r="V138" s="6" t="str">
        <f t="shared" si="62"/>
        <v xml:space="preserve"> |HR| Rukavice za bebe</v>
      </c>
      <c r="W138" s="8" t="s">
        <v>2925</v>
      </c>
      <c r="X138" s="6" t="str">
        <f t="shared" si="63"/>
        <v xml:space="preserve"> |HU| Babakesztyű</v>
      </c>
      <c r="Y138" s="8" t="s">
        <v>2926</v>
      </c>
      <c r="Z138" s="6" t="str">
        <f t="shared" si="64"/>
        <v xml:space="preserve"> |IT| Guanti antigraffio</v>
      </c>
      <c r="AA138" s="8" t="s">
        <v>2927</v>
      </c>
      <c r="AB138" s="6" t="str">
        <f t="shared" si="65"/>
        <v xml:space="preserve"> |LT| Pirštinės naujagimiui</v>
      </c>
      <c r="AC138" s="8" t="s">
        <v>2928</v>
      </c>
      <c r="AD138" s="6" t="str">
        <f t="shared" si="66"/>
        <v xml:space="preserve"> |LV| Cimdi</v>
      </c>
      <c r="AE138" s="8" t="s">
        <v>2929</v>
      </c>
      <c r="AF138" s="6" t="str">
        <f t="shared" si="67"/>
        <v xml:space="preserve"> |MK| Ракавички против чешање</v>
      </c>
      <c r="AG138" s="8" t="s">
        <v>2930</v>
      </c>
      <c r="AH138" s="6" t="str">
        <f t="shared" si="68"/>
        <v xml:space="preserve"> |PL| Rękawiczki niedrapki</v>
      </c>
      <c r="AI138" s="8" t="s">
        <v>2931</v>
      </c>
      <c r="AJ138" s="6" t="str">
        <f t="shared" si="69"/>
        <v xml:space="preserve"> |PT| Luvas de proteção</v>
      </c>
      <c r="AK138" s="8" t="s">
        <v>2932</v>
      </c>
      <c r="AL138" s="6" t="str">
        <f t="shared" si="70"/>
        <v xml:space="preserve"> |RO| Mănuși antizgâriere</v>
      </c>
      <c r="AM138" s="8" t="s">
        <v>2918</v>
      </c>
      <c r="AN138" s="6" t="str">
        <f t="shared" si="71"/>
        <v xml:space="preserve"> |RS| Rukavice za bebe</v>
      </c>
      <c r="AO138" s="8" t="s">
        <v>2933</v>
      </c>
      <c r="AP138" s="6" t="str">
        <f t="shared" si="72"/>
        <v xml:space="preserve"> |SI| Rokavičke proti praskanju</v>
      </c>
      <c r="AQ138" s="8" t="s">
        <v>2934</v>
      </c>
      <c r="AR138" s="6" t="str">
        <f t="shared" si="73"/>
        <v xml:space="preserve"> |SK| Rukavice bez prstov</v>
      </c>
      <c r="AS138" s="9" t="str">
        <f t="shared" si="74"/>
        <v>|EN| Baby mittens |BG| Ръкавици за новородени бебета |BiH| Rukavice za bebe |CZ| Rukavice bez prstů |DE| Babyhandshuhe |EE| Beebi kindad |ES| Guantes manoplas/ Manyoples |GR| Γάντια χωρίς γρατσουνιά |HR| Rukavice za bebe |HU| Babakesztyű |IT| Guanti antigraffio |LT| Pirštinės naujagimiui |LV| Cimdi |PL| Rękawiczki niedrapki |PT| Luvas de proteção |RO| Mănuși antizgâriere |RS| Rukavice za bebe |SI| Rokavičke proti praskanju |SK| Rukavice bez prstov</v>
      </c>
      <c r="AT138" s="9" t="str">
        <f t="shared" si="75"/>
        <v xml:space="preserve">"|EN| Baby mittens |BG| Ръкавици за новородени бебета |BiH| Rukavice za bebe |CZ| Rukavice bez prstů |DE| Babyhandshuhe |EE| Beebi kindad |ES| Guantes manoplas/ Manyoples |GR| Γάντια χωρίς γρατσουνιά |HR| Rukavice za bebe |HU| Babakesztyű |IT| Guanti antigraffio |LT| Pirštinės naujagimiui |LV| Cimdi |PL| Rękawiczki niedrapki |PT| Luvas de proteção |RO| Mănuși antizgâriere |RS| Rukavice za bebe |SI| Rokavičke proti praskanju |SK| Rukavice bez prstov",  </v>
      </c>
      <c r="AU138" s="9" t="str">
        <f t="shared" si="76"/>
        <v xml:space="preserve">"Baby mittens":  "|EN| Baby mittens |BG| Ръкавици за новородени бебета |BiH| Rukavice za bebe |CZ| Rukavice bez prstů |DE| Babyhandshuhe |EE| Beebi kindad |ES| Guantes manoplas/ Manyoples |GR| Γάντια χωρίς γρατσουνιά |HR| Rukavice za bebe |HU| Babakesztyű |IT| Guanti antigraffio |LT| Pirštinės naujagimiui |LV| Cimdi |PL| Rękawiczki niedrapki |PT| Luvas de proteção |RO| Mănuși antizgâriere |RS| Rukavice za bebe |SI| Rokavičke proti praskanju |SK| Rukavice bez prstov",  </v>
      </c>
      <c r="AV138" s="9" t="str">
        <f t="shared" si="77"/>
        <v xml:space="preserve">"Baby mittens", </v>
      </c>
      <c r="AW138" s="9"/>
    </row>
    <row r="139" spans="1:49" ht="15" customHeight="1" x14ac:dyDescent="0.25">
      <c r="A139" s="8" t="s">
        <v>2935</v>
      </c>
      <c r="B139" s="6" t="str">
        <f t="shared" si="52"/>
        <v>|EN| Leggins</v>
      </c>
      <c r="C139" s="8" t="s">
        <v>2936</v>
      </c>
      <c r="D139" s="6" t="str">
        <f t="shared" si="53"/>
        <v xml:space="preserve"> |AL| Streçe</v>
      </c>
      <c r="E139" s="8" t="s">
        <v>2937</v>
      </c>
      <c r="F139" s="6" t="str">
        <f t="shared" si="54"/>
        <v xml:space="preserve"> |BG| Клинове</v>
      </c>
      <c r="G139" s="8" t="s">
        <v>2938</v>
      </c>
      <c r="H139" s="6" t="str">
        <f t="shared" si="55"/>
        <v xml:space="preserve"> |BiH| Helanke</v>
      </c>
      <c r="I139" s="8" t="s">
        <v>2939</v>
      </c>
      <c r="J139" s="6" t="str">
        <f t="shared" si="56"/>
        <v xml:space="preserve"> |CZ| Legíny</v>
      </c>
      <c r="K139" s="8" t="s">
        <v>2940</v>
      </c>
      <c r="L139" s="6" t="str">
        <f t="shared" si="57"/>
        <v xml:space="preserve"> |DE| Leggings</v>
      </c>
      <c r="M139" s="8" t="s">
        <v>2941</v>
      </c>
      <c r="N139" s="6" t="str">
        <f t="shared" si="58"/>
        <v xml:space="preserve"> |EE| Retuusid</v>
      </c>
      <c r="O139" s="8" t="s">
        <v>2942</v>
      </c>
      <c r="P139" s="6" t="str">
        <f t="shared" si="59"/>
        <v xml:space="preserve"> |ES| Polainas</v>
      </c>
      <c r="Q139" s="8" t="s">
        <v>2943</v>
      </c>
      <c r="R139" s="6" t="str">
        <f t="shared" si="60"/>
        <v>/ Malles</v>
      </c>
      <c r="S139" s="8" t="s">
        <v>2944</v>
      </c>
      <c r="T139" s="6" t="str">
        <f t="shared" si="61"/>
        <v xml:space="preserve"> |GR| Κολάν</v>
      </c>
      <c r="U139" s="8" t="s">
        <v>2945</v>
      </c>
      <c r="V139" s="6" t="str">
        <f t="shared" si="62"/>
        <v xml:space="preserve"> |HR| Tajice</v>
      </c>
      <c r="W139" s="8" t="s">
        <v>2940</v>
      </c>
      <c r="X139" s="6" t="str">
        <f t="shared" si="63"/>
        <v xml:space="preserve"> |HU| Leggings</v>
      </c>
      <c r="Y139" s="8" t="s">
        <v>2946</v>
      </c>
      <c r="Z139" s="6" t="str">
        <f t="shared" si="64"/>
        <v xml:space="preserve"> |IT| Pantacollant</v>
      </c>
      <c r="AA139" s="8" t="s">
        <v>2947</v>
      </c>
      <c r="AB139" s="6" t="str">
        <f t="shared" si="65"/>
        <v xml:space="preserve"> |LT| Tamprės</v>
      </c>
      <c r="AC139" s="8" t="s">
        <v>2948</v>
      </c>
      <c r="AD139" s="6" t="str">
        <f t="shared" si="66"/>
        <v xml:space="preserve"> |LV| Legingi</v>
      </c>
      <c r="AE139" s="8" t="s">
        <v>2949</v>
      </c>
      <c r="AF139" s="6" t="str">
        <f t="shared" si="67"/>
        <v xml:space="preserve"> |MK| Хеланки</v>
      </c>
      <c r="AG139" s="8" t="s">
        <v>2950</v>
      </c>
      <c r="AH139" s="6" t="str">
        <f t="shared" si="68"/>
        <v xml:space="preserve"> |PL| Legginsy</v>
      </c>
      <c r="AI139" s="8" t="s">
        <v>2940</v>
      </c>
      <c r="AJ139" s="6" t="str">
        <f t="shared" si="69"/>
        <v xml:space="preserve"> |PT| Leggings</v>
      </c>
      <c r="AK139" s="8" t="s">
        <v>2951</v>
      </c>
      <c r="AL139" s="6" t="str">
        <f t="shared" si="70"/>
        <v xml:space="preserve"> |RO| Colanți</v>
      </c>
      <c r="AM139" s="8" t="s">
        <v>2938</v>
      </c>
      <c r="AN139" s="6" t="str">
        <f t="shared" si="71"/>
        <v xml:space="preserve"> |RS| Helanke</v>
      </c>
      <c r="AO139" s="8" t="s">
        <v>2952</v>
      </c>
      <c r="AP139" s="6" t="str">
        <f t="shared" si="72"/>
        <v xml:space="preserve"> |SI| Legice</v>
      </c>
      <c r="AQ139" s="8" t="s">
        <v>2939</v>
      </c>
      <c r="AR139" s="6" t="str">
        <f t="shared" si="73"/>
        <v xml:space="preserve"> |SK| Legíny</v>
      </c>
      <c r="AS139" s="9" t="str">
        <f t="shared" si="74"/>
        <v>|EN| Leggins |BG| Клинове |BiH| Helanke |CZ| Legíny |DE| Leggings |EE| Retuusid |ES| Polainas/ Malles |GR| Κολάν |HR| Tajice |HU| Leggings |IT| Pantacollant |LT| Tamprės |LV| Legingi |PL| Legginsy |PT| Leggings |RO| Colanți |RS| Helanke |SI| Legice |SK| Legíny</v>
      </c>
      <c r="AT139" s="9" t="str">
        <f t="shared" si="75"/>
        <v xml:space="preserve">"|EN| Leggins |BG| Клинове |BiH| Helanke |CZ| Legíny |DE| Leggings |EE| Retuusid |ES| Polainas/ Malles |GR| Κολάν |HR| Tajice |HU| Leggings |IT| Pantacollant |LT| Tamprės |LV| Legingi |PL| Legginsy |PT| Leggings |RO| Colanți |RS| Helanke |SI| Legice |SK| Legíny",  </v>
      </c>
      <c r="AU139" s="9" t="str">
        <f t="shared" si="76"/>
        <v xml:space="preserve">"Leggins":  "|EN| Leggins |BG| Клинове |BiH| Helanke |CZ| Legíny |DE| Leggings |EE| Retuusid |ES| Polainas/ Malles |GR| Κολάν |HR| Tajice |HU| Leggings |IT| Pantacollant |LT| Tamprės |LV| Legingi |PL| Legginsy |PT| Leggings |RO| Colanți |RS| Helanke |SI| Legice |SK| Legíny",  </v>
      </c>
      <c r="AV139" s="9" t="str">
        <f t="shared" si="77"/>
        <v xml:space="preserve">"Leggins", </v>
      </c>
      <c r="AW139" s="9"/>
    </row>
    <row r="140" spans="1:49" ht="15" customHeight="1" x14ac:dyDescent="0.25">
      <c r="A140" s="8" t="s">
        <v>2953</v>
      </c>
      <c r="B140" s="6" t="str">
        <f t="shared" si="52"/>
        <v>|EN| Leg-warmers</v>
      </c>
      <c r="C140" s="8" t="s">
        <v>2954</v>
      </c>
      <c r="D140" s="6" t="str">
        <f t="shared" si="53"/>
        <v xml:space="preserve"> |AL| Këmbëza- ngrohëse këmbësh</v>
      </c>
      <c r="E140" s="8" t="s">
        <v>2955</v>
      </c>
      <c r="F140" s="6" t="str">
        <f t="shared" si="54"/>
        <v xml:space="preserve"> |BG| Гетри - грейки за краката</v>
      </c>
      <c r="G140" s="8" t="s">
        <v>2956</v>
      </c>
      <c r="H140" s="6" t="str">
        <f t="shared" si="55"/>
        <v xml:space="preserve"> |BiH| Čarape - za tople noge</v>
      </c>
      <c r="I140" s="8" t="s">
        <v>2957</v>
      </c>
      <c r="J140" s="6" t="str">
        <f t="shared" si="56"/>
        <v xml:space="preserve"> |CZ| Návleky na nohy</v>
      </c>
      <c r="K140" s="8" t="s">
        <v>2958</v>
      </c>
      <c r="L140" s="6" t="str">
        <f t="shared" si="57"/>
        <v xml:space="preserve"> |DE| Wadenstrümpfe</v>
      </c>
      <c r="M140" s="8" t="s">
        <v>2959</v>
      </c>
      <c r="N140" s="6" t="str">
        <f t="shared" si="58"/>
        <v xml:space="preserve"> |EE| Kedrid, säärised</v>
      </c>
      <c r="O140" s="8" t="s">
        <v>2960</v>
      </c>
      <c r="P140" s="6" t="str">
        <f t="shared" si="59"/>
        <v xml:space="preserve"> |ES| Calentadores para las piernas</v>
      </c>
      <c r="Q140" s="8" t="s">
        <v>2961</v>
      </c>
      <c r="R140" s="6" t="str">
        <f t="shared" si="60"/>
        <v>/ Paraneu (escalfador de cames)</v>
      </c>
      <c r="S140" s="8" t="s">
        <v>2962</v>
      </c>
      <c r="T140" s="6" t="str">
        <f t="shared" si="61"/>
        <v xml:space="preserve"> |GR| Κολάν - θερμαντήρες ποδιών</v>
      </c>
      <c r="U140" s="8" t="s">
        <v>2963</v>
      </c>
      <c r="V140" s="6" t="str">
        <f t="shared" si="62"/>
        <v xml:space="preserve"> |HR| Štucne – grijači za noge</v>
      </c>
      <c r="W140" s="8" t="s">
        <v>2964</v>
      </c>
      <c r="X140" s="6" t="str">
        <f t="shared" si="63"/>
        <v xml:space="preserve"> |HU| Lábszármelegítő</v>
      </c>
      <c r="Y140" s="8" t="s">
        <v>2965</v>
      </c>
      <c r="Z140" s="6" t="str">
        <f t="shared" si="64"/>
        <v xml:space="preserve"> |IT| Ghette scaldamuscoli</v>
      </c>
      <c r="AA140" s="8" t="s">
        <v>2966</v>
      </c>
      <c r="AB140" s="6" t="str">
        <f t="shared" si="65"/>
        <v xml:space="preserve"> |LT| Blauzdinės - kojų šildytuvai</v>
      </c>
      <c r="AC140" s="8" t="s">
        <v>2967</v>
      </c>
      <c r="AD140" s="6" t="str">
        <f t="shared" si="66"/>
        <v xml:space="preserve"> |LV| Getras – kāju sildītāji</v>
      </c>
      <c r="AE140" s="8" t="s">
        <v>2968</v>
      </c>
      <c r="AF140" s="6" t="str">
        <f t="shared" si="67"/>
        <v xml:space="preserve"> |MK| Ѕиври – топлачи на нозе</v>
      </c>
      <c r="AG140" s="8" t="s">
        <v>2969</v>
      </c>
      <c r="AH140" s="6" t="str">
        <f t="shared" si="68"/>
        <v xml:space="preserve"> |PL| Getry - ocieplacze n nogi</v>
      </c>
      <c r="AI140" s="8" t="s">
        <v>2970</v>
      </c>
      <c r="AJ140" s="6" t="str">
        <f t="shared" si="69"/>
        <v xml:space="preserve"> |PT| Perneiras</v>
      </c>
      <c r="AK140" s="8" t="s">
        <v>2971</v>
      </c>
      <c r="AL140" s="6" t="str">
        <f t="shared" si="70"/>
        <v xml:space="preserve"> |RO| Ghetre - încălzitoare pentru picioare</v>
      </c>
      <c r="AM140" s="8" t="s">
        <v>2972</v>
      </c>
      <c r="AN140" s="6" t="str">
        <f t="shared" si="71"/>
        <v xml:space="preserve"> |RS| Grejači za noge</v>
      </c>
      <c r="AO140" s="8" t="s">
        <v>2973</v>
      </c>
      <c r="AP140" s="6" t="str">
        <f t="shared" si="72"/>
        <v xml:space="preserve"> |SI| Gamaše</v>
      </c>
      <c r="AQ140" s="8" t="s">
        <v>2974</v>
      </c>
      <c r="AR140" s="6" t="str">
        <f t="shared" si="73"/>
        <v xml:space="preserve"> |SK| Štucne</v>
      </c>
      <c r="AS140" s="9" t="str">
        <f t="shared" si="74"/>
        <v>|EN| Leg-warmers |BG| Гетри - грейки за краката |BiH| Čarape - za tople noge |CZ| Návleky na nohy |DE| Wadenstrümpfe |EE| Kedrid, säärised |ES| Calentadores para las piernas/ Paraneu (escalfador de cames) |GR| Κολάν - θερμαντήρες ποδιών |HR| Štucne – grijači za noge |HU| Lábszármelegítő |IT| Ghette scaldamuscoli |LT| Blauzdinės - kojų šildytuvai |LV| Getras – kāju sildītāji |PL| Getry - ocieplacze n nogi |PT| Perneiras |RO| Ghetre - încălzitoare pentru picioare |RS| Grejači za noge |SI| Gamaše |SK| Štucne</v>
      </c>
      <c r="AT140" s="9" t="str">
        <f t="shared" si="75"/>
        <v xml:space="preserve">"|EN| Leg-warmers |BG| Гетри - грейки за краката |BiH| Čarape - za tople noge |CZ| Návleky na nohy |DE| Wadenstrümpfe |EE| Kedrid, säärised |ES| Calentadores para las piernas/ Paraneu (escalfador de cames) |GR| Κολάν - θερμαντήρες ποδιών |HR| Štucne – grijači za noge |HU| Lábszármelegítő |IT| Ghette scaldamuscoli |LT| Blauzdinės - kojų šildytuvai |LV| Getras – kāju sildītāji |PL| Getry - ocieplacze n nogi |PT| Perneiras |RO| Ghetre - încălzitoare pentru picioare |RS| Grejači za noge |SI| Gamaše |SK| Štucne",  </v>
      </c>
      <c r="AU140" s="9" t="str">
        <f t="shared" si="76"/>
        <v xml:space="preserve">"Leg-warmers":  "|EN| Leg-warmers |BG| Гетри - грейки за краката |BiH| Čarape - za tople noge |CZ| Návleky na nohy |DE| Wadenstrümpfe |EE| Kedrid, säärised |ES| Calentadores para las piernas/ Paraneu (escalfador de cames) |GR| Κολάν - θερμαντήρες ποδιών |HR| Štucne – grijači za noge |HU| Lábszármelegítő |IT| Ghette scaldamuscoli |LT| Blauzdinės - kojų šildytuvai |LV| Getras – kāju sildītāji |PL| Getry - ocieplacze n nogi |PT| Perneiras |RO| Ghetre - încălzitoare pentru picioare |RS| Grejači za noge |SI| Gamaše |SK| Štucne",  </v>
      </c>
      <c r="AV140" s="9" t="str">
        <f t="shared" si="77"/>
        <v xml:space="preserve">"Leg-warmers", </v>
      </c>
      <c r="AW140" s="9"/>
    </row>
    <row r="141" spans="1:49" ht="15" customHeight="1" x14ac:dyDescent="0.25">
      <c r="A141" s="8" t="s">
        <v>2975</v>
      </c>
      <c r="B141" s="6" t="str">
        <f t="shared" si="52"/>
        <v>|EN| Plus size bra</v>
      </c>
      <c r="C141" s="8" t="s">
        <v>2976</v>
      </c>
      <c r="D141" s="6" t="str">
        <f t="shared" si="53"/>
        <v xml:space="preserve"> |AL| Sytjena në masa të mëdha</v>
      </c>
      <c r="E141" s="8" t="s">
        <v>2977</v>
      </c>
      <c r="F141" s="6" t="str">
        <f t="shared" si="54"/>
        <v xml:space="preserve"> |BG| Сутиен, по-големи размери</v>
      </c>
      <c r="G141" s="8" t="s">
        <v>2978</v>
      </c>
      <c r="H141" s="6" t="str">
        <f t="shared" si="55"/>
        <v xml:space="preserve"> |BiH| Grudnjak veći brojevi</v>
      </c>
      <c r="I141" s="8" t="s">
        <v>2979</v>
      </c>
      <c r="J141" s="6" t="str">
        <f t="shared" si="56"/>
        <v xml:space="preserve"> |CZ| Podprsenka vetší rozměr</v>
      </c>
      <c r="K141" s="8" t="s">
        <v>2980</v>
      </c>
      <c r="L141" s="6" t="str">
        <f t="shared" si="57"/>
        <v xml:space="preserve"> |DE| Bh große größen</v>
      </c>
      <c r="M141" s="8" t="s">
        <v>2981</v>
      </c>
      <c r="N141" s="6" t="str">
        <f t="shared" si="58"/>
        <v xml:space="preserve"> |EE| Rinnahoidja, suured suurused</v>
      </c>
      <c r="O141" s="8" t="s">
        <v>2982</v>
      </c>
      <c r="P141" s="6" t="str">
        <f t="shared" si="59"/>
        <v xml:space="preserve"> |ES| Sujetador tallas grandes</v>
      </c>
      <c r="Q141" s="8" t="s">
        <v>2983</v>
      </c>
      <c r="R141" s="6" t="str">
        <f t="shared" si="60"/>
        <v>/ Sostenidors de talles grans</v>
      </c>
      <c r="S141" s="8" t="s">
        <v>2984</v>
      </c>
      <c r="T141" s="6" t="str">
        <f t="shared" si="61"/>
        <v xml:space="preserve"> |GR| Σουτιέν μεγαλύτερα μεγέθη</v>
      </c>
      <c r="U141" s="8" t="s">
        <v>2985</v>
      </c>
      <c r="V141" s="6" t="str">
        <f t="shared" si="62"/>
        <v xml:space="preserve"> |HR| Grudnjak, veće veličine</v>
      </c>
      <c r="W141" s="8" t="s">
        <v>2986</v>
      </c>
      <c r="X141" s="6" t="str">
        <f t="shared" si="63"/>
        <v xml:space="preserve"> |HU| Melltartó, nagyobb méretek</v>
      </c>
      <c r="Y141" s="8" t="s">
        <v>2987</v>
      </c>
      <c r="Z141" s="6" t="str">
        <f t="shared" si="64"/>
        <v xml:space="preserve"> |IT| Reggiseno misure grandi</v>
      </c>
      <c r="AA141" s="8" t="s">
        <v>2988</v>
      </c>
      <c r="AB141" s="6" t="str">
        <f t="shared" si="65"/>
        <v xml:space="preserve"> |LT| Liemenėlė didelei krūtinei</v>
      </c>
      <c r="AC141" s="8" t="s">
        <v>2989</v>
      </c>
      <c r="AD141" s="6" t="str">
        <f t="shared" si="66"/>
        <v xml:space="preserve"> |LV| Krūšturis lielāki izmēri</v>
      </c>
      <c r="AE141" s="8" t="s">
        <v>2990</v>
      </c>
      <c r="AF141" s="6" t="str">
        <f t="shared" si="67"/>
        <v xml:space="preserve"> |MK| Градник поголеми величини</v>
      </c>
      <c r="AG141" s="8" t="s">
        <v>2991</v>
      </c>
      <c r="AH141" s="6" t="str">
        <f t="shared" si="68"/>
        <v xml:space="preserve"> |PL| Biustonosz większe rozmiary</v>
      </c>
      <c r="AI141" s="8" t="s">
        <v>2992</v>
      </c>
      <c r="AJ141" s="6" t="str">
        <f t="shared" si="69"/>
        <v xml:space="preserve"> |PT| Soutien tamanhos grandes</v>
      </c>
      <c r="AK141" s="8" t="s">
        <v>2993</v>
      </c>
      <c r="AL141" s="6" t="str">
        <f t="shared" si="70"/>
        <v xml:space="preserve"> |RO| Sutien mărimi mari</v>
      </c>
      <c r="AM141" s="8" t="s">
        <v>2978</v>
      </c>
      <c r="AN141" s="6" t="str">
        <f t="shared" si="71"/>
        <v xml:space="preserve"> |RS| Grudnjak veći brojevi</v>
      </c>
      <c r="AO141" s="8" t="s">
        <v>2994</v>
      </c>
      <c r="AP141" s="6" t="str">
        <f t="shared" si="72"/>
        <v xml:space="preserve"> |SI| Modrček, večje številke</v>
      </c>
      <c r="AQ141" s="8" t="s">
        <v>2995</v>
      </c>
      <c r="AR141" s="6" t="str">
        <f t="shared" si="73"/>
        <v xml:space="preserve"> |SK| Podprsenka väčší rozmer</v>
      </c>
      <c r="AS141" s="9" t="str">
        <f t="shared" si="74"/>
        <v>|EN| Plus size bra |BG| Сутиен, по-големи размери |BiH| Grudnjak veći brojevi |CZ| Podprsenka vetší rozměr |DE| Bh große größen |EE| Rinnahoidja, suured suurused |ES| Sujetador tallas grandes/ Sostenidors de talles grans |GR| Σουτιέν μεγαλύτερα μεγέθη |HR| Grudnjak, veće veličine |HU| Melltartó, nagyobb méretek |IT| Reggiseno misure grandi |LT| Liemenėlė didelei krūtinei |LV| Krūšturis lielāki izmēri |PL| Biustonosz większe rozmiary |PT| Soutien tamanhos grandes |RO| Sutien mărimi mari |RS| Grudnjak veći brojevi |SI| Modrček, večje številke |SK| Podprsenka väčší rozmer</v>
      </c>
      <c r="AT141" s="9" t="str">
        <f t="shared" si="75"/>
        <v xml:space="preserve">"|EN| Plus size bra |BG| Сутиен, по-големи размери |BiH| Grudnjak veći brojevi |CZ| Podprsenka vetší rozměr |DE| Bh große größen |EE| Rinnahoidja, suured suurused |ES| Sujetador tallas grandes/ Sostenidors de talles grans |GR| Σουτιέν μεγαλύτερα μεγέθη |HR| Grudnjak, veće veličine |HU| Melltartó, nagyobb méretek |IT| Reggiseno misure grandi |LT| Liemenėlė didelei krūtinei |LV| Krūšturis lielāki izmēri |PL| Biustonosz większe rozmiary |PT| Soutien tamanhos grandes |RO| Sutien mărimi mari |RS| Grudnjak veći brojevi |SI| Modrček, večje številke |SK| Podprsenka väčší rozmer",  </v>
      </c>
      <c r="AU141" s="9" t="str">
        <f t="shared" si="76"/>
        <v xml:space="preserve">"Plus size bra":  "|EN| Plus size bra |BG| Сутиен, по-големи размери |BiH| Grudnjak veći brojevi |CZ| Podprsenka vetší rozměr |DE| Bh große größen |EE| Rinnahoidja, suured suurused |ES| Sujetador tallas grandes/ Sostenidors de talles grans |GR| Σουτιέν μεγαλύτερα μεγέθη |HR| Grudnjak, veće veličine |HU| Melltartó, nagyobb méretek |IT| Reggiseno misure grandi |LT| Liemenėlė didelei krūtinei |LV| Krūšturis lielāki izmēri |PL| Biustonosz większe rozmiary |PT| Soutien tamanhos grandes |RO| Sutien mărimi mari |RS| Grudnjak veći brojevi |SI| Modrček, večje številke |SK| Podprsenka väčší rozmer",  </v>
      </c>
      <c r="AV141" s="9" t="str">
        <f t="shared" si="77"/>
        <v xml:space="preserve">"Plus size bra", </v>
      </c>
      <c r="AW141" s="9"/>
    </row>
    <row r="142" spans="1:49" ht="15" customHeight="1" x14ac:dyDescent="0.25">
      <c r="A142" s="8" t="s">
        <v>2996</v>
      </c>
      <c r="B142" s="6" t="str">
        <f t="shared" si="52"/>
        <v>|EN| Mini panties</v>
      </c>
      <c r="C142" s="8" t="s">
        <v>2997</v>
      </c>
      <c r="D142" s="6" t="str">
        <f t="shared" si="53"/>
        <v xml:space="preserve"> |AL| Figi mini</v>
      </c>
      <c r="E142" s="8" t="s">
        <v>2998</v>
      </c>
      <c r="F142" s="6" t="str">
        <f t="shared" si="54"/>
        <v xml:space="preserve"> |BG| Мини бикини</v>
      </c>
      <c r="G142" s="8" t="s">
        <v>2999</v>
      </c>
      <c r="H142" s="6" t="str">
        <f t="shared" si="55"/>
        <v xml:space="preserve"> |BiH| Mini gaćice</v>
      </c>
      <c r="I142" s="8" t="s">
        <v>3000</v>
      </c>
      <c r="J142" s="6" t="str">
        <f t="shared" si="56"/>
        <v xml:space="preserve"> |CZ| Mini kalhotky</v>
      </c>
      <c r="K142" s="8" t="s">
        <v>3001</v>
      </c>
      <c r="L142" s="6" t="str">
        <f t="shared" si="57"/>
        <v xml:space="preserve"> |DE| Mini damenslip</v>
      </c>
      <c r="M142" s="8" t="s">
        <v>3002</v>
      </c>
      <c r="N142" s="6" t="str">
        <f t="shared" si="58"/>
        <v xml:space="preserve"> |EE| Naiste minialuspüksid</v>
      </c>
      <c r="O142" s="8" t="s">
        <v>3003</v>
      </c>
      <c r="P142" s="6" t="str">
        <f t="shared" si="59"/>
        <v xml:space="preserve"> |ES| Mini braguitas</v>
      </c>
      <c r="Q142" s="8" t="s">
        <v>3004</v>
      </c>
      <c r="R142" s="6" t="str">
        <f t="shared" si="60"/>
        <v>/ Calces mini</v>
      </c>
      <c r="S142" s="8" t="s">
        <v>3005</v>
      </c>
      <c r="T142" s="6" t="str">
        <f t="shared" si="61"/>
        <v xml:space="preserve"> |GR| Κλασσικό βρακί μίνι</v>
      </c>
      <c r="U142" s="8" t="s">
        <v>3006</v>
      </c>
      <c r="V142" s="6" t="str">
        <f t="shared" si="62"/>
        <v xml:space="preserve"> |HR| Gaćice mini</v>
      </c>
      <c r="W142" s="8" t="s">
        <v>3007</v>
      </c>
      <c r="X142" s="6" t="str">
        <f t="shared" si="63"/>
        <v xml:space="preserve"> |HU| Női alsó, mini</v>
      </c>
      <c r="Y142" s="8" t="s">
        <v>3008</v>
      </c>
      <c r="Z142" s="6" t="str">
        <f t="shared" si="64"/>
        <v xml:space="preserve"> |IT| Mini mutandine</v>
      </c>
      <c r="AA142" s="8" t="s">
        <v>3009</v>
      </c>
      <c r="AB142" s="6" t="str">
        <f t="shared" si="65"/>
        <v xml:space="preserve"> |LT| Trumpikės mini</v>
      </c>
      <c r="AC142" s="8" t="s">
        <v>3010</v>
      </c>
      <c r="AD142" s="6" t="str">
        <f t="shared" si="66"/>
        <v xml:space="preserve"> |LV| Biksītes mini</v>
      </c>
      <c r="AE142" s="8" t="s">
        <v>3011</v>
      </c>
      <c r="AF142" s="6" t="str">
        <f t="shared" si="67"/>
        <v xml:space="preserve"> |MK| Мини килоти</v>
      </c>
      <c r="AG142" s="8" t="s">
        <v>2997</v>
      </c>
      <c r="AH142" s="6" t="str">
        <f t="shared" si="68"/>
        <v xml:space="preserve"> |PL| Figi mini</v>
      </c>
      <c r="AI142" s="8" t="s">
        <v>3012</v>
      </c>
      <c r="AJ142" s="6" t="str">
        <f t="shared" si="69"/>
        <v xml:space="preserve"> |PT| Mini cuecas clássicas</v>
      </c>
      <c r="AK142" s="8" t="s">
        <v>3013</v>
      </c>
      <c r="AL142" s="6" t="str">
        <f t="shared" si="70"/>
        <v xml:space="preserve"> |RO| Chiloți femei mini</v>
      </c>
      <c r="AM142" s="8" t="s">
        <v>2999</v>
      </c>
      <c r="AN142" s="6" t="str">
        <f t="shared" si="71"/>
        <v xml:space="preserve"> |RS| Mini gaćice</v>
      </c>
      <c r="AO142" s="8" t="s">
        <v>3014</v>
      </c>
      <c r="AP142" s="6" t="str">
        <f t="shared" si="72"/>
        <v xml:space="preserve"> |SI| Ženske spodnje hlače, mini</v>
      </c>
      <c r="AQ142" s="8" t="s">
        <v>3015</v>
      </c>
      <c r="AR142" s="6" t="str">
        <f t="shared" si="73"/>
        <v xml:space="preserve"> |SK| Mini nohavičky</v>
      </c>
      <c r="AS142" s="9" t="str">
        <f t="shared" si="74"/>
        <v>|EN| Mini panties |BG| Мини бикини |BiH| Mini gaćice |CZ| Mini kalhotky |DE| Mini damenslip |EE| Naiste minialuspüksid |ES| Mini braguitas/ Calces mini |GR| Κλασσικό βρακί μίνι |HR| Gaćice mini |HU| Női alsó, mini |IT| Mini mutandine |LT| Trumpikės mini |LV| Biksītes mini |PL| Figi mini |PT| Mini cuecas clássicas |RO| Chiloți femei mini |RS| Mini gaćice |SI| Ženske spodnje hlače, mini |SK| Mini nohavičky</v>
      </c>
      <c r="AT142" s="9" t="str">
        <f t="shared" si="75"/>
        <v xml:space="preserve">"|EN| Mini panties |BG| Мини бикини |BiH| Mini gaćice |CZ| Mini kalhotky |DE| Mini damenslip |EE| Naiste minialuspüksid |ES| Mini braguitas/ Calces mini |GR| Κλασσικό βρακί μίνι |HR| Gaćice mini |HU| Női alsó, mini |IT| Mini mutandine |LT| Trumpikės mini |LV| Biksītes mini |PL| Figi mini |PT| Mini cuecas clássicas |RO| Chiloți femei mini |RS| Mini gaćice |SI| Ženske spodnje hlače, mini |SK| Mini nohavičky",  </v>
      </c>
      <c r="AU142" s="9" t="str">
        <f t="shared" si="76"/>
        <v xml:space="preserve">"Mini panties":  "|EN| Mini panties |BG| Мини бикини |BiH| Mini gaćice |CZ| Mini kalhotky |DE| Mini damenslip |EE| Naiste minialuspüksid |ES| Mini braguitas/ Calces mini |GR| Κλασσικό βρακί μίνι |HR| Gaćice mini |HU| Női alsó, mini |IT| Mini mutandine |LT| Trumpikės mini |LV| Biksītes mini |PL| Figi mini |PT| Mini cuecas clássicas |RO| Chiloți femei mini |RS| Mini gaćice |SI| Ženske spodnje hlače, mini |SK| Mini nohavičky",  </v>
      </c>
      <c r="AV142" s="9" t="str">
        <f t="shared" si="77"/>
        <v xml:space="preserve">"Mini panties", </v>
      </c>
      <c r="AW142" s="9"/>
    </row>
    <row r="143" spans="1:49" ht="15" customHeight="1" x14ac:dyDescent="0.25">
      <c r="A143" s="8" t="s">
        <v>3016</v>
      </c>
      <c r="B143" s="6" t="str">
        <f t="shared" si="52"/>
        <v>|EN| Maxi panties</v>
      </c>
      <c r="C143" s="8" t="s">
        <v>3017</v>
      </c>
      <c r="D143" s="6" t="str">
        <f t="shared" si="53"/>
        <v xml:space="preserve"> |AL| Figi maxi</v>
      </c>
      <c r="E143" s="8" t="s">
        <v>3018</v>
      </c>
      <c r="F143" s="6" t="str">
        <f t="shared" si="54"/>
        <v xml:space="preserve"> |BG| Макси бикини</v>
      </c>
      <c r="G143" s="8" t="s">
        <v>3019</v>
      </c>
      <c r="H143" s="6" t="str">
        <f t="shared" si="55"/>
        <v xml:space="preserve"> |BiH| Maksi gaćice</v>
      </c>
      <c r="I143" s="8" t="s">
        <v>3020</v>
      </c>
      <c r="J143" s="6" t="str">
        <f t="shared" si="56"/>
        <v xml:space="preserve"> |CZ| Maxi kalhotky</v>
      </c>
      <c r="K143" s="8" t="s">
        <v>3021</v>
      </c>
      <c r="L143" s="6" t="str">
        <f t="shared" si="57"/>
        <v xml:space="preserve"> |DE| Maxi damenslip</v>
      </c>
      <c r="M143" s="8" t="s">
        <v>3022</v>
      </c>
      <c r="N143" s="6" t="str">
        <f t="shared" si="58"/>
        <v xml:space="preserve"> |EE| Naiste maksialuspüksid</v>
      </c>
      <c r="O143" s="8" t="s">
        <v>3023</v>
      </c>
      <c r="P143" s="6" t="str">
        <f t="shared" si="59"/>
        <v xml:space="preserve"> |ES| Bragas maxi</v>
      </c>
      <c r="Q143" s="8" t="s">
        <v>3024</v>
      </c>
      <c r="R143" s="6" t="str">
        <f t="shared" si="60"/>
        <v>/ Calces maxi</v>
      </c>
      <c r="S143" s="8" t="s">
        <v>3025</v>
      </c>
      <c r="T143" s="6" t="str">
        <f t="shared" si="61"/>
        <v xml:space="preserve"> |GR| Βρακί maxi</v>
      </c>
      <c r="U143" s="8" t="s">
        <v>3026</v>
      </c>
      <c r="V143" s="6" t="str">
        <f t="shared" si="62"/>
        <v xml:space="preserve"> |HR| Gaćice maxi</v>
      </c>
      <c r="W143" s="8" t="s">
        <v>3027</v>
      </c>
      <c r="X143" s="6" t="str">
        <f t="shared" si="63"/>
        <v xml:space="preserve"> |HU| Női alsó, maxi</v>
      </c>
      <c r="Y143" s="8" t="s">
        <v>3028</v>
      </c>
      <c r="Z143" s="6" t="str">
        <f t="shared" si="64"/>
        <v xml:space="preserve"> |IT| Maxi mutandine</v>
      </c>
      <c r="AA143" s="8" t="s">
        <v>3029</v>
      </c>
      <c r="AB143" s="6" t="str">
        <f t="shared" si="65"/>
        <v xml:space="preserve"> |LT| Trumpikės maksi</v>
      </c>
      <c r="AC143" s="8" t="s">
        <v>3030</v>
      </c>
      <c r="AD143" s="6" t="str">
        <f t="shared" si="66"/>
        <v xml:space="preserve"> |LV| Biksītes maxi</v>
      </c>
      <c r="AE143" s="8" t="s">
        <v>3031</v>
      </c>
      <c r="AF143" s="6" t="str">
        <f t="shared" si="67"/>
        <v xml:space="preserve"> |MK| Макси килоти</v>
      </c>
      <c r="AG143" s="8" t="s">
        <v>3017</v>
      </c>
      <c r="AH143" s="6" t="str">
        <f t="shared" si="68"/>
        <v xml:space="preserve"> |PL| Figi maxi</v>
      </c>
      <c r="AI143" s="8" t="s">
        <v>3032</v>
      </c>
      <c r="AJ143" s="6" t="str">
        <f t="shared" si="69"/>
        <v xml:space="preserve"> |PT| Maxi cuecas clássicas</v>
      </c>
      <c r="AK143" s="8" t="s">
        <v>3033</v>
      </c>
      <c r="AL143" s="6" t="str">
        <f t="shared" si="70"/>
        <v xml:space="preserve"> |RO| Chiloți femei maxi</v>
      </c>
      <c r="AM143" s="8" t="s">
        <v>3019</v>
      </c>
      <c r="AN143" s="6" t="str">
        <f t="shared" si="71"/>
        <v xml:space="preserve"> |RS| Maksi gaćice</v>
      </c>
      <c r="AO143" s="8" t="s">
        <v>3034</v>
      </c>
      <c r="AP143" s="6" t="str">
        <f t="shared" si="72"/>
        <v xml:space="preserve"> |SI| Ženske spodnje hlače, maxi</v>
      </c>
      <c r="AQ143" s="8" t="s">
        <v>3035</v>
      </c>
      <c r="AR143" s="6" t="str">
        <f t="shared" si="73"/>
        <v xml:space="preserve"> |SK| Maxi nohavičky</v>
      </c>
      <c r="AS143" s="9" t="str">
        <f t="shared" si="74"/>
        <v>|EN| Maxi panties |BG| Макси бикини |BiH| Maksi gaćice |CZ| Maxi kalhotky |DE| Maxi damenslip |EE| Naiste maksialuspüksid |ES| Bragas maxi/ Calces maxi |GR| Βρακί maxi |HR| Gaćice maxi |HU| Női alsó, maxi |IT| Maxi mutandine |LT| Trumpikės maksi |LV| Biksītes maxi |PL| Figi maxi |PT| Maxi cuecas clássicas |RO| Chiloți femei maxi |RS| Maksi gaćice |SI| Ženske spodnje hlače, maxi |SK| Maxi nohavičky</v>
      </c>
      <c r="AT143" s="9" t="str">
        <f t="shared" si="75"/>
        <v xml:space="preserve">"|EN| Maxi panties |BG| Макси бикини |BiH| Maksi gaćice |CZ| Maxi kalhotky |DE| Maxi damenslip |EE| Naiste maksialuspüksid |ES| Bragas maxi/ Calces maxi |GR| Βρακί maxi |HR| Gaćice maxi |HU| Női alsó, maxi |IT| Maxi mutandine |LT| Trumpikės maksi |LV| Biksītes maxi |PL| Figi maxi |PT| Maxi cuecas clássicas |RO| Chiloți femei maxi |RS| Maksi gaćice |SI| Ženske spodnje hlače, maxi |SK| Maxi nohavičky",  </v>
      </c>
      <c r="AU143" s="9" t="str">
        <f t="shared" si="76"/>
        <v xml:space="preserve">"Maxi panties":  "|EN| Maxi panties |BG| Макси бикини |BiH| Maksi gaćice |CZ| Maxi kalhotky |DE| Maxi damenslip |EE| Naiste maksialuspüksid |ES| Bragas maxi/ Calces maxi |GR| Βρακί maxi |HR| Gaćice maxi |HU| Női alsó, maxi |IT| Maxi mutandine |LT| Trumpikės maksi |LV| Biksītes maxi |PL| Figi maxi |PT| Maxi cuecas clássicas |RO| Chiloți femei maxi |RS| Maksi gaćice |SI| Ženske spodnje hlače, maxi |SK| Maxi nohavičky",  </v>
      </c>
      <c r="AV143" s="9" t="str">
        <f t="shared" si="77"/>
        <v xml:space="preserve">"Maxi panties", </v>
      </c>
      <c r="AW143" s="9"/>
    </row>
    <row r="144" spans="1:49" ht="15" customHeight="1" x14ac:dyDescent="0.25">
      <c r="A144" s="8" t="s">
        <v>3036</v>
      </c>
      <c r="B144" s="6" t="str">
        <f t="shared" si="52"/>
        <v>|EN| Shorts</v>
      </c>
      <c r="C144" s="8" t="s">
        <v>3037</v>
      </c>
      <c r="D144" s="6" t="str">
        <f t="shared" si="53"/>
        <v xml:space="preserve"> |AL| Pantallona të shkurtra</v>
      </c>
      <c r="E144" s="8" t="s">
        <v>3038</v>
      </c>
      <c r="F144" s="6" t="str">
        <f t="shared" si="54"/>
        <v xml:space="preserve"> |BG| Шорти</v>
      </c>
      <c r="G144" s="8" t="s">
        <v>3039</v>
      </c>
      <c r="H144" s="6" t="str">
        <f t="shared" si="55"/>
        <v xml:space="preserve"> |BiH| Šorts</v>
      </c>
      <c r="I144" s="8" t="s">
        <v>3040</v>
      </c>
      <c r="J144" s="6" t="str">
        <f t="shared" si="56"/>
        <v xml:space="preserve"> |CZ| Šortky</v>
      </c>
      <c r="K144" s="8" t="s">
        <v>3036</v>
      </c>
      <c r="L144" s="6" t="str">
        <f t="shared" si="57"/>
        <v xml:space="preserve"> |DE| Shorts</v>
      </c>
      <c r="M144" s="8" t="s">
        <v>3041</v>
      </c>
      <c r="N144" s="6" t="str">
        <f t="shared" si="58"/>
        <v xml:space="preserve"> |EE| Lühikesed püksid</v>
      </c>
      <c r="O144" s="8" t="s">
        <v>3042</v>
      </c>
      <c r="P144" s="6" t="str">
        <f t="shared" si="59"/>
        <v xml:space="preserve"> |ES| Pantalones cortos</v>
      </c>
      <c r="Q144" s="8" t="s">
        <v>3043</v>
      </c>
      <c r="R144" s="6" t="str">
        <f t="shared" si="60"/>
        <v>/ Pantalons curts</v>
      </c>
      <c r="S144" s="8" t="s">
        <v>3044</v>
      </c>
      <c r="T144" s="6" t="str">
        <f t="shared" si="61"/>
        <v xml:space="preserve"> |GR| Σόρτς</v>
      </c>
      <c r="U144" s="8" t="s">
        <v>3045</v>
      </c>
      <c r="V144" s="6" t="str">
        <f t="shared" si="62"/>
        <v xml:space="preserve"> |HR| Kratke hlače</v>
      </c>
      <c r="W144" s="8" t="s">
        <v>3046</v>
      </c>
      <c r="X144" s="6" t="str">
        <f t="shared" si="63"/>
        <v xml:space="preserve"> |HU| Rövidnadrág</v>
      </c>
      <c r="Y144" s="8" t="s">
        <v>3047</v>
      </c>
      <c r="Z144" s="6" t="str">
        <f t="shared" si="64"/>
        <v xml:space="preserve"> |IT| Pantaloncini</v>
      </c>
      <c r="AA144" s="8" t="s">
        <v>3048</v>
      </c>
      <c r="AB144" s="6" t="str">
        <f t="shared" si="65"/>
        <v xml:space="preserve"> |LT| Šortukai</v>
      </c>
      <c r="AC144" s="8" t="s">
        <v>3049</v>
      </c>
      <c r="AD144" s="6" t="str">
        <f t="shared" si="66"/>
        <v xml:space="preserve"> |LV| Šorti</v>
      </c>
      <c r="AE144" s="8" t="s">
        <v>3050</v>
      </c>
      <c r="AF144" s="6" t="str">
        <f t="shared" si="67"/>
        <v xml:space="preserve"> |MK| Шорцеви</v>
      </c>
      <c r="AG144" s="8" t="s">
        <v>3051</v>
      </c>
      <c r="AH144" s="6" t="str">
        <f t="shared" si="68"/>
        <v xml:space="preserve"> |PL| Szorty</v>
      </c>
      <c r="AI144" s="8" t="s">
        <v>3052</v>
      </c>
      <c r="AJ144" s="6" t="str">
        <f t="shared" si="69"/>
        <v xml:space="preserve"> |PT| Calções</v>
      </c>
      <c r="AK144" s="8" t="s">
        <v>3053</v>
      </c>
      <c r="AL144" s="6" t="str">
        <f t="shared" si="70"/>
        <v xml:space="preserve"> |RO| Pantaloni scurți</v>
      </c>
      <c r="AM144" s="8" t="s">
        <v>3054</v>
      </c>
      <c r="AN144" s="6" t="str">
        <f t="shared" si="71"/>
        <v xml:space="preserve"> |RS| Šorc</v>
      </c>
      <c r="AO144" s="8" t="s">
        <v>3045</v>
      </c>
      <c r="AP144" s="6" t="str">
        <f t="shared" si="72"/>
        <v xml:space="preserve"> |SI| Kratke hlače</v>
      </c>
      <c r="AQ144" s="8" t="s">
        <v>3040</v>
      </c>
      <c r="AR144" s="6" t="str">
        <f t="shared" si="73"/>
        <v xml:space="preserve"> |SK| Šortky</v>
      </c>
      <c r="AS144" s="9" t="str">
        <f t="shared" si="74"/>
        <v>|EN| Shorts |BG| Шорти |BiH| Šorts |CZ| Šortky |DE| Shorts |EE| Lühikesed püksid |ES| Pantalones cortos/ Pantalons curts |GR| Σόρτς |HR| Kratke hlače |HU| Rövidnadrág |IT| Pantaloncini |LT| Šortukai |LV| Šorti |PL| Szorty |PT| Calções |RO| Pantaloni scurți |RS| Šorc |SI| Kratke hlače |SK| Šortky</v>
      </c>
      <c r="AT144" s="9" t="str">
        <f t="shared" si="75"/>
        <v xml:space="preserve">"|EN| Shorts |BG| Шорти |BiH| Šorts |CZ| Šortky |DE| Shorts |EE| Lühikesed püksid |ES| Pantalones cortos/ Pantalons curts |GR| Σόρτς |HR| Kratke hlače |HU| Rövidnadrág |IT| Pantaloncini |LT| Šortukai |LV| Šorti |PL| Szorty |PT| Calções |RO| Pantaloni scurți |RS| Šorc |SI| Kratke hlače |SK| Šortky",  </v>
      </c>
      <c r="AU144" s="9" t="str">
        <f t="shared" si="76"/>
        <v xml:space="preserve">"Shorts":  "|EN| Shorts |BG| Шорти |BiH| Šorts |CZ| Šortky |DE| Shorts |EE| Lühikesed püksid |ES| Pantalones cortos/ Pantalons curts |GR| Σόρτς |HR| Kratke hlače |HU| Rövidnadrág |IT| Pantaloncini |LT| Šortukai |LV| Šorti |PL| Szorty |PT| Calções |RO| Pantaloni scurți |RS| Šorc |SI| Kratke hlače |SK| Šortky",  </v>
      </c>
      <c r="AV144" s="9" t="str">
        <f t="shared" si="77"/>
        <v xml:space="preserve">"Shorts", </v>
      </c>
      <c r="AW144" s="9"/>
    </row>
    <row r="145" spans="1:49" ht="15" customHeight="1" x14ac:dyDescent="0.25">
      <c r="A145" s="8" t="s">
        <v>3055</v>
      </c>
      <c r="B145" s="6" t="str">
        <f t="shared" si="52"/>
        <v>|EN| Pajamas</v>
      </c>
      <c r="C145" s="8" t="s">
        <v>3056</v>
      </c>
      <c r="D145" s="6" t="str">
        <f t="shared" si="53"/>
        <v xml:space="preserve"> |AL| Pizhame</v>
      </c>
      <c r="E145" s="8" t="s">
        <v>3057</v>
      </c>
      <c r="F145" s="6" t="str">
        <f t="shared" si="54"/>
        <v xml:space="preserve"> |BG| Пижама</v>
      </c>
      <c r="G145" s="8" t="s">
        <v>3058</v>
      </c>
      <c r="H145" s="6" t="str">
        <f t="shared" si="55"/>
        <v xml:space="preserve"> |BiH| Pidžama</v>
      </c>
      <c r="I145" s="8" t="s">
        <v>3059</v>
      </c>
      <c r="J145" s="6" t="str">
        <f t="shared" si="56"/>
        <v xml:space="preserve"> |CZ| Pyžamo</v>
      </c>
      <c r="K145" s="8" t="s">
        <v>3060</v>
      </c>
      <c r="L145" s="6" t="str">
        <f t="shared" si="57"/>
        <v xml:space="preserve"> |DE| Schlafanzug</v>
      </c>
      <c r="M145" s="8" t="s">
        <v>3061</v>
      </c>
      <c r="N145" s="6" t="str">
        <f t="shared" si="58"/>
        <v xml:space="preserve"> |EE| Pidžaama</v>
      </c>
      <c r="O145" s="8" t="s">
        <v>3062</v>
      </c>
      <c r="P145" s="6" t="str">
        <f t="shared" si="59"/>
        <v xml:space="preserve"> |ES| Pijama</v>
      </c>
      <c r="Q145" s="8" t="s">
        <v>3062</v>
      </c>
      <c r="R145" s="6" t="str">
        <f t="shared" si="60"/>
        <v>/ Pijama</v>
      </c>
      <c r="S145" s="8" t="s">
        <v>3063</v>
      </c>
      <c r="T145" s="6" t="str">
        <f t="shared" si="61"/>
        <v xml:space="preserve"> |GR| Πιτζάμα</v>
      </c>
      <c r="U145" s="8" t="s">
        <v>3058</v>
      </c>
      <c r="V145" s="6" t="str">
        <f t="shared" si="62"/>
        <v xml:space="preserve"> |HR| Pidžama</v>
      </c>
      <c r="W145" s="8" t="s">
        <v>3064</v>
      </c>
      <c r="X145" s="6" t="str">
        <f t="shared" si="63"/>
        <v xml:space="preserve"> |HU| Pizsama</v>
      </c>
      <c r="Y145" s="8" t="s">
        <v>3065</v>
      </c>
      <c r="Z145" s="6" t="str">
        <f t="shared" si="64"/>
        <v xml:space="preserve"> |IT| Pigiama</v>
      </c>
      <c r="AA145" s="8" t="s">
        <v>3066</v>
      </c>
      <c r="AB145" s="6" t="str">
        <f t="shared" si="65"/>
        <v xml:space="preserve"> |LT| Pižama</v>
      </c>
      <c r="AC145" s="8" t="s">
        <v>3058</v>
      </c>
      <c r="AD145" s="6" t="str">
        <f t="shared" si="66"/>
        <v xml:space="preserve"> |LV| Pidžama</v>
      </c>
      <c r="AE145" s="8" t="s">
        <v>3057</v>
      </c>
      <c r="AF145" s="6" t="str">
        <f t="shared" si="67"/>
        <v xml:space="preserve"> |MK| Пижама</v>
      </c>
      <c r="AG145" s="8" t="s">
        <v>3067</v>
      </c>
      <c r="AH145" s="6" t="str">
        <f t="shared" si="68"/>
        <v xml:space="preserve"> |PL| Piżama</v>
      </c>
      <c r="AI145" s="8" t="s">
        <v>3062</v>
      </c>
      <c r="AJ145" s="6" t="str">
        <f t="shared" si="69"/>
        <v xml:space="preserve"> |PT| Pijama</v>
      </c>
      <c r="AK145" s="8" t="s">
        <v>3062</v>
      </c>
      <c r="AL145" s="6" t="str">
        <f t="shared" si="70"/>
        <v xml:space="preserve"> |RO| Pijama</v>
      </c>
      <c r="AM145" s="8" t="s">
        <v>3058</v>
      </c>
      <c r="AN145" s="6" t="str">
        <f t="shared" si="71"/>
        <v xml:space="preserve"> |RS| Pidžama</v>
      </c>
      <c r="AO145" s="8" t="s">
        <v>3066</v>
      </c>
      <c r="AP145" s="6" t="str">
        <f t="shared" si="72"/>
        <v xml:space="preserve"> |SI| Pižama</v>
      </c>
      <c r="AQ145" s="8" t="s">
        <v>3059</v>
      </c>
      <c r="AR145" s="6" t="str">
        <f t="shared" si="73"/>
        <v xml:space="preserve"> |SK| Pyžamo</v>
      </c>
      <c r="AS145" s="9" t="str">
        <f t="shared" si="74"/>
        <v>|EN| Pajamas |BG| Пижама |BiH| Pidžama |CZ| Pyžamo |DE| Schlafanzug |EE| Pidžaama |ES| Pijama/ Pijama |GR| Πιτζάμα |HR| Pidžama |HU| Pizsama |IT| Pigiama |LT| Pižama |LV| Pidžama |PL| Piżama |PT| Pijama |RO| Pijama |RS| Pidžama |SI| Pižama |SK| Pyžamo</v>
      </c>
      <c r="AT145" s="9" t="str">
        <f t="shared" si="75"/>
        <v xml:space="preserve">"|EN| Pajamas |BG| Пижама |BiH| Pidžama |CZ| Pyžamo |DE| Schlafanzug |EE| Pidžaama |ES| Pijama/ Pijama |GR| Πιτζάμα |HR| Pidžama |HU| Pizsama |IT| Pigiama |LT| Pižama |LV| Pidžama |PL| Piżama |PT| Pijama |RO| Pijama |RS| Pidžama |SI| Pižama |SK| Pyžamo",  </v>
      </c>
      <c r="AU145" s="9" t="str">
        <f t="shared" si="76"/>
        <v xml:space="preserve">"Pajamas":  "|EN| Pajamas |BG| Пижама |BiH| Pidžama |CZ| Pyžamo |DE| Schlafanzug |EE| Pidžaama |ES| Pijama/ Pijama |GR| Πιτζάμα |HR| Pidžama |HU| Pizsama |IT| Pigiama |LT| Pižama |LV| Pidžama |PL| Piżama |PT| Pijama |RO| Pijama |RS| Pidžama |SI| Pižama |SK| Pyžamo",  </v>
      </c>
      <c r="AV145" s="9" t="str">
        <f t="shared" si="77"/>
        <v xml:space="preserve">"Pajamas", </v>
      </c>
      <c r="AW145" s="9"/>
    </row>
    <row r="146" spans="1:49" ht="15" customHeight="1" x14ac:dyDescent="0.25">
      <c r="A146" s="8" t="s">
        <v>3068</v>
      </c>
      <c r="B146" s="6" t="str">
        <f t="shared" si="52"/>
        <v>|EN| Nightgown</v>
      </c>
      <c r="C146" s="8" t="s">
        <v>3069</v>
      </c>
      <c r="D146" s="6" t="str">
        <f t="shared" si="53"/>
        <v xml:space="preserve"> |AL| Këmishë nate</v>
      </c>
      <c r="E146" s="8" t="s">
        <v>3070</v>
      </c>
      <c r="F146" s="6" t="str">
        <f t="shared" si="54"/>
        <v xml:space="preserve"> |BG| Нощница</v>
      </c>
      <c r="G146" s="8" t="s">
        <v>3071</v>
      </c>
      <c r="H146" s="6" t="str">
        <f t="shared" si="55"/>
        <v xml:space="preserve"> |BiH| Spavaćica</v>
      </c>
      <c r="I146" s="8" t="s">
        <v>3072</v>
      </c>
      <c r="J146" s="6" t="str">
        <f t="shared" si="56"/>
        <v xml:space="preserve"> |CZ| Noční košile</v>
      </c>
      <c r="K146" s="8" t="s">
        <v>3073</v>
      </c>
      <c r="L146" s="6" t="str">
        <f t="shared" si="57"/>
        <v xml:space="preserve"> |DE| Nachthemd</v>
      </c>
      <c r="M146" s="8" t="s">
        <v>3074</v>
      </c>
      <c r="N146" s="6" t="str">
        <f t="shared" si="58"/>
        <v xml:space="preserve"> |EE| Öösärk</v>
      </c>
      <c r="O146" s="8" t="s">
        <v>3075</v>
      </c>
      <c r="P146" s="6" t="str">
        <f t="shared" si="59"/>
        <v xml:space="preserve"> |ES| Camisón</v>
      </c>
      <c r="Q146" s="8" t="s">
        <v>3076</v>
      </c>
      <c r="R146" s="6" t="str">
        <f t="shared" si="60"/>
        <v>/ Camisa de dormir</v>
      </c>
      <c r="S146" s="8" t="s">
        <v>3077</v>
      </c>
      <c r="T146" s="6" t="str">
        <f t="shared" si="61"/>
        <v xml:space="preserve"> |GR| Νυχτικό</v>
      </c>
      <c r="U146" s="8" t="s">
        <v>3071</v>
      </c>
      <c r="V146" s="6" t="str">
        <f t="shared" si="62"/>
        <v xml:space="preserve"> |HR| Spavaćica</v>
      </c>
      <c r="W146" s="8" t="s">
        <v>3078</v>
      </c>
      <c r="X146" s="6" t="str">
        <f t="shared" si="63"/>
        <v xml:space="preserve"> |HU| Hálóing</v>
      </c>
      <c r="Y146" s="8" t="s">
        <v>3079</v>
      </c>
      <c r="Z146" s="6" t="str">
        <f t="shared" si="64"/>
        <v xml:space="preserve"> |IT| Camicia da notte</v>
      </c>
      <c r="AA146" s="8" t="s">
        <v>3080</v>
      </c>
      <c r="AB146" s="6" t="str">
        <f t="shared" si="65"/>
        <v xml:space="preserve"> |LT| Naktiniai marškiniai</v>
      </c>
      <c r="AC146" s="8" t="s">
        <v>3081</v>
      </c>
      <c r="AD146" s="6" t="str">
        <f t="shared" si="66"/>
        <v xml:space="preserve"> |LV| Naktskrekls</v>
      </c>
      <c r="AE146" s="8" t="s">
        <v>3082</v>
      </c>
      <c r="AF146" s="6" t="str">
        <f t="shared" si="67"/>
        <v xml:space="preserve"> |MK| Ноќна кошула</v>
      </c>
      <c r="AG146" s="8" t="s">
        <v>3083</v>
      </c>
      <c r="AH146" s="6" t="str">
        <f t="shared" si="68"/>
        <v xml:space="preserve"> |PL| Koszula nocna</v>
      </c>
      <c r="AI146" s="8" t="s">
        <v>3076</v>
      </c>
      <c r="AJ146" s="6" t="str">
        <f t="shared" si="69"/>
        <v xml:space="preserve"> |PT| Camisa de dormir</v>
      </c>
      <c r="AK146" s="8" t="s">
        <v>3084</v>
      </c>
      <c r="AL146" s="6" t="str">
        <f t="shared" si="70"/>
        <v xml:space="preserve"> |RO| Cămașă de noapte</v>
      </c>
      <c r="AM146" s="8" t="s">
        <v>3071</v>
      </c>
      <c r="AN146" s="6" t="str">
        <f t="shared" si="71"/>
        <v xml:space="preserve"> |RS| Spavaćica</v>
      </c>
      <c r="AO146" s="8" t="s">
        <v>3085</v>
      </c>
      <c r="AP146" s="6" t="str">
        <f t="shared" si="72"/>
        <v xml:space="preserve"> |SI| Spalna srajca</v>
      </c>
      <c r="AQ146" s="8" t="s">
        <v>3086</v>
      </c>
      <c r="AR146" s="6" t="str">
        <f t="shared" si="73"/>
        <v xml:space="preserve"> |SK| Nočná košeľa</v>
      </c>
      <c r="AS146" s="9" t="str">
        <f t="shared" si="74"/>
        <v>|EN| Nightgown |BG| Нощница |BiH| Spavaćica |CZ| Noční košile |DE| Nachthemd |EE| Öösärk |ES| Camisón/ Camisa de dormir |GR| Νυχτικό |HR| Spavaćica |HU| Hálóing |IT| Camicia da notte |LT| Naktiniai marškiniai |LV| Naktskrekls |PL| Koszula nocna |PT| Camisa de dormir |RO| Cămașă de noapte |RS| Spavaćica |SI| Spalna srajca |SK| Nočná košeľa</v>
      </c>
      <c r="AT146" s="9" t="str">
        <f t="shared" si="75"/>
        <v xml:space="preserve">"|EN| Nightgown |BG| Нощница |BiH| Spavaćica |CZ| Noční košile |DE| Nachthemd |EE| Öösärk |ES| Camisón/ Camisa de dormir |GR| Νυχτικό |HR| Spavaćica |HU| Hálóing |IT| Camicia da notte |LT| Naktiniai marškiniai |LV| Naktskrekls |PL| Koszula nocna |PT| Camisa de dormir |RO| Cămașă de noapte |RS| Spavaćica |SI| Spalna srajca |SK| Nočná košeľa",  </v>
      </c>
      <c r="AU146" s="9" t="str">
        <f t="shared" si="76"/>
        <v xml:space="preserve">"Nightgown":  "|EN| Nightgown |BG| Нощница |BiH| Spavaćica |CZ| Noční košile |DE| Nachthemd |EE| Öösärk |ES| Camisón/ Camisa de dormir |GR| Νυχτικό |HR| Spavaćica |HU| Hálóing |IT| Camicia da notte |LT| Naktiniai marškiniai |LV| Naktskrekls |PL| Koszula nocna |PT| Camisa de dormir |RO| Cămașă de noapte |RS| Spavaćica |SI| Spalna srajca |SK| Nočná košeľa",  </v>
      </c>
      <c r="AV146" s="9" t="str">
        <f t="shared" si="77"/>
        <v xml:space="preserve">"Nightgown", </v>
      </c>
      <c r="AW146" s="9"/>
    </row>
    <row r="147" spans="1:49" ht="15" customHeight="1" x14ac:dyDescent="0.25">
      <c r="A147" s="8" t="s">
        <v>3087</v>
      </c>
      <c r="B147" s="6" t="str">
        <f t="shared" si="52"/>
        <v>|EN| Pajama t-shirt</v>
      </c>
      <c r="C147" s="8" t="s">
        <v>3088</v>
      </c>
      <c r="D147" s="6" t="str">
        <f t="shared" si="53"/>
        <v xml:space="preserve"> |AL| T-shirt pizhamesh</v>
      </c>
      <c r="E147" s="8" t="s">
        <v>3089</v>
      </c>
      <c r="F147" s="6" t="str">
        <f t="shared" si="54"/>
        <v xml:space="preserve"> |BG| Тениска от пижама</v>
      </c>
      <c r="G147" s="8" t="s">
        <v>2135</v>
      </c>
      <c r="H147" s="6" t="str">
        <f t="shared" si="55"/>
        <v xml:space="preserve"> |BiH| Gornji dio pidžame</v>
      </c>
      <c r="I147" s="8" t="s">
        <v>3090</v>
      </c>
      <c r="J147" s="6" t="str">
        <f t="shared" si="56"/>
        <v xml:space="preserve"> |CZ| Tričko od pyžama</v>
      </c>
      <c r="K147" s="8" t="s">
        <v>3091</v>
      </c>
      <c r="L147" s="6" t="str">
        <f t="shared" si="57"/>
        <v xml:space="preserve"> |DE| Schlaf-t-shirt</v>
      </c>
      <c r="M147" s="8" t="s">
        <v>3092</v>
      </c>
      <c r="N147" s="6" t="str">
        <f t="shared" si="58"/>
        <v xml:space="preserve"> |EE| Pidžaamasärk</v>
      </c>
      <c r="O147" s="8" t="s">
        <v>3093</v>
      </c>
      <c r="P147" s="6" t="str">
        <f t="shared" si="59"/>
        <v xml:space="preserve"> |ES| Camiseta de pijama</v>
      </c>
      <c r="Q147" s="8" t="s">
        <v>3094</v>
      </c>
      <c r="R147" s="6" t="str">
        <f t="shared" si="60"/>
        <v>/ Samarreta del pijama</v>
      </c>
      <c r="S147" s="8" t="s">
        <v>3095</v>
      </c>
      <c r="T147" s="6" t="str">
        <f t="shared" si="61"/>
        <v xml:space="preserve"> |GR| Μπλουζάκι πιτζάμας</v>
      </c>
      <c r="U147" s="8" t="s">
        <v>3096</v>
      </c>
      <c r="V147" s="6" t="str">
        <f t="shared" si="62"/>
        <v xml:space="preserve"> |HR| T-shirt pidžama</v>
      </c>
      <c r="W147" s="8" t="s">
        <v>3097</v>
      </c>
      <c r="X147" s="6" t="str">
        <f t="shared" si="63"/>
        <v xml:space="preserve"> |HU| Pizsamapóló</v>
      </c>
      <c r="Y147" s="8" t="s">
        <v>3098</v>
      </c>
      <c r="Z147" s="6" t="str">
        <f t="shared" si="64"/>
        <v xml:space="preserve"> |IT| Maglietta del pigiama</v>
      </c>
      <c r="AA147" s="8" t="s">
        <v>3099</v>
      </c>
      <c r="AB147" s="6" t="str">
        <f t="shared" si="65"/>
        <v xml:space="preserve"> |LT| Pižamos marškinėliai trumpomis rankovėmis</v>
      </c>
      <c r="AC147" s="8" t="s">
        <v>3100</v>
      </c>
      <c r="AD147" s="6" t="str">
        <f t="shared" si="66"/>
        <v xml:space="preserve"> |LV| Pidžamas t-shirt</v>
      </c>
      <c r="AE147" s="8" t="s">
        <v>3101</v>
      </c>
      <c r="AF147" s="6" t="str">
        <f t="shared" si="67"/>
        <v xml:space="preserve"> |MK| T-shirt од пижама</v>
      </c>
      <c r="AG147" s="8" t="s">
        <v>3102</v>
      </c>
      <c r="AH147" s="6" t="str">
        <f t="shared" si="68"/>
        <v xml:space="preserve"> |PL| T-shirt od piżamy</v>
      </c>
      <c r="AI147" s="8" t="s">
        <v>3103</v>
      </c>
      <c r="AJ147" s="6" t="str">
        <f t="shared" si="69"/>
        <v xml:space="preserve"> |PT| T-shirt de pijama</v>
      </c>
      <c r="AK147" s="8" t="s">
        <v>3104</v>
      </c>
      <c r="AL147" s="6" t="str">
        <f t="shared" si="70"/>
        <v xml:space="preserve"> |RO| Tricou pijama</v>
      </c>
      <c r="AM147" s="8" t="s">
        <v>3105</v>
      </c>
      <c r="AN147" s="6" t="str">
        <f t="shared" si="71"/>
        <v xml:space="preserve"> |RS| Majica od pidžame</v>
      </c>
      <c r="AO147" s="8" t="s">
        <v>3106</v>
      </c>
      <c r="AP147" s="6" t="str">
        <f t="shared" si="72"/>
        <v xml:space="preserve"> |SI| Majica pižame, kratki rokav</v>
      </c>
      <c r="AQ147" s="8" t="s">
        <v>3090</v>
      </c>
      <c r="AR147" s="6" t="str">
        <f t="shared" si="73"/>
        <v xml:space="preserve"> |SK| Tričko od pyžama</v>
      </c>
      <c r="AS147" s="9" t="str">
        <f t="shared" si="74"/>
        <v>|EN| Pajama t-shirt |BG| Тениска от пижама |BiH| Gornji dio pidžame |CZ| Tričko od pyžama |DE| Schlaf-t-shirt |EE| Pidžaamasärk |ES| Camiseta de pijama/ Samarreta del pijama |GR| Μπλουζάκι πιτζάμας |HR| T-shirt pidžama |HU| Pizsamapóló |IT| Maglietta del pigiama |LT| Pižamos marškinėliai trumpomis rankovėmis |LV| Pidžamas t-shirt |PL| T-shirt od piżamy |PT| T-shirt de pijama |RO| Tricou pijama |RS| Majica od pidžame |SI| Majica pižame, kratki rokav |SK| Tričko od pyžama</v>
      </c>
      <c r="AT147" s="9" t="str">
        <f t="shared" si="75"/>
        <v xml:space="preserve">"|EN| Pajama t-shirt |BG| Тениска от пижама |BiH| Gornji dio pidžame |CZ| Tričko od pyžama |DE| Schlaf-t-shirt |EE| Pidžaamasärk |ES| Camiseta de pijama/ Samarreta del pijama |GR| Μπλουζάκι πιτζάμας |HR| T-shirt pidžama |HU| Pizsamapóló |IT| Maglietta del pigiama |LT| Pižamos marškinėliai trumpomis rankovėmis |LV| Pidžamas t-shirt |PL| T-shirt od piżamy |PT| T-shirt de pijama |RO| Tricou pijama |RS| Majica od pidžame |SI| Majica pižame, kratki rokav |SK| Tričko od pyžama",  </v>
      </c>
      <c r="AU147" s="9" t="str">
        <f t="shared" si="76"/>
        <v xml:space="preserve">"Pajama t-shirt":  "|EN| Pajama t-shirt |BG| Тениска от пижама |BiH| Gornji dio pidžame |CZ| Tričko od pyžama |DE| Schlaf-t-shirt |EE| Pidžaamasärk |ES| Camiseta de pijama/ Samarreta del pijama |GR| Μπλουζάκι πιτζάμας |HR| T-shirt pidžama |HU| Pizsamapóló |IT| Maglietta del pigiama |LT| Pižamos marškinėliai trumpomis rankovėmis |LV| Pidžamas t-shirt |PL| T-shirt od piżamy |PT| T-shirt de pijama |RO| Tricou pijama |RS| Majica od pidžame |SI| Majica pižame, kratki rokav |SK| Tričko od pyžama",  </v>
      </c>
      <c r="AV147" s="9" t="str">
        <f t="shared" si="77"/>
        <v xml:space="preserve">"Pajama t-shirt", </v>
      </c>
      <c r="AW147" s="9"/>
    </row>
    <row r="148" spans="1:49" ht="15" customHeight="1" x14ac:dyDescent="0.25">
      <c r="A148" s="8" t="s">
        <v>3107</v>
      </c>
      <c r="B148" s="6" t="str">
        <f t="shared" si="52"/>
        <v>|EN| Pajama blouse</v>
      </c>
      <c r="C148" s="8" t="s">
        <v>2133</v>
      </c>
      <c r="D148" s="6" t="str">
        <f t="shared" si="53"/>
        <v xml:space="preserve"> |AL| Bluza pizhamesh</v>
      </c>
      <c r="E148" s="8" t="s">
        <v>3108</v>
      </c>
      <c r="F148" s="6" t="str">
        <f t="shared" si="54"/>
        <v xml:space="preserve"> |BG| Блуза от пижама</v>
      </c>
      <c r="G148" s="8" t="s">
        <v>3109</v>
      </c>
      <c r="H148" s="6" t="str">
        <f t="shared" si="55"/>
        <v xml:space="preserve"> |BiH| Gornji dio za pidžamu</v>
      </c>
      <c r="I148" s="8" t="s">
        <v>3110</v>
      </c>
      <c r="J148" s="6" t="str">
        <f t="shared" si="56"/>
        <v xml:space="preserve"> |CZ| Halena od pyžama</v>
      </c>
      <c r="K148" s="8" t="s">
        <v>3111</v>
      </c>
      <c r="L148" s="6" t="str">
        <f t="shared" si="57"/>
        <v xml:space="preserve"> |DE| Schlafbluse</v>
      </c>
      <c r="M148" s="8" t="s">
        <v>3112</v>
      </c>
      <c r="N148" s="6" t="str">
        <f t="shared" si="58"/>
        <v xml:space="preserve"> |EE| Pidžaamapluus</v>
      </c>
      <c r="O148" s="8" t="s">
        <v>3113</v>
      </c>
      <c r="P148" s="6" t="str">
        <f t="shared" si="59"/>
        <v xml:space="preserve"> |ES| Blusa de pijama</v>
      </c>
      <c r="Q148" s="8" t="s">
        <v>3114</v>
      </c>
      <c r="R148" s="6" t="str">
        <f t="shared" si="60"/>
        <v>/ Dessuadora del pijama</v>
      </c>
      <c r="S148" s="8" t="s">
        <v>3095</v>
      </c>
      <c r="T148" s="6" t="str">
        <f t="shared" si="61"/>
        <v xml:space="preserve"> |GR| Μπλουζάκι πιτζάμας</v>
      </c>
      <c r="U148" s="8" t="s">
        <v>3115</v>
      </c>
      <c r="V148" s="6" t="str">
        <f t="shared" si="62"/>
        <v xml:space="preserve"> |HR| Majica pidžama</v>
      </c>
      <c r="W148" s="8" t="s">
        <v>2142</v>
      </c>
      <c r="X148" s="6" t="str">
        <f t="shared" si="63"/>
        <v xml:space="preserve"> |HU| Pizsamafelső</v>
      </c>
      <c r="Y148" s="8" t="s">
        <v>3116</v>
      </c>
      <c r="Z148" s="6" t="str">
        <f t="shared" si="64"/>
        <v xml:space="preserve"> |IT| Camicetta del pigiama</v>
      </c>
      <c r="AA148" s="8" t="s">
        <v>3117</v>
      </c>
      <c r="AB148" s="6" t="str">
        <f t="shared" si="65"/>
        <v xml:space="preserve"> |LT| Pižamos marškinėliai</v>
      </c>
      <c r="AC148" s="8" t="s">
        <v>3118</v>
      </c>
      <c r="AD148" s="6" t="str">
        <f t="shared" si="66"/>
        <v xml:space="preserve"> |LV| Pidžamas blūze</v>
      </c>
      <c r="AE148" s="8" t="s">
        <v>3119</v>
      </c>
      <c r="AF148" s="6" t="str">
        <f t="shared" si="67"/>
        <v xml:space="preserve"> |MK| Блуза од пижама</v>
      </c>
      <c r="AG148" s="8" t="s">
        <v>3120</v>
      </c>
      <c r="AH148" s="6" t="str">
        <f t="shared" si="68"/>
        <v xml:space="preserve"> |PL| Bluzka od piżamy</v>
      </c>
      <c r="AI148" s="8" t="s">
        <v>3121</v>
      </c>
      <c r="AJ148" s="6" t="str">
        <f t="shared" si="69"/>
        <v xml:space="preserve"> |PT| Camisola de manga larga de pijama</v>
      </c>
      <c r="AK148" s="8" t="s">
        <v>3122</v>
      </c>
      <c r="AL148" s="6" t="str">
        <f t="shared" si="70"/>
        <v xml:space="preserve"> |RO| Bluză pijama</v>
      </c>
      <c r="AM148" s="8" t="s">
        <v>3123</v>
      </c>
      <c r="AN148" s="6" t="str">
        <f t="shared" si="71"/>
        <v xml:space="preserve"> |RS| Bluza od pidžame</v>
      </c>
      <c r="AO148" s="8" t="s">
        <v>3124</v>
      </c>
      <c r="AP148" s="6" t="str">
        <f t="shared" si="72"/>
        <v xml:space="preserve"> |SI| Majica pižame, dolgi rokav</v>
      </c>
      <c r="AQ148" s="8" t="s">
        <v>3110</v>
      </c>
      <c r="AR148" s="6" t="str">
        <f t="shared" si="73"/>
        <v xml:space="preserve"> |SK| Halena od pyžama</v>
      </c>
      <c r="AS148" s="9" t="str">
        <f t="shared" si="74"/>
        <v>|EN| Pajama blouse |BG| Блуза от пижама |BiH| Gornji dio za pidžamu |CZ| Halena od pyžama |DE| Schlafbluse |EE| Pidžaamapluus |ES| Blusa de pijama/ Dessuadora del pijama |GR| Μπλουζάκι πιτζάμας |HR| Majica pidžama |HU| Pizsamafelső |IT| Camicetta del pigiama |LT| Pižamos marškinėliai |LV| Pidžamas blūze |PL| Bluzka od piżamy |PT| Camisola de manga larga de pijama |RO| Bluză pijama |RS| Bluza od pidžame |SI| Majica pižame, dolgi rokav |SK| Halena od pyžama</v>
      </c>
      <c r="AT148" s="9" t="str">
        <f t="shared" si="75"/>
        <v xml:space="preserve">"|EN| Pajama blouse |BG| Блуза от пижама |BiH| Gornji dio za pidžamu |CZ| Halena od pyžama |DE| Schlafbluse |EE| Pidžaamapluus |ES| Blusa de pijama/ Dessuadora del pijama |GR| Μπλουζάκι πιτζάμας |HR| Majica pidžama |HU| Pizsamafelső |IT| Camicetta del pigiama |LT| Pižamos marškinėliai |LV| Pidžamas blūze |PL| Bluzka od piżamy |PT| Camisola de manga larga de pijama |RO| Bluză pijama |RS| Bluza od pidžame |SI| Majica pižame, dolgi rokav |SK| Halena od pyžama",  </v>
      </c>
      <c r="AU148" s="9" t="str">
        <f t="shared" si="76"/>
        <v xml:space="preserve">"Pajama blouse":  "|EN| Pajama blouse |BG| Блуза от пижама |BiH| Gornji dio za pidžamu |CZ| Halena od pyžama |DE| Schlafbluse |EE| Pidžaamapluus |ES| Blusa de pijama/ Dessuadora del pijama |GR| Μπλουζάκι πιτζάμας |HR| Majica pidžama |HU| Pizsamafelső |IT| Camicetta del pigiama |LT| Pižamos marškinėliai |LV| Pidžamas blūze |PL| Bluzka od piżamy |PT| Camisola de manga larga de pijama |RO| Bluză pijama |RS| Bluza od pidžame |SI| Majica pižame, dolgi rokav |SK| Halena od pyžama",  </v>
      </c>
      <c r="AV148" s="9" t="str">
        <f t="shared" si="77"/>
        <v xml:space="preserve">"Pajama blouse", </v>
      </c>
      <c r="AW148" s="9"/>
    </row>
    <row r="149" spans="1:49" ht="15" customHeight="1" x14ac:dyDescent="0.25">
      <c r="A149" s="8" t="s">
        <v>3125</v>
      </c>
      <c r="B149" s="6" t="str">
        <f t="shared" si="52"/>
        <v>|EN| Bikini</v>
      </c>
      <c r="C149" s="8" t="s">
        <v>3126</v>
      </c>
      <c r="D149" s="6" t="str">
        <f t="shared" si="53"/>
        <v xml:space="preserve"> |AL| Kostum bikini</v>
      </c>
      <c r="E149" s="8" t="s">
        <v>3127</v>
      </c>
      <c r="F149" s="6" t="str">
        <f t="shared" si="54"/>
        <v xml:space="preserve"> |BG| Дамски бански костюм бикини</v>
      </c>
      <c r="G149" s="8" t="s">
        <v>3125</v>
      </c>
      <c r="H149" s="6" t="str">
        <f t="shared" si="55"/>
        <v xml:space="preserve"> |BiH| Bikini</v>
      </c>
      <c r="I149" s="8" t="s">
        <v>3128</v>
      </c>
      <c r="J149" s="6" t="str">
        <f t="shared" si="56"/>
        <v xml:space="preserve"> |CZ| Plavky bikiny</v>
      </c>
      <c r="K149" s="8" t="s">
        <v>3125</v>
      </c>
      <c r="L149" s="6" t="str">
        <f t="shared" si="57"/>
        <v xml:space="preserve"> |DE| Bikini</v>
      </c>
      <c r="M149" s="8" t="s">
        <v>3129</v>
      </c>
      <c r="N149" s="6" t="str">
        <f t="shared" si="58"/>
        <v xml:space="preserve"> |EE| Bikiinid</v>
      </c>
      <c r="O149" s="8" t="s">
        <v>3125</v>
      </c>
      <c r="P149" s="6" t="str">
        <f t="shared" si="59"/>
        <v xml:space="preserve"> |ES| Bikini</v>
      </c>
      <c r="Q149" s="8" t="s">
        <v>3130</v>
      </c>
      <c r="R149" s="6" t="str">
        <f t="shared" si="60"/>
        <v>/ Biquini</v>
      </c>
      <c r="S149" s="8" t="s">
        <v>3131</v>
      </c>
      <c r="T149" s="6" t="str">
        <f t="shared" si="61"/>
        <v xml:space="preserve"> |GR| Μαγιό μπικίνι</v>
      </c>
      <c r="U149" s="8" t="s">
        <v>3125</v>
      </c>
      <c r="V149" s="6" t="str">
        <f t="shared" si="62"/>
        <v xml:space="preserve"> |HR| Bikini</v>
      </c>
      <c r="W149" s="8" t="s">
        <v>3125</v>
      </c>
      <c r="X149" s="6" t="str">
        <f t="shared" si="63"/>
        <v xml:space="preserve"> |HU| Bikini</v>
      </c>
      <c r="Y149" s="8" t="s">
        <v>3132</v>
      </c>
      <c r="Z149" s="6" t="str">
        <f t="shared" si="64"/>
        <v xml:space="preserve"> |IT| Costume bikini</v>
      </c>
      <c r="AA149" s="8" t="s">
        <v>3133</v>
      </c>
      <c r="AB149" s="6" t="str">
        <f t="shared" si="65"/>
        <v xml:space="preserve"> |LT| Bikini maudymosi kostiumėlis</v>
      </c>
      <c r="AC149" s="8" t="s">
        <v>3134</v>
      </c>
      <c r="AD149" s="6" t="str">
        <f t="shared" si="66"/>
        <v xml:space="preserve"> |LV| Bikini peldkostīms</v>
      </c>
      <c r="AE149" s="8" t="s">
        <v>3135</v>
      </c>
      <c r="AF149" s="6" t="str">
        <f t="shared" si="67"/>
        <v xml:space="preserve"> |MK| Бикини костим</v>
      </c>
      <c r="AG149" s="8" t="s">
        <v>3136</v>
      </c>
      <c r="AH149" s="6" t="str">
        <f t="shared" si="68"/>
        <v xml:space="preserve"> |PL| Kostium bikini</v>
      </c>
      <c r="AI149" s="8" t="s">
        <v>3137</v>
      </c>
      <c r="AJ149" s="6" t="str">
        <f t="shared" si="69"/>
        <v xml:space="preserve"> |PT| Biquíni</v>
      </c>
      <c r="AK149" s="8" t="s">
        <v>3138</v>
      </c>
      <c r="AL149" s="6" t="str">
        <f t="shared" si="70"/>
        <v xml:space="preserve"> |RO| Costum bikini</v>
      </c>
      <c r="AM149" s="8" t="s">
        <v>3139</v>
      </c>
      <c r="AN149" s="6" t="str">
        <f t="shared" si="71"/>
        <v xml:space="preserve"> |RS| Bikini kupaći kostim</v>
      </c>
      <c r="AO149" s="8" t="s">
        <v>3140</v>
      </c>
      <c r="AP149" s="6" t="str">
        <f t="shared" si="72"/>
        <v xml:space="preserve"> |SI| Bikini kopalke</v>
      </c>
      <c r="AQ149" s="8" t="s">
        <v>3128</v>
      </c>
      <c r="AR149" s="6" t="str">
        <f t="shared" si="73"/>
        <v xml:space="preserve"> |SK| Plavky bikiny</v>
      </c>
      <c r="AS149" s="9" t="str">
        <f t="shared" si="74"/>
        <v>|EN| Bikini |BG| Дамски бански костюм бикини |BiH| Bikini |CZ| Plavky bikiny |DE| Bikini |EE| Bikiinid |ES| Bikini/ Biquini |GR| Μαγιό μπικίνι |HR| Bikini |HU| Bikini |IT| Costume bikini |LT| Bikini maudymosi kostiumėlis |LV| Bikini peldkostīms |PL| Kostium bikini |PT| Biquíni |RO| Costum bikini |RS| Bikini kupaći kostim |SI| Bikini kopalke |SK| Plavky bikiny</v>
      </c>
      <c r="AT149" s="9" t="str">
        <f t="shared" si="75"/>
        <v xml:space="preserve">"|EN| Bikini |BG| Дамски бански костюм бикини |BiH| Bikini |CZ| Plavky bikiny |DE| Bikini |EE| Bikiinid |ES| Bikini/ Biquini |GR| Μαγιό μπικίνι |HR| Bikini |HU| Bikini |IT| Costume bikini |LT| Bikini maudymosi kostiumėlis |LV| Bikini peldkostīms |PL| Kostium bikini |PT| Biquíni |RO| Costum bikini |RS| Bikini kupaći kostim |SI| Bikini kopalke |SK| Plavky bikiny",  </v>
      </c>
      <c r="AU149" s="9" t="str">
        <f t="shared" si="76"/>
        <v xml:space="preserve">"Bikini":  "|EN| Bikini |BG| Дамски бански костюм бикини |BiH| Bikini |CZ| Plavky bikiny |DE| Bikini |EE| Bikiinid |ES| Bikini/ Biquini |GR| Μαγιό μπικίνι |HR| Bikini |HU| Bikini |IT| Costume bikini |LT| Bikini maudymosi kostiumėlis |LV| Bikini peldkostīms |PL| Kostium bikini |PT| Biquíni |RO| Costum bikini |RS| Bikini kupaći kostim |SI| Bikini kopalke |SK| Plavky bikiny",  </v>
      </c>
      <c r="AV149" s="9" t="str">
        <f t="shared" si="77"/>
        <v xml:space="preserve">"Bikini", </v>
      </c>
      <c r="AW149" s="9"/>
    </row>
    <row r="150" spans="1:49" ht="15" customHeight="1" x14ac:dyDescent="0.25">
      <c r="A150" s="8" t="s">
        <v>3141</v>
      </c>
      <c r="B150" s="6" t="str">
        <f t="shared" si="52"/>
        <v>|EN| Padded bra</v>
      </c>
      <c r="C150" s="8" t="s">
        <v>3142</v>
      </c>
      <c r="D150" s="6" t="str">
        <f t="shared" si="53"/>
        <v xml:space="preserve"> |AL| Sytjena suportuese</v>
      </c>
      <c r="E150" s="8" t="s">
        <v>3143</v>
      </c>
      <c r="F150" s="6" t="str">
        <f t="shared" si="54"/>
        <v xml:space="preserve"> |BG| Подплатен сутиен</v>
      </c>
      <c r="G150" s="8" t="s">
        <v>3144</v>
      </c>
      <c r="H150" s="6" t="str">
        <f t="shared" si="55"/>
        <v xml:space="preserve"> |BiH| Čvrsti grudnjak</v>
      </c>
      <c r="I150" s="8" t="s">
        <v>3145</v>
      </c>
      <c r="J150" s="6" t="str">
        <f t="shared" si="56"/>
        <v xml:space="preserve"> |CZ| Vyztužená podprsenka</v>
      </c>
      <c r="K150" s="8" t="s">
        <v>3146</v>
      </c>
      <c r="L150" s="6" t="str">
        <f t="shared" si="57"/>
        <v xml:space="preserve"> |DE| Bh versteift</v>
      </c>
      <c r="M150" s="8" t="s">
        <v>3147</v>
      </c>
      <c r="N150" s="6" t="str">
        <f t="shared" si="58"/>
        <v xml:space="preserve"> |EE| Tugikaartega rinnahoidja</v>
      </c>
      <c r="O150" s="8" t="s">
        <v>3148</v>
      </c>
      <c r="P150" s="6" t="str">
        <f t="shared" si="59"/>
        <v xml:space="preserve"> |ES| Sujetador acolchado</v>
      </c>
      <c r="Q150" s="8" t="s">
        <v>3149</v>
      </c>
      <c r="R150" s="6" t="str">
        <f t="shared" si="60"/>
        <v>/ Sostenidor midonat</v>
      </c>
      <c r="S150" s="8" t="s">
        <v>3150</v>
      </c>
      <c r="T150" s="6" t="str">
        <f t="shared" si="61"/>
        <v xml:space="preserve"> |GR| Ενισχυμένο σουτιέν</v>
      </c>
      <c r="U150" s="8" t="s">
        <v>3151</v>
      </c>
      <c r="V150" s="6" t="str">
        <f t="shared" si="62"/>
        <v xml:space="preserve"> |HR| Podstavljeni grudnjak</v>
      </c>
      <c r="W150" s="8" t="s">
        <v>3152</v>
      </c>
      <c r="X150" s="6" t="str">
        <f t="shared" si="63"/>
        <v xml:space="preserve"> |HU| Merevített melltartó</v>
      </c>
      <c r="Y150" s="8" t="s">
        <v>3153</v>
      </c>
      <c r="Z150" s="6" t="str">
        <f t="shared" si="64"/>
        <v xml:space="preserve"> |IT| Reggiseno rigido</v>
      </c>
      <c r="AA150" s="8" t="s">
        <v>3154</v>
      </c>
      <c r="AB150" s="6" t="str">
        <f t="shared" si="65"/>
        <v xml:space="preserve"> |LT| Liemenėlė su pakietinimu</v>
      </c>
      <c r="AC150" s="8" t="s">
        <v>3155</v>
      </c>
      <c r="AD150" s="6" t="str">
        <f t="shared" si="66"/>
        <v xml:space="preserve"> |LV| Polsterēts krūšturis</v>
      </c>
      <c r="AE150" s="8" t="s">
        <v>3156</v>
      </c>
      <c r="AF150" s="6" t="str">
        <f t="shared" si="67"/>
        <v xml:space="preserve"> |MK| Зацврстуван градник</v>
      </c>
      <c r="AG150" s="8" t="s">
        <v>3157</v>
      </c>
      <c r="AH150" s="6" t="str">
        <f t="shared" si="68"/>
        <v xml:space="preserve"> |PL| Biustonosz usztywniany</v>
      </c>
      <c r="AI150" s="8" t="s">
        <v>3158</v>
      </c>
      <c r="AJ150" s="6" t="str">
        <f t="shared" si="69"/>
        <v xml:space="preserve"> |PT| Soutien acolchoado</v>
      </c>
      <c r="AK150" s="8" t="s">
        <v>3159</v>
      </c>
      <c r="AL150" s="6" t="str">
        <f t="shared" si="70"/>
        <v xml:space="preserve"> |RO| Sutien cu sârmă</v>
      </c>
      <c r="AM150" s="8" t="s">
        <v>3160</v>
      </c>
      <c r="AN150" s="6" t="str">
        <f t="shared" si="71"/>
        <v xml:space="preserve"> |RS| Grudnjak sa žicama</v>
      </c>
      <c r="AO150" s="8" t="s">
        <v>3161</v>
      </c>
      <c r="AP150" s="6" t="str">
        <f t="shared" si="72"/>
        <v xml:space="preserve"> |SI| Modrček z oporo</v>
      </c>
      <c r="AQ150" s="8" t="s">
        <v>3162</v>
      </c>
      <c r="AR150" s="6" t="str">
        <f t="shared" si="73"/>
        <v xml:space="preserve"> |SK| Vystužená podprsenka</v>
      </c>
      <c r="AS150" s="9" t="str">
        <f t="shared" si="74"/>
        <v>|EN| Padded bra |BG| Подплатен сутиен |BiH| Čvrsti grudnjak |CZ| Vyztužená podprsenka |DE| Bh versteift |EE| Tugikaartega rinnahoidja |ES| Sujetador acolchado/ Sostenidor midonat |GR| Ενισχυμένο σουτιέν |HR| Podstavljeni grudnjak |HU| Merevített melltartó |IT| Reggiseno rigido |LT| Liemenėlė su pakietinimu |LV| Polsterēts krūšturis |PL| Biustonosz usztywniany |PT| Soutien acolchoado |RO| Sutien cu sârmă |RS| Grudnjak sa žicama |SI| Modrček z oporo |SK| Vystužená podprsenka</v>
      </c>
      <c r="AT150" s="9" t="str">
        <f t="shared" si="75"/>
        <v xml:space="preserve">"|EN| Padded bra |BG| Подплатен сутиен |BiH| Čvrsti grudnjak |CZ| Vyztužená podprsenka |DE| Bh versteift |EE| Tugikaartega rinnahoidja |ES| Sujetador acolchado/ Sostenidor midonat |GR| Ενισχυμένο σουτιέν |HR| Podstavljeni grudnjak |HU| Merevített melltartó |IT| Reggiseno rigido |LT| Liemenėlė su pakietinimu |LV| Polsterēts krūšturis |PL| Biustonosz usztywniany |PT| Soutien acolchoado |RO| Sutien cu sârmă |RS| Grudnjak sa žicama |SI| Modrček z oporo |SK| Vystužená podprsenka",  </v>
      </c>
      <c r="AU150" s="9" t="str">
        <f t="shared" si="76"/>
        <v xml:space="preserve">"Padded bra":  "|EN| Padded bra |BG| Подплатен сутиен |BiH| Čvrsti grudnjak |CZ| Vyztužená podprsenka |DE| Bh versteift |EE| Tugikaartega rinnahoidja |ES| Sujetador acolchado/ Sostenidor midonat |GR| Ενισχυμένο σουτιέν |HR| Podstavljeni grudnjak |HU| Merevített melltartó |IT| Reggiseno rigido |LT| Liemenėlė su pakietinimu |LV| Polsterēts krūšturis |PL| Biustonosz usztywniany |PT| Soutien acolchoado |RO| Sutien cu sârmă |RS| Grudnjak sa žicama |SI| Modrček z oporo |SK| Vystužená podprsenka",  </v>
      </c>
      <c r="AV150" s="9" t="str">
        <f t="shared" si="77"/>
        <v xml:space="preserve">"Padded bra", </v>
      </c>
      <c r="AW150" s="9"/>
    </row>
    <row r="151" spans="1:49" ht="15" customHeight="1" x14ac:dyDescent="0.25">
      <c r="A151" s="8" t="s">
        <v>757</v>
      </c>
      <c r="B151" s="6" t="str">
        <f t="shared" si="52"/>
        <v>|EN| Soft bra</v>
      </c>
      <c r="C151" s="8" t="s">
        <v>758</v>
      </c>
      <c r="D151" s="6" t="str">
        <f t="shared" si="53"/>
        <v xml:space="preserve"> |AL| Sytjena të buta</v>
      </c>
      <c r="E151" s="8" t="s">
        <v>3163</v>
      </c>
      <c r="F151" s="6" t="str">
        <f t="shared" si="54"/>
        <v xml:space="preserve"> |BG| Мек сутиен</v>
      </c>
      <c r="G151" s="8" t="s">
        <v>3164</v>
      </c>
      <c r="H151" s="6" t="str">
        <f t="shared" si="55"/>
        <v xml:space="preserve"> |BiH| Mekano grudnjak</v>
      </c>
      <c r="I151" s="8" t="s">
        <v>761</v>
      </c>
      <c r="J151" s="6" t="str">
        <f t="shared" si="56"/>
        <v xml:space="preserve"> |CZ| Měkká podprsenka</v>
      </c>
      <c r="K151" s="8" t="s">
        <v>3165</v>
      </c>
      <c r="L151" s="6" t="str">
        <f t="shared" si="57"/>
        <v xml:space="preserve"> |DE| Bh weich</v>
      </c>
      <c r="M151" s="8" t="s">
        <v>763</v>
      </c>
      <c r="N151" s="6" t="str">
        <f t="shared" si="58"/>
        <v xml:space="preserve"> |EE| Pehme rinnahoidja</v>
      </c>
      <c r="O151" s="8" t="s">
        <v>764</v>
      </c>
      <c r="P151" s="6" t="str">
        <f t="shared" si="59"/>
        <v xml:space="preserve"> |ES| Sujetador suave</v>
      </c>
      <c r="Q151" s="8" t="s">
        <v>3166</v>
      </c>
      <c r="R151" s="6" t="str">
        <f t="shared" si="60"/>
        <v>/ Sostenidor tou</v>
      </c>
      <c r="S151" s="8" t="s">
        <v>3150</v>
      </c>
      <c r="T151" s="6" t="str">
        <f t="shared" si="61"/>
        <v xml:space="preserve"> |GR| Ενισχυμένο σουτιέν</v>
      </c>
      <c r="U151" s="8" t="s">
        <v>775</v>
      </c>
      <c r="V151" s="6" t="str">
        <f t="shared" si="62"/>
        <v xml:space="preserve"> |HR| Meki grudnjak</v>
      </c>
      <c r="W151" s="8" t="s">
        <v>767</v>
      </c>
      <c r="X151" s="6" t="str">
        <f t="shared" si="63"/>
        <v xml:space="preserve"> |HU| Puha melltartó</v>
      </c>
      <c r="Y151" s="8" t="s">
        <v>768</v>
      </c>
      <c r="Z151" s="6" t="str">
        <f t="shared" si="64"/>
        <v xml:space="preserve"> |IT| Reggiseno morbido</v>
      </c>
      <c r="AA151" s="8" t="s">
        <v>3167</v>
      </c>
      <c r="AB151" s="6" t="str">
        <f t="shared" si="65"/>
        <v xml:space="preserve"> |LT| Liemenėlė be pakietinimo</v>
      </c>
      <c r="AC151" s="8" t="s">
        <v>770</v>
      </c>
      <c r="AD151" s="6" t="str">
        <f t="shared" si="66"/>
        <v xml:space="preserve"> |LV| Mīksts krūšturis</v>
      </c>
      <c r="AE151" s="8" t="s">
        <v>771</v>
      </c>
      <c r="AF151" s="6" t="str">
        <f t="shared" si="67"/>
        <v xml:space="preserve"> |MK| Мек градник</v>
      </c>
      <c r="AG151" s="8" t="s">
        <v>3168</v>
      </c>
      <c r="AH151" s="6" t="str">
        <f t="shared" si="68"/>
        <v xml:space="preserve"> |PL| Biustonosz miękki</v>
      </c>
      <c r="AI151" s="8" t="s">
        <v>3169</v>
      </c>
      <c r="AJ151" s="6" t="str">
        <f t="shared" si="69"/>
        <v xml:space="preserve"> |PT| Soutien macio</v>
      </c>
      <c r="AK151" s="8" t="s">
        <v>774</v>
      </c>
      <c r="AL151" s="6" t="str">
        <f t="shared" si="70"/>
        <v xml:space="preserve"> |RO| Sutien moale</v>
      </c>
      <c r="AM151" s="8" t="s">
        <v>760</v>
      </c>
      <c r="AN151" s="6" t="str">
        <f t="shared" si="71"/>
        <v xml:space="preserve"> |RS| Mekani grudnjak</v>
      </c>
      <c r="AO151" s="8" t="s">
        <v>3170</v>
      </c>
      <c r="AP151" s="6" t="str">
        <f t="shared" si="72"/>
        <v xml:space="preserve"> |SI| Modrček brez opore</v>
      </c>
      <c r="AQ151" s="8" t="s">
        <v>777</v>
      </c>
      <c r="AR151" s="6" t="str">
        <f t="shared" si="73"/>
        <v xml:space="preserve"> |SK| Mäkká podprsenka</v>
      </c>
      <c r="AS151" s="9" t="str">
        <f t="shared" si="74"/>
        <v>|EN| Soft bra |BG| Мек сутиен |BiH| Mekano grudnjak |CZ| Měkká podprsenka |DE| Bh weich |EE| Pehme rinnahoidja |ES| Sujetador suave/ Sostenidor tou |GR| Ενισχυμένο σουτιέν |HR| Meki grudnjak |HU| Puha melltartó |IT| Reggiseno morbido |LT| Liemenėlė be pakietinimo |LV| Mīksts krūšturis |PL| Biustonosz miękki |PT| Soutien macio |RO| Sutien moale |RS| Mekani grudnjak |SI| Modrček brez opore |SK| Mäkká podprsenka</v>
      </c>
      <c r="AT151" s="9" t="str">
        <f t="shared" si="75"/>
        <v xml:space="preserve">"|EN| Soft bra |BG| Мек сутиен |BiH| Mekano grudnjak |CZ| Měkká podprsenka |DE| Bh weich |EE| Pehme rinnahoidja |ES| Sujetador suave/ Sostenidor tou |GR| Ενισχυμένο σουτιέν |HR| Meki grudnjak |HU| Puha melltartó |IT| Reggiseno morbido |LT| Liemenėlė be pakietinimo |LV| Mīksts krūšturis |PL| Biustonosz miękki |PT| Soutien macio |RO| Sutien moale |RS| Mekani grudnjak |SI| Modrček brez opore |SK| Mäkká podprsenka",  </v>
      </c>
      <c r="AU151" s="9" t="str">
        <f t="shared" si="76"/>
        <v xml:space="preserve">"Soft bra":  "|EN| Soft bra |BG| Мек сутиен |BiH| Mekano grudnjak |CZ| Měkká podprsenka |DE| Bh weich |EE| Pehme rinnahoidja |ES| Sujetador suave/ Sostenidor tou |GR| Ενισχυμένο σουτιέν |HR| Meki grudnjak |HU| Puha melltartó |IT| Reggiseno morbido |LT| Liemenėlė be pakietinimo |LV| Mīksts krūšturis |PL| Biustonosz miękki |PT| Soutien macio |RO| Sutien moale |RS| Mekani grudnjak |SI| Modrček brez opore |SK| Mäkká podprsenka",  </v>
      </c>
      <c r="AV151" s="9" t="str">
        <f t="shared" si="77"/>
        <v xml:space="preserve">"Soft bra", </v>
      </c>
      <c r="AW151" s="9"/>
    </row>
    <row r="152" spans="1:49" ht="15" customHeight="1" x14ac:dyDescent="0.25">
      <c r="A152" s="8" t="s">
        <v>3171</v>
      </c>
      <c r="B152" s="6" t="str">
        <f t="shared" si="52"/>
        <v>|EN| One-piece bathing suit</v>
      </c>
      <c r="C152" s="8" t="s">
        <v>3172</v>
      </c>
      <c r="D152" s="6" t="str">
        <f t="shared" si="53"/>
        <v xml:space="preserve"> |AL| Kostum një-cope</v>
      </c>
      <c r="E152" s="8" t="s">
        <v>3173</v>
      </c>
      <c r="F152" s="6" t="str">
        <f t="shared" si="54"/>
        <v xml:space="preserve"> |BG| Цял бански</v>
      </c>
      <c r="G152" s="8" t="s">
        <v>3174</v>
      </c>
      <c r="H152" s="6" t="str">
        <f t="shared" si="55"/>
        <v xml:space="preserve"> |BiH| Kupaći jednodijelni</v>
      </c>
      <c r="I152" s="8" t="s">
        <v>3175</v>
      </c>
      <c r="J152" s="6" t="str">
        <f t="shared" si="56"/>
        <v xml:space="preserve"> |CZ| Jednodílné plavky</v>
      </c>
      <c r="K152" s="8" t="s">
        <v>3176</v>
      </c>
      <c r="L152" s="6" t="str">
        <f t="shared" si="57"/>
        <v xml:space="preserve"> |DE| Einteiliges kostüm</v>
      </c>
      <c r="M152" s="8" t="s">
        <v>3177</v>
      </c>
      <c r="N152" s="6" t="str">
        <f t="shared" si="58"/>
        <v xml:space="preserve"> |EE| Kaheosaline kostüüm</v>
      </c>
      <c r="O152" s="8" t="s">
        <v>3178</v>
      </c>
      <c r="P152" s="6" t="str">
        <f t="shared" si="59"/>
        <v xml:space="preserve"> |ES| Traje de una sola pieza</v>
      </c>
      <c r="Q152" s="8" t="s">
        <v>3179</v>
      </c>
      <c r="R152" s="6" t="str">
        <f t="shared" si="60"/>
        <v>/ Vestit de bany d’una peça</v>
      </c>
      <c r="S152" s="8" t="s">
        <v>3180</v>
      </c>
      <c r="T152" s="6" t="str">
        <f t="shared" si="61"/>
        <v xml:space="preserve"> |GR| Μαγιό ολόσωμο</v>
      </c>
      <c r="U152" s="8" t="s">
        <v>3181</v>
      </c>
      <c r="V152" s="6" t="str">
        <f t="shared" si="62"/>
        <v xml:space="preserve"> |HR| Jednodijelni kostim</v>
      </c>
      <c r="W152" s="8" t="s">
        <v>3182</v>
      </c>
      <c r="X152" s="6" t="str">
        <f t="shared" si="63"/>
        <v xml:space="preserve"> |HU| Egyrészes fürdőruha</v>
      </c>
      <c r="Y152" s="8" t="s">
        <v>3183</v>
      </c>
      <c r="Z152" s="6" t="str">
        <f t="shared" si="64"/>
        <v xml:space="preserve"> |IT| Costume intero</v>
      </c>
      <c r="AA152" s="8" t="s">
        <v>3184</v>
      </c>
      <c r="AB152" s="6" t="str">
        <f t="shared" si="65"/>
        <v xml:space="preserve"> |LT| Vientisas maud. kostiumėlis</v>
      </c>
      <c r="AC152" s="8" t="s">
        <v>3185</v>
      </c>
      <c r="AD152" s="6" t="str">
        <f t="shared" si="66"/>
        <v xml:space="preserve"> |LV| Viendaļīgs peldkostīms</v>
      </c>
      <c r="AE152" s="8" t="s">
        <v>3186</v>
      </c>
      <c r="AF152" s="6" t="str">
        <f t="shared" si="67"/>
        <v xml:space="preserve"> |MK| Едноделен костим</v>
      </c>
      <c r="AG152" s="8" t="s">
        <v>3187</v>
      </c>
      <c r="AH152" s="6" t="str">
        <f t="shared" si="68"/>
        <v xml:space="preserve"> |PL| Kostium jednoczęściowy</v>
      </c>
      <c r="AI152" s="8" t="s">
        <v>3188</v>
      </c>
      <c r="AJ152" s="6" t="str">
        <f t="shared" si="69"/>
        <v xml:space="preserve"> |PT| Maiô</v>
      </c>
      <c r="AK152" s="8" t="s">
        <v>3189</v>
      </c>
      <c r="AL152" s="6" t="str">
        <f t="shared" si="70"/>
        <v xml:space="preserve"> |RO| Costum de baie întreg</v>
      </c>
      <c r="AM152" s="8" t="s">
        <v>3190</v>
      </c>
      <c r="AN152" s="6" t="str">
        <f t="shared" si="71"/>
        <v xml:space="preserve"> |RS| Jednodelni kupaći kostim</v>
      </c>
      <c r="AO152" s="8" t="s">
        <v>3191</v>
      </c>
      <c r="AP152" s="6" t="str">
        <f t="shared" si="72"/>
        <v xml:space="preserve"> |SI| Enodelne kopalke</v>
      </c>
      <c r="AQ152" s="8" t="s">
        <v>3192</v>
      </c>
      <c r="AR152" s="6" t="str">
        <f t="shared" si="73"/>
        <v xml:space="preserve"> |SK| Jednodielne plavky</v>
      </c>
      <c r="AS152" s="9" t="str">
        <f t="shared" si="74"/>
        <v>|EN| One-piece bathing suit |BG| Цял бански |BiH| Kupaći jednodijelni |CZ| Jednodílné plavky |DE| Einteiliges kostüm |EE| Kaheosaline kostüüm |ES| Traje de una sola pieza/ Vestit de bany d’una peça |GR| Μαγιό ολόσωμο |HR| Jednodijelni kostim |HU| Egyrészes fürdőruha |IT| Costume intero |LT| Vientisas maud. kostiumėlis |LV| Viendaļīgs peldkostīms |PL| Kostium jednoczęściowy |PT| Maiô |RO| Costum de baie întreg |RS| Jednodelni kupaći kostim |SI| Enodelne kopalke |SK| Jednodielne plavky</v>
      </c>
      <c r="AT152" s="9" t="str">
        <f t="shared" si="75"/>
        <v xml:space="preserve">"|EN| One-piece bathing suit |BG| Цял бански |BiH| Kupaći jednodijelni |CZ| Jednodílné plavky |DE| Einteiliges kostüm |EE| Kaheosaline kostüüm |ES| Traje de una sola pieza/ Vestit de bany d’una peça |GR| Μαγιό ολόσωμο |HR| Jednodijelni kostim |HU| Egyrészes fürdőruha |IT| Costume intero |LT| Vientisas maud. kostiumėlis |LV| Viendaļīgs peldkostīms |PL| Kostium jednoczęściowy |PT| Maiô |RO| Costum de baie întreg |RS| Jednodelni kupaći kostim |SI| Enodelne kopalke |SK| Jednodielne plavky",  </v>
      </c>
      <c r="AU152" s="9" t="str">
        <f t="shared" si="76"/>
        <v xml:space="preserve">"One-piece bathing suit":  "|EN| One-piece bathing suit |BG| Цял бански |BiH| Kupaći jednodijelni |CZ| Jednodílné plavky |DE| Einteiliges kostüm |EE| Kaheosaline kostüüm |ES| Traje de una sola pieza/ Vestit de bany d’una peça |GR| Μαγιό ολόσωμο |HR| Jednodijelni kostim |HU| Egyrészes fürdőruha |IT| Costume intero |LT| Vientisas maud. kostiumėlis |LV| Viendaļīgs peldkostīms |PL| Kostium jednoczęściowy |PT| Maiô |RO| Costum de baie întreg |RS| Jednodelni kupaći kostim |SI| Enodelne kopalke |SK| Jednodielne plavky",  </v>
      </c>
      <c r="AV152" s="9" t="str">
        <f t="shared" si="77"/>
        <v xml:space="preserve">"One-piece bathing suit", </v>
      </c>
      <c r="AW152" s="9"/>
    </row>
    <row r="153" spans="1:49" ht="15" customHeight="1" x14ac:dyDescent="0.25">
      <c r="A153" s="8" t="s">
        <v>3193</v>
      </c>
      <c r="B153" s="6" t="str">
        <f t="shared" si="52"/>
        <v>|EN| Board shorts</v>
      </c>
      <c r="C153" s="8" t="s">
        <v>3194</v>
      </c>
      <c r="D153" s="6" t="str">
        <f t="shared" si="53"/>
        <v xml:space="preserve"> |AL| Pantallona të shkurtra me këmbeza të gjata</v>
      </c>
      <c r="E153" s="8" t="s">
        <v>3195</v>
      </c>
      <c r="F153" s="6" t="str">
        <f t="shared" si="54"/>
        <v xml:space="preserve"> |BG| Шорти с дълъг крачол</v>
      </c>
      <c r="G153" s="8" t="s">
        <v>3196</v>
      </c>
      <c r="H153" s="6" t="str">
        <f t="shared" si="55"/>
        <v xml:space="preserve"> |BiH| Šorts s dužim nogavicama</v>
      </c>
      <c r="I153" s="8" t="s">
        <v>3197</v>
      </c>
      <c r="J153" s="6" t="str">
        <f t="shared" si="56"/>
        <v xml:space="preserve"> |CZ| Šortky s delší nohavici</v>
      </c>
      <c r="K153" s="8" t="s">
        <v>3198</v>
      </c>
      <c r="L153" s="6" t="str">
        <f t="shared" si="57"/>
        <v xml:space="preserve"> |DE| Short mit langem hosenbein</v>
      </c>
      <c r="M153" s="8" t="s">
        <v>3199</v>
      </c>
      <c r="N153" s="6" t="str">
        <f t="shared" si="58"/>
        <v xml:space="preserve"> |EE| Pika säärega ujumispüksid</v>
      </c>
      <c r="O153" s="8" t="s">
        <v>3200</v>
      </c>
      <c r="P153" s="6" t="str">
        <f t="shared" si="59"/>
        <v xml:space="preserve"> |ES| Bermudas</v>
      </c>
      <c r="Q153" s="8" t="s">
        <v>3201</v>
      </c>
      <c r="R153" s="6" t="str">
        <f t="shared" si="60"/>
        <v>/ Banyador llarg</v>
      </c>
      <c r="S153" s="8" t="s">
        <v>3202</v>
      </c>
      <c r="T153" s="6" t="str">
        <f t="shared" si="61"/>
        <v xml:space="preserve"> |GR| Σορτς με πιο μακρύ πόδι</v>
      </c>
      <c r="U153" s="8" t="s">
        <v>3203</v>
      </c>
      <c r="V153" s="6" t="str">
        <f t="shared" si="62"/>
        <v xml:space="preserve"> |HR| Kratke hlače s dužom nogavicom</v>
      </c>
      <c r="W153" s="8" t="s">
        <v>3204</v>
      </c>
      <c r="X153" s="6" t="str">
        <f t="shared" si="63"/>
        <v xml:space="preserve"> |HU| Hosszabb szárú rövidnadrág</v>
      </c>
      <c r="Y153" s="8" t="s">
        <v>3205</v>
      </c>
      <c r="Z153" s="6" t="str">
        <f t="shared" si="64"/>
        <v xml:space="preserve"> |IT| Pantaloncini semi-lunghi</v>
      </c>
      <c r="AA153" s="8" t="s">
        <v>3206</v>
      </c>
      <c r="AB153" s="6" t="str">
        <f t="shared" si="65"/>
        <v xml:space="preserve"> |LT| Ilgi šortai</v>
      </c>
      <c r="AC153" s="8" t="s">
        <v>3207</v>
      </c>
      <c r="AD153" s="6" t="str">
        <f t="shared" si="66"/>
        <v xml:space="preserve"> |LV| Šorti ar garāku bikšu staru</v>
      </c>
      <c r="AE153" s="8" t="s">
        <v>3208</v>
      </c>
      <c r="AF153" s="6" t="str">
        <f t="shared" si="67"/>
        <v xml:space="preserve"> |MK| Шорцеви со долга ногавица</v>
      </c>
      <c r="AG153" s="8" t="s">
        <v>3209</v>
      </c>
      <c r="AH153" s="6" t="str">
        <f t="shared" si="68"/>
        <v xml:space="preserve"> |PL| Szorty z dłuższą nogawką</v>
      </c>
      <c r="AI153" s="8" t="s">
        <v>3210</v>
      </c>
      <c r="AJ153" s="6" t="str">
        <f t="shared" si="69"/>
        <v xml:space="preserve"> |PT| Calções compridas</v>
      </c>
      <c r="AK153" s="8" t="s">
        <v>3211</v>
      </c>
      <c r="AL153" s="6" t="str">
        <f t="shared" si="70"/>
        <v xml:space="preserve"> |RO| Pantaloni trei sferturi</v>
      </c>
      <c r="AM153" s="8" t="s">
        <v>3212</v>
      </c>
      <c r="AN153" s="6" t="str">
        <f t="shared" si="71"/>
        <v xml:space="preserve"> |RS| Bermude</v>
      </c>
      <c r="AO153" s="8" t="s">
        <v>3213</v>
      </c>
      <c r="AP153" s="6" t="str">
        <f t="shared" si="72"/>
        <v xml:space="preserve"> |SI| Kratke hlače z daljšo hlačnico</v>
      </c>
      <c r="AQ153" s="8" t="s">
        <v>3214</v>
      </c>
      <c r="AR153" s="6" t="str">
        <f t="shared" si="73"/>
        <v xml:space="preserve"> |SK| Šortky s dlhšou nohavicou</v>
      </c>
      <c r="AS153" s="9" t="str">
        <f t="shared" si="74"/>
        <v>|EN| Board shorts |BG| Шорти с дълъг крачол |BiH| Šorts s dužim nogavicama |CZ| Šortky s delší nohavici |DE| Short mit langem hosenbein |EE| Pika säärega ujumispüksid |ES| Bermudas/ Banyador llarg |GR| Σορτς με πιο μακρύ πόδι |HR| Kratke hlače s dužom nogavicom |HU| Hosszabb szárú rövidnadrág |IT| Pantaloncini semi-lunghi |LT| Ilgi šortai |LV| Šorti ar garāku bikšu staru |PL| Szorty z dłuższą nogawką |PT| Calções compridas |RO| Pantaloni trei sferturi |RS| Bermude |SI| Kratke hlače z daljšo hlačnico |SK| Šortky s dlhšou nohavicou</v>
      </c>
      <c r="AT153" s="9" t="str">
        <f t="shared" si="75"/>
        <v xml:space="preserve">"|EN| Board shorts |BG| Шорти с дълъг крачол |BiH| Šorts s dužim nogavicama |CZ| Šortky s delší nohavici |DE| Short mit langem hosenbein |EE| Pika säärega ujumispüksid |ES| Bermudas/ Banyador llarg |GR| Σορτς με πιο μακρύ πόδι |HR| Kratke hlače s dužom nogavicom |HU| Hosszabb szárú rövidnadrág |IT| Pantaloncini semi-lunghi |LT| Ilgi šortai |LV| Šorti ar garāku bikšu staru |PL| Szorty z dłuższą nogawką |PT| Calções compridas |RO| Pantaloni trei sferturi |RS| Bermude |SI| Kratke hlače z daljšo hlačnico |SK| Šortky s dlhšou nohavicou",  </v>
      </c>
      <c r="AU153" s="9" t="str">
        <f t="shared" si="76"/>
        <v xml:space="preserve">"Board shorts":  "|EN| Board shorts |BG| Шорти с дълъг крачол |BiH| Šorts s dužim nogavicama |CZ| Šortky s delší nohavici |DE| Short mit langem hosenbein |EE| Pika säärega ujumispüksid |ES| Bermudas/ Banyador llarg |GR| Σορτς με πιο μακρύ πόδι |HR| Kratke hlače s dužom nogavicom |HU| Hosszabb szárú rövidnadrág |IT| Pantaloncini semi-lunghi |LT| Ilgi šortai |LV| Šorti ar garāku bikšu staru |PL| Szorty z dłuższą nogawką |PT| Calções compridas |RO| Pantaloni trei sferturi |RS| Bermude |SI| Kratke hlače z daljšo hlačnico |SK| Šortky s dlhšou nohavicou",  </v>
      </c>
      <c r="AV153" s="9" t="str">
        <f t="shared" si="77"/>
        <v xml:space="preserve">"Board shorts", </v>
      </c>
      <c r="AW153" s="9"/>
    </row>
    <row r="154" spans="1:49" ht="15" customHeight="1" x14ac:dyDescent="0.25">
      <c r="A154" s="8" t="s">
        <v>3215</v>
      </c>
      <c r="B154" s="6" t="str">
        <f t="shared" si="52"/>
        <v>|EN| Seamless</v>
      </c>
      <c r="C154" s="8" t="s">
        <v>3216</v>
      </c>
      <c r="D154" s="6" t="str">
        <f t="shared" si="53"/>
        <v xml:space="preserve"> |AL| Pa qepje</v>
      </c>
      <c r="E154" s="8" t="s">
        <v>3217</v>
      </c>
      <c r="F154" s="6" t="str">
        <f t="shared" si="54"/>
        <v xml:space="preserve"> |BG| Безшевен/безшевни</v>
      </c>
      <c r="G154" s="8" t="s">
        <v>3218</v>
      </c>
      <c r="H154" s="6" t="str">
        <f t="shared" si="55"/>
        <v xml:space="preserve"> |BiH| Bez šavova</v>
      </c>
      <c r="I154" s="8" t="s">
        <v>3219</v>
      </c>
      <c r="J154" s="6" t="str">
        <f t="shared" si="56"/>
        <v xml:space="preserve"> |CZ| Bezešvý/bezešvé</v>
      </c>
      <c r="K154" s="8" t="s">
        <v>3220</v>
      </c>
      <c r="L154" s="6" t="str">
        <f t="shared" si="57"/>
        <v xml:space="preserve"> |DE| Nahtlos</v>
      </c>
      <c r="M154" s="8" t="s">
        <v>3221</v>
      </c>
      <c r="N154" s="6" t="str">
        <f t="shared" si="58"/>
        <v xml:space="preserve"> |EE| Õmblusteta</v>
      </c>
      <c r="O154" s="8" t="s">
        <v>3222</v>
      </c>
      <c r="P154" s="6" t="str">
        <f t="shared" si="59"/>
        <v xml:space="preserve"> |ES| Sin costuras / sin costura</v>
      </c>
      <c r="Q154" s="8" t="s">
        <v>3223</v>
      </c>
      <c r="R154" s="6" t="str">
        <f t="shared" si="60"/>
        <v>/ Sense costura/sense costures</v>
      </c>
      <c r="S154" s="8" t="s">
        <v>3224</v>
      </c>
      <c r="T154" s="6" t="str">
        <f t="shared" si="61"/>
        <v xml:space="preserve"> |GR| Χωρίς ραφές</v>
      </c>
      <c r="U154" s="8" t="s">
        <v>3218</v>
      </c>
      <c r="V154" s="6" t="str">
        <f t="shared" si="62"/>
        <v xml:space="preserve"> |HR| Bez šavova</v>
      </c>
      <c r="W154" s="8" t="s">
        <v>3225</v>
      </c>
      <c r="X154" s="6" t="str">
        <f t="shared" si="63"/>
        <v xml:space="preserve"> |HU| Varrás nélküli</v>
      </c>
      <c r="Y154" s="8" t="s">
        <v>3226</v>
      </c>
      <c r="Z154" s="6" t="str">
        <f t="shared" si="64"/>
        <v xml:space="preserve"> |IT| Senza cuciture / senza cuciture</v>
      </c>
      <c r="AA154" s="8" t="s">
        <v>3227</v>
      </c>
      <c r="AB154" s="6" t="str">
        <f t="shared" si="65"/>
        <v xml:space="preserve"> |LT| Besiūlis/besiūliai</v>
      </c>
      <c r="AC154" s="8" t="s">
        <v>3228</v>
      </c>
      <c r="AD154" s="6" t="str">
        <f t="shared" si="66"/>
        <v xml:space="preserve"> |LV| Bezšuves</v>
      </c>
      <c r="AE154" s="8" t="s">
        <v>3229</v>
      </c>
      <c r="AF154" s="6" t="str">
        <f t="shared" si="67"/>
        <v xml:space="preserve"> |MK| Без шев/без шевови</v>
      </c>
      <c r="AG154" s="8" t="s">
        <v>3230</v>
      </c>
      <c r="AH154" s="6" t="str">
        <f t="shared" si="68"/>
        <v xml:space="preserve"> |PL| Bezszwowy/ bezszwowe</v>
      </c>
      <c r="AI154" s="8" t="s">
        <v>3231</v>
      </c>
      <c r="AJ154" s="6" t="str">
        <f t="shared" si="69"/>
        <v xml:space="preserve"> |PT| Sem costura</v>
      </c>
      <c r="AK154" s="8" t="s">
        <v>3232</v>
      </c>
      <c r="AL154" s="6" t="str">
        <f t="shared" si="70"/>
        <v xml:space="preserve"> |RO| Fără cusătură</v>
      </c>
      <c r="AM154" s="8" t="s">
        <v>3218</v>
      </c>
      <c r="AN154" s="6" t="str">
        <f t="shared" si="71"/>
        <v xml:space="preserve"> |RS| Bez šavova</v>
      </c>
      <c r="AO154" s="8" t="s">
        <v>3233</v>
      </c>
      <c r="AP154" s="6" t="str">
        <f t="shared" si="72"/>
        <v xml:space="preserve"> |SI| Brezšiven/brezšivne</v>
      </c>
      <c r="AQ154" s="8" t="s">
        <v>3234</v>
      </c>
      <c r="AR154" s="6" t="str">
        <f t="shared" si="73"/>
        <v xml:space="preserve"> |SK| Bezšvový/bezšvové</v>
      </c>
      <c r="AS154" s="9" t="str">
        <f t="shared" si="74"/>
        <v>|EN| Seamless |BG| Безшевен/безшевни |BiH| Bez šavova |CZ| Bezešvý/bezešvé |DE| Nahtlos |EE| Õmblusteta |ES| Sin costuras / sin costura/ Sense costura/sense costures |GR| Χωρίς ραφές |HR| Bez šavova |HU| Varrás nélküli |IT| Senza cuciture / senza cuciture |LT| Besiūlis/besiūliai |LV| Bezšuves |PL| Bezszwowy/ bezszwowe |PT| Sem costura |RO| Fără cusătură |RS| Bez šavova |SI| Brezšiven/brezšivne |SK| Bezšvový/bezšvové</v>
      </c>
      <c r="AT154" s="9" t="str">
        <f t="shared" si="75"/>
        <v xml:space="preserve">"|EN| Seamless |BG| Безшевен/безшевни |BiH| Bez šavova |CZ| Bezešvý/bezešvé |DE| Nahtlos |EE| Õmblusteta |ES| Sin costuras / sin costura/ Sense costura/sense costures |GR| Χωρίς ραφές |HR| Bez šavova |HU| Varrás nélküli |IT| Senza cuciture / senza cuciture |LT| Besiūlis/besiūliai |LV| Bezšuves |PL| Bezszwowy/ bezszwowe |PT| Sem costura |RO| Fără cusătură |RS| Bez šavova |SI| Brezšiven/brezšivne |SK| Bezšvový/bezšvové",  </v>
      </c>
      <c r="AU154" s="9" t="str">
        <f t="shared" si="76"/>
        <v xml:space="preserve">"Seamless":  "|EN| Seamless |BG| Безшевен/безшевни |BiH| Bez šavova |CZ| Bezešvý/bezešvé |DE| Nahtlos |EE| Õmblusteta |ES| Sin costuras / sin costura/ Sense costura/sense costures |GR| Χωρίς ραφές |HR| Bez šavova |HU| Varrás nélküli |IT| Senza cuciture / senza cuciture |LT| Besiūlis/besiūliai |LV| Bezšuves |PL| Bezszwowy/ bezszwowe |PT| Sem costura |RO| Fără cusătură |RS| Bez šavova |SI| Brezšiven/brezšivne |SK| Bezšvový/bezšvové",  </v>
      </c>
      <c r="AV154" s="9" t="str">
        <f t="shared" si="77"/>
        <v xml:space="preserve">"Seamless", </v>
      </c>
      <c r="AW154" s="9"/>
    </row>
    <row r="155" spans="1:49" ht="15" customHeight="1" x14ac:dyDescent="0.25">
      <c r="A155" s="8" t="s">
        <v>3235</v>
      </c>
      <c r="B155" s="6" t="str">
        <f t="shared" si="52"/>
        <v>|EN| Underwear set</v>
      </c>
      <c r="C155" s="8" t="s">
        <v>3236</v>
      </c>
      <c r="D155" s="6" t="str">
        <f t="shared" si="53"/>
        <v xml:space="preserve"> |AL| Komplet veshëmbathjesh</v>
      </c>
      <c r="E155" s="8" t="s">
        <v>3237</v>
      </c>
      <c r="F155" s="6" t="str">
        <f t="shared" si="54"/>
        <v xml:space="preserve"> |BG| Комплект бельо</v>
      </c>
      <c r="G155" s="8" t="s">
        <v>3238</v>
      </c>
      <c r="H155" s="6" t="str">
        <f t="shared" si="55"/>
        <v xml:space="preserve"> |BiH| Set veša</v>
      </c>
      <c r="I155" s="8" t="s">
        <v>3239</v>
      </c>
      <c r="J155" s="6" t="str">
        <f t="shared" si="56"/>
        <v xml:space="preserve"> |CZ| Komplet spodního prádla</v>
      </c>
      <c r="K155" s="8" t="s">
        <v>3240</v>
      </c>
      <c r="L155" s="6" t="str">
        <f t="shared" si="57"/>
        <v xml:space="preserve"> |DE| Unterwäsche-set</v>
      </c>
      <c r="M155" s="8" t="s">
        <v>3241</v>
      </c>
      <c r="N155" s="6" t="str">
        <f t="shared" si="58"/>
        <v xml:space="preserve"> |EE| Aluspesukomplekt</v>
      </c>
      <c r="O155" s="8" t="s">
        <v>3242</v>
      </c>
      <c r="P155" s="6" t="str">
        <f t="shared" si="59"/>
        <v xml:space="preserve"> |ES| Conjunto de lino</v>
      </c>
      <c r="Q155" s="8" t="s">
        <v>3243</v>
      </c>
      <c r="R155" s="6" t="str">
        <f t="shared" si="60"/>
        <v>/ Joc de roba interior</v>
      </c>
      <c r="S155" s="8" t="s">
        <v>3244</v>
      </c>
      <c r="T155" s="6" t="str">
        <f t="shared" si="61"/>
        <v xml:space="preserve"> |GR| Σετ εσώρουχων</v>
      </c>
      <c r="U155" s="8" t="s">
        <v>3245</v>
      </c>
      <c r="V155" s="6" t="str">
        <f t="shared" si="62"/>
        <v xml:space="preserve"> |HR| Komplet donjeg rublja</v>
      </c>
      <c r="W155" s="8" t="s">
        <v>3246</v>
      </c>
      <c r="X155" s="6" t="str">
        <f t="shared" si="63"/>
        <v xml:space="preserve"> |HU| Fehérneműkészlet</v>
      </c>
      <c r="Y155" s="8" t="s">
        <v>3247</v>
      </c>
      <c r="Z155" s="6" t="str">
        <f t="shared" si="64"/>
        <v xml:space="preserve"> |IT| Completo di biancheria intima</v>
      </c>
      <c r="AA155" s="8" t="s">
        <v>3248</v>
      </c>
      <c r="AB155" s="6" t="str">
        <f t="shared" si="65"/>
        <v xml:space="preserve"> |LT| Apatinių komplektas</v>
      </c>
      <c r="AC155" s="8" t="s">
        <v>3249</v>
      </c>
      <c r="AD155" s="6" t="str">
        <f t="shared" si="66"/>
        <v xml:space="preserve"> |LV| Veļas komplekts</v>
      </c>
      <c r="AE155" s="8" t="s">
        <v>3250</v>
      </c>
      <c r="AF155" s="6" t="str">
        <f t="shared" si="67"/>
        <v xml:space="preserve"> |MK| Комплет долна облека</v>
      </c>
      <c r="AG155" s="8" t="s">
        <v>3251</v>
      </c>
      <c r="AH155" s="6" t="str">
        <f t="shared" si="68"/>
        <v xml:space="preserve"> |PL| Komplet bieliźniany</v>
      </c>
      <c r="AI155" s="8" t="s">
        <v>3252</v>
      </c>
      <c r="AJ155" s="6" t="str">
        <f t="shared" si="69"/>
        <v xml:space="preserve"> |PT| Conjunto de roupa interior</v>
      </c>
      <c r="AK155" s="8" t="s">
        <v>3253</v>
      </c>
      <c r="AL155" s="6" t="str">
        <f t="shared" si="70"/>
        <v xml:space="preserve"> |RO| Set de lenjerie</v>
      </c>
      <c r="AM155" s="8" t="s">
        <v>3254</v>
      </c>
      <c r="AN155" s="6" t="str">
        <f t="shared" si="71"/>
        <v xml:space="preserve"> |RS| Komplet donjeg veša</v>
      </c>
      <c r="AO155" s="8" t="s">
        <v>3255</v>
      </c>
      <c r="AP155" s="6" t="str">
        <f t="shared" si="72"/>
        <v xml:space="preserve"> |SI| Komplet spodnjega perila</v>
      </c>
      <c r="AQ155" s="8" t="s">
        <v>3256</v>
      </c>
      <c r="AR155" s="6" t="str">
        <f t="shared" si="73"/>
        <v xml:space="preserve"> |SK| Komplet spodného prádla</v>
      </c>
      <c r="AS155" s="9" t="str">
        <f t="shared" si="74"/>
        <v>|EN| Underwear set |BG| Комплект бельо |BiH| Set veša |CZ| Komplet spodního prádla |DE| Unterwäsche-set |EE| Aluspesukomplekt |ES| Conjunto de lino/ Joc de roba interior |GR| Σετ εσώρουχων |HR| Komplet donjeg rublja |HU| Fehérneműkészlet |IT| Completo di biancheria intima |LT| Apatinių komplektas |LV| Veļas komplekts |PL| Komplet bieliźniany |PT| Conjunto de roupa interior |RO| Set de lenjerie |RS| Komplet donjeg veša |SI| Komplet spodnjega perila |SK| Komplet spodného prádla</v>
      </c>
      <c r="AT155" s="9" t="str">
        <f t="shared" si="75"/>
        <v xml:space="preserve">"|EN| Underwear set |BG| Комплект бельо |BiH| Set veša |CZ| Komplet spodního prádla |DE| Unterwäsche-set |EE| Aluspesukomplekt |ES| Conjunto de lino/ Joc de roba interior |GR| Σετ εσώρουχων |HR| Komplet donjeg rublja |HU| Fehérneműkészlet |IT| Completo di biancheria intima |LT| Apatinių komplektas |LV| Veļas komplekts |PL| Komplet bieliźniany |PT| Conjunto de roupa interior |RO| Set de lenjerie |RS| Komplet donjeg veša |SI| Komplet spodnjega perila |SK| Komplet spodného prádla",  </v>
      </c>
      <c r="AU155" s="9" t="str">
        <f t="shared" si="76"/>
        <v xml:space="preserve">"Underwear set":  "|EN| Underwear set |BG| Комплект бельо |BiH| Set veša |CZ| Komplet spodního prádla |DE| Unterwäsche-set |EE| Aluspesukomplekt |ES| Conjunto de lino/ Joc de roba interior |GR| Σετ εσώρουχων |HR| Komplet donjeg rublja |HU| Fehérneműkészlet |IT| Completo di biancheria intima |LT| Apatinių komplektas |LV| Veļas komplekts |PL| Komplet bieliźniany |PT| Conjunto de roupa interior |RO| Set de lenjerie |RS| Komplet donjeg veša |SI| Komplet spodnjega perila |SK| Komplet spodného prádla",  </v>
      </c>
      <c r="AV155" s="9" t="str">
        <f t="shared" si="77"/>
        <v xml:space="preserve">"Underwear set", </v>
      </c>
      <c r="AW155" s="9"/>
    </row>
    <row r="156" spans="1:49" ht="15" customHeight="1" x14ac:dyDescent="0.25">
      <c r="A156" s="8" t="s">
        <v>3257</v>
      </c>
      <c r="B156" s="6" t="str">
        <f t="shared" si="52"/>
        <v>|EN| Thongs</v>
      </c>
      <c r="C156" s="8" t="s">
        <v>3258</v>
      </c>
      <c r="D156" s="6" t="str">
        <f t="shared" si="53"/>
        <v xml:space="preserve"> |AL| Tanga</v>
      </c>
      <c r="E156" s="8" t="s">
        <v>3259</v>
      </c>
      <c r="F156" s="6" t="str">
        <f t="shared" si="54"/>
        <v xml:space="preserve"> |BG| Прашки</v>
      </c>
      <c r="G156" s="8" t="s">
        <v>3260</v>
      </c>
      <c r="H156" s="6" t="str">
        <f t="shared" si="55"/>
        <v xml:space="preserve"> |BiH| Tange</v>
      </c>
      <c r="I156" s="8" t="s">
        <v>3258</v>
      </c>
      <c r="J156" s="6" t="str">
        <f t="shared" si="56"/>
        <v xml:space="preserve"> |CZ| Tanga</v>
      </c>
      <c r="K156" s="8" t="s">
        <v>3261</v>
      </c>
      <c r="L156" s="6" t="str">
        <f t="shared" si="57"/>
        <v xml:space="preserve"> |DE| String</v>
      </c>
      <c r="M156" s="8" t="s">
        <v>3262</v>
      </c>
      <c r="N156" s="6" t="str">
        <f t="shared" si="58"/>
        <v xml:space="preserve"> |EE| Stringid</v>
      </c>
      <c r="O156" s="8" t="s">
        <v>3263</v>
      </c>
      <c r="P156" s="6" t="str">
        <f t="shared" si="59"/>
        <v xml:space="preserve"> |ES| Tangas</v>
      </c>
      <c r="Q156" s="8" t="s">
        <v>3258</v>
      </c>
      <c r="R156" s="6" t="str">
        <f t="shared" si="60"/>
        <v>/ Tanga</v>
      </c>
      <c r="S156" s="8" t="s">
        <v>3264</v>
      </c>
      <c r="T156" s="6" t="str">
        <f t="shared" si="61"/>
        <v xml:space="preserve"> |GR| Βρακί στρινγκ</v>
      </c>
      <c r="U156" s="8" t="s">
        <v>3265</v>
      </c>
      <c r="V156" s="6" t="str">
        <f t="shared" si="62"/>
        <v xml:space="preserve"> |HR| String gaćice</v>
      </c>
      <c r="W156" s="8" t="s">
        <v>3258</v>
      </c>
      <c r="X156" s="6" t="str">
        <f t="shared" si="63"/>
        <v xml:space="preserve"> |HU| Tanga</v>
      </c>
      <c r="Y156" s="8" t="s">
        <v>3258</v>
      </c>
      <c r="Z156" s="6" t="str">
        <f t="shared" si="64"/>
        <v xml:space="preserve"> |IT| Tanga</v>
      </c>
      <c r="AA156" s="8" t="s">
        <v>3266</v>
      </c>
      <c r="AB156" s="6" t="str">
        <f t="shared" si="65"/>
        <v xml:space="preserve"> |LT| Stringai</v>
      </c>
      <c r="AC156" s="8" t="s">
        <v>3267</v>
      </c>
      <c r="AD156" s="6" t="str">
        <f t="shared" si="66"/>
        <v xml:space="preserve"> |LV| Stringi</v>
      </c>
      <c r="AE156" s="8" t="s">
        <v>3268</v>
      </c>
      <c r="AF156" s="6" t="str">
        <f t="shared" si="67"/>
        <v xml:space="preserve"> |MK| Танга</v>
      </c>
      <c r="AG156" s="8" t="s">
        <v>3267</v>
      </c>
      <c r="AH156" s="6" t="str">
        <f t="shared" si="68"/>
        <v xml:space="preserve"> |PL| Stringi</v>
      </c>
      <c r="AI156" s="8" t="s">
        <v>3258</v>
      </c>
      <c r="AJ156" s="6" t="str">
        <f t="shared" si="69"/>
        <v xml:space="preserve"> |PT| Tanga</v>
      </c>
      <c r="AK156" s="8" t="s">
        <v>3258</v>
      </c>
      <c r="AL156" s="6" t="str">
        <f t="shared" si="70"/>
        <v xml:space="preserve"> |RO| Tanga</v>
      </c>
      <c r="AM156" s="8" t="s">
        <v>3269</v>
      </c>
      <c r="AN156" s="6" t="str">
        <f t="shared" si="71"/>
        <v xml:space="preserve"> |RS| Tanga gaće</v>
      </c>
      <c r="AO156" s="8" t="s">
        <v>3270</v>
      </c>
      <c r="AP156" s="6" t="str">
        <f t="shared" si="72"/>
        <v xml:space="preserve"> |SI| Tangice</v>
      </c>
      <c r="AQ156" s="8" t="s">
        <v>3271</v>
      </c>
      <c r="AR156" s="6" t="str">
        <f t="shared" si="73"/>
        <v xml:space="preserve"> |SK| Stringy</v>
      </c>
      <c r="AS156" s="9" t="str">
        <f t="shared" si="74"/>
        <v>|EN| Thongs |BG| Прашки |BiH| Tange |CZ| Tanga |DE| String |EE| Stringid |ES| Tangas/ Tanga |GR| Βρακί στρινγκ |HR| String gaćice |HU| Tanga |IT| Tanga |LT| Stringai |LV| Stringi |PL| Stringi |PT| Tanga |RO| Tanga |RS| Tanga gaće |SI| Tangice |SK| Stringy</v>
      </c>
      <c r="AT156" s="9" t="str">
        <f t="shared" si="75"/>
        <v xml:space="preserve">"|EN| Thongs |BG| Прашки |BiH| Tange |CZ| Tanga |DE| String |EE| Stringid |ES| Tangas/ Tanga |GR| Βρακί στρινγκ |HR| String gaćice |HU| Tanga |IT| Tanga |LT| Stringai |LV| Stringi |PL| Stringi |PT| Tanga |RO| Tanga |RS| Tanga gaće |SI| Tangice |SK| Stringy",  </v>
      </c>
      <c r="AU156" s="9" t="str">
        <f t="shared" si="76"/>
        <v xml:space="preserve">"Thongs":  "|EN| Thongs |BG| Прашки |BiH| Tange |CZ| Tanga |DE| String |EE| Stringid |ES| Tangas/ Tanga |GR| Βρακί στρινγκ |HR| String gaćice |HU| Tanga |IT| Tanga |LT| Stringai |LV| Stringi |PL| Stringi |PT| Tanga |RO| Tanga |RS| Tanga gaće |SI| Tangice |SK| Stringy",  </v>
      </c>
      <c r="AV156" s="9" t="str">
        <f t="shared" si="77"/>
        <v xml:space="preserve">"Thongs", </v>
      </c>
      <c r="AW156" s="9"/>
    </row>
    <row r="157" spans="1:49" ht="15" customHeight="1" x14ac:dyDescent="0.25">
      <c r="A157" s="8" t="s">
        <v>3272</v>
      </c>
      <c r="B157" s="6" t="str">
        <f t="shared" si="52"/>
        <v>|EN| Bodysuit</v>
      </c>
      <c r="C157" s="8" t="s">
        <v>1040</v>
      </c>
      <c r="D157" s="6" t="str">
        <f t="shared" si="53"/>
        <v xml:space="preserve"> |AL| Body</v>
      </c>
      <c r="E157" s="8" t="s">
        <v>3273</v>
      </c>
      <c r="F157" s="6" t="str">
        <f t="shared" si="54"/>
        <v xml:space="preserve"> |BG| Боди</v>
      </c>
      <c r="G157" s="8" t="s">
        <v>3274</v>
      </c>
      <c r="H157" s="6" t="str">
        <f t="shared" si="55"/>
        <v xml:space="preserve"> |BiH| Bodi</v>
      </c>
      <c r="I157" s="8" t="s">
        <v>1040</v>
      </c>
      <c r="J157" s="6" t="str">
        <f t="shared" si="56"/>
        <v xml:space="preserve"> |CZ| Body</v>
      </c>
      <c r="K157" s="8" t="s">
        <v>1040</v>
      </c>
      <c r="L157" s="6" t="str">
        <f t="shared" si="57"/>
        <v xml:space="preserve"> |DE| Body</v>
      </c>
      <c r="M157" s="8" t="s">
        <v>3274</v>
      </c>
      <c r="N157" s="6" t="str">
        <f t="shared" si="58"/>
        <v xml:space="preserve"> |EE| Bodi</v>
      </c>
      <c r="O157" s="8" t="s">
        <v>1040</v>
      </c>
      <c r="P157" s="6" t="str">
        <f t="shared" si="59"/>
        <v xml:space="preserve"> |ES| Body</v>
      </c>
      <c r="Q157" s="8" t="s">
        <v>3274</v>
      </c>
      <c r="R157" s="6" t="str">
        <f t="shared" si="60"/>
        <v>/ Bodi</v>
      </c>
      <c r="S157" s="8" t="s">
        <v>3275</v>
      </c>
      <c r="T157" s="6" t="str">
        <f t="shared" si="61"/>
        <v xml:space="preserve"> |GR| Ολόσωμο εσώρουχο</v>
      </c>
      <c r="U157" s="8" t="s">
        <v>1040</v>
      </c>
      <c r="V157" s="6" t="str">
        <f t="shared" si="62"/>
        <v xml:space="preserve"> |HR| Body</v>
      </c>
      <c r="W157" s="8" t="s">
        <v>1040</v>
      </c>
      <c r="X157" s="6" t="str">
        <f t="shared" si="63"/>
        <v xml:space="preserve"> |HU| Body</v>
      </c>
      <c r="Y157" s="8" t="s">
        <v>1040</v>
      </c>
      <c r="Z157" s="6" t="str">
        <f t="shared" si="64"/>
        <v xml:space="preserve"> |IT| Body</v>
      </c>
      <c r="AA157" s="8" t="s">
        <v>3276</v>
      </c>
      <c r="AB157" s="6" t="str">
        <f t="shared" si="65"/>
        <v xml:space="preserve"> |LT| Glaustinukė</v>
      </c>
      <c r="AC157" s="8" t="s">
        <v>3277</v>
      </c>
      <c r="AD157" s="6" t="str">
        <f t="shared" si="66"/>
        <v xml:space="preserve"> |LV| Bodijs</v>
      </c>
      <c r="AE157" s="8" t="s">
        <v>3273</v>
      </c>
      <c r="AF157" s="6" t="str">
        <f t="shared" si="67"/>
        <v xml:space="preserve"> |MK| Боди</v>
      </c>
      <c r="AG157" s="8" t="s">
        <v>1040</v>
      </c>
      <c r="AH157" s="6" t="str">
        <f t="shared" si="68"/>
        <v xml:space="preserve"> |PL| Body</v>
      </c>
      <c r="AI157" s="8" t="s">
        <v>1040</v>
      </c>
      <c r="AJ157" s="6" t="str">
        <f t="shared" si="69"/>
        <v xml:space="preserve"> |PT| Body</v>
      </c>
      <c r="AK157" s="8" t="s">
        <v>1040</v>
      </c>
      <c r="AL157" s="6" t="str">
        <f t="shared" si="70"/>
        <v xml:space="preserve"> |RO| Body</v>
      </c>
      <c r="AM157" s="8" t="s">
        <v>3274</v>
      </c>
      <c r="AN157" s="6" t="str">
        <f t="shared" si="71"/>
        <v xml:space="preserve"> |RS| Bodi</v>
      </c>
      <c r="AO157" s="8" t="s">
        <v>3274</v>
      </c>
      <c r="AP157" s="6" t="str">
        <f t="shared" si="72"/>
        <v xml:space="preserve"> |SI| Bodi</v>
      </c>
      <c r="AQ157" s="8" t="s">
        <v>1040</v>
      </c>
      <c r="AR157" s="6" t="str">
        <f t="shared" si="73"/>
        <v xml:space="preserve"> |SK| Body</v>
      </c>
      <c r="AS157" s="9" t="str">
        <f t="shared" si="74"/>
        <v>|EN| Bodysuit |BG| Боди |BiH| Bodi |CZ| Body |DE| Body |EE| Bodi |ES| Body/ Bodi |GR| Ολόσωμο εσώρουχο |HR| Body |HU| Body |IT| Body |LT| Glaustinukė |LV| Bodijs |PL| Body |PT| Body |RO| Body |RS| Bodi |SI| Bodi |SK| Body</v>
      </c>
      <c r="AT157" s="9" t="str">
        <f t="shared" si="75"/>
        <v xml:space="preserve">"|EN| Bodysuit |BG| Боди |BiH| Bodi |CZ| Body |DE| Body |EE| Bodi |ES| Body/ Bodi |GR| Ολόσωμο εσώρουχο |HR| Body |HU| Body |IT| Body |LT| Glaustinukė |LV| Bodijs |PL| Body |PT| Body |RO| Body |RS| Bodi |SI| Bodi |SK| Body",  </v>
      </c>
      <c r="AU157" s="9" t="str">
        <f t="shared" si="76"/>
        <v xml:space="preserve">"Bodysuit":  "|EN| Bodysuit |BG| Боди |BiH| Bodi |CZ| Body |DE| Body |EE| Bodi |ES| Body/ Bodi |GR| Ολόσωμο εσώρουχο |HR| Body |HU| Body |IT| Body |LT| Glaustinukė |LV| Bodijs |PL| Body |PT| Body |RO| Body |RS| Bodi |SI| Bodi |SK| Body",  </v>
      </c>
      <c r="AV157" s="9" t="str">
        <f t="shared" si="77"/>
        <v xml:space="preserve">"Bodysuit", </v>
      </c>
      <c r="AW157" s="9"/>
    </row>
    <row r="158" spans="1:49" ht="15" customHeight="1" x14ac:dyDescent="0.25">
      <c r="A158" s="8" t="s">
        <v>3278</v>
      </c>
      <c r="B158" s="6" t="str">
        <f t="shared" si="52"/>
        <v>|EN| Leg warmers</v>
      </c>
      <c r="C158" s="8" t="s">
        <v>3279</v>
      </c>
      <c r="D158" s="6" t="str">
        <f t="shared" si="53"/>
        <v xml:space="preserve"> |AL| Këmbëza të ngrohta</v>
      </c>
      <c r="E158" s="8" t="s">
        <v>3280</v>
      </c>
      <c r="F158" s="6" t="str">
        <f t="shared" si="54"/>
        <v xml:space="preserve"> |BG| Гетри</v>
      </c>
      <c r="G158" s="8" t="s">
        <v>3281</v>
      </c>
      <c r="H158" s="6" t="str">
        <f t="shared" si="55"/>
        <v xml:space="preserve"> |BiH| Utopljavanje nogu</v>
      </c>
      <c r="I158" s="8" t="s">
        <v>3282</v>
      </c>
      <c r="J158" s="6" t="str">
        <f t="shared" si="56"/>
        <v xml:space="preserve"> |CZ| Oteplovače na nohy</v>
      </c>
      <c r="K158" s="8" t="s">
        <v>3283</v>
      </c>
      <c r="L158" s="6" t="str">
        <f t="shared" si="57"/>
        <v xml:space="preserve"> |DE| Beinstulpen</v>
      </c>
      <c r="M158" s="8" t="s">
        <v>3284</v>
      </c>
      <c r="N158" s="6" t="str">
        <f t="shared" si="58"/>
        <v xml:space="preserve"> |EE| Säärised / kedrid</v>
      </c>
      <c r="O158" s="8" t="s">
        <v>3285</v>
      </c>
      <c r="P158" s="6" t="str">
        <f t="shared" si="59"/>
        <v xml:space="preserve"> |ES| Calentadores de piernas</v>
      </c>
      <c r="Q158" s="8" t="s">
        <v>3286</v>
      </c>
      <c r="R158" s="6" t="str">
        <f t="shared" si="60"/>
        <v>/ Escalfadors per a les cames</v>
      </c>
      <c r="S158" s="8" t="s">
        <v>3287</v>
      </c>
      <c r="T158" s="6" t="str">
        <f t="shared" si="61"/>
        <v xml:space="preserve"> |GR| Θερμαντήρες ποδιών</v>
      </c>
      <c r="U158" s="8" t="s">
        <v>3288</v>
      </c>
      <c r="V158" s="6" t="str">
        <f t="shared" si="62"/>
        <v xml:space="preserve"> |HR| Grijači za noge</v>
      </c>
      <c r="W158" s="8" t="s">
        <v>3289</v>
      </c>
      <c r="X158" s="6" t="str">
        <f t="shared" si="63"/>
        <v xml:space="preserve"> |HU| Lábmelegítők</v>
      </c>
      <c r="Y158" s="8" t="s">
        <v>3290</v>
      </c>
      <c r="Z158" s="6" t="str">
        <f t="shared" si="64"/>
        <v xml:space="preserve"> |IT| Scaldamuscoli</v>
      </c>
      <c r="AA158" s="8" t="s">
        <v>3291</v>
      </c>
      <c r="AB158" s="6" t="str">
        <f t="shared" si="65"/>
        <v xml:space="preserve"> |LT| Blauzdinės</v>
      </c>
      <c r="AC158" s="8" t="s">
        <v>3292</v>
      </c>
      <c r="AD158" s="6" t="str">
        <f t="shared" si="66"/>
        <v xml:space="preserve"> |LV| Kāju sildītāji</v>
      </c>
      <c r="AE158" s="8" t="s">
        <v>3293</v>
      </c>
      <c r="AF158" s="6" t="str">
        <f t="shared" si="67"/>
        <v xml:space="preserve"> |MK| Топлинки за нозе</v>
      </c>
      <c r="AG158" s="8" t="s">
        <v>3294</v>
      </c>
      <c r="AH158" s="6" t="str">
        <f t="shared" si="68"/>
        <v xml:space="preserve"> |PL| Ocieplacze na nogi</v>
      </c>
      <c r="AI158" s="8" t="s">
        <v>2970</v>
      </c>
      <c r="AJ158" s="6" t="str">
        <f t="shared" si="69"/>
        <v xml:space="preserve"> |PT| Perneiras</v>
      </c>
      <c r="AK158" s="8" t="s">
        <v>3295</v>
      </c>
      <c r="AL158" s="6" t="str">
        <f t="shared" si="70"/>
        <v xml:space="preserve"> |RO| Încălzitoare pentru picioare</v>
      </c>
      <c r="AM158" s="8" t="s">
        <v>2972</v>
      </c>
      <c r="AN158" s="6" t="str">
        <f t="shared" si="71"/>
        <v xml:space="preserve"> |RS| Grejači za noge</v>
      </c>
      <c r="AO158" s="8" t="s">
        <v>2973</v>
      </c>
      <c r="AP158" s="6" t="str">
        <f t="shared" si="72"/>
        <v xml:space="preserve"> |SI| Gamaše</v>
      </c>
      <c r="AQ158" s="8" t="s">
        <v>3296</v>
      </c>
      <c r="AR158" s="6" t="str">
        <f t="shared" si="73"/>
        <v xml:space="preserve"> |SK| Návleky - štucne</v>
      </c>
      <c r="AS158" s="9" t="str">
        <f t="shared" si="74"/>
        <v>|EN| Leg warmers |BG| Гетри |BiH| Utopljavanje nogu |CZ| Oteplovače na nohy |DE| Beinstulpen |EE| Säärised / kedrid |ES| Calentadores de piernas/ Escalfadors per a les cames |GR| Θερμαντήρες ποδιών |HR| Grijači za noge |HU| Lábmelegítők |IT| Scaldamuscoli |LT| Blauzdinės |LV| Kāju sildītāji |PL| Ocieplacze na nogi |PT| Perneiras |RO| Încălzitoare pentru picioare |RS| Grejači za noge |SI| Gamaše |SK| Návleky - štucne</v>
      </c>
      <c r="AT158" s="9" t="str">
        <f t="shared" si="75"/>
        <v xml:space="preserve">"|EN| Leg warmers |BG| Гетри |BiH| Utopljavanje nogu |CZ| Oteplovače na nohy |DE| Beinstulpen |EE| Säärised / kedrid |ES| Calentadores de piernas/ Escalfadors per a les cames |GR| Θερμαντήρες ποδιών |HR| Grijači za noge |HU| Lábmelegítők |IT| Scaldamuscoli |LT| Blauzdinės |LV| Kāju sildītāji |PL| Ocieplacze na nogi |PT| Perneiras |RO| Încălzitoare pentru picioare |RS| Grejači za noge |SI| Gamaše |SK| Návleky - štucne",  </v>
      </c>
      <c r="AU158" s="9" t="str">
        <f t="shared" si="76"/>
        <v xml:space="preserve">"Leg warmers":  "|EN| Leg warmers |BG| Гетри |BiH| Utopljavanje nogu |CZ| Oteplovače na nohy |DE| Beinstulpen |EE| Säärised / kedrid |ES| Calentadores de piernas/ Escalfadors per a les cames |GR| Θερμαντήρες ποδιών |HR| Grijači za noge |HU| Lábmelegítők |IT| Scaldamuscoli |LT| Blauzdinės |LV| Kāju sildītāji |PL| Ocieplacze na nogi |PT| Perneiras |RO| Încălzitoare pentru picioare |RS| Grejači za noge |SI| Gamaše |SK| Návleky - štucne",  </v>
      </c>
      <c r="AV158" s="9" t="str">
        <f t="shared" si="77"/>
        <v xml:space="preserve">"Leg warmers", </v>
      </c>
      <c r="AW158" s="9"/>
    </row>
    <row r="159" spans="1:49" ht="15" customHeight="1" x14ac:dyDescent="0.25">
      <c r="A159" s="8" t="s">
        <v>3297</v>
      </c>
      <c r="B159" s="6" t="str">
        <f t="shared" si="52"/>
        <v>|EN| Thigh-high socks</v>
      </c>
      <c r="C159" s="8" t="s">
        <v>3298</v>
      </c>
      <c r="D159" s="6" t="str">
        <f t="shared" si="53"/>
        <v xml:space="preserve"> |AL| Çorape mbi gju</v>
      </c>
      <c r="E159" s="8" t="s">
        <v>3299</v>
      </c>
      <c r="F159" s="6" t="str">
        <f t="shared" si="54"/>
        <v xml:space="preserve"> |BG| Чорапи 7/8 над коляното</v>
      </c>
      <c r="G159" s="8" t="s">
        <v>3300</v>
      </c>
      <c r="H159" s="6" t="str">
        <f t="shared" si="55"/>
        <v xml:space="preserve"> |BiH| Visoke dokoljenice</v>
      </c>
      <c r="I159" s="8" t="s">
        <v>3301</v>
      </c>
      <c r="J159" s="6" t="str">
        <f t="shared" si="56"/>
        <v xml:space="preserve"> |CZ| Nadkolenky</v>
      </c>
      <c r="K159" s="8" t="s">
        <v>3302</v>
      </c>
      <c r="L159" s="6" t="str">
        <f t="shared" si="57"/>
        <v xml:space="preserve"> |DE| Overknee strümpfe</v>
      </c>
      <c r="M159" s="8" t="s">
        <v>3303</v>
      </c>
      <c r="N159" s="6" t="str">
        <f t="shared" si="58"/>
        <v xml:space="preserve"> |EE| Ülepõlvepõlvikud</v>
      </c>
      <c r="O159" s="8" t="s">
        <v>3304</v>
      </c>
      <c r="P159" s="6" t="str">
        <f t="shared" si="59"/>
        <v xml:space="preserve"> |ES| Calcetines por las rodillas</v>
      </c>
      <c r="Q159" s="8" t="s">
        <v>1222</v>
      </c>
      <c r="R159" s="6" t="str">
        <f t="shared" si="60"/>
        <v>/ Mitjons llargs</v>
      </c>
      <c r="S159" s="8" t="s">
        <v>3305</v>
      </c>
      <c r="T159" s="6" t="str">
        <f t="shared" si="61"/>
        <v xml:space="preserve"> |GR| Κάλτσες πάνω από τα γόνατα</v>
      </c>
      <c r="U159" s="8" t="s">
        <v>3306</v>
      </c>
      <c r="V159" s="6" t="str">
        <f t="shared" si="62"/>
        <v xml:space="preserve"> |HR| Čarape iznad koljena</v>
      </c>
      <c r="W159" s="8" t="s">
        <v>3307</v>
      </c>
      <c r="X159" s="6" t="str">
        <f t="shared" si="63"/>
        <v xml:space="preserve"> |HU| Combfix</v>
      </c>
      <c r="Y159" s="8" t="s">
        <v>3308</v>
      </c>
      <c r="Z159" s="6" t="str">
        <f t="shared" si="64"/>
        <v xml:space="preserve"> |IT| Maxi-gambaletti</v>
      </c>
      <c r="AA159" s="8" t="s">
        <v>3309</v>
      </c>
      <c r="AB159" s="6" t="str">
        <f t="shared" si="65"/>
        <v xml:space="preserve"> |LT| Kojinaitės virš kelių</v>
      </c>
      <c r="AC159" s="8" t="s">
        <v>1228</v>
      </c>
      <c r="AD159" s="6" t="str">
        <f t="shared" si="66"/>
        <v xml:space="preserve"> |LV| Pusgarās zeķes</v>
      </c>
      <c r="AE159" s="8" t="s">
        <v>3310</v>
      </c>
      <c r="AF159" s="6" t="str">
        <f t="shared" si="67"/>
        <v xml:space="preserve"> |MK| Натколенки</v>
      </c>
      <c r="AG159" s="8" t="s">
        <v>3311</v>
      </c>
      <c r="AH159" s="6" t="str">
        <f t="shared" si="68"/>
        <v xml:space="preserve"> |PL| Zakolanówki</v>
      </c>
      <c r="AI159" s="8" t="s">
        <v>3312</v>
      </c>
      <c r="AJ159" s="6" t="str">
        <f t="shared" si="69"/>
        <v xml:space="preserve"> |PT| Meias pela coxa</v>
      </c>
      <c r="AK159" s="8" t="s">
        <v>1232</v>
      </c>
      <c r="AL159" s="6" t="str">
        <f t="shared" si="70"/>
        <v xml:space="preserve"> |RO| Șosete trei sferturi</v>
      </c>
      <c r="AM159" s="8" t="s">
        <v>3313</v>
      </c>
      <c r="AN159" s="6" t="str">
        <f t="shared" si="71"/>
        <v xml:space="preserve"> |RS| Natkolenice</v>
      </c>
      <c r="AO159" s="8" t="s">
        <v>3314</v>
      </c>
      <c r="AP159" s="6" t="str">
        <f t="shared" si="72"/>
        <v xml:space="preserve"> |SI| Nadkolenke</v>
      </c>
      <c r="AQ159" s="8" t="s">
        <v>3315</v>
      </c>
      <c r="AR159" s="6" t="str">
        <f t="shared" si="73"/>
        <v xml:space="preserve"> |SK| Nadkolienky</v>
      </c>
      <c r="AS159" s="9" t="str">
        <f t="shared" si="74"/>
        <v>|EN| Thigh-high socks |BG| Чорапи 7/8 над коляното |BiH| Visoke dokoljenice |CZ| Nadkolenky |DE| Overknee strümpfe |EE| Ülepõlvepõlvikud |ES| Calcetines por las rodillas/ Mitjons llargs |GR| Κάλτσες πάνω από τα γόνατα |HR| Čarape iznad koljena |HU| Combfix |IT| Maxi-gambaletti |LT| Kojinaitės virš kelių |LV| Pusgarās zeķes |PL| Zakolanówki |PT| Meias pela coxa |RO| Șosete trei sferturi |RS| Natkolenice |SI| Nadkolenke |SK| Nadkolienky</v>
      </c>
      <c r="AT159" s="9" t="str">
        <f t="shared" si="75"/>
        <v xml:space="preserve">"|EN| Thigh-high socks |BG| Чорапи 7/8 над коляното |BiH| Visoke dokoljenice |CZ| Nadkolenky |DE| Overknee strümpfe |EE| Ülepõlvepõlvikud |ES| Calcetines por las rodillas/ Mitjons llargs |GR| Κάλτσες πάνω από τα γόνατα |HR| Čarape iznad koljena |HU| Combfix |IT| Maxi-gambaletti |LT| Kojinaitės virš kelių |LV| Pusgarās zeķes |PL| Zakolanówki |PT| Meias pela coxa |RO| Șosete trei sferturi |RS| Natkolenice |SI| Nadkolenke |SK| Nadkolienky",  </v>
      </c>
      <c r="AU159" s="9" t="str">
        <f t="shared" si="76"/>
        <v xml:space="preserve">"Thigh-high socks":  "|EN| Thigh-high socks |BG| Чорапи 7/8 над коляното |BiH| Visoke dokoljenice |CZ| Nadkolenky |DE| Overknee strümpfe |EE| Ülepõlvepõlvikud |ES| Calcetines por las rodillas/ Mitjons llargs |GR| Κάλτσες πάνω από τα γόνατα |HR| Čarape iznad koljena |HU| Combfix |IT| Maxi-gambaletti |LT| Kojinaitės virš kelių |LV| Pusgarās zeķes |PL| Zakolanówki |PT| Meias pela coxa |RO| Șosete trei sferturi |RS| Natkolenice |SI| Nadkolenke |SK| Nadkolienky",  </v>
      </c>
      <c r="AV159" s="9" t="str">
        <f t="shared" si="77"/>
        <v xml:space="preserve">"Thigh-high socks", </v>
      </c>
      <c r="AW159" s="9"/>
    </row>
    <row r="160" spans="1:49" ht="15" customHeight="1" x14ac:dyDescent="0.25">
      <c r="A160" s="8" t="s">
        <v>3316</v>
      </c>
      <c r="B160" s="6" t="str">
        <f t="shared" si="52"/>
        <v>|EN| Baby girl bodysuit</v>
      </c>
      <c r="C160" s="8" t="s">
        <v>3317</v>
      </c>
      <c r="D160" s="6" t="str">
        <f t="shared" si="53"/>
        <v xml:space="preserve"> |AL| Body foshnjash vajzash</v>
      </c>
      <c r="E160" s="8" t="s">
        <v>3318</v>
      </c>
      <c r="F160" s="6" t="str">
        <f t="shared" si="54"/>
        <v xml:space="preserve"> |BG| Бебешко боди за момичета</v>
      </c>
      <c r="G160" s="8" t="s">
        <v>3319</v>
      </c>
      <c r="H160" s="6" t="str">
        <f t="shared" si="55"/>
        <v xml:space="preserve"> |BiH| Bodi za bebe djevojčice</v>
      </c>
      <c r="I160" s="8" t="s">
        <v>3320</v>
      </c>
      <c r="J160" s="6" t="str">
        <f t="shared" si="56"/>
        <v xml:space="preserve"> |CZ| Body pro miminka dívčí</v>
      </c>
      <c r="K160" s="8" t="s">
        <v>3321</v>
      </c>
      <c r="L160" s="6" t="str">
        <f t="shared" si="57"/>
        <v xml:space="preserve"> |DE| Baby-body für mädchen</v>
      </c>
      <c r="M160" s="8" t="s">
        <v>3322</v>
      </c>
      <c r="N160" s="6" t="str">
        <f t="shared" si="58"/>
        <v xml:space="preserve"> |EE| Beebi bodi tüdrukutele</v>
      </c>
      <c r="O160" s="8" t="s">
        <v>3323</v>
      </c>
      <c r="P160" s="6" t="str">
        <f t="shared" si="59"/>
        <v xml:space="preserve"> |ES| Body de bebé para niña</v>
      </c>
      <c r="Q160" s="8" t="s">
        <v>3324</v>
      </c>
      <c r="R160" s="6" t="str">
        <f t="shared" si="60"/>
        <v>/ Bodi per a bebè nena</v>
      </c>
      <c r="S160" s="8" t="s">
        <v>3325</v>
      </c>
      <c r="T160" s="6" t="str">
        <f t="shared" si="61"/>
        <v xml:space="preserve"> |GR| Ολόσωμο εσώρουχο για μωρό κορίτσι</v>
      </c>
      <c r="U160" s="8" t="s">
        <v>3326</v>
      </c>
      <c r="V160" s="6" t="str">
        <f t="shared" si="62"/>
        <v xml:space="preserve"> |HR| Body za bebe – djevojčice</v>
      </c>
      <c r="W160" s="8" t="s">
        <v>3327</v>
      </c>
      <c r="X160" s="6" t="str">
        <f t="shared" si="63"/>
        <v xml:space="preserve"> |HU| Kislány body</v>
      </c>
      <c r="Y160" s="8" t="s">
        <v>3328</v>
      </c>
      <c r="Z160" s="6" t="str">
        <f t="shared" si="64"/>
        <v xml:space="preserve"> |IT| Body per bambine</v>
      </c>
      <c r="AA160" s="8" t="s">
        <v>3329</v>
      </c>
      <c r="AB160" s="6" t="str">
        <f t="shared" si="65"/>
        <v xml:space="preserve"> |LT| Kūdikių glaustinukė mergaitei</v>
      </c>
      <c r="AC160" s="8" t="s">
        <v>3330</v>
      </c>
      <c r="AD160" s="6" t="str">
        <f t="shared" si="66"/>
        <v xml:space="preserve"> |LV| Bērnu bodijs meitenēm</v>
      </c>
      <c r="AE160" s="8" t="s">
        <v>3331</v>
      </c>
      <c r="AF160" s="6" t="str">
        <f t="shared" si="67"/>
        <v xml:space="preserve"> |MK| Женско бебешко боди</v>
      </c>
      <c r="AG160" s="8" t="s">
        <v>3332</v>
      </c>
      <c r="AH160" s="6" t="str">
        <f t="shared" si="68"/>
        <v xml:space="preserve"> |PL| Body niemowlęce dziewczęce</v>
      </c>
      <c r="AI160" s="8" t="s">
        <v>3333</v>
      </c>
      <c r="AJ160" s="6" t="str">
        <f t="shared" si="69"/>
        <v xml:space="preserve"> |PT| Body para bebé menina</v>
      </c>
      <c r="AK160" s="8" t="s">
        <v>3334</v>
      </c>
      <c r="AL160" s="6" t="str">
        <f t="shared" si="70"/>
        <v xml:space="preserve"> |RO| Body bebluși fetițe</v>
      </c>
      <c r="AM160" s="8" t="s">
        <v>3335</v>
      </c>
      <c r="AN160" s="6" t="str">
        <f t="shared" si="71"/>
        <v xml:space="preserve"> |RS| Bodić za devojčicu</v>
      </c>
      <c r="AO160" s="8" t="s">
        <v>3336</v>
      </c>
      <c r="AP160" s="6" t="str">
        <f t="shared" si="72"/>
        <v xml:space="preserve"> |SI| Otroški bodi, dekliški</v>
      </c>
      <c r="AQ160" s="8" t="s">
        <v>3337</v>
      </c>
      <c r="AR160" s="6" t="str">
        <f t="shared" si="73"/>
        <v xml:space="preserve"> |SK| Dievčenské dojčenské body</v>
      </c>
      <c r="AS160" s="9" t="str">
        <f t="shared" si="74"/>
        <v>|EN| Baby girl bodysuit |BG| Бебешко боди за момичета |BiH| Bodi za bebe djevojčice |CZ| Body pro miminka dívčí |DE| Baby-body für mädchen |EE| Beebi bodi tüdrukutele |ES| Body de bebé para niña/ Bodi per a bebè nena |GR| Ολόσωμο εσώρουχο για μωρό κορίτσι |HR| Body za bebe – djevojčice |HU| Kislány body |IT| Body per bambine |LT| Kūdikių glaustinukė mergaitei |LV| Bērnu bodijs meitenēm |PL| Body niemowlęce dziewczęce |PT| Body para bebé menina |RO| Body bebluși fetițe |RS| Bodić za devojčicu |SI| Otroški bodi, dekliški |SK| Dievčenské dojčenské body</v>
      </c>
      <c r="AT160" s="9" t="str">
        <f t="shared" si="75"/>
        <v xml:space="preserve">"|EN| Baby girl bodysuit |BG| Бебешко боди за момичета |BiH| Bodi za bebe djevojčice |CZ| Body pro miminka dívčí |DE| Baby-body für mädchen |EE| Beebi bodi tüdrukutele |ES| Body de bebé para niña/ Bodi per a bebè nena |GR| Ολόσωμο εσώρουχο για μωρό κορίτσι |HR| Body za bebe – djevojčice |HU| Kislány body |IT| Body per bambine |LT| Kūdikių glaustinukė mergaitei |LV| Bērnu bodijs meitenēm |PL| Body niemowlęce dziewczęce |PT| Body para bebé menina |RO| Body bebluși fetițe |RS| Bodić za devojčicu |SI| Otroški bodi, dekliški |SK| Dievčenské dojčenské body",  </v>
      </c>
      <c r="AU160" s="9" t="str">
        <f t="shared" si="76"/>
        <v xml:space="preserve">"Baby girl bodysuit":  "|EN| Baby girl bodysuit |BG| Бебешко боди за момичета |BiH| Bodi za bebe djevojčice |CZ| Body pro miminka dívčí |DE| Baby-body für mädchen |EE| Beebi bodi tüdrukutele |ES| Body de bebé para niña/ Bodi per a bebè nena |GR| Ολόσωμο εσώρουχο για μωρό κορίτσι |HR| Body za bebe – djevojčice |HU| Kislány body |IT| Body per bambine |LT| Kūdikių glaustinukė mergaitei |LV| Bērnu bodijs meitenēm |PL| Body niemowlęce dziewczęce |PT| Body para bebé menina |RO| Body bebluși fetițe |RS| Bodić za devojčicu |SI| Otroški bodi, dekliški |SK| Dievčenské dojčenské body",  </v>
      </c>
      <c r="AV160" s="9" t="str">
        <f t="shared" si="77"/>
        <v xml:space="preserve">"Baby girl bodysuit", </v>
      </c>
      <c r="AW160" s="9"/>
    </row>
    <row r="161" spans="1:49" ht="15" customHeight="1" x14ac:dyDescent="0.25">
      <c r="A161" s="8" t="s">
        <v>3338</v>
      </c>
      <c r="B161" s="6" t="str">
        <f t="shared" si="52"/>
        <v>|EN| Baby boy bodysuit</v>
      </c>
      <c r="C161" s="8" t="s">
        <v>3339</v>
      </c>
      <c r="D161" s="6" t="str">
        <f t="shared" si="53"/>
        <v xml:space="preserve"> |AL| Body foshnjesh djemsh</v>
      </c>
      <c r="E161" s="8" t="s">
        <v>3340</v>
      </c>
      <c r="F161" s="6" t="str">
        <f t="shared" si="54"/>
        <v xml:space="preserve"> |BG| Бебешко боди за момчета</v>
      </c>
      <c r="G161" s="8" t="s">
        <v>3341</v>
      </c>
      <c r="H161" s="6" t="str">
        <f t="shared" si="55"/>
        <v xml:space="preserve"> |BiH| Bodi za bebe dječake</v>
      </c>
      <c r="I161" s="8" t="s">
        <v>3342</v>
      </c>
      <c r="J161" s="6" t="str">
        <f t="shared" si="56"/>
        <v xml:space="preserve"> |CZ| Body pro miminka chlapecké</v>
      </c>
      <c r="K161" s="8" t="s">
        <v>3343</v>
      </c>
      <c r="L161" s="6" t="str">
        <f t="shared" si="57"/>
        <v xml:space="preserve"> |DE| Baby-body für jungen</v>
      </c>
      <c r="M161" s="8" t="s">
        <v>3344</v>
      </c>
      <c r="N161" s="6" t="str">
        <f t="shared" si="58"/>
        <v xml:space="preserve"> |EE| Beebi bodi poistele</v>
      </c>
      <c r="O161" s="8" t="s">
        <v>3345</v>
      </c>
      <c r="P161" s="6" t="str">
        <f t="shared" si="59"/>
        <v xml:space="preserve"> |ES| Body de bebé para niño</v>
      </c>
      <c r="Q161" s="8" t="s">
        <v>3346</v>
      </c>
      <c r="R161" s="6" t="str">
        <f t="shared" si="60"/>
        <v>/ Bodi per a bebè nen</v>
      </c>
      <c r="S161" s="8" t="s">
        <v>3347</v>
      </c>
      <c r="T161" s="6" t="str">
        <f t="shared" si="61"/>
        <v xml:space="preserve"> |GR| Ολόσωμο εσώρουχο για μωρό αγόρι</v>
      </c>
      <c r="U161" s="8" t="s">
        <v>3348</v>
      </c>
      <c r="V161" s="6" t="str">
        <f t="shared" si="62"/>
        <v xml:space="preserve"> |HR| Body za bebe – dječake</v>
      </c>
      <c r="W161" s="8" t="s">
        <v>3349</v>
      </c>
      <c r="X161" s="6" t="str">
        <f t="shared" si="63"/>
        <v xml:space="preserve"> |HU| Kisfiú body</v>
      </c>
      <c r="Y161" s="8" t="s">
        <v>2704</v>
      </c>
      <c r="Z161" s="6" t="str">
        <f t="shared" si="64"/>
        <v xml:space="preserve"> |IT| Body per bambini</v>
      </c>
      <c r="AA161" s="8" t="s">
        <v>3350</v>
      </c>
      <c r="AB161" s="6" t="str">
        <f t="shared" si="65"/>
        <v xml:space="preserve"> |LT| Kūdikių glaustinukė berniukui</v>
      </c>
      <c r="AC161" s="8" t="s">
        <v>3351</v>
      </c>
      <c r="AD161" s="6" t="str">
        <f t="shared" si="66"/>
        <v xml:space="preserve"> |LV| Bērnu bodijs  zēniem</v>
      </c>
      <c r="AE161" s="8" t="s">
        <v>3352</v>
      </c>
      <c r="AF161" s="6" t="str">
        <f t="shared" si="67"/>
        <v xml:space="preserve"> |MK| Машко бебешко боди</v>
      </c>
      <c r="AG161" s="8" t="s">
        <v>3353</v>
      </c>
      <c r="AH161" s="6" t="str">
        <f t="shared" si="68"/>
        <v xml:space="preserve"> |PL| Body niemowlęce chłopięce</v>
      </c>
      <c r="AI161" s="8" t="s">
        <v>3354</v>
      </c>
      <c r="AJ161" s="6" t="str">
        <f t="shared" si="69"/>
        <v xml:space="preserve"> |PT| Body para bebé menino</v>
      </c>
      <c r="AK161" s="8" t="s">
        <v>3355</v>
      </c>
      <c r="AL161" s="6" t="str">
        <f t="shared" si="70"/>
        <v xml:space="preserve"> |RO| Body bebeluși băieți</v>
      </c>
      <c r="AM161" s="8" t="s">
        <v>3356</v>
      </c>
      <c r="AN161" s="6" t="str">
        <f t="shared" si="71"/>
        <v xml:space="preserve"> |RS| Bodić za dečaka</v>
      </c>
      <c r="AO161" s="8" t="s">
        <v>3357</v>
      </c>
      <c r="AP161" s="6" t="str">
        <f t="shared" si="72"/>
        <v xml:space="preserve"> |SI| Otroški bodi, fantovski</v>
      </c>
      <c r="AQ161" s="8" t="s">
        <v>3358</v>
      </c>
      <c r="AR161" s="6" t="str">
        <f t="shared" si="73"/>
        <v xml:space="preserve"> |SK| Chlapčenské dojčenské body</v>
      </c>
      <c r="AS161" s="9" t="str">
        <f t="shared" si="74"/>
        <v>|EN| Baby boy bodysuit |BG| Бебешко боди за момчета |BiH| Bodi za bebe dječake |CZ| Body pro miminka chlapecké |DE| Baby-body für jungen |EE| Beebi bodi poistele |ES| Body de bebé para niño/ Bodi per a bebè nen |GR| Ολόσωμο εσώρουχο για μωρό αγόρι |HR| Body za bebe – dječake |HU| Kisfiú body |IT| Body per bambini |LT| Kūdikių glaustinukė berniukui |LV| Bērnu bodijs  zēniem |PL| Body niemowlęce chłopięce |PT| Body para bebé menino |RO| Body bebeluși băieți |RS| Bodić za dečaka |SI| Otroški bodi, fantovski |SK| Chlapčenské dojčenské body</v>
      </c>
      <c r="AT161" s="9" t="str">
        <f t="shared" si="75"/>
        <v xml:space="preserve">"|EN| Baby boy bodysuit |BG| Бебешко боди за момчета |BiH| Bodi za bebe dječake |CZ| Body pro miminka chlapecké |DE| Baby-body für jungen |EE| Beebi bodi poistele |ES| Body de bebé para niño/ Bodi per a bebè nen |GR| Ολόσωμο εσώρουχο για μωρό αγόρι |HR| Body za bebe – dječake |HU| Kisfiú body |IT| Body per bambini |LT| Kūdikių glaustinukė berniukui |LV| Bērnu bodijs  zēniem |PL| Body niemowlęce chłopięce |PT| Body para bebé menino |RO| Body bebeluși băieți |RS| Bodić za dečaka |SI| Otroški bodi, fantovski |SK| Chlapčenské dojčenské body",  </v>
      </c>
      <c r="AU161" s="9" t="str">
        <f t="shared" si="76"/>
        <v xml:space="preserve">"Baby boy bodysuit":  "|EN| Baby boy bodysuit |BG| Бебешко боди за момчета |BiH| Bodi za bebe dječake |CZ| Body pro miminka chlapecké |DE| Baby-body für jungen |EE| Beebi bodi poistele |ES| Body de bebé para niño/ Bodi per a bebè nen |GR| Ολόσωμο εσώρουχο για μωρό αγόρι |HR| Body za bebe – dječake |HU| Kisfiú body |IT| Body per bambini |LT| Kūdikių glaustinukė berniukui |LV| Bērnu bodijs  zēniem |PL| Body niemowlęce chłopięce |PT| Body para bebé menino |RO| Body bebeluși băieți |RS| Bodić za dečaka |SI| Otroški bodi, fantovski |SK| Chlapčenské dojčenské body",  </v>
      </c>
      <c r="AV161" s="9" t="str">
        <f t="shared" si="77"/>
        <v xml:space="preserve">"Baby boy bodysuit", </v>
      </c>
      <c r="AW161" s="9"/>
    </row>
    <row r="162" spans="1:49" ht="15" customHeight="1" x14ac:dyDescent="0.25">
      <c r="A162" s="8" t="s">
        <v>3359</v>
      </c>
      <c r="B162" s="6" t="str">
        <f t="shared" si="52"/>
        <v>|EN| Baby girl romper</v>
      </c>
      <c r="C162" s="8" t="s">
        <v>3360</v>
      </c>
      <c r="D162" s="6" t="str">
        <f t="shared" si="53"/>
        <v xml:space="preserve"> |AL| Rompersa foshnjesh vajzash</v>
      </c>
      <c r="E162" s="8" t="s">
        <v>3361</v>
      </c>
      <c r="F162" s="6" t="str">
        <f t="shared" si="54"/>
        <v xml:space="preserve"> |BG| Бебешки гащеризон с къс ръкав за момичета</v>
      </c>
      <c r="G162" s="8" t="s">
        <v>3362</v>
      </c>
      <c r="H162" s="6" t="str">
        <f t="shared" si="55"/>
        <v xml:space="preserve"> |BiH| Kombinezon za bebe djevojčice</v>
      </c>
      <c r="I162" s="8" t="s">
        <v>3363</v>
      </c>
      <c r="J162" s="6" t="str">
        <f t="shared" si="56"/>
        <v xml:space="preserve"> |CZ| Overal pro miminka dívčí</v>
      </c>
      <c r="K162" s="8" t="s">
        <v>3364</v>
      </c>
      <c r="L162" s="6" t="str">
        <f t="shared" si="57"/>
        <v xml:space="preserve"> |DE| Baby-romper für mädchen</v>
      </c>
      <c r="M162" s="8" t="s">
        <v>3365</v>
      </c>
      <c r="N162" s="6" t="str">
        <f t="shared" si="58"/>
        <v xml:space="preserve"> |EE| Beebi pükskostüüm tüdrukutele</v>
      </c>
      <c r="O162" s="8" t="s">
        <v>3366</v>
      </c>
      <c r="P162" s="6" t="str">
        <f t="shared" si="59"/>
        <v xml:space="preserve"> |ES| Ranitas de bebé para niña</v>
      </c>
      <c r="Q162" s="8" t="s">
        <v>3367</v>
      </c>
      <c r="R162" s="6" t="str">
        <f t="shared" si="60"/>
        <v>/ Vestit d’estiu d’una peça per a bebè nena</v>
      </c>
      <c r="S162" s="8" t="s">
        <v>3368</v>
      </c>
      <c r="T162" s="6" t="str">
        <f t="shared" si="61"/>
        <v xml:space="preserve"> |GR| Φορμάκι για μωρό κορίτσι</v>
      </c>
      <c r="U162" s="8" t="s">
        <v>3369</v>
      </c>
      <c r="V162" s="6" t="str">
        <f t="shared" si="62"/>
        <v xml:space="preserve"> |HR| Odijelce za bebe za djevojčice – kratki rukavi i nogavice</v>
      </c>
      <c r="W162" s="8" t="s">
        <v>3370</v>
      </c>
      <c r="X162" s="6" t="str">
        <f t="shared" si="63"/>
        <v xml:space="preserve"> |HU| Kislány kombidressz</v>
      </c>
      <c r="Y162" s="8" t="s">
        <v>3371</v>
      </c>
      <c r="Z162" s="6" t="str">
        <f t="shared" si="64"/>
        <v xml:space="preserve"> |IT| Tutina corta per bambine</v>
      </c>
      <c r="AA162" s="8" t="s">
        <v>3372</v>
      </c>
      <c r="AB162" s="6" t="str">
        <f t="shared" si="65"/>
        <v xml:space="preserve"> |LT| Romperis mergaitėms</v>
      </c>
      <c r="AC162" s="8" t="s">
        <v>3373</v>
      </c>
      <c r="AD162" s="6" t="str">
        <f t="shared" si="66"/>
        <v xml:space="preserve"> |LV| Bērnu rampers meitenēm</v>
      </c>
      <c r="AE162" s="8" t="s">
        <v>3374</v>
      </c>
      <c r="AF162" s="6" t="str">
        <f t="shared" si="67"/>
        <v xml:space="preserve"> |MK| Женско бебешко кратко боди</v>
      </c>
      <c r="AG162" s="8" t="s">
        <v>3375</v>
      </c>
      <c r="AH162" s="6" t="str">
        <f t="shared" si="68"/>
        <v xml:space="preserve"> |PL| Rampers niemowlęcy dziewczęcy</v>
      </c>
      <c r="AI162" s="8" t="s">
        <v>3376</v>
      </c>
      <c r="AJ162" s="6" t="str">
        <f t="shared" si="69"/>
        <v xml:space="preserve"> |PT| Macacão de manga curta para bebé menina</v>
      </c>
      <c r="AK162" s="8" t="s">
        <v>3377</v>
      </c>
      <c r="AL162" s="6" t="str">
        <f t="shared" si="70"/>
        <v xml:space="preserve"> |RO| Salopetă bebeluși fetițe</v>
      </c>
      <c r="AM162" s="8" t="s">
        <v>3378</v>
      </c>
      <c r="AN162" s="6" t="str">
        <f t="shared" si="71"/>
        <v xml:space="preserve"> |RS| Bodi sa nogavicama za devojčicu</v>
      </c>
      <c r="AO162" s="8" t="s">
        <v>3379</v>
      </c>
      <c r="AP162" s="6" t="str">
        <f t="shared" si="72"/>
        <v xml:space="preserve"> |SI| Otroški pajac, kratek, dekliški</v>
      </c>
      <c r="AQ162" s="8" t="s">
        <v>3380</v>
      </c>
      <c r="AR162" s="6" t="str">
        <f t="shared" si="73"/>
        <v xml:space="preserve"> |SK| Dievčenské dojčenské rampers</v>
      </c>
      <c r="AS162" s="9" t="str">
        <f t="shared" si="74"/>
        <v>|EN| Baby girl romper |BG| Бебешки гащеризон с къс ръкав за момичета |BiH| Kombinezon za bebe djevojčice |CZ| Overal pro miminka dívčí |DE| Baby-romper für mädchen |EE| Beebi pükskostüüm tüdrukutele |ES| Ranitas de bebé para niña/ Vestit d’estiu d’una peça per a bebè nena |GR| Φορμάκι για μωρό κορίτσι |HR| Odijelce za bebe za djevojčice – kratki rukavi i nogavice |HU| Kislány kombidressz |IT| Tutina corta per bambine |LT| Romperis mergaitėms |LV| Bērnu rampers meitenēm |PL| Rampers niemowlęcy dziewczęcy |PT| Macacão de manga curta para bebé menina |RO| Salopetă bebeluși fetițe |RS| Bodi sa nogavicama za devojčicu |SI| Otroški pajac, kratek, dekliški |SK| Dievčenské dojčenské rampers</v>
      </c>
      <c r="AT162" s="9" t="str">
        <f t="shared" si="75"/>
        <v xml:space="preserve">"|EN| Baby girl romper |BG| Бебешки гащеризон с къс ръкав за момичета |BiH| Kombinezon za bebe djevojčice |CZ| Overal pro miminka dívčí |DE| Baby-romper für mädchen |EE| Beebi pükskostüüm tüdrukutele |ES| Ranitas de bebé para niña/ Vestit d’estiu d’una peça per a bebè nena |GR| Φορμάκι για μωρό κορίτσι |HR| Odijelce za bebe za djevojčice – kratki rukavi i nogavice |HU| Kislány kombidressz |IT| Tutina corta per bambine |LT| Romperis mergaitėms |LV| Bērnu rampers meitenēm |PL| Rampers niemowlęcy dziewczęcy |PT| Macacão de manga curta para bebé menina |RO| Salopetă bebeluși fetițe |RS| Bodi sa nogavicama za devojčicu |SI| Otroški pajac, kratek, dekliški |SK| Dievčenské dojčenské rampers",  </v>
      </c>
      <c r="AU162" s="9" t="str">
        <f t="shared" si="76"/>
        <v xml:space="preserve">"Baby girl romper":  "|EN| Baby girl romper |BG| Бебешки гащеризон с къс ръкав за момичета |BiH| Kombinezon za bebe djevojčice |CZ| Overal pro miminka dívčí |DE| Baby-romper für mädchen |EE| Beebi pükskostüüm tüdrukutele |ES| Ranitas de bebé para niña/ Vestit d’estiu d’una peça per a bebè nena |GR| Φορμάκι για μωρό κορίτσι |HR| Odijelce za bebe za djevojčice – kratki rukavi i nogavice |HU| Kislány kombidressz |IT| Tutina corta per bambine |LT| Romperis mergaitėms |LV| Bērnu rampers meitenēm |PL| Rampers niemowlęcy dziewczęcy |PT| Macacão de manga curta para bebé menina |RO| Salopetă bebeluși fetițe |RS| Bodi sa nogavicama za devojčicu |SI| Otroški pajac, kratek, dekliški |SK| Dievčenské dojčenské rampers",  </v>
      </c>
      <c r="AV162" s="9" t="str">
        <f t="shared" si="77"/>
        <v xml:space="preserve">"Baby girl romper", </v>
      </c>
      <c r="AW162" s="9"/>
    </row>
    <row r="163" spans="1:49" ht="15" customHeight="1" x14ac:dyDescent="0.25">
      <c r="A163" s="8" t="s">
        <v>3381</v>
      </c>
      <c r="B163" s="6" t="str">
        <f t="shared" si="52"/>
        <v>|EN| Baby boy romper</v>
      </c>
      <c r="C163" s="8" t="s">
        <v>3382</v>
      </c>
      <c r="D163" s="6" t="str">
        <f t="shared" si="53"/>
        <v xml:space="preserve"> |AL| Rompersa foshnjesh djemsh</v>
      </c>
      <c r="E163" s="8" t="s">
        <v>3383</v>
      </c>
      <c r="F163" s="6" t="str">
        <f t="shared" si="54"/>
        <v xml:space="preserve"> |BG| Бебешки гащеризон с къс ръкав за момчета</v>
      </c>
      <c r="G163" s="8" t="s">
        <v>3384</v>
      </c>
      <c r="H163" s="6" t="str">
        <f t="shared" si="55"/>
        <v xml:space="preserve"> |BiH| Kombinezon za bebe dječake</v>
      </c>
      <c r="I163" s="8" t="s">
        <v>3385</v>
      </c>
      <c r="J163" s="6" t="str">
        <f t="shared" si="56"/>
        <v xml:space="preserve"> |CZ| Overal pro miminka chlapecký</v>
      </c>
      <c r="K163" s="8" t="s">
        <v>3386</v>
      </c>
      <c r="L163" s="6" t="str">
        <f t="shared" si="57"/>
        <v xml:space="preserve"> |DE| Baby-romper für jungen</v>
      </c>
      <c r="M163" s="8" t="s">
        <v>3387</v>
      </c>
      <c r="N163" s="6" t="str">
        <f t="shared" si="58"/>
        <v xml:space="preserve"> |EE| Beebi pükskostüüm poistele</v>
      </c>
      <c r="O163" s="8" t="s">
        <v>3388</v>
      </c>
      <c r="P163" s="6" t="str">
        <f t="shared" si="59"/>
        <v xml:space="preserve"> |ES| Ranitas de bebé para niño</v>
      </c>
      <c r="Q163" s="8" t="s">
        <v>3389</v>
      </c>
      <c r="R163" s="6" t="str">
        <f t="shared" si="60"/>
        <v>/ Vestit d’estiu d’una peça per a bebè nen</v>
      </c>
      <c r="S163" s="8" t="s">
        <v>3390</v>
      </c>
      <c r="T163" s="6" t="str">
        <f t="shared" si="61"/>
        <v xml:space="preserve"> |GR| Φορμάκι για μωρό αγόρι</v>
      </c>
      <c r="U163" s="8" t="s">
        <v>3391</v>
      </c>
      <c r="V163" s="6" t="str">
        <f t="shared" si="62"/>
        <v xml:space="preserve"> |HR| Odijelce za bebe za dječake – kratki rukavi i nogavice</v>
      </c>
      <c r="W163" s="8" t="s">
        <v>3392</v>
      </c>
      <c r="X163" s="6" t="str">
        <f t="shared" si="63"/>
        <v xml:space="preserve"> |HU| Kisfiú kombidressz</v>
      </c>
      <c r="Y163" s="8" t="s">
        <v>2808</v>
      </c>
      <c r="Z163" s="6" t="str">
        <f t="shared" si="64"/>
        <v xml:space="preserve"> |IT| Tutina corta per bambini</v>
      </c>
      <c r="AA163" s="8" t="s">
        <v>3393</v>
      </c>
      <c r="AB163" s="6" t="str">
        <f t="shared" si="65"/>
        <v xml:space="preserve"> |LT| Romperis berniukui</v>
      </c>
      <c r="AC163" s="8" t="s">
        <v>3394</v>
      </c>
      <c r="AD163" s="6" t="str">
        <f t="shared" si="66"/>
        <v xml:space="preserve"> |LV| Bērnu rampers zēniem</v>
      </c>
      <c r="AE163" s="8" t="s">
        <v>3395</v>
      </c>
      <c r="AF163" s="6" t="str">
        <f t="shared" si="67"/>
        <v xml:space="preserve"> |MK| Машко бебешко кратко боди</v>
      </c>
      <c r="AG163" s="8" t="s">
        <v>3396</v>
      </c>
      <c r="AH163" s="6" t="str">
        <f t="shared" si="68"/>
        <v xml:space="preserve"> |PL| Rampers niemowlęcy chłopięcy</v>
      </c>
      <c r="AI163" s="8" t="s">
        <v>3397</v>
      </c>
      <c r="AJ163" s="6" t="str">
        <f t="shared" si="69"/>
        <v xml:space="preserve"> |PT| Macacão de manga curta para bebé menino</v>
      </c>
      <c r="AK163" s="8" t="s">
        <v>3398</v>
      </c>
      <c r="AL163" s="6" t="str">
        <f t="shared" si="70"/>
        <v xml:space="preserve"> |RO| Salopetă bebeluși băieți</v>
      </c>
      <c r="AM163" s="8" t="s">
        <v>3399</v>
      </c>
      <c r="AN163" s="6" t="str">
        <f t="shared" si="71"/>
        <v xml:space="preserve"> |RS| Bodi sa nogavicama za dečake</v>
      </c>
      <c r="AO163" s="8" t="s">
        <v>3400</v>
      </c>
      <c r="AP163" s="6" t="str">
        <f t="shared" si="72"/>
        <v xml:space="preserve"> |SI| Otroški pajac, kratek, fantovski</v>
      </c>
      <c r="AQ163" s="8" t="s">
        <v>3401</v>
      </c>
      <c r="AR163" s="6" t="str">
        <f t="shared" si="73"/>
        <v xml:space="preserve"> |SK| Chlapčenské dojčenské rampers</v>
      </c>
      <c r="AS163" s="9" t="str">
        <f t="shared" si="74"/>
        <v>|EN| Baby boy romper |BG| Бебешки гащеризон с къс ръкав за момчета |BiH| Kombinezon za bebe dječake |CZ| Overal pro miminka chlapecký |DE| Baby-romper für jungen |EE| Beebi pükskostüüm poistele |ES| Ranitas de bebé para niño/ Vestit d’estiu d’una peça per a bebè nen |GR| Φορμάκι για μωρό αγόρι |HR| Odijelce za bebe za dječake – kratki rukavi i nogavice |HU| Kisfiú kombidressz |IT| Tutina corta per bambini |LT| Romperis berniukui |LV| Bērnu rampers zēniem |PL| Rampers niemowlęcy chłopięcy |PT| Macacão de manga curta para bebé menino |RO| Salopetă bebeluși băieți |RS| Bodi sa nogavicama za dečake |SI| Otroški pajac, kratek, fantovski |SK| Chlapčenské dojčenské rampers</v>
      </c>
      <c r="AT163" s="9" t="str">
        <f t="shared" si="75"/>
        <v xml:space="preserve">"|EN| Baby boy romper |BG| Бебешки гащеризон с къс ръкав за момчета |BiH| Kombinezon za bebe dječake |CZ| Overal pro miminka chlapecký |DE| Baby-romper für jungen |EE| Beebi pükskostüüm poistele |ES| Ranitas de bebé para niño/ Vestit d’estiu d’una peça per a bebè nen |GR| Φορμάκι για μωρό αγόρι |HR| Odijelce za bebe za dječake – kratki rukavi i nogavice |HU| Kisfiú kombidressz |IT| Tutina corta per bambini |LT| Romperis berniukui |LV| Bērnu rampers zēniem |PL| Rampers niemowlęcy chłopięcy |PT| Macacão de manga curta para bebé menino |RO| Salopetă bebeluși băieți |RS| Bodi sa nogavicama za dečake |SI| Otroški pajac, kratek, fantovski |SK| Chlapčenské dojčenské rampers",  </v>
      </c>
      <c r="AU163" s="9" t="str">
        <f t="shared" si="76"/>
        <v xml:space="preserve">"Baby boy romper":  "|EN| Baby boy romper |BG| Бебешки гащеризон с къс ръкав за момчета |BiH| Kombinezon za bebe dječake |CZ| Overal pro miminka chlapecký |DE| Baby-romper für jungen |EE| Beebi pükskostüüm poistele |ES| Ranitas de bebé para niño/ Vestit d’estiu d’una peça per a bebè nen |GR| Φορμάκι για μωρό αγόρι |HR| Odijelce za bebe za dječake – kratki rukavi i nogavice |HU| Kisfiú kombidressz |IT| Tutina corta per bambini |LT| Romperis berniukui |LV| Bērnu rampers zēniem |PL| Rampers niemowlęcy chłopięcy |PT| Macacão de manga curta para bebé menino |RO| Salopetă bebeluși băieți |RS| Bodi sa nogavicama za dečake |SI| Otroški pajac, kratek, fantovski |SK| Chlapčenské dojčenské rampers",  </v>
      </c>
      <c r="AV163" s="9" t="str">
        <f t="shared" si="77"/>
        <v xml:space="preserve">"Baby boy romper", </v>
      </c>
      <c r="AW163" s="9"/>
    </row>
    <row r="164" spans="1:49" ht="15" customHeight="1" x14ac:dyDescent="0.25">
      <c r="A164" s="8" t="s">
        <v>3402</v>
      </c>
      <c r="B164" s="6" t="str">
        <f t="shared" si="52"/>
        <v>|EN| Baby girl footie</v>
      </c>
      <c r="C164" s="8" t="s">
        <v>3403</v>
      </c>
      <c r="D164" s="6" t="str">
        <f t="shared" si="53"/>
        <v xml:space="preserve"> |AL| Kombinoshe foshnjesh vajzash</v>
      </c>
      <c r="E164" s="8" t="s">
        <v>3404</v>
      </c>
      <c r="F164" s="6" t="str">
        <f t="shared" si="54"/>
        <v xml:space="preserve"> |BG| Бебешки гащеризон ританки за момичета</v>
      </c>
      <c r="G164" s="8" t="s">
        <v>3362</v>
      </c>
      <c r="H164" s="6" t="str">
        <f t="shared" si="55"/>
        <v xml:space="preserve"> |BiH| Kombinezon za bebe djevojčice</v>
      </c>
      <c r="I164" s="8" t="s">
        <v>3363</v>
      </c>
      <c r="J164" s="6" t="str">
        <f t="shared" si="56"/>
        <v xml:space="preserve"> |CZ| Overal pro miminka dívčí</v>
      </c>
      <c r="K164" s="8" t="s">
        <v>3405</v>
      </c>
      <c r="L164" s="6" t="str">
        <f t="shared" si="57"/>
        <v xml:space="preserve"> |DE| Baby-strampler für mädchen</v>
      </c>
      <c r="M164" s="8" t="s">
        <v>3406</v>
      </c>
      <c r="N164" s="6" t="str">
        <f t="shared" si="58"/>
        <v xml:space="preserve"> |EE| Beebi sipupüksid tüdrukutele</v>
      </c>
      <c r="O164" s="8" t="s">
        <v>3407</v>
      </c>
      <c r="P164" s="6" t="str">
        <f t="shared" si="59"/>
        <v xml:space="preserve"> |ES| Pelele de bebé para niña</v>
      </c>
      <c r="Q164" s="8" t="s">
        <v>3408</v>
      </c>
      <c r="R164" s="6" t="str">
        <f t="shared" si="60"/>
        <v>/ Vestit d’una peça per a bebè nena</v>
      </c>
      <c r="S164" s="8" t="s">
        <v>3409</v>
      </c>
      <c r="T164" s="6" t="str">
        <f t="shared" si="61"/>
        <v xml:space="preserve"> |GR| Εσώρουχο μωρού για κορίτσι</v>
      </c>
      <c r="U164" s="8" t="s">
        <v>3410</v>
      </c>
      <c r="V164" s="6" t="str">
        <f t="shared" si="62"/>
        <v xml:space="preserve"> |HR| Odijelce za bebe – djevojčice</v>
      </c>
      <c r="W164" s="8" t="s">
        <v>3411</v>
      </c>
      <c r="X164" s="6" t="str">
        <f t="shared" si="63"/>
        <v xml:space="preserve"> |HU| Kislány rugdalózó</v>
      </c>
      <c r="Y164" s="8" t="s">
        <v>3412</v>
      </c>
      <c r="Z164" s="6" t="str">
        <f t="shared" si="64"/>
        <v xml:space="preserve"> |IT| Pagliaccetto per bambine</v>
      </c>
      <c r="AA164" s="8" t="s">
        <v>3413</v>
      </c>
      <c r="AB164" s="6" t="str">
        <f t="shared" si="65"/>
        <v xml:space="preserve"> |LT| Šliaužtinukai mergaitei</v>
      </c>
      <c r="AC164" s="8" t="s">
        <v>3414</v>
      </c>
      <c r="AD164" s="6" t="str">
        <f t="shared" si="66"/>
        <v xml:space="preserve"> |LV| Zīdaiņu rāpulīši meitenēm</v>
      </c>
      <c r="AE164" s="8" t="s">
        <v>3415</v>
      </c>
      <c r="AF164" s="6" t="str">
        <f t="shared" si="67"/>
        <v xml:space="preserve"> |MK| Женско бебешко бенкиче</v>
      </c>
      <c r="AG164" s="8" t="s">
        <v>3416</v>
      </c>
      <c r="AH164" s="6" t="str">
        <f t="shared" si="68"/>
        <v xml:space="preserve"> |PL| Pajac niemowlęcy dziewczęcy</v>
      </c>
      <c r="AI164" s="8" t="s">
        <v>3417</v>
      </c>
      <c r="AJ164" s="6" t="str">
        <f t="shared" si="69"/>
        <v xml:space="preserve"> |PT| Macacão de manga comprida para bebé menina</v>
      </c>
      <c r="AK164" s="8" t="s">
        <v>3377</v>
      </c>
      <c r="AL164" s="6" t="str">
        <f t="shared" si="70"/>
        <v xml:space="preserve"> |RO| Salopetă bebeluși fetițe</v>
      </c>
      <c r="AM164" s="8" t="s">
        <v>3418</v>
      </c>
      <c r="AN164" s="6" t="str">
        <f t="shared" si="71"/>
        <v xml:space="preserve"> |RS| Zeka za devojčicu</v>
      </c>
      <c r="AO164" s="8" t="s">
        <v>3419</v>
      </c>
      <c r="AP164" s="6" t="str">
        <f t="shared" si="72"/>
        <v xml:space="preserve"> |SI| Otroški pajac, dekliški</v>
      </c>
      <c r="AQ164" s="8" t="s">
        <v>3420</v>
      </c>
      <c r="AR164" s="6" t="str">
        <f t="shared" si="73"/>
        <v xml:space="preserve"> |SK| Dievčenské dojčenské dupačky</v>
      </c>
      <c r="AS164" s="9" t="str">
        <f t="shared" si="74"/>
        <v>|EN| Baby girl footie |BG| Бебешки гащеризон ританки за момичета |BiH| Kombinezon za bebe djevojčice |CZ| Overal pro miminka dívčí |DE| Baby-strampler für mädchen |EE| Beebi sipupüksid tüdrukutele |ES| Pelele de bebé para niña/ Vestit d’una peça per a bebè nena |GR| Εσώρουχο μωρού για κορίτσι |HR| Odijelce za bebe – djevojčice |HU| Kislány rugdalózó |IT| Pagliaccetto per bambine |LT| Šliaužtinukai mergaitei |LV| Zīdaiņu rāpulīši meitenēm |PL| Pajac niemowlęcy dziewczęcy |PT| Macacão de manga comprida para bebé menina |RO| Salopetă bebeluși fetițe |RS| Zeka za devojčicu |SI| Otroški pajac, dekliški |SK| Dievčenské dojčenské dupačky</v>
      </c>
      <c r="AT164" s="9" t="str">
        <f t="shared" si="75"/>
        <v xml:space="preserve">"|EN| Baby girl footie |BG| Бебешки гащеризон ританки за момичета |BiH| Kombinezon za bebe djevojčice |CZ| Overal pro miminka dívčí |DE| Baby-strampler für mädchen |EE| Beebi sipupüksid tüdrukutele |ES| Pelele de bebé para niña/ Vestit d’una peça per a bebè nena |GR| Εσώρουχο μωρού για κορίτσι |HR| Odijelce za bebe – djevojčice |HU| Kislány rugdalózó |IT| Pagliaccetto per bambine |LT| Šliaužtinukai mergaitei |LV| Zīdaiņu rāpulīši meitenēm |PL| Pajac niemowlęcy dziewczęcy |PT| Macacão de manga comprida para bebé menina |RO| Salopetă bebeluși fetițe |RS| Zeka za devojčicu |SI| Otroški pajac, dekliški |SK| Dievčenské dojčenské dupačky",  </v>
      </c>
      <c r="AU164" s="9" t="str">
        <f t="shared" si="76"/>
        <v xml:space="preserve">"Baby girl footie":  "|EN| Baby girl footie |BG| Бебешки гащеризон ританки за момичета |BiH| Kombinezon za bebe djevojčice |CZ| Overal pro miminka dívčí |DE| Baby-strampler für mädchen |EE| Beebi sipupüksid tüdrukutele |ES| Pelele de bebé para niña/ Vestit d’una peça per a bebè nena |GR| Εσώρουχο μωρού για κορίτσι |HR| Odijelce za bebe – djevojčice |HU| Kislány rugdalózó |IT| Pagliaccetto per bambine |LT| Šliaužtinukai mergaitei |LV| Zīdaiņu rāpulīši meitenēm |PL| Pajac niemowlęcy dziewczęcy |PT| Macacão de manga comprida para bebé menina |RO| Salopetă bebeluși fetițe |RS| Zeka za devojčicu |SI| Otroški pajac, dekliški |SK| Dievčenské dojčenské dupačky",  </v>
      </c>
      <c r="AV164" s="9" t="str">
        <f t="shared" si="77"/>
        <v xml:space="preserve">"Baby girl footie", </v>
      </c>
      <c r="AW164" s="9"/>
    </row>
    <row r="165" spans="1:49" ht="15" customHeight="1" x14ac:dyDescent="0.25">
      <c r="A165" s="8" t="s">
        <v>3421</v>
      </c>
      <c r="B165" s="6" t="str">
        <f t="shared" si="52"/>
        <v>|EN| Baby boy footie</v>
      </c>
      <c r="C165" s="8" t="s">
        <v>3422</v>
      </c>
      <c r="D165" s="6" t="str">
        <f t="shared" si="53"/>
        <v xml:space="preserve"> |AL| Kombinoshe foshnjesh djemsh</v>
      </c>
      <c r="E165" s="8" t="s">
        <v>3423</v>
      </c>
      <c r="F165" s="6" t="str">
        <f t="shared" si="54"/>
        <v xml:space="preserve"> |BG| Бебешки гащеризон ританки за момчета</v>
      </c>
      <c r="G165" s="8" t="s">
        <v>3424</v>
      </c>
      <c r="H165" s="6" t="str">
        <f t="shared" si="55"/>
        <v xml:space="preserve"> |BiH| Odjelce za bebe dječake</v>
      </c>
      <c r="I165" s="8" t="s">
        <v>3385</v>
      </c>
      <c r="J165" s="6" t="str">
        <f t="shared" si="56"/>
        <v xml:space="preserve"> |CZ| Overal pro miminka chlapecký</v>
      </c>
      <c r="K165" s="8" t="s">
        <v>3425</v>
      </c>
      <c r="L165" s="6" t="str">
        <f t="shared" si="57"/>
        <v xml:space="preserve"> |DE| Baby-strampler für jungen</v>
      </c>
      <c r="M165" s="8" t="s">
        <v>3426</v>
      </c>
      <c r="N165" s="6" t="str">
        <f t="shared" si="58"/>
        <v xml:space="preserve"> |EE| Beebi sipupüksid poistele</v>
      </c>
      <c r="O165" s="8" t="s">
        <v>3427</v>
      </c>
      <c r="P165" s="6" t="str">
        <f t="shared" si="59"/>
        <v xml:space="preserve"> |ES| Pelele de bebé para niño</v>
      </c>
      <c r="Q165" s="8" t="s">
        <v>3428</v>
      </c>
      <c r="R165" s="6" t="str">
        <f t="shared" si="60"/>
        <v>/ Vestit d’una peça per a bebè nen</v>
      </c>
      <c r="S165" s="8" t="s">
        <v>3429</v>
      </c>
      <c r="T165" s="6" t="str">
        <f t="shared" si="61"/>
        <v xml:space="preserve"> |GR| Εσώρουχο μωρού αγόρι</v>
      </c>
      <c r="U165" s="8" t="s">
        <v>3430</v>
      </c>
      <c r="V165" s="6" t="str">
        <f t="shared" si="62"/>
        <v xml:space="preserve"> |HR| Odijelce za bebe – dječake</v>
      </c>
      <c r="W165" s="8" t="s">
        <v>3431</v>
      </c>
      <c r="X165" s="6" t="str">
        <f t="shared" si="63"/>
        <v xml:space="preserve"> |HU| Kisfiú rugdalózó</v>
      </c>
      <c r="Y165" s="8" t="s">
        <v>2786</v>
      </c>
      <c r="Z165" s="6" t="str">
        <f t="shared" si="64"/>
        <v xml:space="preserve"> |IT| Pagliaccetto per bambini</v>
      </c>
      <c r="AA165" s="8" t="s">
        <v>3432</v>
      </c>
      <c r="AB165" s="6" t="str">
        <f t="shared" si="65"/>
        <v xml:space="preserve"> |LT| Šliaužtinukai berniukui</v>
      </c>
      <c r="AC165" s="8" t="s">
        <v>3433</v>
      </c>
      <c r="AD165" s="6" t="str">
        <f t="shared" si="66"/>
        <v xml:space="preserve"> |LV| Zīdaiņu rāpulīši zēniem</v>
      </c>
      <c r="AE165" s="8" t="s">
        <v>3434</v>
      </c>
      <c r="AF165" s="6" t="str">
        <f t="shared" si="67"/>
        <v xml:space="preserve"> |MK| Машко бебешко бенкиче</v>
      </c>
      <c r="AG165" s="8" t="s">
        <v>3435</v>
      </c>
      <c r="AH165" s="6" t="str">
        <f t="shared" si="68"/>
        <v xml:space="preserve"> |PL| Pajac niemowlęcy chłopięcy</v>
      </c>
      <c r="AI165" s="8" t="s">
        <v>3436</v>
      </c>
      <c r="AJ165" s="6" t="str">
        <f t="shared" si="69"/>
        <v xml:space="preserve"> |PT| Macacão de manga comprida para bebé menino</v>
      </c>
      <c r="AK165" s="8" t="s">
        <v>3398</v>
      </c>
      <c r="AL165" s="6" t="str">
        <f t="shared" si="70"/>
        <v xml:space="preserve"> |RO| Salopetă bebeluși băieți</v>
      </c>
      <c r="AM165" s="8" t="s">
        <v>3437</v>
      </c>
      <c r="AN165" s="6" t="str">
        <f t="shared" si="71"/>
        <v xml:space="preserve"> |RS| Zeka za dečaka</v>
      </c>
      <c r="AO165" s="8" t="s">
        <v>3438</v>
      </c>
      <c r="AP165" s="6" t="str">
        <f t="shared" si="72"/>
        <v xml:space="preserve"> |SI| Otroški pajac, fantovski</v>
      </c>
      <c r="AQ165" s="8" t="s">
        <v>3439</v>
      </c>
      <c r="AR165" s="6" t="str">
        <f t="shared" si="73"/>
        <v xml:space="preserve"> |SK| Chlapčenské dojčenské dupačky</v>
      </c>
      <c r="AS165" s="9" t="str">
        <f t="shared" si="74"/>
        <v>|EN| Baby boy footie |BG| Бебешки гащеризон ританки за момчета |BiH| Odjelce za bebe dječake |CZ| Overal pro miminka chlapecký |DE| Baby-strampler für jungen |EE| Beebi sipupüksid poistele |ES| Pelele de bebé para niño/ Vestit d’una peça per a bebè nen |GR| Εσώρουχο μωρού αγόρι |HR| Odijelce za bebe – dječake |HU| Kisfiú rugdalózó |IT| Pagliaccetto per bambini |LT| Šliaužtinukai berniukui |LV| Zīdaiņu rāpulīši zēniem |PL| Pajac niemowlęcy chłopięcy |PT| Macacão de manga comprida para bebé menino |RO| Salopetă bebeluși băieți |RS| Zeka za dečaka |SI| Otroški pajac, fantovski |SK| Chlapčenské dojčenské dupačky</v>
      </c>
      <c r="AT165" s="9" t="str">
        <f t="shared" si="75"/>
        <v xml:space="preserve">"|EN| Baby boy footie |BG| Бебешки гащеризон ританки за момчета |BiH| Odjelce za bebe dječake |CZ| Overal pro miminka chlapecký |DE| Baby-strampler für jungen |EE| Beebi sipupüksid poistele |ES| Pelele de bebé para niño/ Vestit d’una peça per a bebè nen |GR| Εσώρουχο μωρού αγόρι |HR| Odijelce za bebe – dječake |HU| Kisfiú rugdalózó |IT| Pagliaccetto per bambini |LT| Šliaužtinukai berniukui |LV| Zīdaiņu rāpulīši zēniem |PL| Pajac niemowlęcy chłopięcy |PT| Macacão de manga comprida para bebé menino |RO| Salopetă bebeluși băieți |RS| Zeka za dečaka |SI| Otroški pajac, fantovski |SK| Chlapčenské dojčenské dupačky",  </v>
      </c>
      <c r="AU165" s="9" t="str">
        <f t="shared" si="76"/>
        <v xml:space="preserve">"Baby boy footie":  "|EN| Baby boy footie |BG| Бебешки гащеризон ританки за момчета |BiH| Odjelce za bebe dječake |CZ| Overal pro miminka chlapecký |DE| Baby-strampler für jungen |EE| Beebi sipupüksid poistele |ES| Pelele de bebé para niño/ Vestit d’una peça per a bebè nen |GR| Εσώρουχο μωρού αγόρι |HR| Odijelce za bebe – dječake |HU| Kisfiú rugdalózó |IT| Pagliaccetto per bambini |LT| Šliaužtinukai berniukui |LV| Zīdaiņu rāpulīši zēniem |PL| Pajac niemowlęcy chłopięcy |PT| Macacão de manga comprida para bebé menino |RO| Salopetă bebeluși băieți |RS| Zeka za dečaka |SI| Otroški pajac, fantovski |SK| Chlapčenské dojčenské dupačky",  </v>
      </c>
      <c r="AV165" s="9" t="str">
        <f t="shared" si="77"/>
        <v xml:space="preserve">"Baby boy footie", </v>
      </c>
      <c r="AW165" s="9"/>
    </row>
    <row r="166" spans="1:49" ht="15" customHeight="1" x14ac:dyDescent="0.25">
      <c r="A166" s="8" t="s">
        <v>3440</v>
      </c>
      <c r="B166" s="6" t="str">
        <f t="shared" si="52"/>
        <v>|EN| Baby girl sleeveless footie</v>
      </c>
      <c r="C166" s="8" t="s">
        <v>3441</v>
      </c>
      <c r="D166" s="6" t="str">
        <f t="shared" si="53"/>
        <v xml:space="preserve"> |AL| Veshje gjumi për foshnje vajzash</v>
      </c>
      <c r="E166" s="8" t="s">
        <v>3442</v>
      </c>
      <c r="F166" s="6" t="str">
        <f t="shared" si="54"/>
        <v xml:space="preserve"> |BG| Бебешки гащеризон без ръкави за момичета</v>
      </c>
      <c r="G166" s="8" t="s">
        <v>3443</v>
      </c>
      <c r="H166" s="6" t="str">
        <f t="shared" si="55"/>
        <v xml:space="preserve"> |BiH| Pidžama za bebe djevojčice</v>
      </c>
      <c r="I166" s="8" t="s">
        <v>3444</v>
      </c>
      <c r="J166" s="6" t="str">
        <f t="shared" si="56"/>
        <v xml:space="preserve"> |CZ| Dupačky pro miminka dívčí</v>
      </c>
      <c r="K166" s="8" t="s">
        <v>3445</v>
      </c>
      <c r="L166" s="6" t="str">
        <f t="shared" si="57"/>
        <v xml:space="preserve"> |DE| Baby-pyjamas für mädchen</v>
      </c>
      <c r="M166" s="8" t="s">
        <v>3406</v>
      </c>
      <c r="N166" s="6" t="str">
        <f t="shared" si="58"/>
        <v xml:space="preserve"> |EE| Beebi sipupüksid tüdrukutele</v>
      </c>
      <c r="O166" s="8" t="s">
        <v>3446</v>
      </c>
      <c r="P166" s="6" t="str">
        <f t="shared" si="59"/>
        <v xml:space="preserve"> |ES| Peto de dormir de bebé para niña</v>
      </c>
      <c r="Q166" s="8" t="s">
        <v>3447</v>
      </c>
      <c r="R166" s="6" t="str">
        <f t="shared" si="60"/>
        <v>/ Roba de dormir per a bebè nena</v>
      </c>
      <c r="S166" s="8" t="s">
        <v>3448</v>
      </c>
      <c r="T166" s="6" t="str">
        <f t="shared" si="61"/>
        <v xml:space="preserve"> |GR| Φασκιές μωρού κορίτσι</v>
      </c>
      <c r="U166" s="8" t="s">
        <v>3449</v>
      </c>
      <c r="V166" s="6" t="str">
        <f t="shared" si="62"/>
        <v xml:space="preserve"> |HR| Odijelce za bebe bez rukava za djevojčice</v>
      </c>
      <c r="W166" s="8" t="s">
        <v>3450</v>
      </c>
      <c r="X166" s="6" t="str">
        <f t="shared" si="63"/>
        <v xml:space="preserve"> |HU| Kislány hálózsák</v>
      </c>
      <c r="Y166" s="8" t="s">
        <v>3451</v>
      </c>
      <c r="Z166" s="6" t="str">
        <f t="shared" si="64"/>
        <v xml:space="preserve"> |IT| Tutina per bambine</v>
      </c>
      <c r="AA166" s="8" t="s">
        <v>3452</v>
      </c>
      <c r="AB166" s="6" t="str">
        <f t="shared" si="65"/>
        <v xml:space="preserve"> |LT| Berankoviai šliaužtinukai mergaitėms</v>
      </c>
      <c r="AC166" s="8" t="s">
        <v>3453</v>
      </c>
      <c r="AD166" s="6" t="str">
        <f t="shared" si="66"/>
        <v xml:space="preserve"> |LV| Zīdaiņu pidžama meitenēm</v>
      </c>
      <c r="AE166" s="8" t="s">
        <v>3454</v>
      </c>
      <c r="AF166" s="6" t="str">
        <f t="shared" si="67"/>
        <v xml:space="preserve"> |MK| Машка бебешка пижама</v>
      </c>
      <c r="AG166" s="8" t="s">
        <v>3455</v>
      </c>
      <c r="AH166" s="6" t="str">
        <f t="shared" si="68"/>
        <v xml:space="preserve"> |PL| Śpioch niemowlęcy dziewczęcy</v>
      </c>
      <c r="AI166" s="8" t="s">
        <v>3456</v>
      </c>
      <c r="AJ166" s="6" t="str">
        <f t="shared" si="69"/>
        <v xml:space="preserve"> |PT| Macacão pijama para bebé menina</v>
      </c>
      <c r="AK166" s="8" t="s">
        <v>3457</v>
      </c>
      <c r="AL166" s="6" t="str">
        <f t="shared" si="70"/>
        <v xml:space="preserve"> |RO| Pijamale bebeluși fetițe</v>
      </c>
      <c r="AM166" s="8" t="s">
        <v>3418</v>
      </c>
      <c r="AN166" s="6" t="str">
        <f t="shared" si="71"/>
        <v xml:space="preserve"> |RS| Zeka za devojčicu</v>
      </c>
      <c r="AO166" s="8" t="s">
        <v>3458</v>
      </c>
      <c r="AP166" s="6" t="str">
        <f t="shared" si="72"/>
        <v xml:space="preserve"> |SI| Otroški pižama pajac, dekliški</v>
      </c>
      <c r="AQ166" s="8" t="s">
        <v>3420</v>
      </c>
      <c r="AR166" s="6" t="str">
        <f t="shared" si="73"/>
        <v xml:space="preserve"> |SK| Dievčenské dojčenské dupačky</v>
      </c>
      <c r="AS166" s="9" t="str">
        <f t="shared" si="74"/>
        <v>|EN| Baby girl sleeveless footie |BG| Бебешки гащеризон без ръкави за момичета |BiH| Pidžama za bebe djevojčice |CZ| Dupačky pro miminka dívčí |DE| Baby-pyjamas für mädchen |EE| Beebi sipupüksid tüdrukutele |ES| Peto de dormir de bebé para niña/ Roba de dormir per a bebè nena |GR| Φασκιές μωρού κορίτσι |HR| Odijelce za bebe bez rukava za djevojčice |HU| Kislány hálózsák |IT| Tutina per bambine |LT| Berankoviai šliaužtinukai mergaitėms |LV| Zīdaiņu pidžama meitenēm |PL| Śpioch niemowlęcy dziewczęcy |PT| Macacão pijama para bebé menina |RO| Pijamale bebeluși fetițe |RS| Zeka za devojčicu |SI| Otroški pižama pajac, dekliški |SK| Dievčenské dojčenské dupačky</v>
      </c>
      <c r="AT166" s="9" t="str">
        <f t="shared" si="75"/>
        <v xml:space="preserve">"|EN| Baby girl sleeveless footie |BG| Бебешки гащеризон без ръкави за момичета |BiH| Pidžama za bebe djevojčice |CZ| Dupačky pro miminka dívčí |DE| Baby-pyjamas für mädchen |EE| Beebi sipupüksid tüdrukutele |ES| Peto de dormir de bebé para niña/ Roba de dormir per a bebè nena |GR| Φασκιές μωρού κορίτσι |HR| Odijelce za bebe bez rukava za djevojčice |HU| Kislány hálózsák |IT| Tutina per bambine |LT| Berankoviai šliaužtinukai mergaitėms |LV| Zīdaiņu pidžama meitenēm |PL| Śpioch niemowlęcy dziewczęcy |PT| Macacão pijama para bebé menina |RO| Pijamale bebeluși fetițe |RS| Zeka za devojčicu |SI| Otroški pižama pajac, dekliški |SK| Dievčenské dojčenské dupačky",  </v>
      </c>
      <c r="AU166" s="9" t="str">
        <f t="shared" si="76"/>
        <v xml:space="preserve">"Baby girl sleeveless footie":  "|EN| Baby girl sleeveless footie |BG| Бебешки гащеризон без ръкави за момичета |BiH| Pidžama za bebe djevojčice |CZ| Dupačky pro miminka dívčí |DE| Baby-pyjamas für mädchen |EE| Beebi sipupüksid tüdrukutele |ES| Peto de dormir de bebé para niña/ Roba de dormir per a bebè nena |GR| Φασκιές μωρού κορίτσι |HR| Odijelce za bebe bez rukava za djevojčice |HU| Kislány hálózsák |IT| Tutina per bambine |LT| Berankoviai šliaužtinukai mergaitėms |LV| Zīdaiņu pidžama meitenēm |PL| Śpioch niemowlęcy dziewczęcy |PT| Macacão pijama para bebé menina |RO| Pijamale bebeluși fetițe |RS| Zeka za devojčicu |SI| Otroški pižama pajac, dekliški |SK| Dievčenské dojčenské dupačky",  </v>
      </c>
      <c r="AV166" s="9" t="str">
        <f t="shared" si="77"/>
        <v xml:space="preserve">"Baby girl sleeveless footie", </v>
      </c>
      <c r="AW166" s="9"/>
    </row>
    <row r="167" spans="1:49" ht="15" customHeight="1" x14ac:dyDescent="0.25">
      <c r="A167" s="8" t="s">
        <v>3459</v>
      </c>
      <c r="B167" s="6" t="str">
        <f t="shared" si="52"/>
        <v>|EN| Baby boy sleeveless footie</v>
      </c>
      <c r="C167" s="8" t="s">
        <v>3460</v>
      </c>
      <c r="D167" s="6" t="str">
        <f t="shared" si="53"/>
        <v xml:space="preserve"> |AL| Veshje gjumi për foshnje djemsh</v>
      </c>
      <c r="E167" s="8" t="s">
        <v>3461</v>
      </c>
      <c r="F167" s="6" t="str">
        <f t="shared" si="54"/>
        <v xml:space="preserve"> |BG| Бебешки гащеризон без ръкави за момчета</v>
      </c>
      <c r="G167" s="8" t="s">
        <v>3462</v>
      </c>
      <c r="H167" s="6" t="str">
        <f t="shared" si="55"/>
        <v xml:space="preserve"> |BiH| Pidžama za bebe dječake</v>
      </c>
      <c r="I167" s="8" t="s">
        <v>3463</v>
      </c>
      <c r="J167" s="6" t="str">
        <f t="shared" si="56"/>
        <v xml:space="preserve"> |CZ| Dupačky pro miminka chlapecké</v>
      </c>
      <c r="K167" s="8" t="s">
        <v>3464</v>
      </c>
      <c r="L167" s="6" t="str">
        <f t="shared" si="57"/>
        <v xml:space="preserve"> |DE| Baby-pyjamas für jungen</v>
      </c>
      <c r="M167" s="8" t="s">
        <v>3426</v>
      </c>
      <c r="N167" s="6" t="str">
        <f t="shared" si="58"/>
        <v xml:space="preserve"> |EE| Beebi sipupüksid poistele</v>
      </c>
      <c r="O167" s="8" t="s">
        <v>3465</v>
      </c>
      <c r="P167" s="6" t="str">
        <f t="shared" si="59"/>
        <v xml:space="preserve"> |ES| Peto de dormir de bebé para niño</v>
      </c>
      <c r="Q167" s="8" t="s">
        <v>3466</v>
      </c>
      <c r="R167" s="6" t="str">
        <f t="shared" si="60"/>
        <v>/ Roba de dormir per a bebè nen</v>
      </c>
      <c r="S167" s="8" t="s">
        <v>3467</v>
      </c>
      <c r="T167" s="6" t="str">
        <f t="shared" si="61"/>
        <v xml:space="preserve"> |GR| Φασκιές μωρού αγόρι</v>
      </c>
      <c r="U167" s="8" t="s">
        <v>3468</v>
      </c>
      <c r="V167" s="6" t="str">
        <f t="shared" si="62"/>
        <v xml:space="preserve"> |HR| Odijelce za bebe bez rukava za dječake</v>
      </c>
      <c r="W167" s="8" t="s">
        <v>3469</v>
      </c>
      <c r="X167" s="6" t="str">
        <f t="shared" si="63"/>
        <v xml:space="preserve"> |HU| Kisfiú hálózsák</v>
      </c>
      <c r="Y167" s="8" t="s">
        <v>2827</v>
      </c>
      <c r="Z167" s="6" t="str">
        <f t="shared" si="64"/>
        <v xml:space="preserve"> |IT| Tutina per bambini</v>
      </c>
      <c r="AA167" s="8" t="s">
        <v>3470</v>
      </c>
      <c r="AB167" s="6" t="str">
        <f t="shared" si="65"/>
        <v xml:space="preserve"> |LT| Berankoviai šliaužtinukai berniukui</v>
      </c>
      <c r="AC167" s="8" t="s">
        <v>3471</v>
      </c>
      <c r="AD167" s="6" t="str">
        <f t="shared" si="66"/>
        <v xml:space="preserve"> |LV| Zīdaiņu pidžama zēniem</v>
      </c>
      <c r="AE167" s="8" t="s">
        <v>3472</v>
      </c>
      <c r="AF167" s="6" t="str">
        <f t="shared" si="67"/>
        <v xml:space="preserve"> |MK| Женска бебешка пижама</v>
      </c>
      <c r="AG167" s="8" t="s">
        <v>3473</v>
      </c>
      <c r="AH167" s="6" t="str">
        <f t="shared" si="68"/>
        <v xml:space="preserve"> |PL| Śpioch niemowlęcy chłopięcy</v>
      </c>
      <c r="AI167" s="8" t="s">
        <v>3474</v>
      </c>
      <c r="AJ167" s="6" t="str">
        <f t="shared" si="69"/>
        <v xml:space="preserve"> |PT| Macacão pijama para bebé menino</v>
      </c>
      <c r="AK167" s="8" t="s">
        <v>3475</v>
      </c>
      <c r="AL167" s="6" t="str">
        <f t="shared" si="70"/>
        <v xml:space="preserve"> |RO| Pijamale bebeluși băieți</v>
      </c>
      <c r="AM167" s="8" t="s">
        <v>3476</v>
      </c>
      <c r="AN167" s="6" t="str">
        <f t="shared" si="71"/>
        <v xml:space="preserve"> |RS| Zeka za dečake</v>
      </c>
      <c r="AO167" s="8" t="s">
        <v>3477</v>
      </c>
      <c r="AP167" s="6" t="str">
        <f t="shared" si="72"/>
        <v xml:space="preserve"> |SI| Otroški pižama pajac, fantovski</v>
      </c>
      <c r="AQ167" s="8" t="s">
        <v>3439</v>
      </c>
      <c r="AR167" s="6" t="str">
        <f t="shared" si="73"/>
        <v xml:space="preserve"> |SK| Chlapčenské dojčenské dupačky</v>
      </c>
      <c r="AS167" s="9" t="str">
        <f t="shared" si="74"/>
        <v>|EN| Baby boy sleeveless footie |BG| Бебешки гащеризон без ръкави за момчета |BiH| Pidžama za bebe dječake |CZ| Dupačky pro miminka chlapecké |DE| Baby-pyjamas für jungen |EE| Beebi sipupüksid poistele |ES| Peto de dormir de bebé para niño/ Roba de dormir per a bebè nen |GR| Φασκιές μωρού αγόρι |HR| Odijelce za bebe bez rukava za dječake |HU| Kisfiú hálózsák |IT| Tutina per bambini |LT| Berankoviai šliaužtinukai berniukui |LV| Zīdaiņu pidžama zēniem |PL| Śpioch niemowlęcy chłopięcy |PT| Macacão pijama para bebé menino |RO| Pijamale bebeluși băieți |RS| Zeka za dečake |SI| Otroški pižama pajac, fantovski |SK| Chlapčenské dojčenské dupačky</v>
      </c>
      <c r="AT167" s="9" t="str">
        <f t="shared" si="75"/>
        <v xml:space="preserve">"|EN| Baby boy sleeveless footie |BG| Бебешки гащеризон без ръкави за момчета |BiH| Pidžama za bebe dječake |CZ| Dupačky pro miminka chlapecké |DE| Baby-pyjamas für jungen |EE| Beebi sipupüksid poistele |ES| Peto de dormir de bebé para niño/ Roba de dormir per a bebè nen |GR| Φασκιές μωρού αγόρι |HR| Odijelce za bebe bez rukava za dječake |HU| Kisfiú hálózsák |IT| Tutina per bambini |LT| Berankoviai šliaužtinukai berniukui |LV| Zīdaiņu pidžama zēniem |PL| Śpioch niemowlęcy chłopięcy |PT| Macacão pijama para bebé menino |RO| Pijamale bebeluși băieți |RS| Zeka za dečake |SI| Otroški pižama pajac, fantovski |SK| Chlapčenské dojčenské dupačky",  </v>
      </c>
      <c r="AU167" s="9" t="str">
        <f t="shared" si="76"/>
        <v xml:space="preserve">"Baby boy sleeveless footie":  "|EN| Baby boy sleeveless footie |BG| Бебешки гащеризон без ръкави за момчета |BiH| Pidžama za bebe dječake |CZ| Dupačky pro miminka chlapecké |DE| Baby-pyjamas für jungen |EE| Beebi sipupüksid poistele |ES| Peto de dormir de bebé para niño/ Roba de dormir per a bebè nen |GR| Φασκιές μωρού αγόρι |HR| Odijelce za bebe bez rukava za dječake |HU| Kisfiú hálózsák |IT| Tutina per bambini |LT| Berankoviai šliaužtinukai berniukui |LV| Zīdaiņu pidžama zēniem |PL| Śpioch niemowlęcy chłopięcy |PT| Macacão pijama para bebé menino |RO| Pijamale bebeluși băieți |RS| Zeka za dečake |SI| Otroški pižama pajac, fantovski |SK| Chlapčenské dojčenské dupačky",  </v>
      </c>
      <c r="AV167" s="9" t="str">
        <f t="shared" si="77"/>
        <v xml:space="preserve">"Baby boy sleeveless footie", </v>
      </c>
      <c r="AW167" s="9"/>
    </row>
    <row r="168" spans="1:49" ht="15" customHeight="1" x14ac:dyDescent="0.25">
      <c r="A168" s="8" t="s">
        <v>3478</v>
      </c>
      <c r="B168" s="6" t="str">
        <f t="shared" si="52"/>
        <v>|EN| Baby girl gift set</v>
      </c>
      <c r="C168" s="8" t="s">
        <v>3479</v>
      </c>
      <c r="D168" s="6" t="str">
        <f t="shared" si="53"/>
        <v xml:space="preserve"> |AL| Komplet dhuratë foshnjesh për vajza</v>
      </c>
      <c r="E168" s="8" t="s">
        <v>3480</v>
      </c>
      <c r="F168" s="6" t="str">
        <f t="shared" si="54"/>
        <v xml:space="preserve"> |BG| Бебешки подаръчен комплект за момичета</v>
      </c>
      <c r="G168" s="8" t="s">
        <v>3481</v>
      </c>
      <c r="H168" s="6" t="str">
        <f t="shared" si="55"/>
        <v xml:space="preserve"> |BiH| Komplet za bebe djevojčice za poklon</v>
      </c>
      <c r="I168" s="8" t="s">
        <v>3482</v>
      </c>
      <c r="J168" s="6" t="str">
        <f t="shared" si="56"/>
        <v xml:space="preserve"> |CZ| Dárkový komplet pro miminka dívčí</v>
      </c>
      <c r="K168" s="8" t="s">
        <v>3483</v>
      </c>
      <c r="L168" s="6" t="str">
        <f t="shared" si="57"/>
        <v xml:space="preserve"> |DE| Baby-geschenkset für mädchen</v>
      </c>
      <c r="M168" s="8" t="s">
        <v>3484</v>
      </c>
      <c r="N168" s="6" t="str">
        <f t="shared" si="58"/>
        <v xml:space="preserve"> |EE| Beebirõivaste kinkekomplekt tüdrukutele</v>
      </c>
      <c r="O168" s="8" t="s">
        <v>3485</v>
      </c>
      <c r="P168" s="6" t="str">
        <f t="shared" si="59"/>
        <v xml:space="preserve"> |ES| Conjunto de regalo de bebé para niña</v>
      </c>
      <c r="Q168" s="8" t="s">
        <v>3486</v>
      </c>
      <c r="R168" s="6" t="str">
        <f t="shared" si="60"/>
        <v>/ Conjunt de regal per a bebè nena</v>
      </c>
      <c r="S168" s="8" t="s">
        <v>3487</v>
      </c>
      <c r="T168" s="6" t="str">
        <f t="shared" si="61"/>
        <v xml:space="preserve"> |GR| Κοστούμι για μωρό κορίτσι δώρο</v>
      </c>
      <c r="U168" s="8" t="s">
        <v>3488</v>
      </c>
      <c r="V168" s="6" t="str">
        <f t="shared" si="62"/>
        <v xml:space="preserve"> |HR| Poklon-komplet za bebe – djevojčice</v>
      </c>
      <c r="W168" s="8" t="s">
        <v>3489</v>
      </c>
      <c r="X168" s="6" t="str">
        <f t="shared" si="63"/>
        <v xml:space="preserve"> |HU| Ajándék kislány együttes</v>
      </c>
      <c r="Y168" s="8" t="s">
        <v>3490</v>
      </c>
      <c r="Z168" s="6" t="str">
        <f t="shared" si="64"/>
        <v xml:space="preserve"> |IT| Completo da regalo per bambine</v>
      </c>
      <c r="AA168" s="8" t="s">
        <v>3491</v>
      </c>
      <c r="AB168" s="6" t="str">
        <f t="shared" si="65"/>
        <v xml:space="preserve"> |LT| Dovaninis kūdikio komplektas mergaitėms</v>
      </c>
      <c r="AC168" s="8" t="s">
        <v>3492</v>
      </c>
      <c r="AD168" s="6" t="str">
        <f t="shared" si="66"/>
        <v xml:space="preserve"> |LV| Zīdaiņu dāvanu komplekts meitenēm</v>
      </c>
      <c r="AE168" s="8" t="s">
        <v>3493</v>
      </c>
      <c r="AF168" s="6" t="str">
        <f t="shared" si="67"/>
        <v xml:space="preserve"> |MK| Женски бебешки комплет за подарок</v>
      </c>
      <c r="AG168" s="8" t="s">
        <v>3494</v>
      </c>
      <c r="AH168" s="6" t="str">
        <f t="shared" si="68"/>
        <v xml:space="preserve"> |PL| Komplet niemowlęcy dziewczęcy prezentowy</v>
      </c>
      <c r="AI168" s="8" t="s">
        <v>3495</v>
      </c>
      <c r="AJ168" s="6" t="str">
        <f t="shared" si="69"/>
        <v xml:space="preserve"> |PT| Conjunto para bebé menina de presente</v>
      </c>
      <c r="AK168" s="8" t="s">
        <v>3496</v>
      </c>
      <c r="AL168" s="6" t="str">
        <f t="shared" si="70"/>
        <v xml:space="preserve"> |RO| Set cadou bebeluși fetițe</v>
      </c>
      <c r="AM168" s="8" t="s">
        <v>3497</v>
      </c>
      <c r="AN168" s="6" t="str">
        <f t="shared" si="71"/>
        <v xml:space="preserve"> |RS| Poklon komplet za devojčicu</v>
      </c>
      <c r="AO168" s="8" t="s">
        <v>3498</v>
      </c>
      <c r="AP168" s="6" t="str">
        <f t="shared" si="72"/>
        <v xml:space="preserve"> |SI| Komplet za dojenčke, dekliški, darilni</v>
      </c>
      <c r="AQ168" s="8" t="s">
        <v>3499</v>
      </c>
      <c r="AR168" s="6" t="str">
        <f t="shared" si="73"/>
        <v xml:space="preserve"> |SK| Dievčenská dojčenská darčeková súprava</v>
      </c>
      <c r="AS168" s="9" t="str">
        <f t="shared" si="74"/>
        <v>|EN| Baby girl gift set |BG| Бебешки подаръчен комплект за момичета |BiH| Komplet za bebe djevojčice za poklon |CZ| Dárkový komplet pro miminka dívčí |DE| Baby-geschenkset für mädchen |EE| Beebirõivaste kinkekomplekt tüdrukutele |ES| Conjunto de regalo de bebé para niña/ Conjunt de regal per a bebè nena |GR| Κοστούμι για μωρό κορίτσι δώρο |HR| Poklon-komplet za bebe – djevojčice |HU| Ajándék kislány együttes |IT| Completo da regalo per bambine |LT| Dovaninis kūdikio komplektas mergaitėms |LV| Zīdaiņu dāvanu komplekts meitenēm |PL| Komplet niemowlęcy dziewczęcy prezentowy |PT| Conjunto para bebé menina de presente |RO| Set cadou bebeluși fetițe |RS| Poklon komplet za devojčicu |SI| Komplet za dojenčke, dekliški, darilni |SK| Dievčenská dojčenská darčeková súprava</v>
      </c>
      <c r="AT168" s="9" t="str">
        <f t="shared" si="75"/>
        <v xml:space="preserve">"|EN| Baby girl gift set |BG| Бебешки подаръчен комплект за момичета |BiH| Komplet za bebe djevojčice za poklon |CZ| Dárkový komplet pro miminka dívčí |DE| Baby-geschenkset für mädchen |EE| Beebirõivaste kinkekomplekt tüdrukutele |ES| Conjunto de regalo de bebé para niña/ Conjunt de regal per a bebè nena |GR| Κοστούμι για μωρό κορίτσι δώρο |HR| Poklon-komplet za bebe – djevojčice |HU| Ajándék kislány együttes |IT| Completo da regalo per bambine |LT| Dovaninis kūdikio komplektas mergaitėms |LV| Zīdaiņu dāvanu komplekts meitenēm |PL| Komplet niemowlęcy dziewczęcy prezentowy |PT| Conjunto para bebé menina de presente |RO| Set cadou bebeluși fetițe |RS| Poklon komplet za devojčicu |SI| Komplet za dojenčke, dekliški, darilni |SK| Dievčenská dojčenská darčeková súprava",  </v>
      </c>
      <c r="AU168" s="9" t="str">
        <f t="shared" si="76"/>
        <v xml:space="preserve">"Baby girl gift set":  "|EN| Baby girl gift set |BG| Бебешки подаръчен комплект за момичета |BiH| Komplet za bebe djevojčice za poklon |CZ| Dárkový komplet pro miminka dívčí |DE| Baby-geschenkset für mädchen |EE| Beebirõivaste kinkekomplekt tüdrukutele |ES| Conjunto de regalo de bebé para niña/ Conjunt de regal per a bebè nena |GR| Κοστούμι για μωρό κορίτσι δώρο |HR| Poklon-komplet za bebe – djevojčice |HU| Ajándék kislány együttes |IT| Completo da regalo per bambine |LT| Dovaninis kūdikio komplektas mergaitėms |LV| Zīdaiņu dāvanu komplekts meitenēm |PL| Komplet niemowlęcy dziewczęcy prezentowy |PT| Conjunto para bebé menina de presente |RO| Set cadou bebeluși fetițe |RS| Poklon komplet za devojčicu |SI| Komplet za dojenčke, dekliški, darilni |SK| Dievčenská dojčenská darčeková súprava",  </v>
      </c>
      <c r="AV168" s="9" t="str">
        <f t="shared" si="77"/>
        <v xml:space="preserve">"Baby girl gift set", </v>
      </c>
      <c r="AW168" s="9"/>
    </row>
    <row r="169" spans="1:49" ht="15" customHeight="1" x14ac:dyDescent="0.25">
      <c r="A169" s="8" t="s">
        <v>3500</v>
      </c>
      <c r="B169" s="6" t="str">
        <f t="shared" si="52"/>
        <v>|EN| Baby boy gift set</v>
      </c>
      <c r="C169" s="8" t="s">
        <v>3501</v>
      </c>
      <c r="D169" s="6" t="str">
        <f t="shared" si="53"/>
        <v xml:space="preserve"> |AL| Komplet dhuratë foshnjesh për djem</v>
      </c>
      <c r="E169" s="8" t="s">
        <v>3502</v>
      </c>
      <c r="F169" s="6" t="str">
        <f t="shared" si="54"/>
        <v xml:space="preserve"> |BG| Бебешки подаръчен комплект за момчета</v>
      </c>
      <c r="G169" s="8" t="s">
        <v>3503</v>
      </c>
      <c r="H169" s="6" t="str">
        <f t="shared" si="55"/>
        <v xml:space="preserve"> |BiH| Set za bebe dječake za poklon</v>
      </c>
      <c r="I169" s="8" t="s">
        <v>3504</v>
      </c>
      <c r="J169" s="6" t="str">
        <f t="shared" si="56"/>
        <v xml:space="preserve"> |CZ| Dárkový komplet pro miminka chlapecký</v>
      </c>
      <c r="K169" s="8" t="s">
        <v>3505</v>
      </c>
      <c r="L169" s="6" t="str">
        <f t="shared" si="57"/>
        <v xml:space="preserve"> |DE| Baby-geschenkset für jungen</v>
      </c>
      <c r="M169" s="8" t="s">
        <v>3506</v>
      </c>
      <c r="N169" s="6" t="str">
        <f t="shared" si="58"/>
        <v xml:space="preserve"> |EE| Beebirõivaste kinkekomplekt poistele</v>
      </c>
      <c r="O169" s="8" t="s">
        <v>3507</v>
      </c>
      <c r="P169" s="6" t="str">
        <f t="shared" si="59"/>
        <v xml:space="preserve"> |ES| Conjunto de regalo de bebé para niño</v>
      </c>
      <c r="Q169" s="8" t="s">
        <v>3508</v>
      </c>
      <c r="R169" s="6" t="str">
        <f t="shared" si="60"/>
        <v>/ Conjunt de regal per a bebè nen</v>
      </c>
      <c r="S169" s="8" t="s">
        <v>3509</v>
      </c>
      <c r="T169" s="6" t="str">
        <f t="shared" si="61"/>
        <v xml:space="preserve"> |GR| Κοστούμι μωρού αγόρι δώρο</v>
      </c>
      <c r="U169" s="8" t="s">
        <v>3510</v>
      </c>
      <c r="V169" s="6" t="str">
        <f t="shared" si="62"/>
        <v xml:space="preserve"> |HR| Poklon-komplet za bebe – dječake</v>
      </c>
      <c r="W169" s="8" t="s">
        <v>3511</v>
      </c>
      <c r="X169" s="6" t="str">
        <f t="shared" si="63"/>
        <v xml:space="preserve"> |HU| Ajándék kisfiú együttes</v>
      </c>
      <c r="Y169" s="8" t="s">
        <v>3512</v>
      </c>
      <c r="Z169" s="6" t="str">
        <f t="shared" si="64"/>
        <v xml:space="preserve"> |IT| Completo da regalo per bambini</v>
      </c>
      <c r="AA169" s="8" t="s">
        <v>3513</v>
      </c>
      <c r="AB169" s="6" t="str">
        <f t="shared" si="65"/>
        <v xml:space="preserve"> |LT| Dovaninis kūdikio komplektas berniukams</v>
      </c>
      <c r="AC169" s="8" t="s">
        <v>3514</v>
      </c>
      <c r="AD169" s="6" t="str">
        <f t="shared" si="66"/>
        <v xml:space="preserve"> |LV| Zīdaiņu dāvanu komplekts zēniem</v>
      </c>
      <c r="AE169" s="8" t="s">
        <v>3515</v>
      </c>
      <c r="AF169" s="6" t="str">
        <f t="shared" si="67"/>
        <v xml:space="preserve"> |MK| Машки бебешки комплет за подарок</v>
      </c>
      <c r="AG169" s="8" t="s">
        <v>3516</v>
      </c>
      <c r="AH169" s="6" t="str">
        <f t="shared" si="68"/>
        <v xml:space="preserve"> |PL| Komplet niemowlęcy chłopięcy prezentowy</v>
      </c>
      <c r="AI169" s="8" t="s">
        <v>3517</v>
      </c>
      <c r="AJ169" s="6" t="str">
        <f t="shared" si="69"/>
        <v xml:space="preserve"> |PT| Conjunto para bebé menino de presente</v>
      </c>
      <c r="AK169" s="8" t="s">
        <v>3518</v>
      </c>
      <c r="AL169" s="6" t="str">
        <f t="shared" si="70"/>
        <v xml:space="preserve"> |RO| Set cadou bebeluși băieți</v>
      </c>
      <c r="AM169" s="8" t="s">
        <v>3519</v>
      </c>
      <c r="AN169" s="6" t="str">
        <f t="shared" si="71"/>
        <v xml:space="preserve"> |RS| Poklon komplet za dečaka</v>
      </c>
      <c r="AO169" s="8" t="s">
        <v>3520</v>
      </c>
      <c r="AP169" s="6" t="str">
        <f t="shared" si="72"/>
        <v xml:space="preserve"> |SI| Komplet za dojenčke, fantovski, darilni</v>
      </c>
      <c r="AQ169" s="8" t="s">
        <v>3521</v>
      </c>
      <c r="AR169" s="6" t="str">
        <f t="shared" si="73"/>
        <v xml:space="preserve"> |SK| Chlapčenská dojčenská darčeková súprava</v>
      </c>
      <c r="AS169" s="9" t="str">
        <f t="shared" si="74"/>
        <v>|EN| Baby boy gift set |BG| Бебешки подаръчен комплект за момчета |BiH| Set za bebe dječake za poklon |CZ| Dárkový komplet pro miminka chlapecký |DE| Baby-geschenkset für jungen |EE| Beebirõivaste kinkekomplekt poistele |ES| Conjunto de regalo de bebé para niño/ Conjunt de regal per a bebè nen |GR| Κοστούμι μωρού αγόρι δώρο |HR| Poklon-komplet za bebe – dječake |HU| Ajándék kisfiú együttes |IT| Completo da regalo per bambini |LT| Dovaninis kūdikio komplektas berniukams |LV| Zīdaiņu dāvanu komplekts zēniem |PL| Komplet niemowlęcy chłopięcy prezentowy |PT| Conjunto para bebé menino de presente |RO| Set cadou bebeluși băieți |RS| Poklon komplet za dečaka |SI| Komplet za dojenčke, fantovski, darilni |SK| Chlapčenská dojčenská darčeková súprava</v>
      </c>
      <c r="AT169" s="9" t="str">
        <f t="shared" si="75"/>
        <v xml:space="preserve">"|EN| Baby boy gift set |BG| Бебешки подаръчен комплект за момчета |BiH| Set za bebe dječake za poklon |CZ| Dárkový komplet pro miminka chlapecký |DE| Baby-geschenkset für jungen |EE| Beebirõivaste kinkekomplekt poistele |ES| Conjunto de regalo de bebé para niño/ Conjunt de regal per a bebè nen |GR| Κοστούμι μωρού αγόρι δώρο |HR| Poklon-komplet za bebe – dječake |HU| Ajándék kisfiú együttes |IT| Completo da regalo per bambini |LT| Dovaninis kūdikio komplektas berniukams |LV| Zīdaiņu dāvanu komplekts zēniem |PL| Komplet niemowlęcy chłopięcy prezentowy |PT| Conjunto para bebé menino de presente |RO| Set cadou bebeluși băieți |RS| Poklon komplet za dečaka |SI| Komplet za dojenčke, fantovski, darilni |SK| Chlapčenská dojčenská darčeková súprava",  </v>
      </c>
      <c r="AU169" s="9" t="str">
        <f t="shared" si="76"/>
        <v xml:space="preserve">"Baby boy gift set":  "|EN| Baby boy gift set |BG| Бебешки подаръчен комплект за момчета |BiH| Set za bebe dječake za poklon |CZ| Dárkový komplet pro miminka chlapecký |DE| Baby-geschenkset für jungen |EE| Beebirõivaste kinkekomplekt poistele |ES| Conjunto de regalo de bebé para niño/ Conjunt de regal per a bebè nen |GR| Κοστούμι μωρού αγόρι δώρο |HR| Poklon-komplet za bebe – dječake |HU| Ajándék kisfiú együttes |IT| Completo da regalo per bambini |LT| Dovaninis kūdikio komplektas berniukams |LV| Zīdaiņu dāvanu komplekts zēniem |PL| Komplet niemowlęcy chłopięcy prezentowy |PT| Conjunto para bebé menino de presente |RO| Set cadou bebeluși băieți |RS| Poklon komplet za dečaka |SI| Komplet za dojenčke, fantovski, darilni |SK| Chlapčenská dojčenská darčeková súprava",  </v>
      </c>
      <c r="AV169" s="9" t="str">
        <f t="shared" si="77"/>
        <v xml:space="preserve">"Baby boy gift set", </v>
      </c>
      <c r="AW169" s="9"/>
    </row>
    <row r="170" spans="1:49" ht="15" customHeight="1" x14ac:dyDescent="0.25">
      <c r="A170" s="8" t="s">
        <v>2876</v>
      </c>
      <c r="B170" s="6" t="str">
        <f t="shared" si="52"/>
        <v>|EN| Baby hat</v>
      </c>
      <c r="C170" s="8" t="s">
        <v>2877</v>
      </c>
      <c r="D170" s="6" t="str">
        <f t="shared" si="53"/>
        <v xml:space="preserve"> |AL| Kapuç foshnjesh</v>
      </c>
      <c r="E170" s="8" t="s">
        <v>2878</v>
      </c>
      <c r="F170" s="6" t="str">
        <f t="shared" si="54"/>
        <v xml:space="preserve"> |BG| Бебешка шапка</v>
      </c>
      <c r="G170" s="8" t="s">
        <v>3522</v>
      </c>
      <c r="H170" s="6" t="str">
        <f t="shared" si="55"/>
        <v xml:space="preserve"> |BiH| Kapa za bebe</v>
      </c>
      <c r="I170" s="8" t="s">
        <v>3523</v>
      </c>
      <c r="J170" s="6" t="str">
        <f t="shared" si="56"/>
        <v xml:space="preserve"> |CZ| Čepice pro miminka</v>
      </c>
      <c r="K170" s="8" t="s">
        <v>2881</v>
      </c>
      <c r="L170" s="6" t="str">
        <f t="shared" si="57"/>
        <v xml:space="preserve"> |DE| Babymütze</v>
      </c>
      <c r="M170" s="8" t="s">
        <v>2882</v>
      </c>
      <c r="N170" s="6" t="str">
        <f t="shared" si="58"/>
        <v xml:space="preserve"> |EE| Beebi müts</v>
      </c>
      <c r="O170" s="8" t="s">
        <v>2883</v>
      </c>
      <c r="P170" s="6" t="str">
        <f t="shared" si="59"/>
        <v xml:space="preserve"> |ES| Gorro de bebé</v>
      </c>
      <c r="Q170" s="8" t="s">
        <v>3524</v>
      </c>
      <c r="R170" s="6" t="str">
        <f t="shared" si="60"/>
        <v>/ Barret per a bebè</v>
      </c>
      <c r="S170" s="8" t="s">
        <v>2885</v>
      </c>
      <c r="T170" s="6" t="str">
        <f t="shared" si="61"/>
        <v xml:space="preserve"> |GR| Σκούφος για μωρό</v>
      </c>
      <c r="U170" s="8" t="s">
        <v>2879</v>
      </c>
      <c r="V170" s="6" t="str">
        <f t="shared" si="62"/>
        <v xml:space="preserve"> |HR| Kapica za bebe</v>
      </c>
      <c r="W170" s="8" t="s">
        <v>3525</v>
      </c>
      <c r="X170" s="6" t="str">
        <f t="shared" si="63"/>
        <v xml:space="preserve"> |HU| Baba sapka</v>
      </c>
      <c r="Y170" s="8" t="s">
        <v>2887</v>
      </c>
      <c r="Z170" s="6" t="str">
        <f t="shared" si="64"/>
        <v xml:space="preserve"> |IT| Cappello per bambini</v>
      </c>
      <c r="AA170" s="8" t="s">
        <v>3526</v>
      </c>
      <c r="AB170" s="6" t="str">
        <f t="shared" si="65"/>
        <v xml:space="preserve"> |LT| Kūdikių kepurė</v>
      </c>
      <c r="AC170" s="8" t="s">
        <v>3527</v>
      </c>
      <c r="AD170" s="6" t="str">
        <f t="shared" si="66"/>
        <v xml:space="preserve"> |LV| Zīdaiņu cepure</v>
      </c>
      <c r="AE170" s="8" t="s">
        <v>2890</v>
      </c>
      <c r="AF170" s="6" t="str">
        <f t="shared" si="67"/>
        <v xml:space="preserve"> |MK| Бебешка капа</v>
      </c>
      <c r="AG170" s="8" t="s">
        <v>3528</v>
      </c>
      <c r="AH170" s="6" t="str">
        <f t="shared" si="68"/>
        <v xml:space="preserve"> |PL| Czapka niemowlęca</v>
      </c>
      <c r="AI170" s="8" t="s">
        <v>2892</v>
      </c>
      <c r="AJ170" s="6" t="str">
        <f t="shared" si="69"/>
        <v xml:space="preserve"> |PT| Chapéu para bebé</v>
      </c>
      <c r="AK170" s="8" t="s">
        <v>3529</v>
      </c>
      <c r="AL170" s="6" t="str">
        <f t="shared" si="70"/>
        <v xml:space="preserve"> |RO| Căciulă bebeluși</v>
      </c>
      <c r="AM170" s="8" t="s">
        <v>2894</v>
      </c>
      <c r="AN170" s="6" t="str">
        <f t="shared" si="71"/>
        <v xml:space="preserve"> |RS| Kapica za bebu</v>
      </c>
      <c r="AO170" s="8" t="s">
        <v>2895</v>
      </c>
      <c r="AP170" s="6" t="str">
        <f t="shared" si="72"/>
        <v xml:space="preserve"> |SI| Otroška kapa</v>
      </c>
      <c r="AQ170" s="8" t="s">
        <v>3530</v>
      </c>
      <c r="AR170" s="6" t="str">
        <f t="shared" si="73"/>
        <v xml:space="preserve"> |SK| Dojčenská čiapka</v>
      </c>
      <c r="AS170" s="9" t="str">
        <f t="shared" si="74"/>
        <v>|EN| Baby hat |BG| Бебешка шапка |BiH| Kapa za bebe |CZ| Čepice pro miminka |DE| Babymütze |EE| Beebi müts |ES| Gorro de bebé/ Barret per a bebè |GR| Σκούφος για μωρό |HR| Kapica za bebe |HU| Baba sapka |IT| Cappello per bambini |LT| Kūdikių kepurė |LV| Zīdaiņu cepure |PL| Czapka niemowlęca |PT| Chapéu para bebé |RO| Căciulă bebeluși |RS| Kapica za bebu |SI| Otroška kapa |SK| Dojčenská čiapka</v>
      </c>
      <c r="AT170" s="9" t="str">
        <f t="shared" si="75"/>
        <v xml:space="preserve">"|EN| Baby hat |BG| Бебешка шапка |BiH| Kapa za bebe |CZ| Čepice pro miminka |DE| Babymütze |EE| Beebi müts |ES| Gorro de bebé/ Barret per a bebè |GR| Σκούφος για μωρό |HR| Kapica za bebe |HU| Baba sapka |IT| Cappello per bambini |LT| Kūdikių kepurė |LV| Zīdaiņu cepure |PL| Czapka niemowlęca |PT| Chapéu para bebé |RO| Căciulă bebeluși |RS| Kapica za bebu |SI| Otroška kapa |SK| Dojčenská čiapka",  </v>
      </c>
      <c r="AU170" s="9" t="str">
        <f t="shared" si="76"/>
        <v xml:space="preserve">"Baby hat":  "|EN| Baby hat |BG| Бебешка шапка |BiH| Kapa za bebe |CZ| Čepice pro miminka |DE| Babymütze |EE| Beebi müts |ES| Gorro de bebé/ Barret per a bebè |GR| Σκούφος για μωρό |HR| Kapica za bebe |HU| Baba sapka |IT| Cappello per bambini |LT| Kūdikių kepurė |LV| Zīdaiņu cepure |PL| Czapka niemowlęca |PT| Chapéu para bebé |RO| Căciulă bebeluși |RS| Kapica za bebu |SI| Otroška kapa |SK| Dojčenská čiapka",  </v>
      </c>
      <c r="AV170" s="9" t="str">
        <f t="shared" si="77"/>
        <v xml:space="preserve">"Baby hat", </v>
      </c>
      <c r="AW170" s="9"/>
    </row>
    <row r="171" spans="1:49" ht="15" customHeight="1" x14ac:dyDescent="0.25">
      <c r="A171" s="8" t="s">
        <v>3531</v>
      </c>
      <c r="B171" s="6" t="str">
        <f t="shared" si="52"/>
        <v>|EN| Baby scratch-free mittens</v>
      </c>
      <c r="C171" s="8" t="s">
        <v>3532</v>
      </c>
      <c r="D171" s="6" t="str">
        <f t="shared" si="53"/>
        <v xml:space="preserve"> |AL| Doreza foshnjesh kundër gervishtjeve</v>
      </c>
      <c r="E171" s="8" t="s">
        <v>2917</v>
      </c>
      <c r="F171" s="6" t="str">
        <f t="shared" si="54"/>
        <v xml:space="preserve"> |BG| Ръкавици за новородени бебета</v>
      </c>
      <c r="G171" s="8" t="s">
        <v>2918</v>
      </c>
      <c r="H171" s="6" t="str">
        <f t="shared" si="55"/>
        <v xml:space="preserve"> |BiH| Rukavice za bebe</v>
      </c>
      <c r="I171" s="8" t="s">
        <v>3533</v>
      </c>
      <c r="J171" s="6" t="str">
        <f t="shared" si="56"/>
        <v xml:space="preserve"> |CZ| Rukavičky pro miminka</v>
      </c>
      <c r="K171" s="8" t="s">
        <v>3534</v>
      </c>
      <c r="L171" s="6" t="str">
        <f t="shared" si="57"/>
        <v xml:space="preserve"> |DE| Anti-kratz-fäustlinge</v>
      </c>
      <c r="M171" s="8" t="s">
        <v>3535</v>
      </c>
      <c r="N171" s="6" t="str">
        <f t="shared" si="58"/>
        <v xml:space="preserve"> |EE| Beebi kindadi</v>
      </c>
      <c r="O171" s="8" t="s">
        <v>3536</v>
      </c>
      <c r="P171" s="6" t="str">
        <f t="shared" si="59"/>
        <v xml:space="preserve"> |ES| Manoplas de bebé</v>
      </c>
      <c r="Q171" s="8" t="s">
        <v>3537</v>
      </c>
      <c r="R171" s="6" t="str">
        <f t="shared" si="60"/>
        <v>/ Manyoples per a bebè</v>
      </c>
      <c r="S171" s="8" t="s">
        <v>3538</v>
      </c>
      <c r="T171" s="6" t="str">
        <f t="shared" si="61"/>
        <v xml:space="preserve"> |GR| Γάντια μωρού χωρίς γρατσουνιά</v>
      </c>
      <c r="U171" s="8" t="s">
        <v>2918</v>
      </c>
      <c r="V171" s="6" t="str">
        <f t="shared" si="62"/>
        <v xml:space="preserve"> |HR| Rukavice za bebe</v>
      </c>
      <c r="W171" s="8" t="s">
        <v>3539</v>
      </c>
      <c r="X171" s="6" t="str">
        <f t="shared" si="63"/>
        <v xml:space="preserve"> |HU| Egyujjas babakesztyű</v>
      </c>
      <c r="Y171" s="8" t="s">
        <v>3540</v>
      </c>
      <c r="Z171" s="6" t="str">
        <f t="shared" si="64"/>
        <v xml:space="preserve"> |IT| Guanti antigraffio per bambini</v>
      </c>
      <c r="AA171" s="8" t="s">
        <v>2927</v>
      </c>
      <c r="AB171" s="6" t="str">
        <f t="shared" si="65"/>
        <v xml:space="preserve"> |LT| Pirštinės naujagimiui</v>
      </c>
      <c r="AC171" s="8" t="s">
        <v>3541</v>
      </c>
      <c r="AD171" s="6" t="str">
        <f t="shared" si="66"/>
        <v xml:space="preserve"> |LV| Zīdaiņu cimdiņi</v>
      </c>
      <c r="AE171" s="8" t="s">
        <v>3542</v>
      </c>
      <c r="AF171" s="6" t="str">
        <f t="shared" si="67"/>
        <v xml:space="preserve"> |MK| Бебешки нараквици против чешање</v>
      </c>
      <c r="AG171" s="8" t="s">
        <v>3543</v>
      </c>
      <c r="AH171" s="6" t="str">
        <f t="shared" si="68"/>
        <v xml:space="preserve"> |PL| Rękawiczki niemowlęce niedrapki</v>
      </c>
      <c r="AI171" s="8" t="s">
        <v>3544</v>
      </c>
      <c r="AJ171" s="6" t="str">
        <f t="shared" si="69"/>
        <v xml:space="preserve"> |PT| Luvas de proteção para bebé</v>
      </c>
      <c r="AK171" s="8" t="s">
        <v>3545</v>
      </c>
      <c r="AL171" s="6" t="str">
        <f t="shared" si="70"/>
        <v xml:space="preserve"> |RO| Mănuși bebeluși</v>
      </c>
      <c r="AM171" s="8" t="s">
        <v>2918</v>
      </c>
      <c r="AN171" s="6" t="str">
        <f t="shared" si="71"/>
        <v xml:space="preserve"> |RS| Rukavice za bebe</v>
      </c>
      <c r="AO171" s="8" t="s">
        <v>2933</v>
      </c>
      <c r="AP171" s="6" t="str">
        <f t="shared" si="72"/>
        <v xml:space="preserve"> |SI| Rokavičke proti praskanju</v>
      </c>
      <c r="AQ171" s="8" t="s">
        <v>3546</v>
      </c>
      <c r="AR171" s="6" t="str">
        <f t="shared" si="73"/>
        <v xml:space="preserve"> |SK| Dojčenské rukavice, ktoré neškriabu</v>
      </c>
      <c r="AS171" s="9" t="str">
        <f t="shared" si="74"/>
        <v>|EN| Baby scratch-free mittens |BG| Ръкавици за новородени бебета |BiH| Rukavice za bebe |CZ| Rukavičky pro miminka |DE| Anti-kratz-fäustlinge |EE| Beebi kindadi |ES| Manoplas de bebé/ Manyoples per a bebè |GR| Γάντια μωρού χωρίς γρατσουνιά |HR| Rukavice za bebe |HU| Egyujjas babakesztyű |IT| Guanti antigraffio per bambini |LT| Pirštinės naujagimiui |LV| Zīdaiņu cimdiņi |PL| Rękawiczki niemowlęce niedrapki |PT| Luvas de proteção para bebé |RO| Mănuși bebeluși |RS| Rukavice za bebe |SI| Rokavičke proti praskanju |SK| Dojčenské rukavice, ktoré neškriabu</v>
      </c>
      <c r="AT171" s="9" t="str">
        <f t="shared" si="75"/>
        <v xml:space="preserve">"|EN| Baby scratch-free mittens |BG| Ръкавици за новородени бебета |BiH| Rukavice za bebe |CZ| Rukavičky pro miminka |DE| Anti-kratz-fäustlinge |EE| Beebi kindadi |ES| Manoplas de bebé/ Manyoples per a bebè |GR| Γάντια μωρού χωρίς γρατσουνιά |HR| Rukavice za bebe |HU| Egyujjas babakesztyű |IT| Guanti antigraffio per bambini |LT| Pirštinės naujagimiui |LV| Zīdaiņu cimdiņi |PL| Rękawiczki niemowlęce niedrapki |PT| Luvas de proteção para bebé |RO| Mănuși bebeluși |RS| Rukavice za bebe |SI| Rokavičke proti praskanju |SK| Dojčenské rukavice, ktoré neškriabu",  </v>
      </c>
      <c r="AU171" s="9" t="str">
        <f t="shared" si="76"/>
        <v xml:space="preserve">"Baby scratch-free mittens":  "|EN| Baby scratch-free mittens |BG| Ръкавици за новородени бебета |BiH| Rukavice za bebe |CZ| Rukavičky pro miminka |DE| Anti-kratz-fäustlinge |EE| Beebi kindadi |ES| Manoplas de bebé/ Manyoples per a bebè |GR| Γάντια μωρού χωρίς γρατσουνιά |HR| Rukavice za bebe |HU| Egyujjas babakesztyű |IT| Guanti antigraffio per bambini |LT| Pirštinės naujagimiui |LV| Zīdaiņu cimdiņi |PL| Rękawiczki niemowlęce niedrapki |PT| Luvas de proteção para bebé |RO| Mănuși bebeluși |RS| Rukavice za bebe |SI| Rokavičke proti praskanju |SK| Dojčenské rukavice, ktoré neškriabu",  </v>
      </c>
      <c r="AV171" s="9" t="str">
        <f t="shared" si="77"/>
        <v xml:space="preserve">"Baby scratch-free mittens", </v>
      </c>
      <c r="AW171" s="9"/>
    </row>
    <row r="172" spans="1:49" ht="15" customHeight="1" x14ac:dyDescent="0.25">
      <c r="A172" s="8" t="s">
        <v>3547</v>
      </c>
      <c r="B172" s="6" t="str">
        <f t="shared" si="52"/>
        <v>|EN| Baby girl swimsuit</v>
      </c>
      <c r="C172" s="8" t="s">
        <v>3548</v>
      </c>
      <c r="D172" s="6" t="str">
        <f t="shared" si="53"/>
        <v xml:space="preserve"> |AL| Kostum plazhi foshnjeh për vajza</v>
      </c>
      <c r="E172" s="8" t="s">
        <v>3549</v>
      </c>
      <c r="F172" s="6" t="str">
        <f t="shared" si="54"/>
        <v xml:space="preserve"> |BG| Бебешки бански костюм за момичета</v>
      </c>
      <c r="G172" s="8" t="s">
        <v>3550</v>
      </c>
      <c r="H172" s="6" t="str">
        <f t="shared" si="55"/>
        <v xml:space="preserve"> |BiH| Kupaći kostim za bebe djevojčice</v>
      </c>
      <c r="I172" s="8" t="s">
        <v>3551</v>
      </c>
      <c r="J172" s="6" t="str">
        <f t="shared" si="56"/>
        <v xml:space="preserve"> |CZ| Plavky pro miminka dívčí</v>
      </c>
      <c r="K172" s="8" t="s">
        <v>3552</v>
      </c>
      <c r="L172" s="6" t="str">
        <f t="shared" si="57"/>
        <v xml:space="preserve"> |DE| Baby-badeanzug für mädchen</v>
      </c>
      <c r="M172" s="8" t="s">
        <v>3553</v>
      </c>
      <c r="N172" s="6" t="str">
        <f t="shared" si="58"/>
        <v xml:space="preserve"> |EE| Beebi ujumiskostüüm tüdrukutele</v>
      </c>
      <c r="O172" s="8" t="s">
        <v>3554</v>
      </c>
      <c r="P172" s="6" t="str">
        <f t="shared" si="59"/>
        <v xml:space="preserve"> |ES| Traje de baño de bebé para niña</v>
      </c>
      <c r="Q172" s="8" t="s">
        <v>3555</v>
      </c>
      <c r="R172" s="6" t="str">
        <f t="shared" si="60"/>
        <v>/ Vestit de bany bebè nena</v>
      </c>
      <c r="S172" s="8" t="s">
        <v>3556</v>
      </c>
      <c r="T172" s="6" t="str">
        <f t="shared" si="61"/>
        <v xml:space="preserve"> |GR| Μαγιό για μωρό κορίτσι</v>
      </c>
      <c r="U172" s="8" t="s">
        <v>3557</v>
      </c>
      <c r="V172" s="6" t="str">
        <f t="shared" si="62"/>
        <v xml:space="preserve"> |HR| Kupaći kostim za bebe – djevojčice</v>
      </c>
      <c r="W172" s="8" t="s">
        <v>3558</v>
      </c>
      <c r="X172" s="6" t="str">
        <f t="shared" si="63"/>
        <v xml:space="preserve"> |HU| Kislány fürdőruha</v>
      </c>
      <c r="Y172" s="8" t="s">
        <v>3559</v>
      </c>
      <c r="Z172" s="6" t="str">
        <f t="shared" si="64"/>
        <v xml:space="preserve"> |IT| Costume da bagno per bambine</v>
      </c>
      <c r="AA172" s="8" t="s">
        <v>3560</v>
      </c>
      <c r="AB172" s="6" t="str">
        <f t="shared" si="65"/>
        <v xml:space="preserve"> |LT| Kūdikių maudymukas  mergaitėms</v>
      </c>
      <c r="AC172" s="8" t="s">
        <v>3561</v>
      </c>
      <c r="AD172" s="6" t="str">
        <f t="shared" si="66"/>
        <v xml:space="preserve"> |LV| Bērnu peldkostīms meitenēm</v>
      </c>
      <c r="AE172" s="8" t="s">
        <v>3562</v>
      </c>
      <c r="AF172" s="6" t="str">
        <f t="shared" si="67"/>
        <v xml:space="preserve"> |MK| Женски бебешки костим за капење</v>
      </c>
      <c r="AG172" s="8" t="s">
        <v>3563</v>
      </c>
      <c r="AH172" s="6" t="str">
        <f t="shared" si="68"/>
        <v xml:space="preserve"> |PL| Kostium kąpielowy niemowlęcy dziewczęcy</v>
      </c>
      <c r="AI172" s="8" t="s">
        <v>3564</v>
      </c>
      <c r="AJ172" s="6" t="str">
        <f t="shared" si="69"/>
        <v xml:space="preserve"> |PT| Fato de banho para bebé menina</v>
      </c>
      <c r="AK172" s="8" t="s">
        <v>3565</v>
      </c>
      <c r="AL172" s="6" t="str">
        <f t="shared" si="70"/>
        <v xml:space="preserve"> |RO| Costum de baie bebeluși fetițe</v>
      </c>
      <c r="AM172" s="8" t="s">
        <v>3566</v>
      </c>
      <c r="AN172" s="6" t="str">
        <f t="shared" si="71"/>
        <v xml:space="preserve"> |RS| Kupaći kostim za bebu - devojčica</v>
      </c>
      <c r="AO172" s="8" t="s">
        <v>3567</v>
      </c>
      <c r="AP172" s="6" t="str">
        <f t="shared" si="72"/>
        <v xml:space="preserve"> |SI| Kopalke, otroške, dekliške</v>
      </c>
      <c r="AQ172" s="8" t="s">
        <v>3568</v>
      </c>
      <c r="AR172" s="6" t="str">
        <f t="shared" si="73"/>
        <v xml:space="preserve"> |SK| Dievčenské dojčenské plavky</v>
      </c>
      <c r="AS172" s="9" t="str">
        <f t="shared" si="74"/>
        <v>|EN| Baby girl swimsuit |BG| Бебешки бански костюм за момичета |BiH| Kupaći kostim za bebe djevojčice |CZ| Plavky pro miminka dívčí |DE| Baby-badeanzug für mädchen |EE| Beebi ujumiskostüüm tüdrukutele |ES| Traje de baño de bebé para niña/ Vestit de bany bebè nena |GR| Μαγιό για μωρό κορίτσι |HR| Kupaći kostim za bebe – djevojčice |HU| Kislány fürdőruha |IT| Costume da bagno per bambine |LT| Kūdikių maudymukas  mergaitėms |LV| Bērnu peldkostīms meitenēm |PL| Kostium kąpielowy niemowlęcy dziewczęcy |PT| Fato de banho para bebé menina |RO| Costum de baie bebeluși fetițe |RS| Kupaći kostim za bebu - devojčica |SI| Kopalke, otroške, dekliške |SK| Dievčenské dojčenské plavky</v>
      </c>
      <c r="AT172" s="9" t="str">
        <f t="shared" si="75"/>
        <v xml:space="preserve">"|EN| Baby girl swimsuit |BG| Бебешки бански костюм за момичета |BiH| Kupaći kostim za bebe djevojčice |CZ| Plavky pro miminka dívčí |DE| Baby-badeanzug für mädchen |EE| Beebi ujumiskostüüm tüdrukutele |ES| Traje de baño de bebé para niña/ Vestit de bany bebè nena |GR| Μαγιό για μωρό κορίτσι |HR| Kupaći kostim za bebe – djevojčice |HU| Kislány fürdőruha |IT| Costume da bagno per bambine |LT| Kūdikių maudymukas  mergaitėms |LV| Bērnu peldkostīms meitenēm |PL| Kostium kąpielowy niemowlęcy dziewczęcy |PT| Fato de banho para bebé menina |RO| Costum de baie bebeluși fetițe |RS| Kupaći kostim za bebu - devojčica |SI| Kopalke, otroške, dekliške |SK| Dievčenské dojčenské plavky",  </v>
      </c>
      <c r="AU172" s="9" t="str">
        <f t="shared" si="76"/>
        <v xml:space="preserve">"Baby girl swimsuit":  "|EN| Baby girl swimsuit |BG| Бебешки бански костюм за момичета |BiH| Kupaći kostim za bebe djevojčice |CZ| Plavky pro miminka dívčí |DE| Baby-badeanzug für mädchen |EE| Beebi ujumiskostüüm tüdrukutele |ES| Traje de baño de bebé para niña/ Vestit de bany bebè nena |GR| Μαγιό για μωρό κορίτσι |HR| Kupaći kostim za bebe – djevojčice |HU| Kislány fürdőruha |IT| Costume da bagno per bambine |LT| Kūdikių maudymukas  mergaitėms |LV| Bērnu peldkostīms meitenēm |PL| Kostium kąpielowy niemowlęcy dziewczęcy |PT| Fato de banho para bebé menina |RO| Costum de baie bebeluși fetițe |RS| Kupaći kostim za bebu - devojčica |SI| Kopalke, otroške, dekliške |SK| Dievčenské dojčenské plavky",  </v>
      </c>
      <c r="AV172" s="9" t="str">
        <f t="shared" si="77"/>
        <v xml:space="preserve">"Baby girl swimsuit", </v>
      </c>
      <c r="AW172" s="9"/>
    </row>
    <row r="173" spans="1:49" ht="15" customHeight="1" x14ac:dyDescent="0.25">
      <c r="A173" s="8" t="s">
        <v>3569</v>
      </c>
      <c r="B173" s="6" t="str">
        <f t="shared" si="52"/>
        <v>|EN| Baby boy swimsuit</v>
      </c>
      <c r="C173" s="8" t="s">
        <v>3570</v>
      </c>
      <c r="D173" s="6" t="str">
        <f t="shared" si="53"/>
        <v xml:space="preserve"> |AL| Kostum plazhi foshnjeh për djem</v>
      </c>
      <c r="E173" s="8" t="s">
        <v>3571</v>
      </c>
      <c r="F173" s="6" t="str">
        <f t="shared" si="54"/>
        <v xml:space="preserve"> |BG| Бебешки бански костюм за момчета</v>
      </c>
      <c r="G173" s="8" t="s">
        <v>3572</v>
      </c>
      <c r="H173" s="6" t="str">
        <f t="shared" si="55"/>
        <v xml:space="preserve"> |BiH| Kupaći kostim za bebe dječake</v>
      </c>
      <c r="I173" s="8" t="s">
        <v>3573</v>
      </c>
      <c r="J173" s="6" t="str">
        <f t="shared" si="56"/>
        <v xml:space="preserve"> |CZ| Plavky pro miminka chlapecké</v>
      </c>
      <c r="K173" s="8" t="s">
        <v>3574</v>
      </c>
      <c r="L173" s="6" t="str">
        <f t="shared" si="57"/>
        <v xml:space="preserve"> |DE| Baby-badeanzug für jungen</v>
      </c>
      <c r="M173" s="8" t="s">
        <v>3575</v>
      </c>
      <c r="N173" s="6" t="str">
        <f t="shared" si="58"/>
        <v xml:space="preserve"> |EE| Beebi ujumiskostüüm poistele</v>
      </c>
      <c r="O173" s="8" t="s">
        <v>3576</v>
      </c>
      <c r="P173" s="6" t="str">
        <f t="shared" si="59"/>
        <v xml:space="preserve"> |ES| Traje de baño de bebé para niño</v>
      </c>
      <c r="Q173" s="8" t="s">
        <v>3577</v>
      </c>
      <c r="R173" s="6" t="str">
        <f t="shared" si="60"/>
        <v>/ Vestit de bany bebè nen</v>
      </c>
      <c r="S173" s="8" t="s">
        <v>3578</v>
      </c>
      <c r="T173" s="6" t="str">
        <f t="shared" si="61"/>
        <v xml:space="preserve"> |GR| Μαγιό μωρού αγόρι</v>
      </c>
      <c r="U173" s="8" t="s">
        <v>3579</v>
      </c>
      <c r="V173" s="6" t="str">
        <f t="shared" si="62"/>
        <v xml:space="preserve"> |HR| Kupaći kostim za bebe – dječake</v>
      </c>
      <c r="W173" s="8" t="s">
        <v>3580</v>
      </c>
      <c r="X173" s="6" t="str">
        <f t="shared" si="63"/>
        <v xml:space="preserve"> |HU| Kisfiú fürdőruha</v>
      </c>
      <c r="Y173" s="8" t="s">
        <v>3581</v>
      </c>
      <c r="Z173" s="6" t="str">
        <f t="shared" si="64"/>
        <v xml:space="preserve"> |IT| Costume da bagno per bambini</v>
      </c>
      <c r="AA173" s="8" t="s">
        <v>3582</v>
      </c>
      <c r="AB173" s="6" t="str">
        <f t="shared" si="65"/>
        <v xml:space="preserve"> |LT| Kūdikių maudymukas  berniukams</v>
      </c>
      <c r="AC173" s="8" t="s">
        <v>3583</v>
      </c>
      <c r="AD173" s="6" t="str">
        <f t="shared" si="66"/>
        <v xml:space="preserve"> |LV| Bērnu peldkostīms  zēniem</v>
      </c>
      <c r="AE173" s="8" t="s">
        <v>3584</v>
      </c>
      <c r="AF173" s="6" t="str">
        <f t="shared" si="67"/>
        <v xml:space="preserve"> |MK| Машки бебешки костим за капење</v>
      </c>
      <c r="AG173" s="8" t="s">
        <v>3585</v>
      </c>
      <c r="AH173" s="6" t="str">
        <f t="shared" si="68"/>
        <v xml:space="preserve"> |PL| Kostium kąpielowy niemowlęcy chłopięcy</v>
      </c>
      <c r="AI173" s="8" t="s">
        <v>3586</v>
      </c>
      <c r="AJ173" s="6" t="str">
        <f t="shared" si="69"/>
        <v xml:space="preserve"> |PT| Fato de banho para bebé menino</v>
      </c>
      <c r="AK173" s="8" t="s">
        <v>3587</v>
      </c>
      <c r="AL173" s="6" t="str">
        <f t="shared" si="70"/>
        <v xml:space="preserve"> |RO| Costum de baie bebeluși băieți</v>
      </c>
      <c r="AM173" s="8" t="s">
        <v>3588</v>
      </c>
      <c r="AN173" s="6" t="str">
        <f t="shared" si="71"/>
        <v xml:space="preserve"> |RS| Kupaći kostim za bebu - dečak</v>
      </c>
      <c r="AO173" s="8" t="s">
        <v>3589</v>
      </c>
      <c r="AP173" s="6" t="str">
        <f t="shared" si="72"/>
        <v xml:space="preserve"> |SI| Kopalke, otroške, fantovske</v>
      </c>
      <c r="AQ173" s="8" t="s">
        <v>3590</v>
      </c>
      <c r="AR173" s="6" t="str">
        <f t="shared" si="73"/>
        <v xml:space="preserve"> |SK| Chlapčenské dojčenské plavky</v>
      </c>
      <c r="AS173" s="9" t="str">
        <f t="shared" si="74"/>
        <v>|EN| Baby boy swimsuit |BG| Бебешки бански костюм за момчета |BiH| Kupaći kostim za bebe dječake |CZ| Plavky pro miminka chlapecké |DE| Baby-badeanzug für jungen |EE| Beebi ujumiskostüüm poistele |ES| Traje de baño de bebé para niño/ Vestit de bany bebè nen |GR| Μαγιό μωρού αγόρι |HR| Kupaći kostim za bebe – dječake |HU| Kisfiú fürdőruha |IT| Costume da bagno per bambini |LT| Kūdikių maudymukas  berniukams |LV| Bērnu peldkostīms  zēniem |PL| Kostium kąpielowy niemowlęcy chłopięcy |PT| Fato de banho para bebé menino |RO| Costum de baie bebeluși băieți |RS| Kupaći kostim za bebu - dečak |SI| Kopalke, otroške, fantovske |SK| Chlapčenské dojčenské plavky</v>
      </c>
      <c r="AT173" s="9" t="str">
        <f t="shared" si="75"/>
        <v xml:space="preserve">"|EN| Baby boy swimsuit |BG| Бебешки бански костюм за момчета |BiH| Kupaći kostim za bebe dječake |CZ| Plavky pro miminka chlapecké |DE| Baby-badeanzug für jungen |EE| Beebi ujumiskostüüm poistele |ES| Traje de baño de bebé para niño/ Vestit de bany bebè nen |GR| Μαγιό μωρού αγόρι |HR| Kupaći kostim za bebe – dječake |HU| Kisfiú fürdőruha |IT| Costume da bagno per bambini |LT| Kūdikių maudymukas  berniukams |LV| Bērnu peldkostīms  zēniem |PL| Kostium kąpielowy niemowlęcy chłopięcy |PT| Fato de banho para bebé menino |RO| Costum de baie bebeluși băieți |RS| Kupaći kostim za bebu - dečak |SI| Kopalke, otroške, fantovske |SK| Chlapčenské dojčenské plavky",  </v>
      </c>
      <c r="AU173" s="9" t="str">
        <f t="shared" si="76"/>
        <v xml:space="preserve">"Baby boy swimsuit":  "|EN| Baby boy swimsuit |BG| Бебешки бански костюм за момчета |BiH| Kupaći kostim za bebe dječake |CZ| Plavky pro miminka chlapecké |DE| Baby-badeanzug für jungen |EE| Beebi ujumiskostüüm poistele |ES| Traje de baño de bebé para niño/ Vestit de bany bebè nen |GR| Μαγιό μωρού αγόρι |HR| Kupaći kostim za bebe – dječake |HU| Kisfiú fürdőruha |IT| Costume da bagno per bambini |LT| Kūdikių maudymukas  berniukams |LV| Bērnu peldkostīms  zēniem |PL| Kostium kąpielowy niemowlęcy chłopięcy |PT| Fato de banho para bebé menino |RO| Costum de baie bebeluși băieți |RS| Kupaći kostim za bebu - dečak |SI| Kopalke, otroške, fantovske |SK| Chlapčenské dojčenské plavky",  </v>
      </c>
      <c r="AV173" s="9" t="str">
        <f t="shared" si="77"/>
        <v xml:space="preserve">"Baby boy swimsuit", </v>
      </c>
      <c r="AW173" s="9"/>
    </row>
    <row r="174" spans="1:49" ht="15" customHeight="1" x14ac:dyDescent="0.25">
      <c r="A174" s="8" t="s">
        <v>3591</v>
      </c>
      <c r="B174" s="6" t="str">
        <f t="shared" si="52"/>
        <v>|EN| Baby girl socks</v>
      </c>
      <c r="C174" s="8" t="s">
        <v>3592</v>
      </c>
      <c r="D174" s="6" t="str">
        <f t="shared" si="53"/>
        <v xml:space="preserve"> |AL| Çorape foshnjesh vajzash</v>
      </c>
      <c r="E174" s="8" t="s">
        <v>1623</v>
      </c>
      <c r="F174" s="6" t="str">
        <f t="shared" si="54"/>
        <v xml:space="preserve"> |BG| Чорапи за момичета</v>
      </c>
      <c r="G174" s="8" t="s">
        <v>3593</v>
      </c>
      <c r="H174" s="6" t="str">
        <f t="shared" si="55"/>
        <v xml:space="preserve"> |BiH| Čarape za bebe djevojčice</v>
      </c>
      <c r="I174" s="8" t="s">
        <v>1625</v>
      </c>
      <c r="J174" s="6" t="str">
        <f t="shared" si="56"/>
        <v xml:space="preserve"> |CZ| Dívčí ponožky</v>
      </c>
      <c r="K174" s="8" t="s">
        <v>1626</v>
      </c>
      <c r="L174" s="6" t="str">
        <f t="shared" si="57"/>
        <v xml:space="preserve"> |DE| Socken für mädchen</v>
      </c>
      <c r="M174" s="8" t="s">
        <v>1627</v>
      </c>
      <c r="N174" s="6" t="str">
        <f t="shared" si="58"/>
        <v xml:space="preserve"> |EE| Tüdrukute sokid</v>
      </c>
      <c r="O174" s="8" t="s">
        <v>3594</v>
      </c>
      <c r="P174" s="6" t="str">
        <f t="shared" si="59"/>
        <v xml:space="preserve"> |ES| Calcetines de niñas</v>
      </c>
      <c r="Q174" s="8" t="s">
        <v>1629</v>
      </c>
      <c r="R174" s="6" t="str">
        <f t="shared" si="60"/>
        <v>/ Mitjons nena</v>
      </c>
      <c r="S174" s="8" t="s">
        <v>3595</v>
      </c>
      <c r="T174" s="6" t="str">
        <f t="shared" si="61"/>
        <v xml:space="preserve"> |GR| Κάλτσες κορίτσι</v>
      </c>
      <c r="U174" s="8" t="s">
        <v>1624</v>
      </c>
      <c r="V174" s="6" t="str">
        <f t="shared" si="62"/>
        <v xml:space="preserve"> |HR| Čarape za djevojčice</v>
      </c>
      <c r="W174" s="8" t="s">
        <v>1631</v>
      </c>
      <c r="X174" s="6" t="str">
        <f t="shared" si="63"/>
        <v xml:space="preserve"> |HU| Lányka zokni</v>
      </c>
      <c r="Y174" s="8" t="s">
        <v>1632</v>
      </c>
      <c r="Z174" s="6" t="str">
        <f t="shared" si="64"/>
        <v xml:space="preserve"> |IT| Calzini per ragazze</v>
      </c>
      <c r="AA174" s="8" t="s">
        <v>1633</v>
      </c>
      <c r="AB174" s="6" t="str">
        <f t="shared" si="65"/>
        <v xml:space="preserve"> |LT| Kojinaitės mergaitėms</v>
      </c>
      <c r="AC174" s="8" t="s">
        <v>1634</v>
      </c>
      <c r="AD174" s="6" t="str">
        <f t="shared" si="66"/>
        <v xml:space="preserve"> |LV| Meiteņu īsās zeķes</v>
      </c>
      <c r="AE174" s="8" t="s">
        <v>3596</v>
      </c>
      <c r="AF174" s="6" t="str">
        <f t="shared" si="67"/>
        <v xml:space="preserve"> |MK| Женски бебешки чорапи</v>
      </c>
      <c r="AG174" s="8" t="s">
        <v>3597</v>
      </c>
      <c r="AH174" s="6" t="str">
        <f t="shared" si="68"/>
        <v xml:space="preserve"> |PL| Skarpetki niemowlęce dziewczęce</v>
      </c>
      <c r="AI174" s="8" t="s">
        <v>3598</v>
      </c>
      <c r="AJ174" s="6" t="str">
        <f t="shared" si="69"/>
        <v xml:space="preserve"> |PT| Meias para bebé menina</v>
      </c>
      <c r="AK174" s="8" t="s">
        <v>1638</v>
      </c>
      <c r="AL174" s="6" t="str">
        <f t="shared" si="70"/>
        <v xml:space="preserve"> |RO| Șosete fetițe</v>
      </c>
      <c r="AM174" s="8" t="s">
        <v>1639</v>
      </c>
      <c r="AN174" s="6" t="str">
        <f t="shared" si="71"/>
        <v xml:space="preserve"> |RS| Čarape za devojlčice</v>
      </c>
      <c r="AO174" s="8" t="s">
        <v>1640</v>
      </c>
      <c r="AP174" s="6" t="str">
        <f t="shared" si="72"/>
        <v xml:space="preserve"> |SI| Dekliške nogavice</v>
      </c>
      <c r="AQ174" s="8" t="s">
        <v>1641</v>
      </c>
      <c r="AR174" s="6" t="str">
        <f t="shared" si="73"/>
        <v xml:space="preserve"> |SK| Dievčenské ponožky</v>
      </c>
      <c r="AS174" s="9" t="str">
        <f t="shared" si="74"/>
        <v>|EN| Baby girl socks |BG| Чорапи за момичета |BiH| Čarape za bebe djevojčice |CZ| Dívčí ponožky |DE| Socken für mädchen |EE| Tüdrukute sokid |ES| Calcetines de niñas/ Mitjons nena |GR| Κάλτσες κορίτσι |HR| Čarape za djevojčice |HU| Lányka zokni |IT| Calzini per ragazze |LT| Kojinaitės mergaitėms |LV| Meiteņu īsās zeķes |PL| Skarpetki niemowlęce dziewczęce |PT| Meias para bebé menina |RO| Șosete fetițe |RS| Čarape za devojlčice |SI| Dekliške nogavice |SK| Dievčenské ponožky</v>
      </c>
      <c r="AT174" s="9" t="str">
        <f t="shared" si="75"/>
        <v xml:space="preserve">"|EN| Baby girl socks |BG| Чорапи за момичета |BiH| Čarape za bebe djevojčice |CZ| Dívčí ponožky |DE| Socken für mädchen |EE| Tüdrukute sokid |ES| Calcetines de niñas/ Mitjons nena |GR| Κάλτσες κορίτσι |HR| Čarape za djevojčice |HU| Lányka zokni |IT| Calzini per ragazze |LT| Kojinaitės mergaitėms |LV| Meiteņu īsās zeķes |PL| Skarpetki niemowlęce dziewczęce |PT| Meias para bebé menina |RO| Șosete fetițe |RS| Čarape za devojlčice |SI| Dekliške nogavice |SK| Dievčenské ponožky",  </v>
      </c>
      <c r="AU174" s="9" t="str">
        <f t="shared" si="76"/>
        <v xml:space="preserve">"Baby girl socks":  "|EN| Baby girl socks |BG| Чорапи за момичета |BiH| Čarape za bebe djevojčice |CZ| Dívčí ponožky |DE| Socken für mädchen |EE| Tüdrukute sokid |ES| Calcetines de niñas/ Mitjons nena |GR| Κάλτσες κορίτσι |HR| Čarape za djevojčice |HU| Lányka zokni |IT| Calzini per ragazze |LT| Kojinaitės mergaitėms |LV| Meiteņu īsās zeķes |PL| Skarpetki niemowlęce dziewczęce |PT| Meias para bebé menina |RO| Șosete fetițe |RS| Čarape za devojlčice |SI| Dekliške nogavice |SK| Dievčenské ponožky",  </v>
      </c>
      <c r="AV174" s="9" t="str">
        <f t="shared" si="77"/>
        <v xml:space="preserve">"Baby girl socks", </v>
      </c>
      <c r="AW174" s="9"/>
    </row>
    <row r="175" spans="1:49" ht="15" customHeight="1" x14ac:dyDescent="0.25">
      <c r="A175" s="8" t="s">
        <v>3599</v>
      </c>
      <c r="B175" s="6" t="str">
        <f t="shared" si="52"/>
        <v>|EN| Girls' bra</v>
      </c>
      <c r="C175" s="8" t="s">
        <v>1686</v>
      </c>
      <c r="D175" s="6" t="str">
        <f t="shared" si="53"/>
        <v xml:space="preserve"> |AL| Sytjena vajzash</v>
      </c>
      <c r="E175" s="8" t="s">
        <v>1687</v>
      </c>
      <c r="F175" s="6" t="str">
        <f t="shared" si="54"/>
        <v xml:space="preserve"> |BG| Сутиен за момичета</v>
      </c>
      <c r="G175" s="8" t="s">
        <v>1688</v>
      </c>
      <c r="H175" s="6" t="str">
        <f t="shared" si="55"/>
        <v xml:space="preserve"> |BiH| Grudnjak za djevojčice</v>
      </c>
      <c r="I175" s="8" t="s">
        <v>1689</v>
      </c>
      <c r="J175" s="6" t="str">
        <f t="shared" si="56"/>
        <v xml:space="preserve"> |CZ| Dívčí podprsenka</v>
      </c>
      <c r="K175" s="8" t="s">
        <v>3600</v>
      </c>
      <c r="L175" s="6" t="str">
        <f t="shared" si="57"/>
        <v xml:space="preserve"> |DE| Mädchen-bh</v>
      </c>
      <c r="M175" s="8" t="s">
        <v>1691</v>
      </c>
      <c r="N175" s="6" t="str">
        <f t="shared" si="58"/>
        <v xml:space="preserve"> |EE| Tüdrukute rinnahoidja</v>
      </c>
      <c r="O175" s="8" t="s">
        <v>1692</v>
      </c>
      <c r="P175" s="6" t="str">
        <f t="shared" si="59"/>
        <v xml:space="preserve"> |ES| Sujetador de niña</v>
      </c>
      <c r="Q175" s="8" t="s">
        <v>1693</v>
      </c>
      <c r="R175" s="6" t="str">
        <f t="shared" si="60"/>
        <v>/ Sostenidors nena</v>
      </c>
      <c r="S175" s="8" t="s">
        <v>3601</v>
      </c>
      <c r="T175" s="6" t="str">
        <f t="shared" si="61"/>
        <v xml:space="preserve"> |GR| Σουτιέν κορίτσι</v>
      </c>
      <c r="U175" s="8" t="s">
        <v>1688</v>
      </c>
      <c r="V175" s="6" t="str">
        <f t="shared" si="62"/>
        <v xml:space="preserve"> |HR| Grudnjak za djevojčice</v>
      </c>
      <c r="W175" s="8" t="s">
        <v>1695</v>
      </c>
      <c r="X175" s="6" t="str">
        <f t="shared" si="63"/>
        <v xml:space="preserve"> |HU| Lányka melltartó</v>
      </c>
      <c r="Y175" s="8" t="s">
        <v>1696</v>
      </c>
      <c r="Z175" s="6" t="str">
        <f t="shared" si="64"/>
        <v xml:space="preserve"> |IT| Reggiseno per ragazze</v>
      </c>
      <c r="AA175" s="8" t="s">
        <v>1697</v>
      </c>
      <c r="AB175" s="6" t="str">
        <f t="shared" si="65"/>
        <v xml:space="preserve"> |LT| Liemenėlė mergaitėms</v>
      </c>
      <c r="AC175" s="8" t="s">
        <v>1698</v>
      </c>
      <c r="AD175" s="6" t="str">
        <f t="shared" si="66"/>
        <v xml:space="preserve"> |LV| Meiteņu krūšturis</v>
      </c>
      <c r="AE175" s="8" t="s">
        <v>3602</v>
      </c>
      <c r="AF175" s="6" t="str">
        <f t="shared" si="67"/>
        <v xml:space="preserve"> |MK| Градник за девојчиња</v>
      </c>
      <c r="AG175" s="8" t="s">
        <v>3603</v>
      </c>
      <c r="AH175" s="6" t="str">
        <f t="shared" si="68"/>
        <v xml:space="preserve"> |PL| Stanik dziewczęcy</v>
      </c>
      <c r="AI175" s="8" t="s">
        <v>3604</v>
      </c>
      <c r="AJ175" s="6" t="str">
        <f t="shared" si="69"/>
        <v xml:space="preserve"> |PT| Soutien para menina</v>
      </c>
      <c r="AK175" s="8" t="s">
        <v>1702</v>
      </c>
      <c r="AL175" s="6" t="str">
        <f t="shared" si="70"/>
        <v xml:space="preserve"> |RO| Sutien fetițe</v>
      </c>
      <c r="AM175" s="8" t="s">
        <v>1703</v>
      </c>
      <c r="AN175" s="6" t="str">
        <f t="shared" si="71"/>
        <v xml:space="preserve"> |RS| Grudnjak za devojčice</v>
      </c>
      <c r="AO175" s="8" t="s">
        <v>1704</v>
      </c>
      <c r="AP175" s="6" t="str">
        <f t="shared" si="72"/>
        <v xml:space="preserve"> |SI| Dekliški modrček</v>
      </c>
      <c r="AQ175" s="8" t="s">
        <v>1705</v>
      </c>
      <c r="AR175" s="6" t="str">
        <f t="shared" si="73"/>
        <v xml:space="preserve"> |SK| Dievčenská podprsenka</v>
      </c>
      <c r="AS175" s="9" t="str">
        <f t="shared" si="74"/>
        <v>|EN| Girls' bra |BG| Сутиен за момичета |BiH| Grudnjak za djevojčice |CZ| Dívčí podprsenka |DE| Mädchen-bh |EE| Tüdrukute rinnahoidja |ES| Sujetador de niña/ Sostenidors nena |GR| Σουτιέν κορίτσι |HR| Grudnjak za djevojčice |HU| Lányka melltartó |IT| Reggiseno per ragazze |LT| Liemenėlė mergaitėms |LV| Meiteņu krūšturis |PL| Stanik dziewczęcy |PT| Soutien para menina |RO| Sutien fetițe |RS| Grudnjak za devojčice |SI| Dekliški modrček |SK| Dievčenská podprsenka</v>
      </c>
      <c r="AT175" s="9" t="str">
        <f t="shared" si="75"/>
        <v xml:space="preserve">"|EN| Girls' bra |BG| Сутиен за момичета |BiH| Grudnjak za djevojčice |CZ| Dívčí podprsenka |DE| Mädchen-bh |EE| Tüdrukute rinnahoidja |ES| Sujetador de niña/ Sostenidors nena |GR| Σουτιέν κορίτσι |HR| Grudnjak za djevojčice |HU| Lányka melltartó |IT| Reggiseno per ragazze |LT| Liemenėlė mergaitėms |LV| Meiteņu krūšturis |PL| Stanik dziewczęcy |PT| Soutien para menina |RO| Sutien fetițe |RS| Grudnjak za devojčice |SI| Dekliški modrček |SK| Dievčenská podprsenka",  </v>
      </c>
      <c r="AU175" s="9" t="str">
        <f t="shared" si="76"/>
        <v xml:space="preserve">"Girls' bra":  "|EN| Girls' bra |BG| Сутиен за момичета |BiH| Grudnjak za djevojčice |CZ| Dívčí podprsenka |DE| Mädchen-bh |EE| Tüdrukute rinnahoidja |ES| Sujetador de niña/ Sostenidors nena |GR| Σουτιέν κορίτσι |HR| Grudnjak za djevojčice |HU| Lányka melltartó |IT| Reggiseno per ragazze |LT| Liemenėlė mergaitėms |LV| Meiteņu krūšturis |PL| Stanik dziewczęcy |PT| Soutien para menina |RO| Sutien fetițe |RS| Grudnjak za devojčice |SI| Dekliški modrček |SK| Dievčenská podprsenka",  </v>
      </c>
      <c r="AV175" s="9" t="str">
        <f t="shared" si="77"/>
        <v xml:space="preserve">"Girls' bra", </v>
      </c>
      <c r="AW175" s="9"/>
    </row>
    <row r="176" spans="1:49" ht="15" customHeight="1" x14ac:dyDescent="0.25">
      <c r="A176" s="8" t="s">
        <v>3605</v>
      </c>
      <c r="B176" s="6" t="str">
        <f t="shared" si="52"/>
        <v>|EN| Boys' swim trunks</v>
      </c>
      <c r="C176" s="8" t="s">
        <v>3606</v>
      </c>
      <c r="D176" s="6" t="str">
        <f t="shared" si="53"/>
        <v xml:space="preserve"> |AL| Mbathje plazhi djemsh</v>
      </c>
      <c r="E176" s="8" t="s">
        <v>3607</v>
      </c>
      <c r="F176" s="6" t="str">
        <f t="shared" si="54"/>
        <v xml:space="preserve"> |BG| Бански за момчета</v>
      </c>
      <c r="G176" s="8" t="s">
        <v>3608</v>
      </c>
      <c r="H176" s="6" t="str">
        <f t="shared" si="55"/>
        <v xml:space="preserve"> |BiH| Kupaće gaće za dječake</v>
      </c>
      <c r="I176" s="8" t="s">
        <v>3609</v>
      </c>
      <c r="J176" s="6" t="str">
        <f t="shared" si="56"/>
        <v xml:space="preserve"> |CZ| Chlapecké plavky</v>
      </c>
      <c r="K176" s="8" t="s">
        <v>3610</v>
      </c>
      <c r="L176" s="6" t="str">
        <f t="shared" si="57"/>
        <v xml:space="preserve"> |DE| Badehose für jungen</v>
      </c>
      <c r="M176" s="8" t="s">
        <v>3611</v>
      </c>
      <c r="N176" s="6" t="str">
        <f t="shared" si="58"/>
        <v xml:space="preserve"> |EE| Poiste ujumispüksid</v>
      </c>
      <c r="O176" s="8" t="s">
        <v>3612</v>
      </c>
      <c r="P176" s="6" t="str">
        <f t="shared" si="59"/>
        <v xml:space="preserve"> |ES| Bañadores de niño</v>
      </c>
      <c r="Q176" s="8" t="s">
        <v>3613</v>
      </c>
      <c r="R176" s="6" t="str">
        <f t="shared" si="60"/>
        <v>/ Banyador nen</v>
      </c>
      <c r="S176" s="8" t="s">
        <v>3614</v>
      </c>
      <c r="T176" s="6" t="str">
        <f t="shared" si="61"/>
        <v xml:space="preserve"> |GR| Μαγιό αγόρι</v>
      </c>
      <c r="U176" s="8" t="s">
        <v>3615</v>
      </c>
      <c r="V176" s="6" t="str">
        <f t="shared" si="62"/>
        <v xml:space="preserve"> |HR| Kupaće gaćice za dječake</v>
      </c>
      <c r="W176" s="8" t="s">
        <v>3616</v>
      </c>
      <c r="X176" s="6" t="str">
        <f t="shared" si="63"/>
        <v xml:space="preserve"> |HU| Fiú fürdőnadrág</v>
      </c>
      <c r="Y176" s="8" t="s">
        <v>3617</v>
      </c>
      <c r="Z176" s="6" t="str">
        <f t="shared" si="64"/>
        <v xml:space="preserve"> |IT| Costume da bagno per ragazzi</v>
      </c>
      <c r="AA176" s="8" t="s">
        <v>3618</v>
      </c>
      <c r="AB176" s="6" t="str">
        <f t="shared" si="65"/>
        <v xml:space="preserve"> |LT| Berniukų maud. kelnaitės</v>
      </c>
      <c r="AC176" s="8" t="s">
        <v>3619</v>
      </c>
      <c r="AD176" s="6" t="str">
        <f t="shared" si="66"/>
        <v xml:space="preserve"> |LV| Zēnu peldbikses</v>
      </c>
      <c r="AE176" s="8" t="s">
        <v>3620</v>
      </c>
      <c r="AF176" s="6" t="str">
        <f t="shared" si="67"/>
        <v xml:space="preserve"> |MK| Машки детски купаќи</v>
      </c>
      <c r="AG176" s="8" t="s">
        <v>3621</v>
      </c>
      <c r="AH176" s="6" t="str">
        <f t="shared" si="68"/>
        <v xml:space="preserve"> |PL| Kąpielówki chłopięce</v>
      </c>
      <c r="AI176" s="8" t="s">
        <v>3622</v>
      </c>
      <c r="AJ176" s="6" t="str">
        <f t="shared" si="69"/>
        <v xml:space="preserve"> |PT| Fato de banho para rapaz</v>
      </c>
      <c r="AK176" s="8" t="s">
        <v>3623</v>
      </c>
      <c r="AL176" s="6" t="str">
        <f t="shared" si="70"/>
        <v xml:space="preserve"> |RO| Slip de baie băieți</v>
      </c>
      <c r="AM176" s="8" t="s">
        <v>3624</v>
      </c>
      <c r="AN176" s="6" t="str">
        <f t="shared" si="71"/>
        <v xml:space="preserve"> |RS| Kupaće gaće za dečake</v>
      </c>
      <c r="AO176" s="8" t="s">
        <v>3625</v>
      </c>
      <c r="AP176" s="6" t="str">
        <f t="shared" si="72"/>
        <v xml:space="preserve"> |SI| Fantovske kopalke</v>
      </c>
      <c r="AQ176" s="8" t="s">
        <v>3626</v>
      </c>
      <c r="AR176" s="6" t="str">
        <f t="shared" si="73"/>
        <v xml:space="preserve"> |SK| Chlapčenské plavky</v>
      </c>
      <c r="AS176" s="9" t="str">
        <f t="shared" si="74"/>
        <v>|EN| Boys' swim trunks |BG| Бански за момчета |BiH| Kupaće gaće za dječake |CZ| Chlapecké plavky |DE| Badehose für jungen |EE| Poiste ujumispüksid |ES| Bañadores de niño/ Banyador nen |GR| Μαγιό αγόρι |HR| Kupaće gaćice za dječake |HU| Fiú fürdőnadrág |IT| Costume da bagno per ragazzi |LT| Berniukų maud. kelnaitės |LV| Zēnu peldbikses |PL| Kąpielówki chłopięce |PT| Fato de banho para rapaz |RO| Slip de baie băieți |RS| Kupaće gaće za dečake |SI| Fantovske kopalke |SK| Chlapčenské plavky</v>
      </c>
      <c r="AT176" s="9" t="str">
        <f t="shared" si="75"/>
        <v xml:space="preserve">"|EN| Boys' swim trunks |BG| Бански за момчета |BiH| Kupaće gaće za dječake |CZ| Chlapecké plavky |DE| Badehose für jungen |EE| Poiste ujumispüksid |ES| Bañadores de niño/ Banyador nen |GR| Μαγιό αγόρι |HR| Kupaće gaćice za dječake |HU| Fiú fürdőnadrág |IT| Costume da bagno per ragazzi |LT| Berniukų maud. kelnaitės |LV| Zēnu peldbikses |PL| Kąpielówki chłopięce |PT| Fato de banho para rapaz |RO| Slip de baie băieți |RS| Kupaće gaće za dečake |SI| Fantovske kopalke |SK| Chlapčenské plavky",  </v>
      </c>
      <c r="AU176" s="9" t="str">
        <f t="shared" si="76"/>
        <v xml:space="preserve">"Boys' swim trunks":  "|EN| Boys' swim trunks |BG| Бански за момчета |BiH| Kupaće gaće za dječake |CZ| Chlapecké plavky |DE| Badehose für jungen |EE| Poiste ujumispüksid |ES| Bañadores de niño/ Banyador nen |GR| Μαγιό αγόρι |HR| Kupaće gaćice za dječake |HU| Fiú fürdőnadrág |IT| Costume da bagno per ragazzi |LT| Berniukų maud. kelnaitės |LV| Zēnu peldbikses |PL| Kąpielówki chłopięce |PT| Fato de banho para rapaz |RO| Slip de baie băieți |RS| Kupaće gaće za dečake |SI| Fantovske kopalke |SK| Chlapčenské plavky",  </v>
      </c>
      <c r="AV176" s="9" t="str">
        <f t="shared" si="77"/>
        <v xml:space="preserve">"Boys' swim trunks", </v>
      </c>
      <c r="AW176" s="9"/>
    </row>
    <row r="177" spans="1:49" ht="15" customHeight="1" x14ac:dyDescent="0.25">
      <c r="A177" s="8" t="s">
        <v>3627</v>
      </c>
      <c r="B177" s="6" t="str">
        <f t="shared" si="52"/>
        <v>|EN| Women's bra</v>
      </c>
      <c r="C177" s="8" t="s">
        <v>1126</v>
      </c>
      <c r="D177" s="6" t="str">
        <f t="shared" si="53"/>
        <v xml:space="preserve"> |AL| Sytjena femrash</v>
      </c>
      <c r="E177" s="8" t="s">
        <v>1127</v>
      </c>
      <c r="F177" s="6" t="str">
        <f t="shared" si="54"/>
        <v xml:space="preserve"> |BG| Дамски сутиен</v>
      </c>
      <c r="G177" s="8" t="s">
        <v>1128</v>
      </c>
      <c r="H177" s="6" t="str">
        <f t="shared" si="55"/>
        <v xml:space="preserve"> |BiH| Ženski grudnjak</v>
      </c>
      <c r="I177" s="8" t="s">
        <v>1129</v>
      </c>
      <c r="J177" s="6" t="str">
        <f t="shared" si="56"/>
        <v xml:space="preserve"> |CZ| Dámská podprsenka</v>
      </c>
      <c r="K177" s="8" t="s">
        <v>1130</v>
      </c>
      <c r="L177" s="6" t="str">
        <f t="shared" si="57"/>
        <v xml:space="preserve"> |DE| Damen-bh</v>
      </c>
      <c r="M177" s="8" t="s">
        <v>1131</v>
      </c>
      <c r="N177" s="6" t="str">
        <f t="shared" si="58"/>
        <v xml:space="preserve"> |EE| Naiste rinnahoidja</v>
      </c>
      <c r="O177" s="8" t="s">
        <v>1132</v>
      </c>
      <c r="P177" s="6" t="str">
        <f t="shared" si="59"/>
        <v xml:space="preserve"> |ES| Sujetador de mujer</v>
      </c>
      <c r="Q177" s="8" t="s">
        <v>1133</v>
      </c>
      <c r="R177" s="6" t="str">
        <f t="shared" si="60"/>
        <v>/ Sostenidors dona</v>
      </c>
      <c r="S177" s="8" t="s">
        <v>3628</v>
      </c>
      <c r="T177" s="6" t="str">
        <f t="shared" si="61"/>
        <v xml:space="preserve"> |GR| Γυναικείο σουτιέν</v>
      </c>
      <c r="U177" s="17" t="s">
        <v>1128</v>
      </c>
      <c r="V177" s="6" t="str">
        <f t="shared" si="62"/>
        <v xml:space="preserve"> |HR| Ženski grudnjak</v>
      </c>
      <c r="W177" s="8" t="s">
        <v>1136</v>
      </c>
      <c r="X177" s="6" t="str">
        <f t="shared" si="63"/>
        <v xml:space="preserve"> |HU| Női melltartó</v>
      </c>
      <c r="Y177" s="8" t="s">
        <v>3629</v>
      </c>
      <c r="Z177" s="6" t="str">
        <f t="shared" si="64"/>
        <v xml:space="preserve"> |IT| Reggiseno da donna</v>
      </c>
      <c r="AA177" s="8" t="s">
        <v>3630</v>
      </c>
      <c r="AB177" s="6" t="str">
        <f t="shared" si="65"/>
        <v xml:space="preserve"> |LT| Moteriška liemenėlė</v>
      </c>
      <c r="AC177" s="8" t="s">
        <v>1139</v>
      </c>
      <c r="AD177" s="6" t="str">
        <f t="shared" si="66"/>
        <v xml:space="preserve"> |LV| Sieviešu krūšturis</v>
      </c>
      <c r="AE177" s="8" t="s">
        <v>1140</v>
      </c>
      <c r="AF177" s="6" t="str">
        <f t="shared" si="67"/>
        <v xml:space="preserve"> |MK| Женски градник</v>
      </c>
      <c r="AG177" s="8" t="s">
        <v>3631</v>
      </c>
      <c r="AH177" s="6" t="str">
        <f t="shared" si="68"/>
        <v xml:space="preserve"> |PL| Stanik damski</v>
      </c>
      <c r="AI177" s="8" t="s">
        <v>3632</v>
      </c>
      <c r="AJ177" s="6" t="str">
        <f t="shared" si="69"/>
        <v xml:space="preserve"> |PT| Soutien para mulher</v>
      </c>
      <c r="AK177" s="8" t="s">
        <v>1143</v>
      </c>
      <c r="AL177" s="6" t="str">
        <f t="shared" si="70"/>
        <v xml:space="preserve"> |RO| Sutien damă</v>
      </c>
      <c r="AM177" s="8" t="s">
        <v>1128</v>
      </c>
      <c r="AN177" s="6" t="str">
        <f t="shared" si="71"/>
        <v xml:space="preserve"> |RS| Ženski grudnjak</v>
      </c>
      <c r="AO177" s="8" t="s">
        <v>1135</v>
      </c>
      <c r="AP177" s="6" t="str">
        <f t="shared" si="72"/>
        <v xml:space="preserve"> |SI| Ženski nedrček</v>
      </c>
      <c r="AQ177" s="8" t="s">
        <v>1145</v>
      </c>
      <c r="AR177" s="6" t="str">
        <f t="shared" si="73"/>
        <v xml:space="preserve"> |SK| Dámska podprsenka</v>
      </c>
      <c r="AS177" s="9" t="str">
        <f t="shared" si="74"/>
        <v>|EN| Women's bra |BG| Дамски сутиен |BiH| Ženski grudnjak |CZ| Dámská podprsenka |DE| Damen-bh |EE| Naiste rinnahoidja |ES| Sujetador de mujer/ Sostenidors dona |GR| Γυναικείο σουτιέν |HR| Ženski grudnjak |HU| Női melltartó |IT| Reggiseno da donna |LT| Moteriška liemenėlė |LV| Sieviešu krūšturis |PL| Stanik damski |PT| Soutien para mulher |RO| Sutien damă |RS| Ženski grudnjak |SI| Ženski nedrček |SK| Dámska podprsenka</v>
      </c>
      <c r="AT177" s="9" t="str">
        <f t="shared" si="75"/>
        <v xml:space="preserve">"|EN| Women's bra |BG| Дамски сутиен |BiH| Ženski grudnjak |CZ| Dámská podprsenka |DE| Damen-bh |EE| Naiste rinnahoidja |ES| Sujetador de mujer/ Sostenidors dona |GR| Γυναικείο σουτιέν |HR| Ženski grudnjak |HU| Női melltartó |IT| Reggiseno da donna |LT| Moteriška liemenėlė |LV| Sieviešu krūšturis |PL| Stanik damski |PT| Soutien para mulher |RO| Sutien damă |RS| Ženski grudnjak |SI| Ženski nedrček |SK| Dámska podprsenka",  </v>
      </c>
      <c r="AU177" s="9" t="str">
        <f t="shared" si="76"/>
        <v xml:space="preserve">"Women's bra":  "|EN| Women's bra |BG| Дамски сутиен |BiH| Ženski grudnjak |CZ| Dámská podprsenka |DE| Damen-bh |EE| Naiste rinnahoidja |ES| Sujetador de mujer/ Sostenidors dona |GR| Γυναικείο σουτιέν |HR| Ženski grudnjak |HU| Női melltartó |IT| Reggiseno da donna |LT| Moteriška liemenėlė |LV| Sieviešu krūšturis |PL| Stanik damski |PT| Soutien para mulher |RO| Sutien damă |RS| Ženski grudnjak |SI| Ženski nedrček |SK| Dámska podprsenka",  </v>
      </c>
      <c r="AV177" s="9" t="str">
        <f t="shared" si="77"/>
        <v xml:space="preserve">"Women's bra", </v>
      </c>
      <c r="AW177" s="9"/>
    </row>
    <row r="178" spans="1:49" ht="15" customHeight="1" x14ac:dyDescent="0.25">
      <c r="A178" s="8" t="s">
        <v>3633</v>
      </c>
      <c r="B178" s="6" t="str">
        <f t="shared" si="52"/>
        <v>|EN| Women's shaping underwear</v>
      </c>
      <c r="C178" s="8" t="s">
        <v>3634</v>
      </c>
      <c r="D178" s="6" t="str">
        <f t="shared" si="53"/>
        <v xml:space="preserve"> |AL| Veshëmbathje modeluese femrash</v>
      </c>
      <c r="E178" s="8" t="s">
        <v>3635</v>
      </c>
      <c r="F178" s="6" t="str">
        <f t="shared" si="54"/>
        <v xml:space="preserve"> |BG| Дамско моделиращо бельо</v>
      </c>
      <c r="G178" s="8" t="s">
        <v>3636</v>
      </c>
      <c r="H178" s="6" t="str">
        <f t="shared" si="55"/>
        <v xml:space="preserve"> |BiH| Modelirajući ženski veš</v>
      </c>
      <c r="I178" s="8" t="s">
        <v>3637</v>
      </c>
      <c r="J178" s="6" t="str">
        <f t="shared" si="56"/>
        <v xml:space="preserve"> |CZ| Dámské tvarující prádlo</v>
      </c>
      <c r="K178" s="8" t="s">
        <v>3638</v>
      </c>
      <c r="L178" s="6" t="str">
        <f t="shared" si="57"/>
        <v xml:space="preserve"> |DE| Damenunterwäsche figurformend</v>
      </c>
      <c r="M178" s="8" t="s">
        <v>3639</v>
      </c>
      <c r="N178" s="6" t="str">
        <f t="shared" si="58"/>
        <v xml:space="preserve"> |EE| Naiste vormiv aluspesu</v>
      </c>
      <c r="O178" s="8" t="s">
        <v>3640</v>
      </c>
      <c r="P178" s="6" t="str">
        <f t="shared" si="59"/>
        <v xml:space="preserve"> |ES| Ropa interior modelada de mujer</v>
      </c>
      <c r="Q178" s="8" t="s">
        <v>3641</v>
      </c>
      <c r="R178" s="6" t="str">
        <f t="shared" si="60"/>
        <v>/ Roba interior femenina modeladora</v>
      </c>
      <c r="S178" s="8" t="s">
        <v>3642</v>
      </c>
      <c r="T178" s="6" t="str">
        <f t="shared" si="61"/>
        <v xml:space="preserve"> |GR| Γυναικεία εσωρούχα σχηματισμού</v>
      </c>
      <c r="U178" s="8" t="s">
        <v>3643</v>
      </c>
      <c r="V178" s="6" t="str">
        <f t="shared" si="62"/>
        <v xml:space="preserve"> |HR| Ženski donji veš – korigira figuru</v>
      </c>
      <c r="W178" s="8" t="s">
        <v>3644</v>
      </c>
      <c r="X178" s="6" t="str">
        <f t="shared" si="63"/>
        <v xml:space="preserve"> |HU| Női alakformáló fehérnemű</v>
      </c>
      <c r="Y178" s="8" t="s">
        <v>3645</v>
      </c>
      <c r="Z178" s="6" t="str">
        <f t="shared" si="64"/>
        <v xml:space="preserve"> |IT| Intimo femminile modellante</v>
      </c>
      <c r="AA178" s="8" t="s">
        <v>3646</v>
      </c>
      <c r="AB178" s="6" t="str">
        <f t="shared" si="65"/>
        <v xml:space="preserve"> |LT| Moteriški koreguojantys apatiniai</v>
      </c>
      <c r="AC178" s="8" t="s">
        <v>3647</v>
      </c>
      <c r="AD178" s="6" t="str">
        <f t="shared" si="66"/>
        <v xml:space="preserve"> |LV| Sieviešu modelējošā veļa</v>
      </c>
      <c r="AE178" s="8" t="s">
        <v>3648</v>
      </c>
      <c r="AF178" s="6" t="str">
        <f t="shared" si="67"/>
        <v xml:space="preserve"> |MK| Моделирачка женска долна облека</v>
      </c>
      <c r="AG178" s="8" t="s">
        <v>3649</v>
      </c>
      <c r="AH178" s="6" t="str">
        <f t="shared" si="68"/>
        <v xml:space="preserve"> |PL| Bielizna modelująca damska</v>
      </c>
      <c r="AI178" s="8" t="s">
        <v>3650</v>
      </c>
      <c r="AJ178" s="6" t="str">
        <f t="shared" si="69"/>
        <v xml:space="preserve"> |PT| Roupa interior modelador para mulher</v>
      </c>
      <c r="AK178" s="8" t="s">
        <v>3651</v>
      </c>
      <c r="AL178" s="6" t="str">
        <f t="shared" si="70"/>
        <v xml:space="preserve"> |RO| Lenjerie modelatoare damă</v>
      </c>
      <c r="AM178" s="8" t="s">
        <v>3652</v>
      </c>
      <c r="AN178" s="6" t="str">
        <f t="shared" si="71"/>
        <v xml:space="preserve"> |RS| Ženski donji veš za modeliranje</v>
      </c>
      <c r="AO178" s="8" t="s">
        <v>3653</v>
      </c>
      <c r="AP178" s="6" t="str">
        <f t="shared" si="72"/>
        <v xml:space="preserve"> |SI| Žensko spodnje perilo za oblikovanje postave</v>
      </c>
      <c r="AQ178" s="8" t="s">
        <v>3654</v>
      </c>
      <c r="AR178" s="6" t="str">
        <f t="shared" si="73"/>
        <v xml:space="preserve"> |SK| Dámska modelujúca bielizeň</v>
      </c>
      <c r="AS178" s="9" t="str">
        <f t="shared" si="74"/>
        <v>|EN| Women's shaping underwear |BG| Дамско моделиращо бельо |BiH| Modelirajući ženski veš |CZ| Dámské tvarující prádlo |DE| Damenunterwäsche figurformend |EE| Naiste vormiv aluspesu |ES| Ropa interior modelada de mujer/ Roba interior femenina modeladora |GR| Γυναικεία εσωρούχα σχηματισμού |HR| Ženski donji veš – korigira figuru |HU| Női alakformáló fehérnemű |IT| Intimo femminile modellante |LT| Moteriški koreguojantys apatiniai |LV| Sieviešu modelējošā veļa |PL| Bielizna modelująca damska |PT| Roupa interior modelador para mulher |RO| Lenjerie modelatoare damă |RS| Ženski donji veš za modeliranje |SI| Žensko spodnje perilo za oblikovanje postave |SK| Dámska modelujúca bielizeň</v>
      </c>
      <c r="AT178" s="9" t="str">
        <f t="shared" si="75"/>
        <v xml:space="preserve">"|EN| Women's shaping underwear |BG| Дамско моделиращо бельо |BiH| Modelirajući ženski veš |CZ| Dámské tvarující prádlo |DE| Damenunterwäsche figurformend |EE| Naiste vormiv aluspesu |ES| Ropa interior modelada de mujer/ Roba interior femenina modeladora |GR| Γυναικεία εσωρούχα σχηματισμού |HR| Ženski donji veš – korigira figuru |HU| Női alakformáló fehérnemű |IT| Intimo femminile modellante |LT| Moteriški koreguojantys apatiniai |LV| Sieviešu modelējošā veļa |PL| Bielizna modelująca damska |PT| Roupa interior modelador para mulher |RO| Lenjerie modelatoare damă |RS| Ženski donji veš za modeliranje |SI| Žensko spodnje perilo za oblikovanje postave |SK| Dámska modelujúca bielizeň",  </v>
      </c>
      <c r="AU178" s="9" t="str">
        <f t="shared" si="76"/>
        <v xml:space="preserve">"Women's shaping underwear":  "|EN| Women's shaping underwear |BG| Дамско моделиращо бельо |BiH| Modelirajući ženski veš |CZ| Dámské tvarující prádlo |DE| Damenunterwäsche figurformend |EE| Naiste vormiv aluspesu |ES| Ropa interior modelada de mujer/ Roba interior femenina modeladora |GR| Γυναικεία εσωρούχα σχηματισμού |HR| Ženski donji veš – korigira figuru |HU| Női alakformáló fehérnemű |IT| Intimo femminile modellante |LT| Moteriški koreguojantys apatiniai |LV| Sieviešu modelējošā veļa |PL| Bielizna modelująca damska |PT| Roupa interior modelador para mulher |RO| Lenjerie modelatoare damă |RS| Ženski donji veš za modeliranje |SI| Žensko spodnje perilo za oblikovanje postave |SK| Dámska modelujúca bielizeň",  </v>
      </c>
      <c r="AV178" s="9" t="str">
        <f t="shared" si="77"/>
        <v xml:space="preserve">"Women's shaping underwear", </v>
      </c>
      <c r="AW178" s="9"/>
    </row>
    <row r="179" spans="1:49" ht="15" customHeight="1" x14ac:dyDescent="0.25">
      <c r="A179" s="8" t="s">
        <v>3655</v>
      </c>
      <c r="B179" s="6" t="str">
        <f t="shared" si="52"/>
        <v>|EN| Women's swimsuit</v>
      </c>
      <c r="C179" s="8" t="s">
        <v>3656</v>
      </c>
      <c r="D179" s="6" t="str">
        <f t="shared" si="53"/>
        <v xml:space="preserve"> |AL| Kostum plazhi femrash</v>
      </c>
      <c r="E179" s="8" t="s">
        <v>3657</v>
      </c>
      <c r="F179" s="6" t="str">
        <f t="shared" si="54"/>
        <v xml:space="preserve"> |BG| Дамски бански костюм</v>
      </c>
      <c r="G179" s="8" t="s">
        <v>3658</v>
      </c>
      <c r="H179" s="6" t="str">
        <f t="shared" si="55"/>
        <v xml:space="preserve"> |BiH| Ženski kupaći kostim</v>
      </c>
      <c r="I179" s="8" t="s">
        <v>3659</v>
      </c>
      <c r="J179" s="6" t="str">
        <f t="shared" si="56"/>
        <v xml:space="preserve"> |CZ| Dámské plavky</v>
      </c>
      <c r="K179" s="8" t="s">
        <v>3660</v>
      </c>
      <c r="L179" s="6" t="str">
        <f t="shared" si="57"/>
        <v xml:space="preserve"> |DE| Damen-badeanzug</v>
      </c>
      <c r="M179" s="8" t="s">
        <v>3661</v>
      </c>
      <c r="N179" s="6" t="str">
        <f t="shared" si="58"/>
        <v xml:space="preserve"> |EE| Naiste ujumiskostüüm</v>
      </c>
      <c r="O179" s="8" t="s">
        <v>3662</v>
      </c>
      <c r="P179" s="6" t="str">
        <f t="shared" si="59"/>
        <v xml:space="preserve"> |ES| Traje de baño de mujer</v>
      </c>
      <c r="Q179" s="8" t="s">
        <v>3663</v>
      </c>
      <c r="R179" s="6" t="str">
        <f t="shared" si="60"/>
        <v>/ Vestit de bany dona</v>
      </c>
      <c r="S179" s="8" t="s">
        <v>3664</v>
      </c>
      <c r="T179" s="6" t="str">
        <f t="shared" si="61"/>
        <v xml:space="preserve"> |GR| Γυναικείο μαγιό</v>
      </c>
      <c r="U179" s="8" t="s">
        <v>3658</v>
      </c>
      <c r="V179" s="6" t="str">
        <f t="shared" si="62"/>
        <v xml:space="preserve"> |HR| Ženski kupaći kostim</v>
      </c>
      <c r="W179" s="8" t="s">
        <v>3665</v>
      </c>
      <c r="X179" s="6" t="str">
        <f t="shared" si="63"/>
        <v xml:space="preserve"> |HU| Női egyberészes fürdőruha</v>
      </c>
      <c r="Y179" s="8" t="s">
        <v>3666</v>
      </c>
      <c r="Z179" s="6" t="str">
        <f t="shared" si="64"/>
        <v xml:space="preserve"> |IT| Costume da bagno da donna</v>
      </c>
      <c r="AA179" s="8" t="s">
        <v>3667</v>
      </c>
      <c r="AB179" s="6" t="str">
        <f t="shared" si="65"/>
        <v xml:space="preserve"> |LT| Moteriškas maudymosi kostiumėlis</v>
      </c>
      <c r="AC179" s="8" t="s">
        <v>3668</v>
      </c>
      <c r="AD179" s="6" t="str">
        <f t="shared" si="66"/>
        <v xml:space="preserve"> |LV| Sieviešu peldkostīms</v>
      </c>
      <c r="AE179" s="8" t="s">
        <v>3669</v>
      </c>
      <c r="AF179" s="6" t="str">
        <f t="shared" si="67"/>
        <v xml:space="preserve"> |MK| Женски костим за капење</v>
      </c>
      <c r="AG179" s="8" t="s">
        <v>3670</v>
      </c>
      <c r="AH179" s="6" t="str">
        <f t="shared" si="68"/>
        <v xml:space="preserve"> |PL| Kostium kąpielowy damski</v>
      </c>
      <c r="AI179" s="8" t="s">
        <v>3671</v>
      </c>
      <c r="AJ179" s="6" t="str">
        <f t="shared" si="69"/>
        <v xml:space="preserve"> |PT| Fato de banho para mulher</v>
      </c>
      <c r="AK179" s="8" t="s">
        <v>3672</v>
      </c>
      <c r="AL179" s="6" t="str">
        <f t="shared" si="70"/>
        <v xml:space="preserve"> |RO| Costum de baie damă</v>
      </c>
      <c r="AM179" s="8" t="s">
        <v>3658</v>
      </c>
      <c r="AN179" s="6" t="str">
        <f t="shared" si="71"/>
        <v xml:space="preserve"> |RS| Ženski kupaći kostim</v>
      </c>
      <c r="AO179" s="8" t="s">
        <v>3673</v>
      </c>
      <c r="AP179" s="6" t="str">
        <f t="shared" si="72"/>
        <v xml:space="preserve"> |SI| Kopalke, damske</v>
      </c>
      <c r="AQ179" s="8" t="s">
        <v>3674</v>
      </c>
      <c r="AR179" s="6" t="str">
        <f t="shared" si="73"/>
        <v xml:space="preserve"> |SK| Dámske plavky</v>
      </c>
      <c r="AS179" s="9" t="str">
        <f t="shared" si="74"/>
        <v>|EN| Women's swimsuit |BG| Дамски бански костюм |BiH| Ženski kupaći kostim |CZ| Dámské plavky |DE| Damen-badeanzug |EE| Naiste ujumiskostüüm |ES| Traje de baño de mujer/ Vestit de bany dona |GR| Γυναικείο μαγιό |HR| Ženski kupaći kostim |HU| Női egyberészes fürdőruha |IT| Costume da bagno da donna |LT| Moteriškas maudymosi kostiumėlis |LV| Sieviešu peldkostīms |PL| Kostium kąpielowy damski |PT| Fato de banho para mulher |RO| Costum de baie damă |RS| Ženski kupaći kostim |SI| Kopalke, damske |SK| Dámske plavky</v>
      </c>
      <c r="AT179" s="9" t="str">
        <f t="shared" si="75"/>
        <v xml:space="preserve">"|EN| Women's swimsuit |BG| Дамски бански костюм |BiH| Ženski kupaći kostim |CZ| Dámské plavky |DE| Damen-badeanzug |EE| Naiste ujumiskostüüm |ES| Traje de baño de mujer/ Vestit de bany dona |GR| Γυναικείο μαγιό |HR| Ženski kupaći kostim |HU| Női egyberészes fürdőruha |IT| Costume da bagno da donna |LT| Moteriškas maudymosi kostiumėlis |LV| Sieviešu peldkostīms |PL| Kostium kąpielowy damski |PT| Fato de banho para mulher |RO| Costum de baie damă |RS| Ženski kupaći kostim |SI| Kopalke, damske |SK| Dámske plavky",  </v>
      </c>
      <c r="AU179" s="9" t="str">
        <f t="shared" si="76"/>
        <v xml:space="preserve">"Women's swimsuit":  "|EN| Women's swimsuit |BG| Дамски бански костюм |BiH| Ženski kupaći kostim |CZ| Dámské plavky |DE| Damen-badeanzug |EE| Naiste ujumiskostüüm |ES| Traje de baño de mujer/ Vestit de bany dona |GR| Γυναικείο μαγιό |HR| Ženski kupaći kostim |HU| Női egyberészes fürdőruha |IT| Costume da bagno da donna |LT| Moteriškas maudymosi kostiumėlis |LV| Sieviešu peldkostīms |PL| Kostium kąpielowy damski |PT| Fato de banho para mulher |RO| Costum de baie damă |RS| Ženski kupaći kostim |SI| Kopalke, damske |SK| Dámske plavky",  </v>
      </c>
      <c r="AV179" s="9" t="str">
        <f t="shared" si="77"/>
        <v xml:space="preserve">"Women's swimsuit", </v>
      </c>
      <c r="AW179" s="9"/>
    </row>
    <row r="180" spans="1:49" ht="15" customHeight="1" x14ac:dyDescent="0.25">
      <c r="A180" s="8" t="s">
        <v>249</v>
      </c>
      <c r="B180" s="6" t="str">
        <f t="shared" si="52"/>
        <v>|EN| Men's socks</v>
      </c>
      <c r="C180" s="8" t="s">
        <v>250</v>
      </c>
      <c r="D180" s="6" t="str">
        <f t="shared" si="53"/>
        <v xml:space="preserve"> |AL| Çorape meshkujsh</v>
      </c>
      <c r="E180" s="8" t="s">
        <v>251</v>
      </c>
      <c r="F180" s="6" t="str">
        <f t="shared" si="54"/>
        <v xml:space="preserve"> |BG| Мъжки чорапи</v>
      </c>
      <c r="G180" s="8" t="s">
        <v>252</v>
      </c>
      <c r="H180" s="6" t="str">
        <f t="shared" si="55"/>
        <v xml:space="preserve"> |BiH| Muške čarape</v>
      </c>
      <c r="I180" s="8" t="s">
        <v>253</v>
      </c>
      <c r="J180" s="6" t="str">
        <f t="shared" si="56"/>
        <v xml:space="preserve"> |CZ| Pánské ponožky</v>
      </c>
      <c r="K180" s="8" t="s">
        <v>254</v>
      </c>
      <c r="L180" s="6" t="str">
        <f t="shared" si="57"/>
        <v xml:space="preserve"> |DE| Herrensocken</v>
      </c>
      <c r="M180" s="8" t="s">
        <v>3675</v>
      </c>
      <c r="N180" s="6" t="str">
        <f t="shared" si="58"/>
        <v xml:space="preserve"> |EE| Meeste sokid</v>
      </c>
      <c r="O180" s="8" t="s">
        <v>256</v>
      </c>
      <c r="P180" s="6" t="str">
        <f t="shared" si="59"/>
        <v xml:space="preserve"> |ES| Calcetines de hombre</v>
      </c>
      <c r="Q180" s="8" t="s">
        <v>257</v>
      </c>
      <c r="R180" s="6" t="str">
        <f t="shared" si="60"/>
        <v>/ Mitjons home</v>
      </c>
      <c r="S180" s="8" t="s">
        <v>258</v>
      </c>
      <c r="T180" s="6" t="str">
        <f t="shared" si="61"/>
        <v xml:space="preserve"> |GR| Ανδρικές κάλτσες</v>
      </c>
      <c r="U180" s="8" t="s">
        <v>252</v>
      </c>
      <c r="V180" s="6" t="str">
        <f t="shared" si="62"/>
        <v xml:space="preserve"> |HR| Muške čarape</v>
      </c>
      <c r="W180" s="8" t="s">
        <v>259</v>
      </c>
      <c r="X180" s="6" t="str">
        <f t="shared" si="63"/>
        <v xml:space="preserve"> |HU| Férfi zokni</v>
      </c>
      <c r="Y180" s="8" t="s">
        <v>3676</v>
      </c>
      <c r="Z180" s="6" t="str">
        <f t="shared" si="64"/>
        <v xml:space="preserve"> |IT| Calze da uomo</v>
      </c>
      <c r="AA180" s="8" t="s">
        <v>3677</v>
      </c>
      <c r="AB180" s="6" t="str">
        <f t="shared" si="65"/>
        <v xml:space="preserve"> |LT| Vyriškos kojinaitės</v>
      </c>
      <c r="AC180" s="8" t="s">
        <v>3678</v>
      </c>
      <c r="AD180" s="6" t="str">
        <f t="shared" si="66"/>
        <v xml:space="preserve"> |LV| Vīriešu kapzeķes</v>
      </c>
      <c r="AE180" s="8" t="s">
        <v>263</v>
      </c>
      <c r="AF180" s="6" t="str">
        <f t="shared" si="67"/>
        <v xml:space="preserve"> |MK| Машки чорапи</v>
      </c>
      <c r="AG180" s="8" t="s">
        <v>3679</v>
      </c>
      <c r="AH180" s="6" t="str">
        <f t="shared" si="68"/>
        <v xml:space="preserve"> |PL| Skarpetki męskie</v>
      </c>
      <c r="AI180" s="8" t="s">
        <v>265</v>
      </c>
      <c r="AJ180" s="6" t="str">
        <f t="shared" si="69"/>
        <v xml:space="preserve"> |PT| Meias para homem</v>
      </c>
      <c r="AK180" s="8" t="s">
        <v>3680</v>
      </c>
      <c r="AL180" s="6" t="str">
        <f t="shared" si="70"/>
        <v xml:space="preserve"> |RO| Șosete bărbați</v>
      </c>
      <c r="AM180" s="8" t="s">
        <v>252</v>
      </c>
      <c r="AN180" s="6" t="str">
        <f t="shared" si="71"/>
        <v xml:space="preserve"> |RS| Muške čarape</v>
      </c>
      <c r="AO180" s="8" t="s">
        <v>267</v>
      </c>
      <c r="AP180" s="6" t="str">
        <f t="shared" si="72"/>
        <v xml:space="preserve"> |SI| Moške nogavice</v>
      </c>
      <c r="AQ180" s="8" t="s">
        <v>268</v>
      </c>
      <c r="AR180" s="6" t="str">
        <f t="shared" si="73"/>
        <v xml:space="preserve"> |SK| Pánske ponožky</v>
      </c>
      <c r="AS180" s="9" t="str">
        <f t="shared" si="74"/>
        <v>|EN| Men's socks |BG| Мъжки чорапи |BiH| Muške čarape |CZ| Pánské ponožky |DE| Herrensocken |EE| Meeste sokid |ES| Calcetines de hombre/ Mitjons home |GR| Ανδρικές κάλτσες |HR| Muške čarape |HU| Férfi zokni |IT| Calze da uomo |LT| Vyriškos kojinaitės |LV| Vīriešu kapzeķes |PL| Skarpetki męskie |PT| Meias para homem |RO| Șosete bărbați |RS| Muške čarape |SI| Moške nogavice |SK| Pánske ponožky</v>
      </c>
      <c r="AT180" s="9" t="str">
        <f t="shared" si="75"/>
        <v xml:space="preserve">"|EN| Men's socks |BG| Мъжки чорапи |BiH| Muške čarape |CZ| Pánské ponožky |DE| Herrensocken |EE| Meeste sokid |ES| Calcetines de hombre/ Mitjons home |GR| Ανδρικές κάλτσες |HR| Muške čarape |HU| Férfi zokni |IT| Calze da uomo |LT| Vyriškos kojinaitės |LV| Vīriešu kapzeķes |PL| Skarpetki męskie |PT| Meias para homem |RO| Șosete bărbați |RS| Muške čarape |SI| Moške nogavice |SK| Pánske ponožky",  </v>
      </c>
      <c r="AU180" s="9" t="str">
        <f t="shared" si="76"/>
        <v xml:space="preserve">"Men's socks":  "|EN| Men's socks |BG| Мъжки чорапи |BiH| Muške čarape |CZ| Pánské ponožky |DE| Herrensocken |EE| Meeste sokid |ES| Calcetines de hombre/ Mitjons home |GR| Ανδρικές κάλτσες |HR| Muške čarape |HU| Férfi zokni |IT| Calze da uomo |LT| Vyriškos kojinaitės |LV| Vīriešu kapzeķes |PL| Skarpetki męskie |PT| Meias para homem |RO| Șosete bărbați |RS| Muške čarape |SI| Moške nogavice |SK| Pánske ponožky",  </v>
      </c>
      <c r="AV180" s="9" t="str">
        <f t="shared" si="77"/>
        <v xml:space="preserve">"Men's socks", </v>
      </c>
      <c r="AW180" s="9"/>
    </row>
    <row r="181" spans="1:49" ht="15" customHeight="1" x14ac:dyDescent="0.25">
      <c r="A181" s="8" t="s">
        <v>3681</v>
      </c>
      <c r="B181" s="6" t="str">
        <f t="shared" si="52"/>
        <v>|EN| Boys' thermal bottoms</v>
      </c>
      <c r="C181" s="8" t="s">
        <v>2615</v>
      </c>
      <c r="D181" s="6" t="str">
        <f t="shared" si="53"/>
        <v xml:space="preserve"> |AL| Çorape djemsh termike</v>
      </c>
      <c r="E181" s="8" t="s">
        <v>3682</v>
      </c>
      <c r="F181" s="6" t="str">
        <f t="shared" si="54"/>
        <v xml:space="preserve"> |BG| Термо клин за момчета</v>
      </c>
      <c r="G181" s="8" t="s">
        <v>3683</v>
      </c>
      <c r="H181" s="6" t="str">
        <f t="shared" si="55"/>
        <v xml:space="preserve"> |BiH| Termo donje gaće za dječake</v>
      </c>
      <c r="I181" s="8" t="s">
        <v>3684</v>
      </c>
      <c r="J181" s="6" t="str">
        <f t="shared" si="56"/>
        <v xml:space="preserve"> |CZ| Termo spodky chlapecké</v>
      </c>
      <c r="K181" s="8" t="s">
        <v>3685</v>
      </c>
      <c r="L181" s="6" t="str">
        <f t="shared" si="57"/>
        <v xml:space="preserve"> |DE| Thermische unterhose für jungen</v>
      </c>
      <c r="M181" s="8" t="s">
        <v>3686</v>
      </c>
      <c r="N181" s="6" t="str">
        <f t="shared" si="58"/>
        <v xml:space="preserve"> |EE| Poiste pikad termoaluspüksid</v>
      </c>
      <c r="O181" s="8" t="s">
        <v>3687</v>
      </c>
      <c r="P181" s="6" t="str">
        <f t="shared" si="59"/>
        <v xml:space="preserve"> |ES| Pantalón térmico para niños</v>
      </c>
      <c r="Q181" s="8" t="s">
        <v>3688</v>
      </c>
      <c r="R181" s="6" t="str">
        <f t="shared" si="60"/>
        <v>/ Calçotets llargs tèrmics per a nens</v>
      </c>
      <c r="S181" s="8" t="s">
        <v>3689</v>
      </c>
      <c r="T181" s="6" t="str">
        <f t="shared" si="61"/>
        <v xml:space="preserve"> |GR| Θερμικό καλσόν αγοριών</v>
      </c>
      <c r="U181" s="8" t="s">
        <v>3690</v>
      </c>
      <c r="V181" s="6" t="str">
        <f t="shared" si="62"/>
        <v xml:space="preserve"> |HR| Termohlače za dječake</v>
      </c>
      <c r="W181" s="8" t="s">
        <v>3691</v>
      </c>
      <c r="X181" s="6" t="str">
        <f t="shared" si="63"/>
        <v xml:space="preserve"> |HU| Thermo jégeralsó fiúknak</v>
      </c>
      <c r="Y181" s="8" t="s">
        <v>3692</v>
      </c>
      <c r="Z181" s="6" t="str">
        <f t="shared" si="64"/>
        <v xml:space="preserve"> |IT| Sottopantaloni termici per ragazzi</v>
      </c>
      <c r="AA181" s="8" t="s">
        <v>3693</v>
      </c>
      <c r="AB181" s="6" t="str">
        <f t="shared" si="65"/>
        <v xml:space="preserve"> |LT| Termo apatinės kelnės berniukams</v>
      </c>
      <c r="AC181" s="8" t="s">
        <v>3694</v>
      </c>
      <c r="AD181" s="6" t="str">
        <f t="shared" si="66"/>
        <v xml:space="preserve"> |LV| Termiskās apakšbikses zēniem</v>
      </c>
      <c r="AE181" s="8" t="s">
        <v>3695</v>
      </c>
      <c r="AF181" s="6" t="str">
        <f t="shared" si="67"/>
        <v xml:space="preserve"> |MK| Детски машки термо ѕиври</v>
      </c>
      <c r="AG181" s="8" t="s">
        <v>3696</v>
      </c>
      <c r="AH181" s="6" t="str">
        <f t="shared" si="68"/>
        <v xml:space="preserve"> |PL| Kalesony chłopięce termiczne</v>
      </c>
      <c r="AI181" s="8" t="s">
        <v>3697</v>
      </c>
      <c r="AJ181" s="6" t="str">
        <f t="shared" si="69"/>
        <v xml:space="preserve"> |PT| Ceroulas térmicas para rapaz</v>
      </c>
      <c r="AK181" s="8" t="s">
        <v>3698</v>
      </c>
      <c r="AL181" s="6" t="str">
        <f t="shared" si="70"/>
        <v xml:space="preserve"> |RO| Indispensabili termo, pentru băieți</v>
      </c>
      <c r="AM181" s="8" t="s">
        <v>3699</v>
      </c>
      <c r="AN181" s="6" t="str">
        <f t="shared" si="71"/>
        <v xml:space="preserve"> |RS| Termičke duge gaće za dečaka</v>
      </c>
      <c r="AO181" s="8" t="s">
        <v>2612</v>
      </c>
      <c r="AP181" s="6" t="str">
        <f t="shared" si="72"/>
        <v xml:space="preserve"> |SI| Fantovske termo dolge spodnjice</v>
      </c>
      <c r="AQ181" s="8" t="s">
        <v>3700</v>
      </c>
      <c r="AR181" s="6" t="str">
        <f t="shared" si="73"/>
        <v xml:space="preserve"> |SK| Chlapčenské termo spodky</v>
      </c>
      <c r="AS181" s="9" t="str">
        <f t="shared" si="74"/>
        <v>|EN| Boys' thermal bottoms |BG| Термо клин за момчета |BiH| Termo donje gaće za dječake |CZ| Termo spodky chlapecké |DE| Thermische unterhose für jungen |EE| Poiste pikad termoaluspüksid |ES| Pantalón térmico para niños/ Calçotets llargs tèrmics per a nens |GR| Θερμικό καλσόν αγοριών |HR| Termohlače za dječake |HU| Thermo jégeralsó fiúknak |IT| Sottopantaloni termici per ragazzi |LT| Termo apatinės kelnės berniukams |LV| Termiskās apakšbikses zēniem |PL| Kalesony chłopięce termiczne |PT| Ceroulas térmicas para rapaz |RO| Indispensabili termo, pentru băieți |RS| Termičke duge gaće za dečaka |SI| Fantovske termo dolge spodnjice |SK| Chlapčenské termo spodky</v>
      </c>
      <c r="AT181" s="9" t="str">
        <f t="shared" si="75"/>
        <v xml:space="preserve">"|EN| Boys' thermal bottoms |BG| Термо клин за момчета |BiH| Termo donje gaće za dječake |CZ| Termo spodky chlapecké |DE| Thermische unterhose für jungen |EE| Poiste pikad termoaluspüksid |ES| Pantalón térmico para niños/ Calçotets llargs tèrmics per a nens |GR| Θερμικό καλσόν αγοριών |HR| Termohlače za dječake |HU| Thermo jégeralsó fiúknak |IT| Sottopantaloni termici per ragazzi |LT| Termo apatinės kelnės berniukams |LV| Termiskās apakšbikses zēniem |PL| Kalesony chłopięce termiczne |PT| Ceroulas térmicas para rapaz |RO| Indispensabili termo, pentru băieți |RS| Termičke duge gaće za dečaka |SI| Fantovske termo dolge spodnjice |SK| Chlapčenské termo spodky",  </v>
      </c>
      <c r="AU181" s="9" t="str">
        <f t="shared" si="76"/>
        <v xml:space="preserve">"Boys' thermal bottoms":  "|EN| Boys' thermal bottoms |BG| Термо клин за момчета |BiH| Termo donje gaće za dječake |CZ| Termo spodky chlapecké |DE| Thermische unterhose für jungen |EE| Poiste pikad termoaluspüksid |ES| Pantalón térmico para niños/ Calçotets llargs tèrmics per a nens |GR| Θερμικό καλσόν αγοριών |HR| Termohlače za dječake |HU| Thermo jégeralsó fiúknak |IT| Sottopantaloni termici per ragazzi |LT| Termo apatinės kelnės berniukams |LV| Termiskās apakšbikses zēniem |PL| Kalesony chłopięce termiczne |PT| Ceroulas térmicas para rapaz |RO| Indispensabili termo, pentru băieți |RS| Termičke duge gaće za dečaka |SI| Fantovske termo dolge spodnjice |SK| Chlapčenské termo spodky",  </v>
      </c>
      <c r="AV181" s="9" t="str">
        <f t="shared" si="77"/>
        <v xml:space="preserve">"Boys' thermal bottoms", </v>
      </c>
      <c r="AW181" s="9"/>
    </row>
    <row r="182" spans="1:49" ht="15" customHeight="1" x14ac:dyDescent="0.25">
      <c r="A182" s="8" t="s">
        <v>3701</v>
      </c>
      <c r="B182" s="6" t="str">
        <f t="shared" si="52"/>
        <v>|EN| Boys' thermal undershirt tank top</v>
      </c>
      <c r="C182" s="8" t="s">
        <v>3702</v>
      </c>
      <c r="D182" s="6" t="str">
        <f t="shared" si="53"/>
        <v xml:space="preserve"> |AL| Kanotiere djemsh termike</v>
      </c>
      <c r="E182" s="8" t="s">
        <v>3703</v>
      </c>
      <c r="F182" s="6" t="str">
        <f t="shared" si="54"/>
        <v xml:space="preserve"> |BG| Термо потник за момчета</v>
      </c>
      <c r="G182" s="8" t="s">
        <v>3704</v>
      </c>
      <c r="H182" s="6" t="str">
        <f t="shared" si="55"/>
        <v xml:space="preserve"> |BiH| Termo potkošulja za dječake</v>
      </c>
      <c r="I182" s="8" t="s">
        <v>3705</v>
      </c>
      <c r="J182" s="6" t="str">
        <f t="shared" si="56"/>
        <v xml:space="preserve"> |CZ| Termo tílko chlapecké</v>
      </c>
      <c r="K182" s="8" t="s">
        <v>3706</v>
      </c>
      <c r="L182" s="6" t="str">
        <f t="shared" si="57"/>
        <v xml:space="preserve"> |DE| Thermisches unterhemd für jungen</v>
      </c>
      <c r="M182" s="8" t="s">
        <v>3707</v>
      </c>
      <c r="N182" s="6" t="str">
        <f t="shared" si="58"/>
        <v xml:space="preserve"> |EE| Poiste termoalussärk</v>
      </c>
      <c r="O182" s="8" t="s">
        <v>3708</v>
      </c>
      <c r="P182" s="6" t="str">
        <f t="shared" si="59"/>
        <v xml:space="preserve"> |ES| Camiseta térmica de niño</v>
      </c>
      <c r="Q182" s="8" t="s">
        <v>3709</v>
      </c>
      <c r="R182" s="6" t="str">
        <f t="shared" si="60"/>
        <v>/ Samarreta interior tèrmica nen</v>
      </c>
      <c r="S182" s="8" t="s">
        <v>3710</v>
      </c>
      <c r="T182" s="6" t="str">
        <f t="shared" si="61"/>
        <v xml:space="preserve"> |GR| Θερμικό φανελάκι αγόρι</v>
      </c>
      <c r="U182" s="8" t="s">
        <v>3711</v>
      </c>
      <c r="V182" s="6" t="str">
        <f t="shared" si="62"/>
        <v xml:space="preserve"> |HR| Termopotkošulja za dječake</v>
      </c>
      <c r="W182" s="8" t="s">
        <v>3712</v>
      </c>
      <c r="X182" s="6" t="str">
        <f t="shared" si="63"/>
        <v xml:space="preserve"> |HU| Thermo trikó fiúknak</v>
      </c>
      <c r="Y182" s="8" t="s">
        <v>3713</v>
      </c>
      <c r="Z182" s="6" t="str">
        <f t="shared" si="64"/>
        <v xml:space="preserve"> |IT| Maglietta intima termica per ragazzi</v>
      </c>
      <c r="AA182" s="8" t="s">
        <v>2590</v>
      </c>
      <c r="AB182" s="6" t="str">
        <f t="shared" si="65"/>
        <v xml:space="preserve"> |LT| Termo marškinėliai berniukams</v>
      </c>
      <c r="AC182" s="8" t="s">
        <v>3714</v>
      </c>
      <c r="AD182" s="6" t="str">
        <f t="shared" si="66"/>
        <v xml:space="preserve"> |LV| Termiskais  t-krekls zēniem</v>
      </c>
      <c r="AE182" s="8" t="s">
        <v>3715</v>
      </c>
      <c r="AF182" s="6" t="str">
        <f t="shared" si="67"/>
        <v xml:space="preserve"> |MK| Детска машка термо поткошула</v>
      </c>
      <c r="AG182" s="8" t="s">
        <v>3716</v>
      </c>
      <c r="AH182" s="6" t="str">
        <f t="shared" si="68"/>
        <v xml:space="preserve"> |PL| Podkoszulek chłopięcy termiczny</v>
      </c>
      <c r="AI182" s="8" t="s">
        <v>3717</v>
      </c>
      <c r="AJ182" s="6" t="str">
        <f t="shared" si="69"/>
        <v xml:space="preserve"> |PT| Camisola de alças térmica para rapaz</v>
      </c>
      <c r="AK182" s="8" t="s">
        <v>3718</v>
      </c>
      <c r="AL182" s="6" t="str">
        <f t="shared" si="70"/>
        <v xml:space="preserve"> |RO| Maiou termo, pentru băieți</v>
      </c>
      <c r="AM182" s="8" t="s">
        <v>3719</v>
      </c>
      <c r="AN182" s="6" t="str">
        <f t="shared" si="71"/>
        <v xml:space="preserve"> |RS| Termička potkošulja za dečaka</v>
      </c>
      <c r="AO182" s="8" t="s">
        <v>3720</v>
      </c>
      <c r="AP182" s="6" t="str">
        <f t="shared" si="72"/>
        <v xml:space="preserve"> |SI| Fantovska termo spodnja majica</v>
      </c>
      <c r="AQ182" s="8" t="s">
        <v>3721</v>
      </c>
      <c r="AR182" s="6" t="str">
        <f t="shared" si="73"/>
        <v xml:space="preserve"> |SK| Chlapčenské termo tielko</v>
      </c>
      <c r="AS182" s="9" t="str">
        <f t="shared" si="74"/>
        <v>|EN| Boys' thermal undershirt tank top |BG| Термо потник за момчета |BiH| Termo potkošulja za dječake |CZ| Termo tílko chlapecké |DE| Thermisches unterhemd für jungen |EE| Poiste termoalussärk |ES| Camiseta térmica de niño/ Samarreta interior tèrmica nen |GR| Θερμικό φανελάκι αγόρι |HR| Termopotkošulja za dječake |HU| Thermo trikó fiúknak |IT| Maglietta intima termica per ragazzi |LT| Termo marškinėliai berniukams |LV| Termiskais  t-krekls zēniem |PL| Podkoszulek chłopięcy termiczny |PT| Camisola de alças térmica para rapaz |RO| Maiou termo, pentru băieți |RS| Termička potkošulja za dečaka |SI| Fantovska termo spodnja majica |SK| Chlapčenské termo tielko</v>
      </c>
      <c r="AT182" s="9" t="str">
        <f t="shared" si="75"/>
        <v xml:space="preserve">"|EN| Boys' thermal undershirt tank top |BG| Термо потник за момчета |BiH| Termo potkošulja za dječake |CZ| Termo tílko chlapecké |DE| Thermisches unterhemd für jungen |EE| Poiste termoalussärk |ES| Camiseta térmica de niño/ Samarreta interior tèrmica nen |GR| Θερμικό φανελάκι αγόρι |HR| Termopotkošulja za dječake |HU| Thermo trikó fiúknak |IT| Maglietta intima termica per ragazzi |LT| Termo marškinėliai berniukams |LV| Termiskais  t-krekls zēniem |PL| Podkoszulek chłopięcy termiczny |PT| Camisola de alças térmica para rapaz |RO| Maiou termo, pentru băieți |RS| Termička potkošulja za dečaka |SI| Fantovska termo spodnja majica |SK| Chlapčenské termo tielko",  </v>
      </c>
      <c r="AU182" s="9" t="str">
        <f t="shared" si="76"/>
        <v xml:space="preserve">"Boys' thermal undershirt tank top":  "|EN| Boys' thermal undershirt tank top |BG| Термо потник за момчета |BiH| Termo potkošulja za dječake |CZ| Termo tílko chlapecké |DE| Thermisches unterhemd für jungen |EE| Poiste termoalussärk |ES| Camiseta térmica de niño/ Samarreta interior tèrmica nen |GR| Θερμικό φανελάκι αγόρι |HR| Termopotkošulja za dječake |HU| Thermo trikó fiúknak |IT| Maglietta intima termica per ragazzi |LT| Termo marškinėliai berniukams |LV| Termiskais  t-krekls zēniem |PL| Podkoszulek chłopięcy termiczny |PT| Camisola de alças térmica para rapaz |RO| Maiou termo, pentru băieți |RS| Termička potkošulja za dečaka |SI| Fantovska termo spodnja majica |SK| Chlapčenské termo tielko",  </v>
      </c>
      <c r="AV182" s="9" t="str">
        <f t="shared" si="77"/>
        <v xml:space="preserve">"Boys' thermal undershirt tank top", </v>
      </c>
      <c r="AW182" s="9"/>
    </row>
    <row r="183" spans="1:49" ht="15" customHeight="1" x14ac:dyDescent="0.25">
      <c r="A183" s="8" t="s">
        <v>3722</v>
      </c>
      <c r="B183" s="6" t="str">
        <f t="shared" si="52"/>
        <v>|EN| Girls' thermal undershirt tank top</v>
      </c>
      <c r="C183" s="8" t="s">
        <v>3723</v>
      </c>
      <c r="D183" s="6" t="str">
        <f t="shared" si="53"/>
        <v xml:space="preserve"> |AL| Kanotiere vajzash termike</v>
      </c>
      <c r="E183" s="8" t="s">
        <v>3724</v>
      </c>
      <c r="F183" s="6" t="str">
        <f t="shared" si="54"/>
        <v xml:space="preserve"> |BG| Термо потник за момичета</v>
      </c>
      <c r="G183" s="8" t="s">
        <v>3725</v>
      </c>
      <c r="H183" s="6" t="str">
        <f t="shared" si="55"/>
        <v xml:space="preserve"> |BiH| Termo potkošulja za djevojčice</v>
      </c>
      <c r="I183" s="8" t="s">
        <v>3726</v>
      </c>
      <c r="J183" s="6" t="str">
        <f t="shared" si="56"/>
        <v xml:space="preserve"> |CZ| Termo tílko dívčí</v>
      </c>
      <c r="K183" s="8" t="s">
        <v>3727</v>
      </c>
      <c r="L183" s="6" t="str">
        <f t="shared" si="57"/>
        <v xml:space="preserve"> |DE| Thermisches unterhemd für mädchen</v>
      </c>
      <c r="M183" s="8" t="s">
        <v>3728</v>
      </c>
      <c r="N183" s="6" t="str">
        <f t="shared" si="58"/>
        <v xml:space="preserve"> |EE| Tüdrukute termoalussärk</v>
      </c>
      <c r="O183" s="8" t="s">
        <v>3729</v>
      </c>
      <c r="P183" s="6" t="str">
        <f t="shared" si="59"/>
        <v xml:space="preserve"> |ES| Camiseta térmica de niña</v>
      </c>
      <c r="Q183" s="8" t="s">
        <v>3730</v>
      </c>
      <c r="R183" s="6" t="str">
        <f t="shared" si="60"/>
        <v>/ Samarreta interior tèrmica nena</v>
      </c>
      <c r="S183" s="8" t="s">
        <v>3731</v>
      </c>
      <c r="T183" s="6" t="str">
        <f t="shared" si="61"/>
        <v xml:space="preserve"> |GR| Θερμικό φανελάκι κορίτσι</v>
      </c>
      <c r="U183" s="8" t="s">
        <v>3732</v>
      </c>
      <c r="V183" s="6" t="str">
        <f t="shared" si="62"/>
        <v xml:space="preserve"> |HR| Termopotkošulja za djevojčice</v>
      </c>
      <c r="W183" s="8" t="s">
        <v>3733</v>
      </c>
      <c r="X183" s="6" t="str">
        <f t="shared" si="63"/>
        <v xml:space="preserve"> |HU| Thermo trikó lányoknak</v>
      </c>
      <c r="Y183" s="8" t="s">
        <v>3734</v>
      </c>
      <c r="Z183" s="6" t="str">
        <f t="shared" si="64"/>
        <v xml:space="preserve"> |IT| Maglietta intima termica per ragazze</v>
      </c>
      <c r="AA183" s="8" t="s">
        <v>3735</v>
      </c>
      <c r="AB183" s="6" t="str">
        <f t="shared" si="65"/>
        <v xml:space="preserve"> |LT| Termo marškinėliai mergaitėms</v>
      </c>
      <c r="AC183" s="8" t="s">
        <v>3736</v>
      </c>
      <c r="AD183" s="6" t="str">
        <f t="shared" si="66"/>
        <v xml:space="preserve"> |LV| Termiskais  t-krekls meitenēm</v>
      </c>
      <c r="AE183" s="8" t="s">
        <v>3737</v>
      </c>
      <c r="AF183" s="6" t="str">
        <f t="shared" si="67"/>
        <v xml:space="preserve"> |MK| Женска детска термо поткошула</v>
      </c>
      <c r="AG183" s="8" t="s">
        <v>3738</v>
      </c>
      <c r="AH183" s="6" t="str">
        <f t="shared" si="68"/>
        <v xml:space="preserve"> |PL| Podkoszulek dziewczęcy termiczny</v>
      </c>
      <c r="AI183" s="8" t="s">
        <v>3739</v>
      </c>
      <c r="AJ183" s="6" t="str">
        <f t="shared" si="69"/>
        <v xml:space="preserve"> |PT| Camisola de alças térmica para rapariga</v>
      </c>
      <c r="AK183" s="8" t="s">
        <v>3740</v>
      </c>
      <c r="AL183" s="6" t="str">
        <f t="shared" si="70"/>
        <v xml:space="preserve"> |RO| Maiou termo, pentru fete</v>
      </c>
      <c r="AM183" s="8" t="s">
        <v>3741</v>
      </c>
      <c r="AN183" s="6" t="str">
        <f t="shared" si="71"/>
        <v xml:space="preserve"> |RS| Termička potkošulja za devojčicu</v>
      </c>
      <c r="AO183" s="8" t="s">
        <v>3742</v>
      </c>
      <c r="AP183" s="6" t="str">
        <f t="shared" si="72"/>
        <v xml:space="preserve"> |SI| Dekliška termo spodnja majica</v>
      </c>
      <c r="AQ183" s="8" t="s">
        <v>3743</v>
      </c>
      <c r="AR183" s="6" t="str">
        <f t="shared" si="73"/>
        <v xml:space="preserve"> |SK| Dievčenské termo tielko</v>
      </c>
      <c r="AS183" s="9" t="str">
        <f t="shared" si="74"/>
        <v>|EN| Girls' thermal undershirt tank top |BG| Термо потник за момичета |BiH| Termo potkošulja za djevojčice |CZ| Termo tílko dívčí |DE| Thermisches unterhemd für mädchen |EE| Tüdrukute termoalussärk |ES| Camiseta térmica de niña/ Samarreta interior tèrmica nena |GR| Θερμικό φανελάκι κορίτσι |HR| Termopotkošulja za djevojčice |HU| Thermo trikó lányoknak |IT| Maglietta intima termica per ragazze |LT| Termo marškinėliai mergaitėms |LV| Termiskais  t-krekls meitenēm |PL| Podkoszulek dziewczęcy termiczny |PT| Camisola de alças térmica para rapariga |RO| Maiou termo, pentru fete |RS| Termička potkošulja za devojčicu |SI| Dekliška termo spodnja majica |SK| Dievčenské termo tielko</v>
      </c>
      <c r="AT183" s="9" t="str">
        <f t="shared" si="75"/>
        <v xml:space="preserve">"|EN| Girls' thermal undershirt tank top |BG| Термо потник за момичета |BiH| Termo potkošulja za djevojčice |CZ| Termo tílko dívčí |DE| Thermisches unterhemd für mädchen |EE| Tüdrukute termoalussärk |ES| Camiseta térmica de niña/ Samarreta interior tèrmica nena |GR| Θερμικό φανελάκι κορίτσι |HR| Termopotkošulja za djevojčice |HU| Thermo trikó lányoknak |IT| Maglietta intima termica per ragazze |LT| Termo marškinėliai mergaitėms |LV| Termiskais  t-krekls meitenēm |PL| Podkoszulek dziewczęcy termiczny |PT| Camisola de alças térmica para rapariga |RO| Maiou termo, pentru fete |RS| Termička potkošulja za devojčicu |SI| Dekliška termo spodnja majica |SK| Dievčenské termo tielko",  </v>
      </c>
      <c r="AU183" s="9" t="str">
        <f t="shared" si="76"/>
        <v xml:space="preserve">"Girls' thermal undershirt tank top":  "|EN| Girls' thermal undershirt tank top |BG| Термо потник за момичета |BiH| Termo potkošulja za djevojčice |CZ| Termo tílko dívčí |DE| Thermisches unterhemd für mädchen |EE| Tüdrukute termoalussärk |ES| Camiseta térmica de niña/ Samarreta interior tèrmica nena |GR| Θερμικό φανελάκι κορίτσι |HR| Termopotkošulja za djevojčice |HU| Thermo trikó lányoknak |IT| Maglietta intima termica per ragazze |LT| Termo marškinėliai mergaitėms |LV| Termiskais  t-krekls meitenēm |PL| Podkoszulek dziewczęcy termiczny |PT| Camisola de alças térmica para rapariga |RO| Maiou termo, pentru fete |RS| Termička potkošulja za devojčicu |SI| Dekliška termo spodnja majica |SK| Dievčenské termo tielko",  </v>
      </c>
      <c r="AV183" s="9" t="str">
        <f t="shared" si="77"/>
        <v xml:space="preserve">"Girls' thermal undershirt tank top", </v>
      </c>
      <c r="AW183" s="9"/>
    </row>
    <row r="184" spans="1:49" ht="15" customHeight="1" x14ac:dyDescent="0.25">
      <c r="A184" s="8" t="s">
        <v>3744</v>
      </c>
      <c r="B184" s="6" t="str">
        <f t="shared" si="52"/>
        <v>|EN| Girls' thermal leggings</v>
      </c>
      <c r="C184" s="8" t="s">
        <v>3745</v>
      </c>
      <c r="D184" s="6" t="str">
        <f t="shared" si="53"/>
        <v xml:space="preserve"> |AL| Streçe vajzash termike</v>
      </c>
      <c r="E184" s="8" t="s">
        <v>3746</v>
      </c>
      <c r="F184" s="6" t="str">
        <f t="shared" si="54"/>
        <v xml:space="preserve"> |BG| Термо клинове за момичета</v>
      </c>
      <c r="G184" s="8" t="s">
        <v>3747</v>
      </c>
      <c r="H184" s="6" t="str">
        <f t="shared" si="55"/>
        <v xml:space="preserve"> |BiH| Termo helanke za djevojčice</v>
      </c>
      <c r="I184" s="8" t="s">
        <v>3748</v>
      </c>
      <c r="J184" s="6" t="str">
        <f t="shared" si="56"/>
        <v xml:space="preserve"> |CZ| Termo legíny dívčí</v>
      </c>
      <c r="K184" s="8" t="s">
        <v>3749</v>
      </c>
      <c r="L184" s="6" t="str">
        <f t="shared" si="57"/>
        <v xml:space="preserve"> |DE| Thermische leggings für mädchen</v>
      </c>
      <c r="M184" s="8" t="s">
        <v>3750</v>
      </c>
      <c r="N184" s="6" t="str">
        <f t="shared" si="58"/>
        <v xml:space="preserve"> |EE| Tüdrukute termoretuusid</v>
      </c>
      <c r="O184" s="8" t="s">
        <v>3751</v>
      </c>
      <c r="P184" s="6" t="str">
        <f t="shared" si="59"/>
        <v xml:space="preserve"> |ES| Mallas térmicas para niñas.</v>
      </c>
      <c r="Q184" s="8" t="s">
        <v>3752</v>
      </c>
      <c r="R184" s="6" t="str">
        <f t="shared" si="60"/>
        <v>/ Malles tèrmiques per a nena</v>
      </c>
      <c r="S184" s="8" t="s">
        <v>3753</v>
      </c>
      <c r="T184" s="6" t="str">
        <f t="shared" si="61"/>
        <v xml:space="preserve"> |GR| Θερμικό κολάν κοριτσιών</v>
      </c>
      <c r="U184" s="8" t="s">
        <v>3754</v>
      </c>
      <c r="V184" s="6" t="str">
        <f t="shared" si="62"/>
        <v xml:space="preserve"> |HR| Termotajice za djevojčice</v>
      </c>
      <c r="W184" s="8" t="s">
        <v>3755</v>
      </c>
      <c r="X184" s="6" t="str">
        <f t="shared" si="63"/>
        <v xml:space="preserve"> |HU| Thermo leggings lányoknak</v>
      </c>
      <c r="Y184" s="8" t="s">
        <v>3756</v>
      </c>
      <c r="Z184" s="6" t="str">
        <f t="shared" si="64"/>
        <v xml:space="preserve"> |IT| Pantacollant termici per ragazze</v>
      </c>
      <c r="AA184" s="8" t="s">
        <v>3757</v>
      </c>
      <c r="AB184" s="6" t="str">
        <f t="shared" si="65"/>
        <v xml:space="preserve"> |LT| Mergaičių terminės tamprės</v>
      </c>
      <c r="AC184" s="8" t="s">
        <v>3758</v>
      </c>
      <c r="AD184" s="6" t="str">
        <f t="shared" si="66"/>
        <v xml:space="preserve"> |LV| Termiskie legingi meitenēm</v>
      </c>
      <c r="AE184" s="8" t="s">
        <v>3759</v>
      </c>
      <c r="AF184" s="6" t="str">
        <f t="shared" si="67"/>
        <v xml:space="preserve"> |MK| Термо хеланки за девојчиња</v>
      </c>
      <c r="AG184" s="8" t="s">
        <v>3760</v>
      </c>
      <c r="AH184" s="6" t="str">
        <f t="shared" si="68"/>
        <v xml:space="preserve"> |PL| Leginsy dziewczęce termiczne</v>
      </c>
      <c r="AI184" s="8" t="s">
        <v>3761</v>
      </c>
      <c r="AJ184" s="6" t="str">
        <f t="shared" si="69"/>
        <v xml:space="preserve"> |PT| Leggings térmicas para menina</v>
      </c>
      <c r="AK184" s="8" t="s">
        <v>3762</v>
      </c>
      <c r="AL184" s="6" t="str">
        <f t="shared" si="70"/>
        <v xml:space="preserve"> |RO| Colanți termo, pentru fete</v>
      </c>
      <c r="AM184" s="8" t="s">
        <v>3763</v>
      </c>
      <c r="AN184" s="6" t="str">
        <f t="shared" si="71"/>
        <v xml:space="preserve"> |RS| Termičke helanke za devojčicu</v>
      </c>
      <c r="AO184" s="8" t="s">
        <v>3764</v>
      </c>
      <c r="AP184" s="6" t="str">
        <f t="shared" si="72"/>
        <v xml:space="preserve"> |SI| Dekliške termo pajkice</v>
      </c>
      <c r="AQ184" s="8" t="s">
        <v>3765</v>
      </c>
      <c r="AR184" s="6" t="str">
        <f t="shared" si="73"/>
        <v xml:space="preserve"> |SK| Dievčenské termo legíny</v>
      </c>
      <c r="AS184" s="9" t="str">
        <f t="shared" si="74"/>
        <v>|EN| Girls' thermal leggings |BG| Термо клинове за момичета |BiH| Termo helanke za djevojčice |CZ| Termo legíny dívčí |DE| Thermische leggings für mädchen |EE| Tüdrukute termoretuusid |ES| Mallas térmicas para niñas./ Malles tèrmiques per a nena |GR| Θερμικό κολάν κοριτσιών |HR| Termotajice za djevojčice |HU| Thermo leggings lányoknak |IT| Pantacollant termici per ragazze |LT| Mergaičių terminės tamprės |LV| Termiskie legingi meitenēm |PL| Leginsy dziewczęce termiczne |PT| Leggings térmicas para menina |RO| Colanți termo, pentru fete |RS| Termičke helanke za devojčicu |SI| Dekliške termo pajkice |SK| Dievčenské termo legíny</v>
      </c>
      <c r="AT184" s="9" t="str">
        <f t="shared" si="75"/>
        <v xml:space="preserve">"|EN| Girls' thermal leggings |BG| Термо клинове за момичета |BiH| Termo helanke za djevojčice |CZ| Termo legíny dívčí |DE| Thermische leggings für mädchen |EE| Tüdrukute termoretuusid |ES| Mallas térmicas para niñas./ Malles tèrmiques per a nena |GR| Θερμικό κολάν κοριτσιών |HR| Termotajice za djevojčice |HU| Thermo leggings lányoknak |IT| Pantacollant termici per ragazze |LT| Mergaičių terminės tamprės |LV| Termiskie legingi meitenēm |PL| Leginsy dziewczęce termiczne |PT| Leggings térmicas para menina |RO| Colanți termo, pentru fete |RS| Termičke helanke za devojčicu |SI| Dekliške termo pajkice |SK| Dievčenské termo legíny",  </v>
      </c>
      <c r="AU184" s="9" t="str">
        <f t="shared" si="76"/>
        <v xml:space="preserve">"Girls' thermal leggings":  "|EN| Girls' thermal leggings |BG| Термо клинове за момичета |BiH| Termo helanke za djevojčice |CZ| Termo legíny dívčí |DE| Thermische leggings für mädchen |EE| Tüdrukute termoretuusid |ES| Mallas térmicas para niñas./ Malles tèrmiques per a nena |GR| Θερμικό κολάν κοριτσιών |HR| Termotajice za djevojčice |HU| Thermo leggings lányoknak |IT| Pantacollant termici per ragazze |LT| Mergaičių terminės tamprės |LV| Termiskie legingi meitenēm |PL| Leginsy dziewczęce termiczne |PT| Leggings térmicas para menina |RO| Colanți termo, pentru fete |RS| Termičke helanke za devojčicu |SI| Dekliške termo pajkice |SK| Dievčenské termo legíny",  </v>
      </c>
      <c r="AV184" s="9" t="str">
        <f t="shared" si="77"/>
        <v xml:space="preserve">"Girls' thermal leggings", </v>
      </c>
      <c r="AW184" s="9"/>
    </row>
    <row r="185" spans="1:49" ht="15" customHeight="1" x14ac:dyDescent="0.25">
      <c r="A185" s="8" t="s">
        <v>3766</v>
      </c>
      <c r="B185" s="6" t="str">
        <f t="shared" si="52"/>
        <v>|EN| Boys' long johns</v>
      </c>
      <c r="C185" s="8" t="s">
        <v>3767</v>
      </c>
      <c r="D185" s="6" t="str">
        <f t="shared" si="53"/>
        <v xml:space="preserve"> |AL| Nën-pantallona djemsh</v>
      </c>
      <c r="E185" s="8" t="s">
        <v>3768</v>
      </c>
      <c r="F185" s="6" t="str">
        <f t="shared" si="54"/>
        <v xml:space="preserve"> |BG| Клинове за момчета</v>
      </c>
      <c r="G185" s="8" t="s">
        <v>3769</v>
      </c>
      <c r="H185" s="6" t="str">
        <f t="shared" si="55"/>
        <v xml:space="preserve"> |BiH| Donje gaće za dječake</v>
      </c>
      <c r="I185" s="8" t="s">
        <v>3770</v>
      </c>
      <c r="J185" s="6" t="str">
        <f t="shared" si="56"/>
        <v xml:space="preserve"> |CZ| Chlapecké podvlékačky</v>
      </c>
      <c r="K185" s="8" t="s">
        <v>1945</v>
      </c>
      <c r="L185" s="6" t="str">
        <f t="shared" si="57"/>
        <v xml:space="preserve"> |DE| Unterhose für jungen</v>
      </c>
      <c r="M185" s="8" t="s">
        <v>3771</v>
      </c>
      <c r="N185" s="6" t="str">
        <f t="shared" si="58"/>
        <v xml:space="preserve"> |EE| Poiste pikad aluspüksid</v>
      </c>
      <c r="O185" s="8" t="s">
        <v>3772</v>
      </c>
      <c r="P185" s="6" t="str">
        <f t="shared" si="59"/>
        <v xml:space="preserve"> |ES| Calzoncillos de niños</v>
      </c>
      <c r="Q185" s="8" t="s">
        <v>3773</v>
      </c>
      <c r="R185" s="6" t="str">
        <f t="shared" si="60"/>
        <v>/ Calçotets llargs per a nens</v>
      </c>
      <c r="S185" s="8" t="s">
        <v>3774</v>
      </c>
      <c r="T185" s="6" t="str">
        <f t="shared" si="61"/>
        <v xml:space="preserve"> |GR| Καλσόν αγοριών</v>
      </c>
      <c r="U185" s="8" t="s">
        <v>3775</v>
      </c>
      <c r="V185" s="6" t="str">
        <f t="shared" si="62"/>
        <v xml:space="preserve"> |HR| Duge gaće za dječake</v>
      </c>
      <c r="W185" s="8" t="s">
        <v>3776</v>
      </c>
      <c r="X185" s="6" t="str">
        <f t="shared" si="63"/>
        <v xml:space="preserve"> |HU| Fiú jégeralsó</v>
      </c>
      <c r="Y185" s="8" t="s">
        <v>3777</v>
      </c>
      <c r="Z185" s="6" t="str">
        <f t="shared" si="64"/>
        <v xml:space="preserve"> |IT| Sottopantaloni per ragazzi</v>
      </c>
      <c r="AA185" s="8" t="s">
        <v>3778</v>
      </c>
      <c r="AB185" s="6" t="str">
        <f t="shared" si="65"/>
        <v xml:space="preserve"> |LT| Apatinės kelnės berniukams</v>
      </c>
      <c r="AC185" s="8" t="s">
        <v>3779</v>
      </c>
      <c r="AD185" s="6" t="str">
        <f t="shared" si="66"/>
        <v xml:space="preserve"> |LV| Garās apakšbikses zēniem</v>
      </c>
      <c r="AE185" s="8" t="s">
        <v>3780</v>
      </c>
      <c r="AF185" s="6" t="str">
        <f t="shared" si="67"/>
        <v xml:space="preserve"> |MK| Детски машки ѕиври</v>
      </c>
      <c r="AG185" s="8" t="s">
        <v>3781</v>
      </c>
      <c r="AH185" s="6" t="str">
        <f t="shared" si="68"/>
        <v xml:space="preserve"> |PL| Kalesony chłopięce</v>
      </c>
      <c r="AI185" s="8" t="s">
        <v>3782</v>
      </c>
      <c r="AJ185" s="6" t="str">
        <f t="shared" si="69"/>
        <v xml:space="preserve"> |PT| Ceroulas para rapaz</v>
      </c>
      <c r="AK185" s="8" t="s">
        <v>3783</v>
      </c>
      <c r="AL185" s="6" t="str">
        <f t="shared" si="70"/>
        <v xml:space="preserve"> |RO| Indispensabili băieţi</v>
      </c>
      <c r="AM185" s="8" t="s">
        <v>3784</v>
      </c>
      <c r="AN185" s="6" t="str">
        <f t="shared" si="71"/>
        <v xml:space="preserve"> |RS| Duge gaće za dečaka</v>
      </c>
      <c r="AO185" s="8" t="s">
        <v>3785</v>
      </c>
      <c r="AP185" s="6" t="str">
        <f t="shared" si="72"/>
        <v xml:space="preserve"> |SI| Fantovske pajkice</v>
      </c>
      <c r="AQ185" s="8" t="s">
        <v>3786</v>
      </c>
      <c r="AR185" s="6" t="str">
        <f t="shared" si="73"/>
        <v xml:space="preserve"> |SK| Chlapčenské spodky</v>
      </c>
      <c r="AS185" s="9" t="str">
        <f t="shared" si="74"/>
        <v>|EN| Boys' long johns |BG| Клинове за момчета |BiH| Donje gaće za dječake |CZ| Chlapecké podvlékačky |DE| Unterhose für jungen |EE| Poiste pikad aluspüksid |ES| Calzoncillos de niños/ Calçotets llargs per a nens |GR| Καλσόν αγοριών |HR| Duge gaće za dječake |HU| Fiú jégeralsó |IT| Sottopantaloni per ragazzi |LT| Apatinės kelnės berniukams |LV| Garās apakšbikses zēniem |PL| Kalesony chłopięce |PT| Ceroulas para rapaz |RO| Indispensabili băieţi |RS| Duge gaće za dečaka |SI| Fantovske pajkice |SK| Chlapčenské spodky</v>
      </c>
      <c r="AT185" s="9" t="str">
        <f t="shared" si="75"/>
        <v xml:space="preserve">"|EN| Boys' long johns |BG| Клинове за момчета |BiH| Donje gaće za dječake |CZ| Chlapecké podvlékačky |DE| Unterhose für jungen |EE| Poiste pikad aluspüksid |ES| Calzoncillos de niños/ Calçotets llargs per a nens |GR| Καλσόν αγοριών |HR| Duge gaće za dječake |HU| Fiú jégeralsó |IT| Sottopantaloni per ragazzi |LT| Apatinės kelnės berniukams |LV| Garās apakšbikses zēniem |PL| Kalesony chłopięce |PT| Ceroulas para rapaz |RO| Indispensabili băieţi |RS| Duge gaće za dečaka |SI| Fantovske pajkice |SK| Chlapčenské spodky",  </v>
      </c>
      <c r="AU185" s="9" t="str">
        <f t="shared" si="76"/>
        <v xml:space="preserve">"Boys' long johns":  "|EN| Boys' long johns |BG| Клинове за момчета |BiH| Donje gaće za dječake |CZ| Chlapecké podvlékačky |DE| Unterhose für jungen |EE| Poiste pikad aluspüksid |ES| Calzoncillos de niños/ Calçotets llargs per a nens |GR| Καλσόν αγοριών |HR| Duge gaće za dječake |HU| Fiú jégeralsó |IT| Sottopantaloni per ragazzi |LT| Apatinės kelnės berniukams |LV| Garās apakšbikses zēniem |PL| Kalesony chłopięce |PT| Ceroulas para rapaz |RO| Indispensabili băieţi |RS| Duge gaće za dečaka |SI| Fantovske pajkice |SK| Chlapčenské spodky",  </v>
      </c>
      <c r="AV185" s="9" t="str">
        <f t="shared" si="77"/>
        <v xml:space="preserve">"Boys' long johns", </v>
      </c>
      <c r="AW185" s="9"/>
    </row>
    <row r="186" spans="1:49" ht="15" customHeight="1" x14ac:dyDescent="0.25">
      <c r="A186" s="8" t="s">
        <v>3787</v>
      </c>
      <c r="B186" s="6" t="str">
        <f t="shared" si="52"/>
        <v>|EN| Baby girl terry shoesocks  (with license)</v>
      </c>
      <c r="C186" s="8" t="s">
        <v>3788</v>
      </c>
      <c r="D186" s="6" t="str">
        <f t="shared" si="53"/>
        <v xml:space="preserve"> |AL| Çorape fëmijësh frotte për vajza ( me licensë)</v>
      </c>
      <c r="E186" s="8" t="s">
        <v>3789</v>
      </c>
      <c r="F186" s="6" t="str">
        <f t="shared" si="54"/>
        <v xml:space="preserve"> |BG| Чорапи terry за обувки за момиченца (с лиценз)</v>
      </c>
      <c r="G186" s="8" t="s">
        <v>3790</v>
      </c>
      <c r="H186" s="6" t="str">
        <f t="shared" si="55"/>
        <v xml:space="preserve"> |BiH| Dječje frotirne čarape za djevojčice (s licencom)</v>
      </c>
      <c r="I186" s="8" t="s">
        <v>3791</v>
      </c>
      <c r="J186" s="6" t="str">
        <f t="shared" si="56"/>
        <v xml:space="preserve"> |CZ| Dětské dívčí froté ponožky (s licencí)</v>
      </c>
      <c r="K186" s="8" t="s">
        <v>3792</v>
      </c>
      <c r="L186" s="6" t="str">
        <f t="shared" si="57"/>
        <v xml:space="preserve"> |DE| Frottee-schuhsocken für kleine mädchen (mit lizenz)</v>
      </c>
      <c r="M186" s="8" t="s">
        <v>3793</v>
      </c>
      <c r="N186" s="6" t="str">
        <f t="shared" si="58"/>
        <v xml:space="preserve"> |EE| Beebitüdruku froteest suss-sokid (litsentsitoode)</v>
      </c>
      <c r="O186" s="8" t="s">
        <v>3794</v>
      </c>
      <c r="P186" s="6" t="str">
        <f t="shared" si="59"/>
        <v xml:space="preserve"> |ES| Zapatillas de casa tipo calcetines de felpa de rizo para bebé niña (con licencia)</v>
      </c>
      <c r="Q186" s="8" t="s">
        <v>3795</v>
      </c>
      <c r="R186" s="6" t="str">
        <f t="shared" si="60"/>
        <v>/ Sabates de tovallola tipus mitjó per a bebè nena (amb llicència)</v>
      </c>
      <c r="S186" s="8"/>
      <c r="T186" s="6" t="str">
        <f t="shared" si="61"/>
        <v xml:space="preserve"> |GR| </v>
      </c>
      <c r="U186" s="8" t="s">
        <v>3796</v>
      </c>
      <c r="V186" s="6" t="str">
        <f t="shared" si="62"/>
        <v xml:space="preserve"> |HR| Frotirne nazuvice za djevojčice (s licencom)</v>
      </c>
      <c r="W186" s="8" t="s">
        <v>3797</v>
      </c>
      <c r="X186" s="6" t="str">
        <f t="shared" si="63"/>
        <v xml:space="preserve"> |HU| Kislány plüss cipőzokni (licenccel)</v>
      </c>
      <c r="Y186" s="8" t="s">
        <v>3798</v>
      </c>
      <c r="Z186" s="6" t="str">
        <f t="shared" si="64"/>
        <v xml:space="preserve"> |IT| Calze a pantofola di tessuto terry per neonata (con licenza)</v>
      </c>
      <c r="AA186" s="8" t="s">
        <v>3799</v>
      </c>
      <c r="AB186" s="6" t="str">
        <f t="shared" si="65"/>
        <v xml:space="preserve"> |LT| Kūdikių mergaičių kilpiniai kojinės-batai (su licencija)</v>
      </c>
      <c r="AC186" s="8" t="s">
        <v>3800</v>
      </c>
      <c r="AD186" s="6" t="str">
        <f t="shared" si="66"/>
        <v xml:space="preserve"> |LV| Zeķzābaciņi (ar licenci) meitenēm</v>
      </c>
      <c r="AE186" s="8" t="s">
        <v>3801</v>
      </c>
      <c r="AF186" s="6" t="str">
        <f t="shared" si="67"/>
        <v xml:space="preserve"> |MK| Детски frotte чорапи за девојчиња (со лиценца)</v>
      </c>
      <c r="AG186" s="8" t="s">
        <v>3802</v>
      </c>
      <c r="AH186" s="6" t="str">
        <f t="shared" si="68"/>
        <v xml:space="preserve"> |PL| Skarpetki dziecięce frotte dla dziewczynki (z licencją)</v>
      </c>
      <c r="AI186" s="8" t="s">
        <v>3803</v>
      </c>
      <c r="AJ186" s="6" t="str">
        <f t="shared" si="69"/>
        <v xml:space="preserve"> |PT| Meias em tecido turco para menina (com licencia)</v>
      </c>
      <c r="AK186" s="8" t="s">
        <v>3804</v>
      </c>
      <c r="AL186" s="6" t="str">
        <f t="shared" si="70"/>
        <v xml:space="preserve"> |RO| Stoc pantofi terry fetițe</v>
      </c>
      <c r="AM186" s="8" t="s">
        <v>3805</v>
      </c>
      <c r="AN186" s="6" t="str">
        <f t="shared" si="71"/>
        <v xml:space="preserve"> |RS| Frotirske nazuvice za devojčice (sa licencom)</v>
      </c>
      <c r="AO186" s="8" t="s">
        <v>3806</v>
      </c>
      <c r="AP186" s="6" t="str">
        <f t="shared" si="72"/>
        <v xml:space="preserve"> |SI| Nogavice iz frotirja za dojenčka deklico (z licenco)</v>
      </c>
      <c r="AQ186" s="8" t="s">
        <v>3807</v>
      </c>
      <c r="AR186" s="6" t="str">
        <f t="shared" si="73"/>
        <v xml:space="preserve"> |SK| Froté ponožky pre dievčatá (licencované)</v>
      </c>
      <c r="AS186" s="9" t="str">
        <f t="shared" si="74"/>
        <v>|EN| Baby girl terry shoesocks  (with license) |BG| Чорапи terry за обувки за момиченца (с лиценз) |BiH| Dječje frotirne čarape za djevojčice (s licencom) |CZ| Dětské dívčí froté ponožky (s licencí) |DE| Frottee-schuhsocken für kleine mädchen (mit lizenz) |EE| Beebitüdruku froteest suss-sokid (litsentsitoode) |ES| Zapatillas de casa tipo calcetines de felpa de rizo para bebé niña (con licencia)/ Sabates de tovallola tipus mitjó per a bebè nena (amb llicència) |GR|  |HR| Frotirne nazuvice za djevojčice (s licencom) |HU| Kislány plüss cipőzokni (licenccel) |IT| Calze a pantofola di tessuto terry per neonata (con licenza) |LT| Kūdikių mergaičių kilpiniai kojinės-batai (su licencija) |LV| Zeķzābaciņi (ar licenci) meitenēm |PL| Skarpetki dziecięce frotte dla dziewczynki (z licencją) |PT| Meias em tecido turco para menina (com licencia) |RO| Stoc pantofi terry fetițe |RS| Frotirske nazuvice za devojčice (sa licencom) |SI| Nogavice iz frotirja za dojenčka deklico (z licenco) |SK| Froté ponožky pre dievčatá (licencované)</v>
      </c>
      <c r="AT186" s="9" t="str">
        <f t="shared" si="75"/>
        <v xml:space="preserve">"|EN| Baby girl terry shoesocks  (with license) |BG| Чорапи terry за обувки за момиченца (с лиценз) |BiH| Dječje frotirne čarape za djevojčice (s licencom) |CZ| Dětské dívčí froté ponožky (s licencí) |DE| Frottee-schuhsocken für kleine mädchen (mit lizenz) |EE| Beebitüdruku froteest suss-sokid (litsentsitoode) |ES| Zapatillas de casa tipo calcetines de felpa de rizo para bebé niña (con licencia)/ Sabates de tovallola tipus mitjó per a bebè nena (amb llicència) |GR|  |HR| Frotirne nazuvice za djevojčice (s licencom) |HU| Kislány plüss cipőzokni (licenccel) |IT| Calze a pantofola di tessuto terry per neonata (con licenza) |LT| Kūdikių mergaičių kilpiniai kojinės-batai (su licencija) |LV| Zeķzābaciņi (ar licenci) meitenēm |PL| Skarpetki dziecięce frotte dla dziewczynki (z licencją) |PT| Meias em tecido turco para menina (com licencia) |RO| Stoc pantofi terry fetițe |RS| Frotirske nazuvice za devojčice (sa licencom) |SI| Nogavice iz frotirja za dojenčka deklico (z licenco) |SK| Froté ponožky pre dievčatá (licencované)",  </v>
      </c>
      <c r="AU186" s="9" t="str">
        <f t="shared" si="76"/>
        <v xml:space="preserve">"Baby girl terry shoesocks  (with license)":  "|EN| Baby girl terry shoesocks  (with license) |BG| Чорапи terry за обувки за момиченца (с лиценз) |BiH| Dječje frotirne čarape za djevojčice (s licencom) |CZ| Dětské dívčí froté ponožky (s licencí) |DE| Frottee-schuhsocken für kleine mädchen (mit lizenz) |EE| Beebitüdruku froteest suss-sokid (litsentsitoode) |ES| Zapatillas de casa tipo calcetines de felpa de rizo para bebé niña (con licencia)/ Sabates de tovallola tipus mitjó per a bebè nena (amb llicència) |GR|  |HR| Frotirne nazuvice za djevojčice (s licencom) |HU| Kislány plüss cipőzokni (licenccel) |IT| Calze a pantofola di tessuto terry per neonata (con licenza) |LT| Kūdikių mergaičių kilpiniai kojinės-batai (su licencija) |LV| Zeķzābaciņi (ar licenci) meitenēm |PL| Skarpetki dziecięce frotte dla dziewczynki (z licencją) |PT| Meias em tecido turco para menina (com licencia) |RO| Stoc pantofi terry fetițe |RS| Frotirske nazuvice za devojčice (sa licencom) |SI| Nogavice iz frotirja za dojenčka deklico (z licenco) |SK| Froté ponožky pre dievčatá (licencované)",  </v>
      </c>
      <c r="AV186" s="9" t="str">
        <f t="shared" si="77"/>
        <v xml:space="preserve">"Baby girl terry shoesocks  (with license)", </v>
      </c>
      <c r="AW186" s="9"/>
    </row>
    <row r="187" spans="1:49" ht="15" customHeight="1" x14ac:dyDescent="0.25">
      <c r="A187" s="8" t="s">
        <v>3808</v>
      </c>
      <c r="B187" s="6" t="str">
        <f t="shared" si="52"/>
        <v>|EN| Baby boy terry shoesocks (with license)</v>
      </c>
      <c r="C187" s="8" t="s">
        <v>3809</v>
      </c>
      <c r="D187" s="6" t="str">
        <f t="shared" si="53"/>
        <v xml:space="preserve"> |AL| Çorape fëmijësh frotte për djem ( me licensë)</v>
      </c>
      <c r="E187" s="8" t="s">
        <v>3810</v>
      </c>
      <c r="F187" s="6" t="str">
        <f t="shared" si="54"/>
        <v xml:space="preserve"> |BG| Чорапи terry за обувки за момченца (с лиценз)</v>
      </c>
      <c r="G187" s="8" t="s">
        <v>3811</v>
      </c>
      <c r="H187" s="6" t="str">
        <f t="shared" si="55"/>
        <v xml:space="preserve"> |BiH| Dječje frotirne čarape za dječake (s licencom)</v>
      </c>
      <c r="I187" s="8" t="s">
        <v>3791</v>
      </c>
      <c r="J187" s="6" t="str">
        <f t="shared" si="56"/>
        <v xml:space="preserve"> |CZ| Dětské dívčí froté ponožky (s licencí)</v>
      </c>
      <c r="K187" s="8" t="s">
        <v>3812</v>
      </c>
      <c r="L187" s="6" t="str">
        <f t="shared" si="57"/>
        <v xml:space="preserve"> |DE| Frottee-schuhsocken für kleine jungen (mit lizenz)</v>
      </c>
      <c r="M187" s="8" t="s">
        <v>3813</v>
      </c>
      <c r="N187" s="6" t="str">
        <f t="shared" si="58"/>
        <v xml:space="preserve"> |EE| Beebipoisi froteest suss-sokid (litsentsitoode)</v>
      </c>
      <c r="O187" s="8" t="s">
        <v>3814</v>
      </c>
      <c r="P187" s="6" t="str">
        <f t="shared" si="59"/>
        <v xml:space="preserve"> |ES| Zapatillas de casa tipo calcetines de felpa de rizo para bebé niño (con licencia)</v>
      </c>
      <c r="Q187" s="8" t="s">
        <v>3815</v>
      </c>
      <c r="R187" s="6" t="str">
        <f t="shared" si="60"/>
        <v>/ Sabates de tovallola tipus mitjó per a bebè nen (amb llicència)</v>
      </c>
      <c r="S187" s="8"/>
      <c r="T187" s="6" t="str">
        <f t="shared" si="61"/>
        <v xml:space="preserve"> |GR| </v>
      </c>
      <c r="U187" s="8" t="s">
        <v>3816</v>
      </c>
      <c r="V187" s="6" t="str">
        <f t="shared" si="62"/>
        <v xml:space="preserve"> |HR| Frotirne nazuvice za dječake (s licencom)</v>
      </c>
      <c r="W187" s="8" t="s">
        <v>3797</v>
      </c>
      <c r="X187" s="6" t="str">
        <f t="shared" si="63"/>
        <v xml:space="preserve"> |HU| Kislány plüss cipőzokni (licenccel)</v>
      </c>
      <c r="Y187" s="8" t="s">
        <v>3817</v>
      </c>
      <c r="Z187" s="6" t="str">
        <f t="shared" si="64"/>
        <v xml:space="preserve"> |IT| Calze a pantofola di tessuto terry per neonato (con licenza)</v>
      </c>
      <c r="AA187" s="8" t="s">
        <v>3818</v>
      </c>
      <c r="AB187" s="6" t="str">
        <f t="shared" si="65"/>
        <v xml:space="preserve"> |LT| Kūdikių berniukų kilpiniai kojinės-batai (su licencija)</v>
      </c>
      <c r="AC187" s="8" t="s">
        <v>3819</v>
      </c>
      <c r="AD187" s="6" t="str">
        <f t="shared" si="66"/>
        <v xml:space="preserve"> |LV| Zeķzābaciņi (ar licenci) zēniem</v>
      </c>
      <c r="AE187" s="8" t="s">
        <v>3820</v>
      </c>
      <c r="AF187" s="6" t="str">
        <f t="shared" si="67"/>
        <v xml:space="preserve"> |MK| Детски frotte чорапи за момчиња (со лиценца)</v>
      </c>
      <c r="AG187" s="8" t="s">
        <v>3821</v>
      </c>
      <c r="AH187" s="6" t="str">
        <f t="shared" si="68"/>
        <v xml:space="preserve"> |PL| Skarpetki dziecięce frotte dla chłopca (z licencją)</v>
      </c>
      <c r="AI187" s="8" t="s">
        <v>3822</v>
      </c>
      <c r="AJ187" s="6" t="str">
        <f t="shared" si="69"/>
        <v xml:space="preserve"> |PT| Meias em tecido turco para menino (com licencia)</v>
      </c>
      <c r="AK187" s="8" t="s">
        <v>3823</v>
      </c>
      <c r="AL187" s="6" t="str">
        <f t="shared" si="70"/>
        <v xml:space="preserve"> |RO| Stoc pantofi terry băieței</v>
      </c>
      <c r="AM187" s="8" t="s">
        <v>3824</v>
      </c>
      <c r="AN187" s="6" t="str">
        <f t="shared" si="71"/>
        <v xml:space="preserve"> |RS| Frotirske nazuvice za dečake (sa licencom)</v>
      </c>
      <c r="AO187" s="8" t="s">
        <v>3825</v>
      </c>
      <c r="AP187" s="6" t="str">
        <f t="shared" si="72"/>
        <v xml:space="preserve"> |SI| Nogavice iz frotirja za dojenčka fantka (z licenco)</v>
      </c>
      <c r="AQ187" s="8" t="s">
        <v>3826</v>
      </c>
      <c r="AR187" s="6" t="str">
        <f t="shared" si="73"/>
        <v xml:space="preserve"> |SK| Froté ponožky pre chlapcov (licencované)</v>
      </c>
      <c r="AS187" s="9" t="str">
        <f t="shared" si="74"/>
        <v>|EN| Baby boy terry shoesocks (with license) |BG| Чорапи terry за обувки за момченца (с лиценз) |BiH| Dječje frotirne čarape za dječake (s licencom) |CZ| Dětské dívčí froté ponožky (s licencí) |DE| Frottee-schuhsocken für kleine jungen (mit lizenz) |EE| Beebipoisi froteest suss-sokid (litsentsitoode) |ES| Zapatillas de casa tipo calcetines de felpa de rizo para bebé niño (con licencia)/ Sabates de tovallola tipus mitjó per a bebè nen (amb llicència) |GR|  |HR| Frotirne nazuvice za dječake (s licencom) |HU| Kislány plüss cipőzokni (licenccel) |IT| Calze a pantofola di tessuto terry per neonato (con licenza) |LT| Kūdikių berniukų kilpiniai kojinės-batai (su licencija) |LV| Zeķzābaciņi (ar licenci) zēniem |PL| Skarpetki dziecięce frotte dla chłopca (z licencją) |PT| Meias em tecido turco para menino (com licencia) |RO| Stoc pantofi terry băieței |RS| Frotirske nazuvice za dečake (sa licencom) |SI| Nogavice iz frotirja za dojenčka fantka (z licenco) |SK| Froté ponožky pre chlapcov (licencované)</v>
      </c>
      <c r="AT187" s="9" t="str">
        <f t="shared" si="75"/>
        <v xml:space="preserve">"|EN| Baby boy terry shoesocks (with license) |BG| Чорапи terry за обувки за момченца (с лиценз) |BiH| Dječje frotirne čarape za dječake (s licencom) |CZ| Dětské dívčí froté ponožky (s licencí) |DE| Frottee-schuhsocken für kleine jungen (mit lizenz) |EE| Beebipoisi froteest suss-sokid (litsentsitoode) |ES| Zapatillas de casa tipo calcetines de felpa de rizo para bebé niño (con licencia)/ Sabates de tovallola tipus mitjó per a bebè nen (amb llicència) |GR|  |HR| Frotirne nazuvice za dječake (s licencom) |HU| Kislány plüss cipőzokni (licenccel) |IT| Calze a pantofola di tessuto terry per neonato (con licenza) |LT| Kūdikių berniukų kilpiniai kojinės-batai (su licencija) |LV| Zeķzābaciņi (ar licenci) zēniem |PL| Skarpetki dziecięce frotte dla chłopca (z licencją) |PT| Meias em tecido turco para menino (com licencia) |RO| Stoc pantofi terry băieței |RS| Frotirske nazuvice za dečake (sa licencom) |SI| Nogavice iz frotirja za dojenčka fantka (z licenco) |SK| Froté ponožky pre chlapcov (licencované)",  </v>
      </c>
      <c r="AU187" s="9" t="str">
        <f t="shared" si="76"/>
        <v xml:space="preserve">"Baby boy terry shoesocks (with license)":  "|EN| Baby boy terry shoesocks (with license) |BG| Чорапи terry за обувки за момченца (с лиценз) |BiH| Dječje frotirne čarape za dječake (s licencom) |CZ| Dětské dívčí froté ponožky (s licencí) |DE| Frottee-schuhsocken für kleine jungen (mit lizenz) |EE| Beebipoisi froteest suss-sokid (litsentsitoode) |ES| Zapatillas de casa tipo calcetines de felpa de rizo para bebé niño (con licencia)/ Sabates de tovallola tipus mitjó per a bebè nen (amb llicència) |GR|  |HR| Frotirne nazuvice za dječake (s licencom) |HU| Kislány plüss cipőzokni (licenccel) |IT| Calze a pantofola di tessuto terry per neonato (con licenza) |LT| Kūdikių berniukų kilpiniai kojinės-batai (su licencija) |LV| Zeķzābaciņi (ar licenci) zēniem |PL| Skarpetki dziecięce frotte dla chłopca (z licencją) |PT| Meias em tecido turco para menino (com licencia) |RO| Stoc pantofi terry băieței |RS| Frotirske nazuvice za dečake (sa licencom) |SI| Nogavice iz frotirja za dojenčka fantka (z licenco) |SK| Froté ponožky pre chlapcov (licencované)",  </v>
      </c>
      <c r="AV187" s="9" t="str">
        <f t="shared" si="77"/>
        <v xml:space="preserve">"Baby boy terry shoesocks (with license)", </v>
      </c>
      <c r="AW187" s="9"/>
    </row>
    <row r="188" spans="1:49" ht="15" customHeight="1" x14ac:dyDescent="0.25">
      <c r="A188" s="8" t="s">
        <v>3827</v>
      </c>
      <c r="B188" s="6" t="str">
        <f t="shared" si="52"/>
        <v>|EN| Brazilian briefs</v>
      </c>
      <c r="C188" s="8" t="s">
        <v>3828</v>
      </c>
      <c r="D188" s="6" t="str">
        <f t="shared" si="53"/>
        <v xml:space="preserve"> |AL| Braziliane</v>
      </c>
      <c r="E188" s="8" t="s">
        <v>3829</v>
      </c>
      <c r="F188" s="6" t="str">
        <f t="shared" si="54"/>
        <v xml:space="preserve"> |BG| Бразилски бикини</v>
      </c>
      <c r="G188" s="8" t="s">
        <v>3830</v>
      </c>
      <c r="H188" s="6" t="str">
        <f t="shared" si="55"/>
        <v xml:space="preserve"> |BiH| Gaćice brazlian</v>
      </c>
      <c r="I188" s="8" t="s">
        <v>3831</v>
      </c>
      <c r="J188" s="6" t="str">
        <f t="shared" si="56"/>
        <v xml:space="preserve"> |CZ| Brazilky</v>
      </c>
      <c r="K188" s="8" t="s">
        <v>3832</v>
      </c>
      <c r="L188" s="6" t="str">
        <f t="shared" si="57"/>
        <v xml:space="preserve"> |DE| Brazilian-slip</v>
      </c>
      <c r="M188" s="8" t="s">
        <v>3833</v>
      </c>
      <c r="N188" s="6" t="str">
        <f t="shared" si="58"/>
        <v xml:space="preserve"> |EE| Brasiilia stiilis püksikud</v>
      </c>
      <c r="O188" s="8" t="s">
        <v>3834</v>
      </c>
      <c r="P188" s="6" t="str">
        <f t="shared" si="59"/>
        <v xml:space="preserve"> |ES| Braga brasileña</v>
      </c>
      <c r="Q188" s="8" t="s">
        <v>3835</v>
      </c>
      <c r="R188" s="6" t="str">
        <f t="shared" si="60"/>
        <v>/ Brasilenyes</v>
      </c>
      <c r="S188" s="8" t="s">
        <v>3836</v>
      </c>
      <c r="T188" s="6" t="str">
        <f t="shared" si="61"/>
        <v xml:space="preserve"> |GR| Βραζιλιάνικο βρακί</v>
      </c>
      <c r="U188" s="8" t="s">
        <v>3837</v>
      </c>
      <c r="V188" s="6" t="str">
        <f t="shared" si="62"/>
        <v xml:space="preserve"> |HR| Brazilke</v>
      </c>
      <c r="W188" s="8" t="s">
        <v>3838</v>
      </c>
      <c r="X188" s="6" t="str">
        <f t="shared" si="63"/>
        <v xml:space="preserve"> |HU| Brazil bugyi</v>
      </c>
      <c r="Y188" s="8" t="s">
        <v>3839</v>
      </c>
      <c r="Z188" s="6" t="str">
        <f t="shared" si="64"/>
        <v xml:space="preserve"> |IT| Brasiliano</v>
      </c>
      <c r="AA188" s="8" t="s">
        <v>3840</v>
      </c>
      <c r="AB188" s="6" t="str">
        <f t="shared" si="65"/>
        <v xml:space="preserve"> |LT| Brazilškos kelnaitės</v>
      </c>
      <c r="AC188" s="8" t="s">
        <v>3841</v>
      </c>
      <c r="AD188" s="6" t="str">
        <f t="shared" si="66"/>
        <v xml:space="preserve"> |LV| Brazīļu tipa biksītes</v>
      </c>
      <c r="AE188" s="8" t="s">
        <v>3842</v>
      </c>
      <c r="AF188" s="6" t="str">
        <f t="shared" si="67"/>
        <v xml:space="preserve"> |MK| Бразлиско бикини</v>
      </c>
      <c r="AG188" s="8" t="s">
        <v>3843</v>
      </c>
      <c r="AH188" s="6" t="str">
        <f t="shared" si="68"/>
        <v xml:space="preserve"> |PL| Brazyliany</v>
      </c>
      <c r="AI188" s="8" t="s">
        <v>3844</v>
      </c>
      <c r="AJ188" s="6" t="str">
        <f t="shared" si="69"/>
        <v xml:space="preserve"> |PT| Cuecas brasileiras</v>
      </c>
      <c r="AK188" s="8" t="s">
        <v>3845</v>
      </c>
      <c r="AL188" s="6" t="str">
        <f t="shared" si="70"/>
        <v xml:space="preserve"> |RO| Chiloți brazilieni</v>
      </c>
      <c r="AM188" s="8" t="s">
        <v>3837</v>
      </c>
      <c r="AN188" s="6" t="str">
        <f t="shared" si="71"/>
        <v xml:space="preserve"> |RS| Brazilke</v>
      </c>
      <c r="AO188" s="8" t="s">
        <v>3837</v>
      </c>
      <c r="AP188" s="6" t="str">
        <f t="shared" si="72"/>
        <v xml:space="preserve"> |SI| Brazilke</v>
      </c>
      <c r="AQ188" s="8" t="s">
        <v>3831</v>
      </c>
      <c r="AR188" s="6" t="str">
        <f t="shared" si="73"/>
        <v xml:space="preserve"> |SK| Brazilky</v>
      </c>
      <c r="AS188" s="9" t="str">
        <f t="shared" si="74"/>
        <v>|EN| Brazilian briefs |BG| Бразилски бикини |BiH| Gaćice brazlian |CZ| Brazilky |DE| Brazilian-slip |EE| Brasiilia stiilis püksikud |ES| Braga brasileña/ Brasilenyes |GR| Βραζιλιάνικο βρακί |HR| Brazilke |HU| Brazil bugyi |IT| Brasiliano |LT| Brazilškos kelnaitės |LV| Brazīļu tipa biksītes |PL| Brazyliany |PT| Cuecas brasileiras |RO| Chiloți brazilieni |RS| Brazilke |SI| Brazilke |SK| Brazilky</v>
      </c>
      <c r="AT188" s="9" t="str">
        <f t="shared" si="75"/>
        <v xml:space="preserve">"|EN| Brazilian briefs |BG| Бразилски бикини |BiH| Gaćice brazlian |CZ| Brazilky |DE| Brazilian-slip |EE| Brasiilia stiilis püksikud |ES| Braga brasileña/ Brasilenyes |GR| Βραζιλιάνικο βρακί |HR| Brazilke |HU| Brazil bugyi |IT| Brasiliano |LT| Brazilškos kelnaitės |LV| Brazīļu tipa biksītes |PL| Brazyliany |PT| Cuecas brasileiras |RO| Chiloți brazilieni |RS| Brazilke |SI| Brazilke |SK| Brazilky",  </v>
      </c>
      <c r="AU188" s="9" t="str">
        <f t="shared" si="76"/>
        <v xml:space="preserve">"Brazilian briefs":  "|EN| Brazilian briefs |BG| Бразилски бикини |BiH| Gaćice brazlian |CZ| Brazilky |DE| Brazilian-slip |EE| Brasiilia stiilis püksikud |ES| Braga brasileña/ Brasilenyes |GR| Βραζιλιάνικο βρακί |HR| Brazilke |HU| Brazil bugyi |IT| Brasiliano |LT| Brazilškos kelnaitės |LV| Brazīļu tipa biksītes |PL| Brazyliany |PT| Cuecas brasileiras |RO| Chiloți brazilieni |RS| Brazilke |SI| Brazilke |SK| Brazilky",  </v>
      </c>
      <c r="AV188" s="9" t="str">
        <f t="shared" si="77"/>
        <v xml:space="preserve">"Brazilian briefs", </v>
      </c>
      <c r="AW188" s="9"/>
    </row>
    <row r="189" spans="1:49" ht="15" customHeight="1" x14ac:dyDescent="0.25">
      <c r="A189" s="8" t="s">
        <v>3846</v>
      </c>
      <c r="B189" s="6" t="str">
        <f t="shared" si="52"/>
        <v>|EN| Full briefs</v>
      </c>
      <c r="C189" s="8" t="s">
        <v>3847</v>
      </c>
      <c r="D189" s="6" t="str">
        <f t="shared" si="53"/>
        <v xml:space="preserve"> |AL| Mbathje të plota</v>
      </c>
      <c r="E189" s="8" t="s">
        <v>3848</v>
      </c>
      <c r="F189" s="6" t="str">
        <f t="shared" si="54"/>
        <v xml:space="preserve"> |BG| Цели гащи</v>
      </c>
      <c r="G189" s="8" t="s">
        <v>3849</v>
      </c>
      <c r="H189" s="6" t="str">
        <f t="shared" si="55"/>
        <v xml:space="preserve"> |BiH| Gaćice visok struk</v>
      </c>
      <c r="I189" s="8" t="s">
        <v>3850</v>
      </c>
      <c r="J189" s="6" t="str">
        <f t="shared" si="56"/>
        <v xml:space="preserve"> |CZ| Klasické kalhotky</v>
      </c>
      <c r="K189" s="8" t="s">
        <v>3851</v>
      </c>
      <c r="L189" s="6" t="str">
        <f t="shared" si="57"/>
        <v xml:space="preserve"> |DE| Höschen</v>
      </c>
      <c r="M189" s="8" t="s">
        <v>3852</v>
      </c>
      <c r="N189" s="6" t="str">
        <f t="shared" si="58"/>
        <v xml:space="preserve"> |EE| Klassikalised püksikud</v>
      </c>
      <c r="O189" s="8" t="s">
        <v>3853</v>
      </c>
      <c r="P189" s="6" t="str">
        <f t="shared" si="59"/>
        <v xml:space="preserve"> |ES| Braga faja</v>
      </c>
      <c r="Q189" s="8" t="s">
        <v>3854</v>
      </c>
      <c r="R189" s="6" t="str">
        <f t="shared" si="60"/>
        <v>/ Calces completes</v>
      </c>
      <c r="S189" s="8" t="s">
        <v>3855</v>
      </c>
      <c r="T189" s="6" t="str">
        <f t="shared" si="61"/>
        <v xml:space="preserve"> |GR| Ολόκληρο βρακί</v>
      </c>
      <c r="U189" s="8" t="s">
        <v>3260</v>
      </c>
      <c r="V189" s="6" t="str">
        <f t="shared" si="62"/>
        <v xml:space="preserve"> |HR| Tange</v>
      </c>
      <c r="W189" s="8" t="s">
        <v>3856</v>
      </c>
      <c r="X189" s="6" t="str">
        <f t="shared" si="63"/>
        <v xml:space="preserve"> |HU| Teljes női bugyi</v>
      </c>
      <c r="Y189" s="8" t="s">
        <v>3857</v>
      </c>
      <c r="Z189" s="6" t="str">
        <f t="shared" si="64"/>
        <v xml:space="preserve"> |IT| Slip avvolgente</v>
      </c>
      <c r="AA189" s="8" t="s">
        <v>3858</v>
      </c>
      <c r="AB189" s="6" t="str">
        <f t="shared" si="65"/>
        <v xml:space="preserve"> |LT| Pilnos kelnaitės</v>
      </c>
      <c r="AC189" s="8" t="s">
        <v>3859</v>
      </c>
      <c r="AD189" s="6" t="str">
        <f t="shared" si="66"/>
        <v xml:space="preserve"> |LV| Augstās biksītes</v>
      </c>
      <c r="AE189" s="8" t="s">
        <v>3860</v>
      </c>
      <c r="AF189" s="6" t="str">
        <f t="shared" si="67"/>
        <v xml:space="preserve"> |MK| Полни гаѓи</v>
      </c>
      <c r="AG189" s="8" t="s">
        <v>3861</v>
      </c>
      <c r="AH189" s="6" t="str">
        <f t="shared" si="68"/>
        <v xml:space="preserve"> |PL| Pełne majtki</v>
      </c>
      <c r="AI189" s="8" t="s">
        <v>3862</v>
      </c>
      <c r="AJ189" s="6" t="str">
        <f t="shared" si="69"/>
        <v xml:space="preserve"> |PT| Calçolas</v>
      </c>
      <c r="AK189" s="8" t="s">
        <v>3863</v>
      </c>
      <c r="AL189" s="6" t="str">
        <f t="shared" si="70"/>
        <v xml:space="preserve"> |RO| Chiloți clasici</v>
      </c>
      <c r="AM189" s="8" t="s">
        <v>3864</v>
      </c>
      <c r="AN189" s="6" t="str">
        <f t="shared" si="71"/>
        <v xml:space="preserve"> |RS| Pune gaćice</v>
      </c>
      <c r="AO189" s="8" t="s">
        <v>3865</v>
      </c>
      <c r="AP189" s="6" t="str">
        <f t="shared" si="72"/>
        <v xml:space="preserve"> |SI| Polne spodnjice</v>
      </c>
      <c r="AQ189" s="8" t="s">
        <v>3866</v>
      </c>
      <c r="AR189" s="6" t="str">
        <f t="shared" si="73"/>
        <v xml:space="preserve"> |SK| Plné nohavičky</v>
      </c>
      <c r="AS189" s="9" t="str">
        <f t="shared" si="74"/>
        <v>|EN| Full briefs |BG| Цели гащи |BiH| Gaćice visok struk |CZ| Klasické kalhotky |DE| Höschen |EE| Klassikalised püksikud |ES| Braga faja/ Calces completes |GR| Ολόκληρο βρακί |HR| Tange |HU| Teljes női bugyi |IT| Slip avvolgente |LT| Pilnos kelnaitės |LV| Augstās biksītes |PL| Pełne majtki |PT| Calçolas |RO| Chiloți clasici |RS| Pune gaćice |SI| Polne spodnjice |SK| Plné nohavičky</v>
      </c>
      <c r="AT189" s="9" t="str">
        <f t="shared" si="75"/>
        <v xml:space="preserve">"|EN| Full briefs |BG| Цели гащи |BiH| Gaćice visok struk |CZ| Klasické kalhotky |DE| Höschen |EE| Klassikalised püksikud |ES| Braga faja/ Calces completes |GR| Ολόκληρο βρακί |HR| Tange |HU| Teljes női bugyi |IT| Slip avvolgente |LT| Pilnos kelnaitės |LV| Augstās biksītes |PL| Pełne majtki |PT| Calçolas |RO| Chiloți clasici |RS| Pune gaćice |SI| Polne spodnjice |SK| Plné nohavičky",  </v>
      </c>
      <c r="AU189" s="9" t="str">
        <f t="shared" si="76"/>
        <v xml:space="preserve">"Full briefs":  "|EN| Full briefs |BG| Цели гащи |BiH| Gaćice visok struk |CZ| Klasické kalhotky |DE| Höschen |EE| Klassikalised püksikud |ES| Braga faja/ Calces completes |GR| Ολόκληρο βρακί |HR| Tange |HU| Teljes női bugyi |IT| Slip avvolgente |LT| Pilnos kelnaitės |LV| Augstās biksītes |PL| Pełne majtki |PT| Calçolas |RO| Chiloți clasici |RS| Pune gaćice |SI| Polne spodnjice |SK| Plné nohavičky",  </v>
      </c>
      <c r="AV189" s="9" t="str">
        <f t="shared" si="77"/>
        <v xml:space="preserve">"Full briefs", </v>
      </c>
      <c r="AW189" s="9"/>
    </row>
    <row r="190" spans="1:49" ht="15" customHeight="1" x14ac:dyDescent="0.25">
      <c r="A190" s="8" t="s">
        <v>3867</v>
      </c>
      <c r="B190" s="6" t="str">
        <f t="shared" si="52"/>
        <v>|EN| Balconette bra</v>
      </c>
      <c r="C190" s="8" t="s">
        <v>717</v>
      </c>
      <c r="D190" s="6" t="str">
        <f t="shared" si="53"/>
        <v xml:space="preserve"> |AL| Sytjena ballkon</v>
      </c>
      <c r="E190" s="8" t="s">
        <v>3868</v>
      </c>
      <c r="F190" s="6" t="str">
        <f t="shared" si="54"/>
        <v xml:space="preserve"> |BG| Сутиен балконетка</v>
      </c>
      <c r="G190" s="8" t="s">
        <v>3869</v>
      </c>
      <c r="H190" s="6" t="str">
        <f t="shared" si="55"/>
        <v xml:space="preserve"> |BiH| Grudjak balkonette</v>
      </c>
      <c r="I190" s="8" t="s">
        <v>3870</v>
      </c>
      <c r="J190" s="6" t="str">
        <f t="shared" si="56"/>
        <v xml:space="preserve"> |CZ| Podprsenka balconette</v>
      </c>
      <c r="K190" s="8" t="s">
        <v>721</v>
      </c>
      <c r="L190" s="6" t="str">
        <f t="shared" si="57"/>
        <v xml:space="preserve"> |DE| Balconette-bh</v>
      </c>
      <c r="M190" s="8" t="s">
        <v>3871</v>
      </c>
      <c r="N190" s="6" t="str">
        <f t="shared" si="58"/>
        <v xml:space="preserve"> |EE| Balkonett-tüüpi rinnahoidja</v>
      </c>
      <c r="O190" s="8" t="s">
        <v>3872</v>
      </c>
      <c r="P190" s="6" t="str">
        <f t="shared" si="59"/>
        <v xml:space="preserve"> |ES| Sujetador balconette</v>
      </c>
      <c r="Q190" s="8" t="s">
        <v>3873</v>
      </c>
      <c r="R190" s="6" t="str">
        <f t="shared" si="60"/>
        <v>/ Sostenidors de balcó</v>
      </c>
      <c r="S190" s="8" t="s">
        <v>725</v>
      </c>
      <c r="T190" s="6" t="str">
        <f t="shared" si="61"/>
        <v xml:space="preserve"> |GR| Σουτιέν μπαλκονέ</v>
      </c>
      <c r="U190" s="8" t="s">
        <v>3874</v>
      </c>
      <c r="V190" s="6" t="str">
        <f t="shared" si="62"/>
        <v xml:space="preserve"> |HR| Balkonete grudnjak</v>
      </c>
      <c r="W190" s="8" t="s">
        <v>3875</v>
      </c>
      <c r="X190" s="6" t="str">
        <f t="shared" si="63"/>
        <v xml:space="preserve"> |HU| Balconette melltartó</v>
      </c>
      <c r="Y190" s="8" t="s">
        <v>3876</v>
      </c>
      <c r="Z190" s="6" t="str">
        <f t="shared" si="64"/>
        <v xml:space="preserve"> |IT| Reggiseno balconette</v>
      </c>
      <c r="AA190" s="8" t="s">
        <v>3877</v>
      </c>
      <c r="AB190" s="6" t="str">
        <f t="shared" si="65"/>
        <v xml:space="preserve"> |LT| Balkonette liemenėlė</v>
      </c>
      <c r="AC190" s="8" t="s">
        <v>3878</v>
      </c>
      <c r="AD190" s="6" t="str">
        <f t="shared" si="66"/>
        <v xml:space="preserve"> |LV| Balconette krūšturis</v>
      </c>
      <c r="AE190" s="8" t="s">
        <v>3879</v>
      </c>
      <c r="AF190" s="6" t="str">
        <f t="shared" si="67"/>
        <v xml:space="preserve"> |MK| Балконет градник</v>
      </c>
      <c r="AG190" s="8" t="s">
        <v>3880</v>
      </c>
      <c r="AH190" s="6" t="str">
        <f t="shared" si="68"/>
        <v xml:space="preserve"> |PL| Biustonosz balkonette</v>
      </c>
      <c r="AI190" s="8" t="s">
        <v>3881</v>
      </c>
      <c r="AJ190" s="6" t="str">
        <f t="shared" si="69"/>
        <v xml:space="preserve"> |PT| Soutien balconte</v>
      </c>
      <c r="AK190" s="8" t="s">
        <v>3882</v>
      </c>
      <c r="AL190" s="6" t="str">
        <f t="shared" si="70"/>
        <v xml:space="preserve"> |RO| Sutien balkonette</v>
      </c>
      <c r="AM190" s="8" t="s">
        <v>3883</v>
      </c>
      <c r="AN190" s="6" t="str">
        <f t="shared" si="71"/>
        <v xml:space="preserve"> |RS| Grudnjak balkonetka</v>
      </c>
      <c r="AO190" s="8" t="s">
        <v>3884</v>
      </c>
      <c r="AP190" s="6" t="str">
        <f t="shared" si="72"/>
        <v xml:space="preserve"> |SI| Nedrček balkonette</v>
      </c>
      <c r="AQ190" s="8" t="s">
        <v>3870</v>
      </c>
      <c r="AR190" s="6" t="str">
        <f t="shared" si="73"/>
        <v xml:space="preserve"> |SK| Podprsenka balconette</v>
      </c>
      <c r="AS190" s="9" t="str">
        <f t="shared" si="74"/>
        <v>|EN| Balconette bra |BG| Сутиен балконетка |BiH| Grudjak balkonette |CZ| Podprsenka balconette |DE| Balconette-bh |EE| Balkonett-tüüpi rinnahoidja |ES| Sujetador balconette/ Sostenidors de balcó |GR| Σουτιέν μπαλκονέ |HR| Balkonete grudnjak |HU| Balconette melltartó |IT| Reggiseno balconette |LT| Balkonette liemenėlė |LV| Balconette krūšturis |PL| Biustonosz balkonette |PT| Soutien balconte |RO| Sutien balkonette |RS| Grudnjak balkonetka |SI| Nedrček balkonette |SK| Podprsenka balconette</v>
      </c>
      <c r="AT190" s="9" t="str">
        <f t="shared" si="75"/>
        <v xml:space="preserve">"|EN| Balconette bra |BG| Сутиен балконетка |BiH| Grudjak balkonette |CZ| Podprsenka balconette |DE| Balconette-bh |EE| Balkonett-tüüpi rinnahoidja |ES| Sujetador balconette/ Sostenidors de balcó |GR| Σουτιέν μπαλκονέ |HR| Balkonete grudnjak |HU| Balconette melltartó |IT| Reggiseno balconette |LT| Balkonette liemenėlė |LV| Balconette krūšturis |PL| Biustonosz balkonette |PT| Soutien balconte |RO| Sutien balkonette |RS| Grudnjak balkonetka |SI| Nedrček balkonette |SK| Podprsenka balconette",  </v>
      </c>
      <c r="AU190" s="9" t="str">
        <f t="shared" si="76"/>
        <v xml:space="preserve">"Balconette bra":  "|EN| Balconette bra |BG| Сутиен балконетка |BiH| Grudjak balkonette |CZ| Podprsenka balconette |DE| Balconette-bh |EE| Balkonett-tüüpi rinnahoidja |ES| Sujetador balconette/ Sostenidors de balcó |GR| Σουτιέν μπαλκονέ |HR| Balkonete grudnjak |HU| Balconette melltartó |IT| Reggiseno balconette |LT| Balkonette liemenėlė |LV| Balconette krūšturis |PL| Biustonosz balkonette |PT| Soutien balconte |RO| Sutien balkonette |RS| Grudnjak balkonetka |SI| Nedrček balkonette |SK| Podprsenka balconette",  </v>
      </c>
      <c r="AV190" s="9" t="str">
        <f t="shared" si="77"/>
        <v xml:space="preserve">"Balconette bra", </v>
      </c>
      <c r="AW190" s="9"/>
    </row>
    <row r="191" spans="1:49" ht="15" customHeight="1" x14ac:dyDescent="0.25">
      <c r="A191" s="8" t="s">
        <v>3885</v>
      </c>
      <c r="B191" s="6" t="str">
        <f t="shared" si="52"/>
        <v>|EN| Bralette</v>
      </c>
      <c r="C191" s="8" t="s">
        <v>3886</v>
      </c>
      <c r="D191" s="6" t="str">
        <f t="shared" si="53"/>
        <v xml:space="preserve"> |AL| Braleta</v>
      </c>
      <c r="E191" s="8" t="s">
        <v>3887</v>
      </c>
      <c r="F191" s="6" t="str">
        <f t="shared" si="54"/>
        <v xml:space="preserve"> |BG| Дамски сутиен бралет</v>
      </c>
      <c r="G191" s="8" t="s">
        <v>3888</v>
      </c>
      <c r="H191" s="6" t="str">
        <f t="shared" si="55"/>
        <v xml:space="preserve"> |BiH| Grudnjak tipa bralet</v>
      </c>
      <c r="I191" s="8" t="s">
        <v>3889</v>
      </c>
      <c r="J191" s="6" t="str">
        <f t="shared" si="56"/>
        <v xml:space="preserve"> |CZ| Braletka</v>
      </c>
      <c r="K191" s="8" t="s">
        <v>3890</v>
      </c>
      <c r="L191" s="6" t="str">
        <f t="shared" si="57"/>
        <v xml:space="preserve"> |DE| Bralette-bh</v>
      </c>
      <c r="M191" s="8" t="s">
        <v>3891</v>
      </c>
      <c r="N191" s="6" t="str">
        <f t="shared" si="58"/>
        <v xml:space="preserve"> |EE| Bralett</v>
      </c>
      <c r="O191" s="8" t="s">
        <v>3885</v>
      </c>
      <c r="P191" s="6" t="str">
        <f t="shared" si="59"/>
        <v xml:space="preserve"> |ES| Bralette</v>
      </c>
      <c r="Q191" s="8" t="s">
        <v>3892</v>
      </c>
      <c r="R191" s="6" t="str">
        <f t="shared" si="60"/>
        <v>/ “bralette”</v>
      </c>
      <c r="S191" s="8" t="s">
        <v>3893</v>
      </c>
      <c r="T191" s="6" t="str">
        <f t="shared" si="61"/>
        <v xml:space="preserve"> |GR| Μπραλέτα</v>
      </c>
      <c r="U191" s="8" t="s">
        <v>3885</v>
      </c>
      <c r="V191" s="6" t="str">
        <f t="shared" si="62"/>
        <v xml:space="preserve"> |HR| Bralette</v>
      </c>
      <c r="W191" s="8" t="s">
        <v>3894</v>
      </c>
      <c r="X191" s="6" t="str">
        <f t="shared" si="63"/>
        <v xml:space="preserve"> |HU| Bralette melltartó</v>
      </c>
      <c r="Y191" s="8" t="s">
        <v>3885</v>
      </c>
      <c r="Z191" s="6" t="str">
        <f t="shared" si="64"/>
        <v xml:space="preserve"> |IT| Bralette</v>
      </c>
      <c r="AA191" s="8" t="s">
        <v>3895</v>
      </c>
      <c r="AB191" s="6" t="str">
        <f t="shared" si="65"/>
        <v xml:space="preserve"> |LT| Braletė</v>
      </c>
      <c r="AC191" s="8" t="s">
        <v>3896</v>
      </c>
      <c r="AD191" s="6" t="str">
        <f t="shared" si="66"/>
        <v xml:space="preserve"> |LV| Krūšturis “bralette”</v>
      </c>
      <c r="AE191" s="8" t="s">
        <v>771</v>
      </c>
      <c r="AF191" s="6" t="str">
        <f t="shared" si="67"/>
        <v xml:space="preserve"> |MK| Мек градник</v>
      </c>
      <c r="AG191" s="8" t="s">
        <v>3889</v>
      </c>
      <c r="AH191" s="6" t="str">
        <f t="shared" si="68"/>
        <v xml:space="preserve"> |PL| Braletka</v>
      </c>
      <c r="AI191" s="8" t="s">
        <v>3897</v>
      </c>
      <c r="AJ191" s="6" t="str">
        <f t="shared" si="69"/>
        <v xml:space="preserve"> |PT| Soutien triangular</v>
      </c>
      <c r="AK191" s="8" t="s">
        <v>3898</v>
      </c>
      <c r="AL191" s="6" t="str">
        <f t="shared" si="70"/>
        <v xml:space="preserve"> |RO| Sutien tip bralette</v>
      </c>
      <c r="AM191" s="8" t="s">
        <v>3899</v>
      </c>
      <c r="AN191" s="6" t="str">
        <f t="shared" si="71"/>
        <v xml:space="preserve"> |RS| Grudnjak bralette</v>
      </c>
      <c r="AO191" s="8" t="s">
        <v>3891</v>
      </c>
      <c r="AP191" s="6" t="str">
        <f t="shared" si="72"/>
        <v xml:space="preserve"> |SI| Bralett</v>
      </c>
      <c r="AQ191" s="8" t="s">
        <v>3889</v>
      </c>
      <c r="AR191" s="6" t="str">
        <f t="shared" si="73"/>
        <v xml:space="preserve"> |SK| Braletka</v>
      </c>
      <c r="AS191" s="9" t="str">
        <f t="shared" si="74"/>
        <v>|EN| Bralette |BG| Дамски сутиен бралет |BiH| Grudnjak tipa bralet |CZ| Braletka |DE| Bralette-bh |EE| Bralett |ES| Bralette/ “bralette” |GR| Μπραλέτα |HR| Bralette |HU| Bralette melltartó |IT| Bralette |LT| Braletė |LV| Krūšturis “bralette” |PL| Braletka |PT| Soutien triangular |RO| Sutien tip bralette |RS| Grudnjak bralette |SI| Bralett |SK| Braletka</v>
      </c>
      <c r="AT191" s="9" t="str">
        <f t="shared" si="75"/>
        <v xml:space="preserve">"|EN| Bralette |BG| Дамски сутиен бралет |BiH| Grudnjak tipa bralet |CZ| Braletka |DE| Bralette-bh |EE| Bralett |ES| Bralette/ “bralette” |GR| Μπραλέτα |HR| Bralette |HU| Bralette melltartó |IT| Bralette |LT| Braletė |LV| Krūšturis “bralette” |PL| Braletka |PT| Soutien triangular |RO| Sutien tip bralette |RS| Grudnjak bralette |SI| Bralett |SK| Braletka",  </v>
      </c>
      <c r="AU191" s="9" t="str">
        <f t="shared" si="76"/>
        <v xml:space="preserve">"Bralette":  "|EN| Bralette |BG| Дамски сутиен бралет |BiH| Grudnjak tipa bralet |CZ| Braletka |DE| Bralette-bh |EE| Bralett |ES| Bralette/ “bralette” |GR| Μπραλέτα |HR| Bralette |HU| Bralette melltartó |IT| Bralette |LT| Braletė |LV| Krūšturis “bralette” |PL| Braletka |PT| Soutien triangular |RO| Sutien tip bralette |RS| Grudnjak bralette |SI| Bralett |SK| Braletka",  </v>
      </c>
      <c r="AV191" s="9" t="str">
        <f t="shared" si="77"/>
        <v xml:space="preserve">"Bralette", </v>
      </c>
      <c r="AW191" s="9"/>
    </row>
    <row r="192" spans="1:49" ht="15" customHeight="1" x14ac:dyDescent="0.25">
      <c r="A192" s="8" t="s">
        <v>3900</v>
      </c>
      <c r="B192" s="6" t="str">
        <f t="shared" si="52"/>
        <v>|EN| Blouse</v>
      </c>
      <c r="C192" s="8" t="s">
        <v>2675</v>
      </c>
      <c r="D192" s="6" t="str">
        <f t="shared" si="53"/>
        <v xml:space="preserve"> |AL| Bluzë</v>
      </c>
      <c r="E192" s="8" t="s">
        <v>2687</v>
      </c>
      <c r="F192" s="6" t="str">
        <f t="shared" si="54"/>
        <v xml:space="preserve"> |BG| Блуза</v>
      </c>
      <c r="G192" s="8" t="s">
        <v>2691</v>
      </c>
      <c r="H192" s="6" t="str">
        <f t="shared" si="55"/>
        <v xml:space="preserve"> |BiH| Majica</v>
      </c>
      <c r="I192" s="8" t="s">
        <v>3901</v>
      </c>
      <c r="J192" s="6" t="str">
        <f t="shared" si="56"/>
        <v xml:space="preserve"> |CZ| Halenka</v>
      </c>
      <c r="K192" s="8" t="s">
        <v>3902</v>
      </c>
      <c r="L192" s="6" t="str">
        <f t="shared" si="57"/>
        <v xml:space="preserve"> |DE| Bluse</v>
      </c>
      <c r="M192" s="8" t="s">
        <v>3903</v>
      </c>
      <c r="N192" s="6" t="str">
        <f t="shared" si="58"/>
        <v xml:space="preserve"> |EE| Pluus</v>
      </c>
      <c r="O192" s="8" t="s">
        <v>3904</v>
      </c>
      <c r="P192" s="6" t="str">
        <f t="shared" si="59"/>
        <v xml:space="preserve"> |ES| Blusa</v>
      </c>
      <c r="Q192" s="8" t="s">
        <v>3905</v>
      </c>
      <c r="R192" s="6" t="str">
        <f t="shared" si="60"/>
        <v>/ Dessuadora</v>
      </c>
      <c r="S192" s="8" t="s">
        <v>3906</v>
      </c>
      <c r="T192" s="6" t="str">
        <f t="shared" si="61"/>
        <v xml:space="preserve"> |GR| Μπλουζάκι</v>
      </c>
      <c r="U192" s="8" t="s">
        <v>3907</v>
      </c>
      <c r="V192" s="6" t="str">
        <f t="shared" si="62"/>
        <v xml:space="preserve"> |HR| Bluza</v>
      </c>
      <c r="W192" s="8" t="s">
        <v>3908</v>
      </c>
      <c r="X192" s="6" t="str">
        <f t="shared" si="63"/>
        <v xml:space="preserve"> |HU| Blúz</v>
      </c>
      <c r="Y192" s="8" t="s">
        <v>3909</v>
      </c>
      <c r="Z192" s="6" t="str">
        <f t="shared" si="64"/>
        <v xml:space="preserve"> |IT| Camicetta</v>
      </c>
      <c r="AA192" s="8" t="s">
        <v>3910</v>
      </c>
      <c r="AB192" s="6" t="str">
        <f t="shared" si="65"/>
        <v xml:space="preserve"> |LT| Palaidinė</v>
      </c>
      <c r="AC192" s="8" t="s">
        <v>3911</v>
      </c>
      <c r="AD192" s="6" t="str">
        <f t="shared" si="66"/>
        <v xml:space="preserve"> |LV| Blūzīte</v>
      </c>
      <c r="AE192" s="8" t="s">
        <v>3912</v>
      </c>
      <c r="AF192" s="6" t="str">
        <f t="shared" si="67"/>
        <v xml:space="preserve"> |MK| Маица</v>
      </c>
      <c r="AG192" s="8" t="s">
        <v>3913</v>
      </c>
      <c r="AH192" s="6" t="str">
        <f t="shared" si="68"/>
        <v xml:space="preserve"> |PL| Bluzka</v>
      </c>
      <c r="AI192" s="8" t="s">
        <v>2689</v>
      </c>
      <c r="AJ192" s="6" t="str">
        <f t="shared" si="69"/>
        <v xml:space="preserve"> |PT| Camisola</v>
      </c>
      <c r="AK192" s="8" t="s">
        <v>3914</v>
      </c>
      <c r="AL192" s="6" t="str">
        <f t="shared" si="70"/>
        <v xml:space="preserve"> |RO| Bluză</v>
      </c>
      <c r="AM192" s="8" t="s">
        <v>3907</v>
      </c>
      <c r="AN192" s="6" t="str">
        <f t="shared" si="71"/>
        <v xml:space="preserve"> |RS| Bluza</v>
      </c>
      <c r="AO192" s="8" t="s">
        <v>3915</v>
      </c>
      <c r="AP192" s="6" t="str">
        <f t="shared" si="72"/>
        <v xml:space="preserve"> |SI| Ženska majica</v>
      </c>
      <c r="AQ192" s="8" t="s">
        <v>3916</v>
      </c>
      <c r="AR192" s="6" t="str">
        <f t="shared" si="73"/>
        <v xml:space="preserve"> |SK| Blúzka</v>
      </c>
      <c r="AS192" s="9" t="str">
        <f t="shared" si="74"/>
        <v>|EN| Blouse |BG| Блуза |BiH| Majica |CZ| Halenka |DE| Bluse |EE| Pluus |ES| Blusa/ Dessuadora |GR| Μπλουζάκι |HR| Bluza |HU| Blúz |IT| Camicetta |LT| Palaidinė |LV| Blūzīte |PL| Bluzka |PT| Camisola |RO| Bluză |RS| Bluza |SI| Ženska majica |SK| Blúzka</v>
      </c>
      <c r="AT192" s="9" t="str">
        <f t="shared" si="75"/>
        <v xml:space="preserve">"|EN| Blouse |BG| Блуза |BiH| Majica |CZ| Halenka |DE| Bluse |EE| Pluus |ES| Blusa/ Dessuadora |GR| Μπλουζάκι |HR| Bluza |HU| Blúz |IT| Camicetta |LT| Palaidinė |LV| Blūzīte |PL| Bluzka |PT| Camisola |RO| Bluză |RS| Bluza |SI| Ženska majica |SK| Blúzka",  </v>
      </c>
      <c r="AU192" s="9" t="str">
        <f t="shared" si="76"/>
        <v xml:space="preserve">"Blouse":  "|EN| Blouse |BG| Блуза |BiH| Majica |CZ| Halenka |DE| Bluse |EE| Pluus |ES| Blusa/ Dessuadora |GR| Μπλουζάκι |HR| Bluza |HU| Blúz |IT| Camicetta |LT| Palaidinė |LV| Blūzīte |PL| Bluzka |PT| Camisola |RO| Bluză |RS| Bluza |SI| Ženska majica |SK| Blúzka",  </v>
      </c>
      <c r="AV192" s="9" t="str">
        <f t="shared" si="77"/>
        <v xml:space="preserve">"Blouse", </v>
      </c>
      <c r="AW192" s="9"/>
    </row>
    <row r="193" spans="1:49" ht="15" customHeight="1" x14ac:dyDescent="0.25">
      <c r="A193" s="8" t="s">
        <v>375</v>
      </c>
      <c r="B193" s="6" t="str">
        <f t="shared" si="52"/>
        <v>|EN| T-shirt</v>
      </c>
      <c r="C193" s="8" t="s">
        <v>375</v>
      </c>
      <c r="D193" s="6" t="str">
        <f t="shared" si="53"/>
        <v xml:space="preserve"> |AL| T-shirt</v>
      </c>
      <c r="E193" s="8" t="s">
        <v>3917</v>
      </c>
      <c r="F193" s="6" t="str">
        <f t="shared" si="54"/>
        <v xml:space="preserve"> |BG| Тениска</v>
      </c>
      <c r="G193" s="8" t="s">
        <v>3918</v>
      </c>
      <c r="H193" s="6" t="str">
        <f t="shared" si="55"/>
        <v xml:space="preserve"> |BiH| Majica t-shirt</v>
      </c>
      <c r="I193" s="8" t="s">
        <v>2678</v>
      </c>
      <c r="J193" s="6" t="str">
        <f t="shared" si="56"/>
        <v xml:space="preserve"> |CZ| Tričko</v>
      </c>
      <c r="K193" s="8" t="s">
        <v>375</v>
      </c>
      <c r="L193" s="6" t="str">
        <f t="shared" si="57"/>
        <v xml:space="preserve"> |DE| T-shirt</v>
      </c>
      <c r="M193" s="8" t="s">
        <v>3919</v>
      </c>
      <c r="N193" s="6" t="str">
        <f t="shared" si="58"/>
        <v xml:space="preserve"> |EE| T-särk</v>
      </c>
      <c r="O193" s="8" t="s">
        <v>377</v>
      </c>
      <c r="P193" s="6" t="str">
        <f t="shared" si="59"/>
        <v xml:space="preserve"> |ES| Camiseta</v>
      </c>
      <c r="Q193" s="8" t="s">
        <v>2681</v>
      </c>
      <c r="R193" s="6" t="str">
        <f t="shared" si="60"/>
        <v>/ Samarreta</v>
      </c>
      <c r="S193" s="8" t="s">
        <v>3906</v>
      </c>
      <c r="T193" s="6" t="str">
        <f t="shared" si="61"/>
        <v xml:space="preserve"> |GR| Μπλουζάκι</v>
      </c>
      <c r="U193" s="8" t="s">
        <v>375</v>
      </c>
      <c r="V193" s="6" t="str">
        <f t="shared" si="62"/>
        <v xml:space="preserve"> |HR| T-shirt</v>
      </c>
      <c r="W193" s="8" t="s">
        <v>2683</v>
      </c>
      <c r="X193" s="6" t="str">
        <f t="shared" si="63"/>
        <v xml:space="preserve"> |HU| Póló</v>
      </c>
      <c r="Y193" s="8" t="s">
        <v>2684</v>
      </c>
      <c r="Z193" s="6" t="str">
        <f t="shared" si="64"/>
        <v xml:space="preserve"> |IT| Maglietta</v>
      </c>
      <c r="AA193" s="8" t="s">
        <v>2685</v>
      </c>
      <c r="AB193" s="6" t="str">
        <f t="shared" si="65"/>
        <v xml:space="preserve"> |LT| Marškinėliai</v>
      </c>
      <c r="AC193" s="8" t="s">
        <v>383</v>
      </c>
      <c r="AD193" s="6" t="str">
        <f t="shared" si="66"/>
        <v xml:space="preserve"> |LV| T-krekls</v>
      </c>
      <c r="AE193" s="8" t="s">
        <v>375</v>
      </c>
      <c r="AF193" s="6" t="str">
        <f t="shared" si="67"/>
        <v xml:space="preserve"> |MK| T-shirt</v>
      </c>
      <c r="AG193" s="8" t="s">
        <v>375</v>
      </c>
      <c r="AH193" s="6" t="str">
        <f t="shared" si="68"/>
        <v xml:space="preserve"> |PL| T-shirt</v>
      </c>
      <c r="AI193" s="8" t="s">
        <v>375</v>
      </c>
      <c r="AJ193" s="6" t="str">
        <f t="shared" si="69"/>
        <v xml:space="preserve"> |PT| T-shirt</v>
      </c>
      <c r="AK193" s="8" t="s">
        <v>3920</v>
      </c>
      <c r="AL193" s="6" t="str">
        <f t="shared" si="70"/>
        <v xml:space="preserve"> |RO| Tricou</v>
      </c>
      <c r="AM193" s="8" t="s">
        <v>2691</v>
      </c>
      <c r="AN193" s="6" t="str">
        <f t="shared" si="71"/>
        <v xml:space="preserve"> |RS| Majica</v>
      </c>
      <c r="AO193" s="8" t="s">
        <v>3921</v>
      </c>
      <c r="AP193" s="6" t="str">
        <f t="shared" si="72"/>
        <v xml:space="preserve"> |SI| Majica, kratki rokav</v>
      </c>
      <c r="AQ193" s="8" t="s">
        <v>2678</v>
      </c>
      <c r="AR193" s="6" t="str">
        <f t="shared" si="73"/>
        <v xml:space="preserve"> |SK| Tričko</v>
      </c>
      <c r="AS193" s="9" t="str">
        <f t="shared" si="74"/>
        <v>|EN| T-shirt |BG| Тениска |BiH| Majica t-shirt |CZ| Tričko |DE| T-shirt |EE| T-särk |ES| Camiseta/ Samarreta |GR| Μπλουζάκι |HR| T-shirt |HU| Póló |IT| Maglietta |LT| Marškinėliai |LV| T-krekls |PL| T-shirt |PT| T-shirt |RO| Tricou |RS| Majica |SI| Majica, kratki rokav |SK| Tričko</v>
      </c>
      <c r="AT193" s="9" t="str">
        <f t="shared" si="75"/>
        <v xml:space="preserve">"|EN| T-shirt |BG| Тениска |BiH| Majica t-shirt |CZ| Tričko |DE| T-shirt |EE| T-särk |ES| Camiseta/ Samarreta |GR| Μπλουζάκι |HR| T-shirt |HU| Póló |IT| Maglietta |LT| Marškinėliai |LV| T-krekls |PL| T-shirt |PT| T-shirt |RO| Tricou |RS| Majica |SI| Majica, kratki rokav |SK| Tričko",  </v>
      </c>
      <c r="AU193" s="9" t="str">
        <f t="shared" si="76"/>
        <v xml:space="preserve">"T-shirt":  "|EN| T-shirt |BG| Тениска |BiH| Majica t-shirt |CZ| Tričko |DE| T-shirt |EE| T-särk |ES| Camiseta/ Samarreta |GR| Μπλουζάκι |HR| T-shirt |HU| Póló |IT| Maglietta |LT| Marškinėliai |LV| T-krekls |PL| T-shirt |PT| T-shirt |RO| Tricou |RS| Majica |SI| Majica, kratki rokav |SK| Tričko",  </v>
      </c>
      <c r="AV193" s="9" t="str">
        <f t="shared" si="77"/>
        <v xml:space="preserve">"T-shirt", </v>
      </c>
      <c r="AW193" s="9"/>
    </row>
    <row r="194" spans="1:49" ht="15" customHeight="1" x14ac:dyDescent="0.25">
      <c r="A194" s="8" t="s">
        <v>1740</v>
      </c>
      <c r="B194" s="6" t="str">
        <f t="shared" ref="B194:B257" si="78" xml:space="preserve"> "|EN| " &amp; A194</f>
        <v>|EN| Top</v>
      </c>
      <c r="C194" s="8" t="s">
        <v>1740</v>
      </c>
      <c r="D194" s="6" t="str">
        <f t="shared" ref="D194:D257" si="79" xml:space="preserve"> " |AL| " &amp; C194</f>
        <v xml:space="preserve"> |AL| Top</v>
      </c>
      <c r="E194" s="8" t="s">
        <v>3922</v>
      </c>
      <c r="F194" s="6" t="str">
        <f t="shared" ref="F194:F257" si="80" xml:space="preserve"> " |BG| " &amp; E194</f>
        <v xml:space="preserve"> |BG| Топ</v>
      </c>
      <c r="G194" s="8" t="s">
        <v>1740</v>
      </c>
      <c r="H194" s="6" t="str">
        <f t="shared" ref="H194:H257" si="81" xml:space="preserve"> " |BiH| " &amp; G194</f>
        <v xml:space="preserve"> |BiH| Top</v>
      </c>
      <c r="I194" s="8" t="s">
        <v>1740</v>
      </c>
      <c r="J194" s="6" t="str">
        <f t="shared" ref="J194:J257" si="82" xml:space="preserve"> " |CZ| " &amp; I194</f>
        <v xml:space="preserve"> |CZ| Top</v>
      </c>
      <c r="K194" s="8" t="s">
        <v>1740</v>
      </c>
      <c r="L194" s="6" t="str">
        <f t="shared" ref="L194:L257" si="83" xml:space="preserve"> " |DE| " &amp; K194</f>
        <v xml:space="preserve"> |DE| Top</v>
      </c>
      <c r="M194" s="8" t="s">
        <v>3923</v>
      </c>
      <c r="N194" s="6" t="str">
        <f t="shared" ref="N194:N257" si="84" xml:space="preserve"> " |EE| " &amp; M194</f>
        <v xml:space="preserve"> |EE| Topp</v>
      </c>
      <c r="O194" s="8" t="s">
        <v>1740</v>
      </c>
      <c r="P194" s="6" t="str">
        <f t="shared" ref="P194:P257" si="85" xml:space="preserve"> " |ES| " &amp; O194</f>
        <v xml:space="preserve"> |ES| Top</v>
      </c>
      <c r="Q194" s="8" t="s">
        <v>1740</v>
      </c>
      <c r="R194" s="6" t="str">
        <f t="shared" ref="R194:R257" si="86" xml:space="preserve"> "/ " &amp; Q194</f>
        <v>/ Top</v>
      </c>
      <c r="S194" s="8" t="s">
        <v>3924</v>
      </c>
      <c r="T194" s="6" t="str">
        <f t="shared" ref="T194:T257" si="87" xml:space="preserve"> " |GR| " &amp; S194</f>
        <v xml:space="preserve"> |GR| Τοπ</v>
      </c>
      <c r="U194" s="8" t="s">
        <v>1740</v>
      </c>
      <c r="V194" s="6" t="str">
        <f t="shared" ref="V194:V257" si="88" xml:space="preserve"> " |HR| " &amp; U194</f>
        <v xml:space="preserve"> |HR| Top</v>
      </c>
      <c r="W194" s="8" t="s">
        <v>2181</v>
      </c>
      <c r="X194" s="6" t="str">
        <f t="shared" ref="X194:X257" si="89" xml:space="preserve"> " |HU| " &amp; W194</f>
        <v xml:space="preserve"> |HU| Felső</v>
      </c>
      <c r="Y194" s="8" t="s">
        <v>1740</v>
      </c>
      <c r="Z194" s="6" t="str">
        <f t="shared" ref="Z194:Z257" si="90" xml:space="preserve"> " |IT| " &amp; Y194</f>
        <v xml:space="preserve"> |IT| Top</v>
      </c>
      <c r="AA194" s="8" t="s">
        <v>3925</v>
      </c>
      <c r="AB194" s="6" t="str">
        <f t="shared" ref="AB194:AB257" si="91" xml:space="preserve"> " |LT| " &amp; AA194</f>
        <v xml:space="preserve"> |LT| Berankoviai marškinėliai</v>
      </c>
      <c r="AC194" s="8" t="s">
        <v>3926</v>
      </c>
      <c r="AD194" s="6" t="str">
        <f t="shared" ref="AD194:AD257" si="92" xml:space="preserve"> " |LV| " &amp; AC194</f>
        <v xml:space="preserve"> |LV| Tops</v>
      </c>
      <c r="AE194" s="8" t="s">
        <v>3922</v>
      </c>
      <c r="AF194" s="6" t="str">
        <f t="shared" ref="AF194:AF257" si="93" xml:space="preserve"> " |MK| " &amp; AE194</f>
        <v xml:space="preserve"> |MK| Топ</v>
      </c>
      <c r="AG194" s="8" t="s">
        <v>1740</v>
      </c>
      <c r="AH194" s="6" t="str">
        <f t="shared" ref="AH194:AH257" si="94" xml:space="preserve"> " |PL| " &amp; AG194</f>
        <v xml:space="preserve"> |PL| Top</v>
      </c>
      <c r="AI194" s="8" t="s">
        <v>1740</v>
      </c>
      <c r="AJ194" s="6" t="str">
        <f t="shared" ref="AJ194:AJ257" si="95" xml:space="preserve"> " |PT| " &amp; AI194</f>
        <v xml:space="preserve"> |PT| Top</v>
      </c>
      <c r="AK194" s="8" t="s">
        <v>1740</v>
      </c>
      <c r="AL194" s="6" t="str">
        <f t="shared" ref="AL194:AL257" si="96" xml:space="preserve"> " |RO| " &amp; AK194</f>
        <v xml:space="preserve"> |RO| Top</v>
      </c>
      <c r="AM194" s="8" t="s">
        <v>1740</v>
      </c>
      <c r="AN194" s="6" t="str">
        <f t="shared" ref="AN194:AN257" si="97" xml:space="preserve"> " |RS| " &amp; AM194</f>
        <v xml:space="preserve"> |RS| Top</v>
      </c>
      <c r="AO194" s="8" t="s">
        <v>1740</v>
      </c>
      <c r="AP194" s="6" t="str">
        <f t="shared" ref="AP194:AP257" si="98" xml:space="preserve"> " |SI| " &amp; AO194</f>
        <v xml:space="preserve"> |SI| Top</v>
      </c>
      <c r="AQ194" s="8" t="s">
        <v>1740</v>
      </c>
      <c r="AR194" s="6" t="str">
        <f t="shared" ref="AR194:AR257" si="99" xml:space="preserve"> " |SK| " &amp; AQ194</f>
        <v xml:space="preserve"> |SK| Top</v>
      </c>
      <c r="AS194" s="9" t="str">
        <f t="shared" si="74"/>
        <v>|EN| Top |BG| Топ |BiH| Top |CZ| Top |DE| Top |EE| Topp |ES| Top/ Top |GR| Τοπ |HR| Top |HU| Felső |IT| Top |LT| Berankoviai marškinėliai |LV| Tops |PL| Top |PT| Top |RO| Top |RS| Top |SI| Top |SK| Top</v>
      </c>
      <c r="AT194" s="9" t="str">
        <f t="shared" si="75"/>
        <v xml:space="preserve">"|EN| Top |BG| Топ |BiH| Top |CZ| Top |DE| Top |EE| Topp |ES| Top/ Top |GR| Τοπ |HR| Top |HU| Felső |IT| Top |LT| Berankoviai marškinėliai |LV| Tops |PL| Top |PT| Top |RO| Top |RS| Top |SI| Top |SK| Top",  </v>
      </c>
      <c r="AU194" s="9" t="str">
        <f t="shared" si="76"/>
        <v xml:space="preserve">"Top":  "|EN| Top |BG| Топ |BiH| Top |CZ| Top |DE| Top |EE| Topp |ES| Top/ Top |GR| Τοπ |HR| Top |HU| Felső |IT| Top |LT| Berankoviai marškinėliai |LV| Tops |PL| Top |PT| Top |RO| Top |RS| Top |SI| Top |SK| Top",  </v>
      </c>
      <c r="AV194" s="9" t="str">
        <f t="shared" si="77"/>
        <v xml:space="preserve">"Top", </v>
      </c>
      <c r="AW194" s="9"/>
    </row>
    <row r="195" spans="1:49" ht="15" customHeight="1" x14ac:dyDescent="0.25">
      <c r="A195" s="8" t="s">
        <v>3927</v>
      </c>
      <c r="B195" s="6" t="str">
        <f t="shared" si="78"/>
        <v>|EN| Sweater</v>
      </c>
      <c r="C195" s="8" t="s">
        <v>3928</v>
      </c>
      <c r="D195" s="6" t="str">
        <f t="shared" si="79"/>
        <v xml:space="preserve"> |AL| Pulovër</v>
      </c>
      <c r="E195" s="8" t="s">
        <v>3929</v>
      </c>
      <c r="F195" s="6" t="str">
        <f t="shared" si="80"/>
        <v xml:space="preserve"> |BG| Пуловер</v>
      </c>
      <c r="G195" s="8" t="s">
        <v>3930</v>
      </c>
      <c r="H195" s="6" t="str">
        <f t="shared" si="81"/>
        <v xml:space="preserve"> |BiH| Džemper</v>
      </c>
      <c r="I195" s="8" t="s">
        <v>3931</v>
      </c>
      <c r="J195" s="6" t="str">
        <f t="shared" si="82"/>
        <v xml:space="preserve"> |CZ| Svetr</v>
      </c>
      <c r="K195" s="8" t="s">
        <v>3932</v>
      </c>
      <c r="L195" s="6" t="str">
        <f t="shared" si="83"/>
        <v xml:space="preserve"> |DE| Pullover</v>
      </c>
      <c r="M195" s="8" t="s">
        <v>3933</v>
      </c>
      <c r="N195" s="6" t="str">
        <f t="shared" si="84"/>
        <v xml:space="preserve"> |EE| Kampsun</v>
      </c>
      <c r="O195" s="8" t="s">
        <v>3934</v>
      </c>
      <c r="P195" s="6" t="str">
        <f t="shared" si="85"/>
        <v xml:space="preserve"> |ES| Suéter</v>
      </c>
      <c r="Q195" s="8" t="s">
        <v>3935</v>
      </c>
      <c r="R195" s="6" t="str">
        <f t="shared" si="86"/>
        <v>/ Suèter</v>
      </c>
      <c r="S195" s="8" t="s">
        <v>3936</v>
      </c>
      <c r="T195" s="6" t="str">
        <f t="shared" si="87"/>
        <v xml:space="preserve"> |GR| Πουλόβερ</v>
      </c>
      <c r="U195" s="8" t="s">
        <v>3937</v>
      </c>
      <c r="V195" s="6" t="str">
        <f t="shared" si="88"/>
        <v xml:space="preserve"> |HR| Vesta</v>
      </c>
      <c r="W195" s="8" t="s">
        <v>3938</v>
      </c>
      <c r="X195" s="6" t="str">
        <f t="shared" si="89"/>
        <v xml:space="preserve"> |HU| Pulóver</v>
      </c>
      <c r="Y195" s="8" t="s">
        <v>3939</v>
      </c>
      <c r="Z195" s="6" t="str">
        <f t="shared" si="90"/>
        <v xml:space="preserve"> |IT| Maglione</v>
      </c>
      <c r="AA195" s="8" t="s">
        <v>3940</v>
      </c>
      <c r="AB195" s="6" t="str">
        <f t="shared" si="91"/>
        <v xml:space="preserve"> |LT| Megztinis</v>
      </c>
      <c r="AC195" s="8" t="s">
        <v>3941</v>
      </c>
      <c r="AD195" s="6" t="str">
        <f t="shared" si="92"/>
        <v xml:space="preserve"> |LV| Svīteris</v>
      </c>
      <c r="AE195" s="8" t="s">
        <v>3942</v>
      </c>
      <c r="AF195" s="6" t="str">
        <f t="shared" si="93"/>
        <v xml:space="preserve"> |MK| Џемпер</v>
      </c>
      <c r="AG195" s="8" t="s">
        <v>3943</v>
      </c>
      <c r="AH195" s="6" t="str">
        <f t="shared" si="94"/>
        <v xml:space="preserve"> |PL| Sweter</v>
      </c>
      <c r="AI195" s="8" t="s">
        <v>3934</v>
      </c>
      <c r="AJ195" s="6" t="str">
        <f t="shared" si="95"/>
        <v xml:space="preserve"> |PT| Suéter</v>
      </c>
      <c r="AK195" s="8" t="s">
        <v>3944</v>
      </c>
      <c r="AL195" s="6" t="str">
        <f t="shared" si="96"/>
        <v xml:space="preserve"> |RO| Pulover</v>
      </c>
      <c r="AM195" s="8" t="s">
        <v>3930</v>
      </c>
      <c r="AN195" s="6" t="str">
        <f t="shared" si="97"/>
        <v xml:space="preserve"> |RS| Džemper</v>
      </c>
      <c r="AO195" s="8" t="s">
        <v>3944</v>
      </c>
      <c r="AP195" s="6" t="str">
        <f t="shared" si="98"/>
        <v xml:space="preserve"> |SI| Pulover</v>
      </c>
      <c r="AQ195" s="8" t="s">
        <v>3945</v>
      </c>
      <c r="AR195" s="6" t="str">
        <f t="shared" si="99"/>
        <v xml:space="preserve"> |SK| Sveter</v>
      </c>
      <c r="AS195" s="9" t="str">
        <f t="shared" ref="AS195:AS258" si="100">CONCATENATE(B195,F195,H195,J195,L195,N195,P195,R195,T195,V195,X195,Z195,AB195,AD195,AH195,AJ195,AL195,AN195,AP195,AR195)</f>
        <v>|EN| Sweater |BG| Пуловер |BiH| Džemper |CZ| Svetr |DE| Pullover |EE| Kampsun |ES| Suéter/ Suèter |GR| Πουλόβερ |HR| Vesta |HU| Pulóver |IT| Maglione |LT| Megztinis |LV| Svīteris |PL| Sweter |PT| Suéter |RO| Pulover |RS| Džemper |SI| Pulover |SK| Sveter</v>
      </c>
      <c r="AT195" s="9" t="str">
        <f t="shared" ref="AT195:AT258" si="101">""""&amp;AS195&amp;""",  "</f>
        <v xml:space="preserve">"|EN| Sweater |BG| Пуловер |BiH| Džemper |CZ| Svetr |DE| Pullover |EE| Kampsun |ES| Suéter/ Suèter |GR| Πουλόβερ |HR| Vesta |HU| Pulóver |IT| Maglione |LT| Megztinis |LV| Svīteris |PL| Sweter |PT| Suéter |RO| Pulover |RS| Džemper |SI| Pulover |SK| Sveter",  </v>
      </c>
      <c r="AU195" s="9" t="str">
        <f t="shared" ref="AU195:AU258" si="102">""""&amp;A195 &amp;""":  " &amp; AT195</f>
        <v xml:space="preserve">"Sweater":  "|EN| Sweater |BG| Пуловер |BiH| Džemper |CZ| Svetr |DE| Pullover |EE| Kampsun |ES| Suéter/ Suèter |GR| Πουλόβερ |HR| Vesta |HU| Pulóver |IT| Maglione |LT| Megztinis |LV| Svīteris |PL| Sweter |PT| Suéter |RO| Pulover |RS| Džemper |SI| Pulover |SK| Sveter",  </v>
      </c>
      <c r="AV195" s="9" t="str">
        <f t="shared" ref="AV195:AV258" si="103">""""&amp;A195&amp;""", "</f>
        <v xml:space="preserve">"Sweater", </v>
      </c>
      <c r="AW195" s="9"/>
    </row>
    <row r="196" spans="1:49" ht="15" customHeight="1" x14ac:dyDescent="0.25">
      <c r="A196" s="8" t="s">
        <v>3946</v>
      </c>
      <c r="B196" s="6" t="str">
        <f t="shared" si="78"/>
        <v>|EN| Sweatshirt</v>
      </c>
      <c r="C196" s="8" t="s">
        <v>2675</v>
      </c>
      <c r="D196" s="6" t="str">
        <f t="shared" si="79"/>
        <v xml:space="preserve"> |AL| Bluzë</v>
      </c>
      <c r="E196" s="8" t="s">
        <v>2687</v>
      </c>
      <c r="F196" s="6" t="str">
        <f t="shared" si="80"/>
        <v xml:space="preserve"> |BG| Блуза</v>
      </c>
      <c r="G196" s="8" t="s">
        <v>3947</v>
      </c>
      <c r="H196" s="6" t="str">
        <f t="shared" si="81"/>
        <v xml:space="preserve"> |BiH| Dukserica</v>
      </c>
      <c r="I196" s="8" t="s">
        <v>3948</v>
      </c>
      <c r="J196" s="6" t="str">
        <f t="shared" si="82"/>
        <v xml:space="preserve"> |CZ| Halena</v>
      </c>
      <c r="K196" s="8" t="s">
        <v>3946</v>
      </c>
      <c r="L196" s="6" t="str">
        <f t="shared" si="83"/>
        <v xml:space="preserve"> |DE| Sweatshirt</v>
      </c>
      <c r="M196" s="8" t="s">
        <v>3903</v>
      </c>
      <c r="N196" s="6" t="str">
        <f t="shared" si="84"/>
        <v xml:space="preserve"> |EE| Pluus</v>
      </c>
      <c r="O196" s="8" t="s">
        <v>3949</v>
      </c>
      <c r="P196" s="6" t="str">
        <f t="shared" si="85"/>
        <v xml:space="preserve"> |ES| Sudadera</v>
      </c>
      <c r="Q196" s="8" t="s">
        <v>3905</v>
      </c>
      <c r="R196" s="6" t="str">
        <f t="shared" si="86"/>
        <v>/ Dessuadora</v>
      </c>
      <c r="S196" s="8" t="s">
        <v>2179</v>
      </c>
      <c r="T196" s="6" t="str">
        <f t="shared" si="87"/>
        <v xml:space="preserve"> |GR| Μπλούζα</v>
      </c>
      <c r="U196" s="8" t="s">
        <v>2691</v>
      </c>
      <c r="V196" s="6" t="str">
        <f t="shared" si="88"/>
        <v xml:space="preserve"> |HR| Majica</v>
      </c>
      <c r="W196" s="8" t="s">
        <v>3938</v>
      </c>
      <c r="X196" s="6" t="str">
        <f t="shared" si="89"/>
        <v xml:space="preserve"> |HU| Pulóver</v>
      </c>
      <c r="Y196" s="8" t="s">
        <v>3950</v>
      </c>
      <c r="Z196" s="6" t="str">
        <f t="shared" si="90"/>
        <v xml:space="preserve"> |IT| Camicia</v>
      </c>
      <c r="AA196" s="8" t="s">
        <v>3951</v>
      </c>
      <c r="AB196" s="6" t="str">
        <f t="shared" si="91"/>
        <v xml:space="preserve"> |LT| Bliuzonas</v>
      </c>
      <c r="AC196" s="8" t="s">
        <v>3952</v>
      </c>
      <c r="AD196" s="6" t="str">
        <f t="shared" si="92"/>
        <v xml:space="preserve"> |LV| Blūze</v>
      </c>
      <c r="AE196" s="8" t="s">
        <v>2687</v>
      </c>
      <c r="AF196" s="6" t="str">
        <f t="shared" si="93"/>
        <v xml:space="preserve"> |MK| Блуза</v>
      </c>
      <c r="AG196" s="8" t="s">
        <v>3907</v>
      </c>
      <c r="AH196" s="6" t="str">
        <f t="shared" si="94"/>
        <v xml:space="preserve"> |PL| Bluza</v>
      </c>
      <c r="AI196" s="8" t="s">
        <v>3953</v>
      </c>
      <c r="AJ196" s="6" t="str">
        <f t="shared" si="95"/>
        <v xml:space="preserve"> |PT| Camisola de manga comprida</v>
      </c>
      <c r="AK196" s="8" t="s">
        <v>3914</v>
      </c>
      <c r="AL196" s="6" t="str">
        <f t="shared" si="96"/>
        <v xml:space="preserve"> |RO| Bluză</v>
      </c>
      <c r="AM196" s="8" t="s">
        <v>3947</v>
      </c>
      <c r="AN196" s="6" t="str">
        <f t="shared" si="97"/>
        <v xml:space="preserve"> |RS| Dukserica</v>
      </c>
      <c r="AO196" s="8" t="s">
        <v>3954</v>
      </c>
      <c r="AP196" s="6" t="str">
        <f t="shared" si="98"/>
        <v xml:space="preserve"> |SI| Majica, dolgi rokav</v>
      </c>
      <c r="AQ196" s="8" t="s">
        <v>3955</v>
      </c>
      <c r="AR196" s="6" t="str">
        <f t="shared" si="99"/>
        <v xml:space="preserve"> |SK| Mikina</v>
      </c>
      <c r="AS196" s="9" t="str">
        <f t="shared" si="100"/>
        <v>|EN| Sweatshirt |BG| Блуза |BiH| Dukserica |CZ| Halena |DE| Sweatshirt |EE| Pluus |ES| Sudadera/ Dessuadora |GR| Μπλούζα |HR| Majica |HU| Pulóver |IT| Camicia |LT| Bliuzonas |LV| Blūze |PL| Bluza |PT| Camisola de manga comprida |RO| Bluză |RS| Dukserica |SI| Majica, dolgi rokav |SK| Mikina</v>
      </c>
      <c r="AT196" s="9" t="str">
        <f t="shared" si="101"/>
        <v xml:space="preserve">"|EN| Sweatshirt |BG| Блуза |BiH| Dukserica |CZ| Halena |DE| Sweatshirt |EE| Pluus |ES| Sudadera/ Dessuadora |GR| Μπλούζα |HR| Majica |HU| Pulóver |IT| Camicia |LT| Bliuzonas |LV| Blūze |PL| Bluza |PT| Camisola de manga comprida |RO| Bluză |RS| Dukserica |SI| Majica, dolgi rokav |SK| Mikina",  </v>
      </c>
      <c r="AU196" s="9" t="str">
        <f t="shared" si="102"/>
        <v xml:space="preserve">"Sweatshirt":  "|EN| Sweatshirt |BG| Блуза |BiH| Dukserica |CZ| Halena |DE| Sweatshirt |EE| Pluus |ES| Sudadera/ Dessuadora |GR| Μπλούζα |HR| Majica |HU| Pulóver |IT| Camicia |LT| Bliuzonas |LV| Blūze |PL| Bluza |PT| Camisola de manga comprida |RO| Bluză |RS| Dukserica |SI| Majica, dolgi rokav |SK| Mikina",  </v>
      </c>
      <c r="AV196" s="9" t="str">
        <f t="shared" si="103"/>
        <v xml:space="preserve">"Sweatshirt", </v>
      </c>
      <c r="AW196" s="9"/>
    </row>
    <row r="197" spans="1:49" ht="15" customHeight="1" x14ac:dyDescent="0.25">
      <c r="A197" s="8" t="s">
        <v>370</v>
      </c>
      <c r="B197" s="6" t="str">
        <f t="shared" si="78"/>
        <v>|EN| Shirt</v>
      </c>
      <c r="C197" s="8" t="s">
        <v>3956</v>
      </c>
      <c r="D197" s="6" t="str">
        <f t="shared" si="79"/>
        <v xml:space="preserve"> |AL| Këmishë</v>
      </c>
      <c r="E197" s="8" t="s">
        <v>2676</v>
      </c>
      <c r="F197" s="6" t="str">
        <f t="shared" si="80"/>
        <v xml:space="preserve"> |BG| Риза</v>
      </c>
      <c r="G197" s="8" t="s">
        <v>2677</v>
      </c>
      <c r="H197" s="6" t="str">
        <f t="shared" si="81"/>
        <v xml:space="preserve"> |BiH| Košulja</v>
      </c>
      <c r="I197" s="8" t="s">
        <v>3957</v>
      </c>
      <c r="J197" s="6" t="str">
        <f t="shared" si="82"/>
        <v xml:space="preserve"> |CZ| Košile</v>
      </c>
      <c r="K197" s="8" t="s">
        <v>3958</v>
      </c>
      <c r="L197" s="6" t="str">
        <f t="shared" si="83"/>
        <v xml:space="preserve"> |DE| Hemd</v>
      </c>
      <c r="M197" s="8" t="s">
        <v>2680</v>
      </c>
      <c r="N197" s="6" t="str">
        <f t="shared" si="84"/>
        <v xml:space="preserve"> |EE| Särk</v>
      </c>
      <c r="O197" s="8" t="s">
        <v>3959</v>
      </c>
      <c r="P197" s="6" t="str">
        <f t="shared" si="85"/>
        <v xml:space="preserve"> |ES| Camisa</v>
      </c>
      <c r="Q197" s="8" t="s">
        <v>3959</v>
      </c>
      <c r="R197" s="6" t="str">
        <f t="shared" si="86"/>
        <v>/ Camisa</v>
      </c>
      <c r="S197" s="8" t="s">
        <v>3960</v>
      </c>
      <c r="T197" s="6" t="str">
        <f t="shared" si="87"/>
        <v xml:space="preserve"> |GR| Πουκάμισο</v>
      </c>
      <c r="U197" s="8" t="s">
        <v>2677</v>
      </c>
      <c r="V197" s="6" t="str">
        <f t="shared" si="88"/>
        <v xml:space="preserve"> |HR| Košulja</v>
      </c>
      <c r="W197" s="8" t="s">
        <v>380</v>
      </c>
      <c r="X197" s="6" t="str">
        <f t="shared" si="89"/>
        <v xml:space="preserve"> |HU| Ing</v>
      </c>
      <c r="Y197" s="8" t="s">
        <v>3961</v>
      </c>
      <c r="Z197" s="6" t="str">
        <f t="shared" si="90"/>
        <v xml:space="preserve"> |IT| Maglia</v>
      </c>
      <c r="AA197" s="8" t="s">
        <v>3962</v>
      </c>
      <c r="AB197" s="6" t="str">
        <f t="shared" si="91"/>
        <v xml:space="preserve"> |LT| Marškiniai</v>
      </c>
      <c r="AC197" s="8" t="s">
        <v>3963</v>
      </c>
      <c r="AD197" s="6" t="str">
        <f t="shared" si="92"/>
        <v xml:space="preserve"> |LV| Krekls</v>
      </c>
      <c r="AE197" s="8" t="s">
        <v>3964</v>
      </c>
      <c r="AF197" s="6" t="str">
        <f t="shared" si="93"/>
        <v xml:space="preserve"> |MK| Кошула</v>
      </c>
      <c r="AG197" s="8" t="s">
        <v>3965</v>
      </c>
      <c r="AH197" s="6" t="str">
        <f t="shared" si="94"/>
        <v xml:space="preserve"> |PL| Koszula</v>
      </c>
      <c r="AI197" s="8" t="s">
        <v>3959</v>
      </c>
      <c r="AJ197" s="6" t="str">
        <f t="shared" si="95"/>
        <v xml:space="preserve"> |PT| Camisa</v>
      </c>
      <c r="AK197" s="8" t="s">
        <v>3966</v>
      </c>
      <c r="AL197" s="6" t="str">
        <f t="shared" si="96"/>
        <v xml:space="preserve"> |RO| Cămașă</v>
      </c>
      <c r="AM197" s="8" t="s">
        <v>2677</v>
      </c>
      <c r="AN197" s="6" t="str">
        <f t="shared" si="97"/>
        <v xml:space="preserve"> |RS| Košulja</v>
      </c>
      <c r="AO197" s="8" t="s">
        <v>3967</v>
      </c>
      <c r="AP197" s="6" t="str">
        <f t="shared" si="98"/>
        <v xml:space="preserve"> |SI| Srajca</v>
      </c>
      <c r="AQ197" s="8" t="s">
        <v>3968</v>
      </c>
      <c r="AR197" s="6" t="str">
        <f t="shared" si="99"/>
        <v xml:space="preserve"> |SK| Košeľa</v>
      </c>
      <c r="AS197" s="9" t="str">
        <f t="shared" si="100"/>
        <v>|EN| Shirt |BG| Риза |BiH| Košulja |CZ| Košile |DE| Hemd |EE| Särk |ES| Camisa/ Camisa |GR| Πουκάμισο |HR| Košulja |HU| Ing |IT| Maglia |LT| Marškiniai |LV| Krekls |PL| Koszula |PT| Camisa |RO| Cămașă |RS| Košulja |SI| Srajca |SK| Košeľa</v>
      </c>
      <c r="AT197" s="9" t="str">
        <f t="shared" si="101"/>
        <v xml:space="preserve">"|EN| Shirt |BG| Риза |BiH| Košulja |CZ| Košile |DE| Hemd |EE| Särk |ES| Camisa/ Camisa |GR| Πουκάμισο |HR| Košulja |HU| Ing |IT| Maglia |LT| Marškiniai |LV| Krekls |PL| Koszula |PT| Camisa |RO| Cămașă |RS| Košulja |SI| Srajca |SK| Košeľa",  </v>
      </c>
      <c r="AU197" s="9" t="str">
        <f t="shared" si="102"/>
        <v xml:space="preserve">"Shirt":  "|EN| Shirt |BG| Риза |BiH| Košulja |CZ| Košile |DE| Hemd |EE| Särk |ES| Camisa/ Camisa |GR| Πουκάμισο |HR| Košulja |HU| Ing |IT| Maglia |LT| Marškiniai |LV| Krekls |PL| Koszula |PT| Camisa |RO| Cămașă |RS| Košulja |SI| Srajca |SK| Košeľa",  </v>
      </c>
      <c r="AV197" s="9" t="str">
        <f t="shared" si="103"/>
        <v xml:space="preserve">"Shirt", </v>
      </c>
      <c r="AW197" s="9"/>
    </row>
    <row r="198" spans="1:49" ht="15" customHeight="1" x14ac:dyDescent="0.25">
      <c r="A198" s="8" t="s">
        <v>3969</v>
      </c>
      <c r="B198" s="6" t="str">
        <f t="shared" si="78"/>
        <v>|EN| Vest</v>
      </c>
      <c r="C198" s="8" t="s">
        <v>3970</v>
      </c>
      <c r="D198" s="6" t="str">
        <f t="shared" si="79"/>
        <v xml:space="preserve"> |AL| Jelek</v>
      </c>
      <c r="E198" s="8" t="s">
        <v>3971</v>
      </c>
      <c r="F198" s="6" t="str">
        <f t="shared" si="80"/>
        <v xml:space="preserve"> |BG| Жилетка</v>
      </c>
      <c r="G198" s="8" t="s">
        <v>3972</v>
      </c>
      <c r="H198" s="6" t="str">
        <f t="shared" si="81"/>
        <v xml:space="preserve"> |BiH| Prsluk</v>
      </c>
      <c r="I198" s="8" t="s">
        <v>3937</v>
      </c>
      <c r="J198" s="6" t="str">
        <f t="shared" si="82"/>
        <v xml:space="preserve"> |CZ| Vesta</v>
      </c>
      <c r="K198" s="8" t="s">
        <v>3973</v>
      </c>
      <c r="L198" s="6" t="str">
        <f t="shared" si="83"/>
        <v xml:space="preserve"> |DE| Weste</v>
      </c>
      <c r="M198" s="8" t="s">
        <v>3969</v>
      </c>
      <c r="N198" s="6" t="str">
        <f t="shared" si="84"/>
        <v xml:space="preserve"> |EE| Vest</v>
      </c>
      <c r="O198" s="8" t="s">
        <v>3974</v>
      </c>
      <c r="P198" s="6" t="str">
        <f t="shared" si="85"/>
        <v xml:space="preserve"> |ES| Chaleco</v>
      </c>
      <c r="Q198" s="8" t="s">
        <v>3975</v>
      </c>
      <c r="R198" s="6" t="str">
        <f t="shared" si="86"/>
        <v>/ Armilla</v>
      </c>
      <c r="S198" s="8" t="s">
        <v>3976</v>
      </c>
      <c r="T198" s="6" t="str">
        <f t="shared" si="87"/>
        <v xml:space="preserve"> |GR| Γιλέκο</v>
      </c>
      <c r="U198" s="8" t="s">
        <v>3972</v>
      </c>
      <c r="V198" s="6" t="str">
        <f t="shared" si="88"/>
        <v xml:space="preserve"> |HR| Prsluk</v>
      </c>
      <c r="W198" s="8" t="s">
        <v>3977</v>
      </c>
      <c r="X198" s="6" t="str">
        <f t="shared" si="89"/>
        <v xml:space="preserve"> |HU| Mellény</v>
      </c>
      <c r="Y198" s="8" t="s">
        <v>3978</v>
      </c>
      <c r="Z198" s="6" t="str">
        <f t="shared" si="90"/>
        <v xml:space="preserve"> |IT| Gilet</v>
      </c>
      <c r="AA198" s="8" t="s">
        <v>3979</v>
      </c>
      <c r="AB198" s="6" t="str">
        <f t="shared" si="91"/>
        <v xml:space="preserve"> |LT| Liemenė</v>
      </c>
      <c r="AC198" s="8" t="s">
        <v>3980</v>
      </c>
      <c r="AD198" s="6" t="str">
        <f t="shared" si="92"/>
        <v xml:space="preserve"> |LV| Veste</v>
      </c>
      <c r="AE198" s="8" t="s">
        <v>3981</v>
      </c>
      <c r="AF198" s="6" t="str">
        <f t="shared" si="93"/>
        <v xml:space="preserve"> |MK| Елек</v>
      </c>
      <c r="AG198" s="8" t="s">
        <v>3982</v>
      </c>
      <c r="AH198" s="6" t="str">
        <f t="shared" si="94"/>
        <v xml:space="preserve"> |PL| Kamizelka</v>
      </c>
      <c r="AI198" s="8" t="s">
        <v>3983</v>
      </c>
      <c r="AJ198" s="6" t="str">
        <f t="shared" si="95"/>
        <v xml:space="preserve"> |PT| Colete</v>
      </c>
      <c r="AK198" s="8" t="s">
        <v>3984</v>
      </c>
      <c r="AL198" s="6" t="str">
        <f t="shared" si="96"/>
        <v xml:space="preserve"> |RO| Vestă</v>
      </c>
      <c r="AM198" s="8" t="s">
        <v>3972</v>
      </c>
      <c r="AN198" s="6" t="str">
        <f t="shared" si="97"/>
        <v xml:space="preserve"> |RS| Prsluk</v>
      </c>
      <c r="AO198" s="8" t="s">
        <v>3985</v>
      </c>
      <c r="AP198" s="6" t="str">
        <f t="shared" si="98"/>
        <v xml:space="preserve"> |SI| Telovnik</v>
      </c>
      <c r="AQ198" s="8" t="s">
        <v>3937</v>
      </c>
      <c r="AR198" s="6" t="str">
        <f t="shared" si="99"/>
        <v xml:space="preserve"> |SK| Vesta</v>
      </c>
      <c r="AS198" s="9" t="str">
        <f t="shared" si="100"/>
        <v>|EN| Vest |BG| Жилетка |BiH| Prsluk |CZ| Vesta |DE| Weste |EE| Vest |ES| Chaleco/ Armilla |GR| Γιλέκο |HR| Prsluk |HU| Mellény |IT| Gilet |LT| Liemenė |LV| Veste |PL| Kamizelka |PT| Colete |RO| Vestă |RS| Prsluk |SI| Telovnik |SK| Vesta</v>
      </c>
      <c r="AT198" s="9" t="str">
        <f t="shared" si="101"/>
        <v xml:space="preserve">"|EN| Vest |BG| Жилетка |BiH| Prsluk |CZ| Vesta |DE| Weste |EE| Vest |ES| Chaleco/ Armilla |GR| Γιλέκο |HR| Prsluk |HU| Mellény |IT| Gilet |LT| Liemenė |LV| Veste |PL| Kamizelka |PT| Colete |RO| Vestă |RS| Prsluk |SI| Telovnik |SK| Vesta",  </v>
      </c>
      <c r="AU198" s="9" t="str">
        <f t="shared" si="102"/>
        <v xml:space="preserve">"Vest":  "|EN| Vest |BG| Жилетка |BiH| Prsluk |CZ| Vesta |DE| Weste |EE| Vest |ES| Chaleco/ Armilla |GR| Γιλέκο |HR| Prsluk |HU| Mellény |IT| Gilet |LT| Liemenė |LV| Veste |PL| Kamizelka |PT| Colete |RO| Vestă |RS| Prsluk |SI| Telovnik |SK| Vesta",  </v>
      </c>
      <c r="AV198" s="9" t="str">
        <f t="shared" si="103"/>
        <v xml:space="preserve">"Vest", </v>
      </c>
      <c r="AW198" s="9"/>
    </row>
    <row r="199" spans="1:49" ht="15" customHeight="1" x14ac:dyDescent="0.25">
      <c r="A199" s="8" t="s">
        <v>3986</v>
      </c>
      <c r="B199" s="6" t="str">
        <f t="shared" si="78"/>
        <v>|EN| Jacket</v>
      </c>
      <c r="C199" s="8" t="s">
        <v>3987</v>
      </c>
      <c r="D199" s="6" t="str">
        <f t="shared" si="79"/>
        <v xml:space="preserve"> |AL| Xhup</v>
      </c>
      <c r="E199" s="8" t="s">
        <v>3988</v>
      </c>
      <c r="F199" s="6" t="str">
        <f t="shared" si="80"/>
        <v xml:space="preserve"> |BG| Яке</v>
      </c>
      <c r="G199" s="8" t="s">
        <v>3989</v>
      </c>
      <c r="H199" s="6" t="str">
        <f t="shared" si="81"/>
        <v xml:space="preserve"> |BiH| Jakna</v>
      </c>
      <c r="I199" s="8" t="s">
        <v>3990</v>
      </c>
      <c r="J199" s="6" t="str">
        <f t="shared" si="82"/>
        <v xml:space="preserve"> |CZ| Bunda</v>
      </c>
      <c r="K199" s="8" t="s">
        <v>3991</v>
      </c>
      <c r="L199" s="6" t="str">
        <f t="shared" si="83"/>
        <v xml:space="preserve"> |DE| Jacke</v>
      </c>
      <c r="M199" s="8" t="s">
        <v>3992</v>
      </c>
      <c r="N199" s="6" t="str">
        <f t="shared" si="84"/>
        <v xml:space="preserve"> |EE| Jope</v>
      </c>
      <c r="O199" s="8" t="s">
        <v>3993</v>
      </c>
      <c r="P199" s="6" t="str">
        <f t="shared" si="85"/>
        <v xml:space="preserve"> |ES| Chaquetón</v>
      </c>
      <c r="Q199" s="8" t="s">
        <v>3994</v>
      </c>
      <c r="R199" s="6" t="str">
        <f t="shared" si="86"/>
        <v>/ Caçadora</v>
      </c>
      <c r="S199" s="8" t="s">
        <v>3995</v>
      </c>
      <c r="T199" s="6" t="str">
        <f t="shared" si="87"/>
        <v xml:space="preserve"> |GR| Ανδρικό σακάκι</v>
      </c>
      <c r="U199" s="8" t="s">
        <v>3989</v>
      </c>
      <c r="V199" s="6" t="str">
        <f t="shared" si="88"/>
        <v xml:space="preserve"> |HR| Jakna</v>
      </c>
      <c r="W199" s="8" t="s">
        <v>3996</v>
      </c>
      <c r="X199" s="6" t="str">
        <f t="shared" si="89"/>
        <v xml:space="preserve"> |HU| Dzseki</v>
      </c>
      <c r="Y199" s="8" t="s">
        <v>3997</v>
      </c>
      <c r="Z199" s="6" t="str">
        <f t="shared" si="90"/>
        <v xml:space="preserve"> |IT| Giubbotto</v>
      </c>
      <c r="AA199" s="8" t="s">
        <v>3998</v>
      </c>
      <c r="AB199" s="6" t="str">
        <f t="shared" si="91"/>
        <v xml:space="preserve"> |LT| Striukė</v>
      </c>
      <c r="AC199" s="8" t="s">
        <v>3999</v>
      </c>
      <c r="AD199" s="6" t="str">
        <f t="shared" si="92"/>
        <v xml:space="preserve"> |LV| Jaka</v>
      </c>
      <c r="AE199" s="8" t="s">
        <v>4000</v>
      </c>
      <c r="AF199" s="6" t="str">
        <f t="shared" si="93"/>
        <v xml:space="preserve"> |MK| Јакна</v>
      </c>
      <c r="AG199" s="8" t="s">
        <v>4001</v>
      </c>
      <c r="AH199" s="6" t="str">
        <f t="shared" si="94"/>
        <v xml:space="preserve"> |PL| Kurtka</v>
      </c>
      <c r="AI199" s="8" t="s">
        <v>4002</v>
      </c>
      <c r="AJ199" s="6" t="str">
        <f t="shared" si="95"/>
        <v xml:space="preserve"> |PT| Casaco</v>
      </c>
      <c r="AK199" s="8" t="s">
        <v>4003</v>
      </c>
      <c r="AL199" s="6" t="str">
        <f t="shared" si="96"/>
        <v xml:space="preserve"> |RO| Geacă</v>
      </c>
      <c r="AM199" s="8" t="s">
        <v>3989</v>
      </c>
      <c r="AN199" s="6" t="str">
        <f t="shared" si="97"/>
        <v xml:space="preserve"> |RS| Jakna</v>
      </c>
      <c r="AO199" s="8" t="s">
        <v>3989</v>
      </c>
      <c r="AP199" s="6" t="str">
        <f t="shared" si="98"/>
        <v xml:space="preserve"> |SI| Jakna</v>
      </c>
      <c r="AQ199" s="8" t="s">
        <v>3990</v>
      </c>
      <c r="AR199" s="6" t="str">
        <f t="shared" si="99"/>
        <v xml:space="preserve"> |SK| Bunda</v>
      </c>
      <c r="AS199" s="9" t="str">
        <f t="shared" si="100"/>
        <v>|EN| Jacket |BG| Яке |BiH| Jakna |CZ| Bunda |DE| Jacke |EE| Jope |ES| Chaquetón/ Caçadora |GR| Ανδρικό σακάκι |HR| Jakna |HU| Dzseki |IT| Giubbotto |LT| Striukė |LV| Jaka |PL| Kurtka |PT| Casaco |RO| Geacă |RS| Jakna |SI| Jakna |SK| Bunda</v>
      </c>
      <c r="AT199" s="9" t="str">
        <f t="shared" si="101"/>
        <v xml:space="preserve">"|EN| Jacket |BG| Яке |BiH| Jakna |CZ| Bunda |DE| Jacke |EE| Jope |ES| Chaquetón/ Caçadora |GR| Ανδρικό σακάκι |HR| Jakna |HU| Dzseki |IT| Giubbotto |LT| Striukė |LV| Jaka |PL| Kurtka |PT| Casaco |RO| Geacă |RS| Jakna |SI| Jakna |SK| Bunda",  </v>
      </c>
      <c r="AU199" s="9" t="str">
        <f t="shared" si="102"/>
        <v xml:space="preserve">"Jacket":  "|EN| Jacket |BG| Яке |BiH| Jakna |CZ| Bunda |DE| Jacke |EE| Jope |ES| Chaquetón/ Caçadora |GR| Ανδρικό σακάκι |HR| Jakna |HU| Dzseki |IT| Giubbotto |LT| Striukė |LV| Jaka |PL| Kurtka |PT| Casaco |RO| Geacă |RS| Jakna |SI| Jakna |SK| Bunda",  </v>
      </c>
      <c r="AV199" s="9" t="str">
        <f t="shared" si="103"/>
        <v xml:space="preserve">"Jacket", </v>
      </c>
      <c r="AW199" s="9"/>
    </row>
    <row r="200" spans="1:49" ht="15" customHeight="1" x14ac:dyDescent="0.25">
      <c r="A200" s="8" t="s">
        <v>4004</v>
      </c>
      <c r="B200" s="6" t="str">
        <f t="shared" si="78"/>
        <v>|EN| Coat</v>
      </c>
      <c r="C200" s="8" t="s">
        <v>4005</v>
      </c>
      <c r="D200" s="6" t="str">
        <f t="shared" si="79"/>
        <v xml:space="preserve"> |AL| Pallto</v>
      </c>
      <c r="E200" s="8" t="s">
        <v>4006</v>
      </c>
      <c r="F200" s="6" t="str">
        <f t="shared" si="80"/>
        <v xml:space="preserve"> |BG| Палто</v>
      </c>
      <c r="G200" s="8" t="s">
        <v>4007</v>
      </c>
      <c r="H200" s="6" t="str">
        <f t="shared" si="81"/>
        <v xml:space="preserve"> |BiH| Kaput</v>
      </c>
      <c r="I200" s="8" t="s">
        <v>4008</v>
      </c>
      <c r="J200" s="6" t="str">
        <f t="shared" si="82"/>
        <v xml:space="preserve"> |CZ| Kabát</v>
      </c>
      <c r="K200" s="8" t="s">
        <v>4009</v>
      </c>
      <c r="L200" s="6" t="str">
        <f t="shared" si="83"/>
        <v xml:space="preserve"> |DE| Mantel</v>
      </c>
      <c r="M200" s="8" t="s">
        <v>4010</v>
      </c>
      <c r="N200" s="6" t="str">
        <f t="shared" si="84"/>
        <v xml:space="preserve"> |EE| (õhuke) mantel</v>
      </c>
      <c r="O200" s="8" t="s">
        <v>4011</v>
      </c>
      <c r="P200" s="6" t="str">
        <f t="shared" si="85"/>
        <v xml:space="preserve"> |ES| Abrigo</v>
      </c>
      <c r="Q200" s="8" t="s">
        <v>4012</v>
      </c>
      <c r="R200" s="6" t="str">
        <f t="shared" si="86"/>
        <v>/ Abric</v>
      </c>
      <c r="S200" s="8" t="s">
        <v>4013</v>
      </c>
      <c r="T200" s="6" t="str">
        <f t="shared" si="87"/>
        <v xml:space="preserve"> |GR| Παλτό</v>
      </c>
      <c r="U200" s="8" t="s">
        <v>4007</v>
      </c>
      <c r="V200" s="6" t="str">
        <f t="shared" si="88"/>
        <v xml:space="preserve"> |HR| Kaput</v>
      </c>
      <c r="W200" s="8" t="s">
        <v>4008</v>
      </c>
      <c r="X200" s="6" t="str">
        <f t="shared" si="89"/>
        <v xml:space="preserve"> |HU| Kabát</v>
      </c>
      <c r="Y200" s="8" t="s">
        <v>4014</v>
      </c>
      <c r="Z200" s="6" t="str">
        <f t="shared" si="90"/>
        <v xml:space="preserve"> |IT| Cappotto</v>
      </c>
      <c r="AA200" s="8" t="s">
        <v>4015</v>
      </c>
      <c r="AB200" s="6" t="str">
        <f t="shared" si="91"/>
        <v xml:space="preserve"> |LT| Apsiaustas</v>
      </c>
      <c r="AC200" s="8" t="s">
        <v>4016</v>
      </c>
      <c r="AD200" s="6" t="str">
        <f t="shared" si="92"/>
        <v xml:space="preserve"> |LV| Mētelis</v>
      </c>
      <c r="AE200" s="8" t="s">
        <v>4006</v>
      </c>
      <c r="AF200" s="6" t="str">
        <f t="shared" si="93"/>
        <v xml:space="preserve"> |MK| Палто</v>
      </c>
      <c r="AG200" s="8" t="s">
        <v>4017</v>
      </c>
      <c r="AH200" s="6" t="str">
        <f t="shared" si="94"/>
        <v xml:space="preserve"> |PL| Płaszcz</v>
      </c>
      <c r="AI200" s="8" t="s">
        <v>4018</v>
      </c>
      <c r="AJ200" s="6" t="str">
        <f t="shared" si="95"/>
        <v xml:space="preserve"> |PT| Sobretudo</v>
      </c>
      <c r="AK200" s="8" t="s">
        <v>4019</v>
      </c>
      <c r="AL200" s="6" t="str">
        <f t="shared" si="96"/>
        <v xml:space="preserve"> |RO| Palton/pardesiu</v>
      </c>
      <c r="AM200" s="8" t="s">
        <v>4007</v>
      </c>
      <c r="AN200" s="6" t="str">
        <f t="shared" si="97"/>
        <v xml:space="preserve"> |RS| Kaput</v>
      </c>
      <c r="AO200" s="8" t="s">
        <v>4020</v>
      </c>
      <c r="AP200" s="6" t="str">
        <f t="shared" si="98"/>
        <v xml:space="preserve"> |SI| Plašč</v>
      </c>
      <c r="AQ200" s="8" t="s">
        <v>4008</v>
      </c>
      <c r="AR200" s="6" t="str">
        <f t="shared" si="99"/>
        <v xml:space="preserve"> |SK| Kabát</v>
      </c>
      <c r="AS200" s="9" t="str">
        <f t="shared" si="100"/>
        <v>|EN| Coat |BG| Палто |BiH| Kaput |CZ| Kabát |DE| Mantel |EE| (õhuke) mantel |ES| Abrigo/ Abric |GR| Παλτό |HR| Kaput |HU| Kabát |IT| Cappotto |LT| Apsiaustas |LV| Mētelis |PL| Płaszcz |PT| Sobretudo |RO| Palton/pardesiu |RS| Kaput |SI| Plašč |SK| Kabát</v>
      </c>
      <c r="AT200" s="9" t="str">
        <f t="shared" si="101"/>
        <v xml:space="preserve">"|EN| Coat |BG| Палто |BiH| Kaput |CZ| Kabát |DE| Mantel |EE| (õhuke) mantel |ES| Abrigo/ Abric |GR| Παλτό |HR| Kaput |HU| Kabát |IT| Cappotto |LT| Apsiaustas |LV| Mētelis |PL| Płaszcz |PT| Sobretudo |RO| Palton/pardesiu |RS| Kaput |SI| Plašč |SK| Kabát",  </v>
      </c>
      <c r="AU200" s="9" t="str">
        <f t="shared" si="102"/>
        <v xml:space="preserve">"Coat":  "|EN| Coat |BG| Палто |BiH| Kaput |CZ| Kabát |DE| Mantel |EE| (õhuke) mantel |ES| Abrigo/ Abric |GR| Παλτό |HR| Kaput |HU| Kabát |IT| Cappotto |LT| Apsiaustas |LV| Mētelis |PL| Płaszcz |PT| Sobretudo |RO| Palton/pardesiu |RS| Kaput |SI| Plašč |SK| Kabát",  </v>
      </c>
      <c r="AV200" s="9" t="str">
        <f t="shared" si="103"/>
        <v xml:space="preserve">"Coat", </v>
      </c>
      <c r="AW200" s="9"/>
    </row>
    <row r="201" spans="1:49" ht="15" customHeight="1" x14ac:dyDescent="0.25">
      <c r="A201" s="8" t="s">
        <v>3986</v>
      </c>
      <c r="B201" s="6" t="str">
        <f t="shared" si="78"/>
        <v>|EN| Jacket</v>
      </c>
      <c r="C201" s="8" t="s">
        <v>4021</v>
      </c>
      <c r="D201" s="6" t="str">
        <f t="shared" si="79"/>
        <v xml:space="preserve"> |AL| Xhaketë</v>
      </c>
      <c r="E201" s="8" t="s">
        <v>4022</v>
      </c>
      <c r="F201" s="6" t="str">
        <f t="shared" si="80"/>
        <v xml:space="preserve"> |BG| Сако</v>
      </c>
      <c r="G201" s="8" t="s">
        <v>4023</v>
      </c>
      <c r="H201" s="6" t="str">
        <f t="shared" si="81"/>
        <v xml:space="preserve"> |BiH| Sako</v>
      </c>
      <c r="I201" s="8" t="s">
        <v>4023</v>
      </c>
      <c r="J201" s="6" t="str">
        <f t="shared" si="82"/>
        <v xml:space="preserve"> |CZ| Sako</v>
      </c>
      <c r="K201" s="8" t="s">
        <v>4024</v>
      </c>
      <c r="L201" s="6" t="str">
        <f t="shared" si="83"/>
        <v xml:space="preserve"> |DE| Jackett</v>
      </c>
      <c r="M201" s="8" t="s">
        <v>4025</v>
      </c>
      <c r="N201" s="6" t="str">
        <f t="shared" si="84"/>
        <v xml:space="preserve"> |EE| Jakk</v>
      </c>
      <c r="O201" s="8" t="s">
        <v>4026</v>
      </c>
      <c r="P201" s="6" t="str">
        <f t="shared" si="85"/>
        <v xml:space="preserve"> |ES| Chaqueta</v>
      </c>
      <c r="Q201" s="8" t="s">
        <v>4027</v>
      </c>
      <c r="R201" s="6" t="str">
        <f t="shared" si="86"/>
        <v>/ Jaqueta</v>
      </c>
      <c r="S201" s="8" t="s">
        <v>4028</v>
      </c>
      <c r="T201" s="6" t="str">
        <f t="shared" si="87"/>
        <v xml:space="preserve"> |GR| Σακάκι</v>
      </c>
      <c r="U201" s="8" t="s">
        <v>4023</v>
      </c>
      <c r="V201" s="6" t="str">
        <f t="shared" si="88"/>
        <v xml:space="preserve"> |HR| Sako</v>
      </c>
      <c r="W201" s="8" t="s">
        <v>4029</v>
      </c>
      <c r="X201" s="6" t="str">
        <f t="shared" si="89"/>
        <v xml:space="preserve"> |HU| Blézer</v>
      </c>
      <c r="Y201" s="8" t="s">
        <v>4030</v>
      </c>
      <c r="Z201" s="6" t="str">
        <f t="shared" si="90"/>
        <v xml:space="preserve"> |IT| Giacca</v>
      </c>
      <c r="AA201" s="8" t="s">
        <v>4031</v>
      </c>
      <c r="AB201" s="6" t="str">
        <f t="shared" si="91"/>
        <v xml:space="preserve"> |LT| Švarkas</v>
      </c>
      <c r="AC201" s="8" t="s">
        <v>4032</v>
      </c>
      <c r="AD201" s="6" t="str">
        <f t="shared" si="92"/>
        <v xml:space="preserve"> |LV| Žakete</v>
      </c>
      <c r="AE201" s="8" t="s">
        <v>4033</v>
      </c>
      <c r="AF201" s="6" t="str">
        <f t="shared" si="93"/>
        <v xml:space="preserve"> |MK| Жакет</v>
      </c>
      <c r="AG201" s="8" t="s">
        <v>4034</v>
      </c>
      <c r="AH201" s="6" t="str">
        <f t="shared" si="94"/>
        <v xml:space="preserve"> |PL| Żakiet</v>
      </c>
      <c r="AI201" s="8" t="s">
        <v>4027</v>
      </c>
      <c r="AJ201" s="6" t="str">
        <f t="shared" si="95"/>
        <v xml:space="preserve"> |PT| Jaqueta</v>
      </c>
      <c r="AK201" s="8" t="s">
        <v>4035</v>
      </c>
      <c r="AL201" s="6" t="str">
        <f t="shared" si="96"/>
        <v xml:space="preserve"> |RO| Jachetă</v>
      </c>
      <c r="AM201" s="8" t="s">
        <v>4023</v>
      </c>
      <c r="AN201" s="6" t="str">
        <f t="shared" si="97"/>
        <v xml:space="preserve"> |RS| Sako</v>
      </c>
      <c r="AO201" s="8" t="s">
        <v>4036</v>
      </c>
      <c r="AP201" s="6" t="str">
        <f t="shared" si="98"/>
        <v xml:space="preserve"> |SI| Suknjič</v>
      </c>
      <c r="AQ201" s="8" t="s">
        <v>4023</v>
      </c>
      <c r="AR201" s="6" t="str">
        <f t="shared" si="99"/>
        <v xml:space="preserve"> |SK| Sako</v>
      </c>
      <c r="AS201" s="9" t="str">
        <f t="shared" si="100"/>
        <v>|EN| Jacket |BG| Сако |BiH| Sako |CZ| Sako |DE| Jackett |EE| Jakk |ES| Chaqueta/ Jaqueta |GR| Σακάκι |HR| Sako |HU| Blézer |IT| Giacca |LT| Švarkas |LV| Žakete |PL| Żakiet |PT| Jaqueta |RO| Jachetă |RS| Sako |SI| Suknjič |SK| Sako</v>
      </c>
      <c r="AT201" s="9" t="str">
        <f t="shared" si="101"/>
        <v xml:space="preserve">"|EN| Jacket |BG| Сако |BiH| Sako |CZ| Sako |DE| Jackett |EE| Jakk |ES| Chaqueta/ Jaqueta |GR| Σακάκι |HR| Sako |HU| Blézer |IT| Giacca |LT| Švarkas |LV| Žakete |PL| Żakiet |PT| Jaqueta |RO| Jachetă |RS| Sako |SI| Suknjič |SK| Sako",  </v>
      </c>
      <c r="AU201" s="9" t="str">
        <f t="shared" si="102"/>
        <v xml:space="preserve">"Jacket":  "|EN| Jacket |BG| Сако |BiH| Sako |CZ| Sako |DE| Jackett |EE| Jakk |ES| Chaqueta/ Jaqueta |GR| Σακάκι |HR| Sako |HU| Blézer |IT| Giacca |LT| Švarkas |LV| Žakete |PL| Żakiet |PT| Jaqueta |RO| Jachetă |RS| Sako |SI| Suknjič |SK| Sako",  </v>
      </c>
      <c r="AV201" s="9" t="str">
        <f t="shared" si="103"/>
        <v xml:space="preserve">"Jacket", </v>
      </c>
      <c r="AW201" s="9"/>
    </row>
    <row r="202" spans="1:49" ht="15" customHeight="1" x14ac:dyDescent="0.25">
      <c r="A202" s="8" t="s">
        <v>4037</v>
      </c>
      <c r="B202" s="6" t="str">
        <f t="shared" si="78"/>
        <v>|EN| Tank top</v>
      </c>
      <c r="C202" s="8" t="s">
        <v>3970</v>
      </c>
      <c r="D202" s="6" t="str">
        <f t="shared" si="79"/>
        <v xml:space="preserve"> |AL| Jelek</v>
      </c>
      <c r="E202" s="8" t="s">
        <v>3981</v>
      </c>
      <c r="F202" s="6" t="str">
        <f t="shared" si="80"/>
        <v xml:space="preserve"> |BG| Елек</v>
      </c>
      <c r="G202" s="8" t="s">
        <v>3972</v>
      </c>
      <c r="H202" s="6" t="str">
        <f t="shared" si="81"/>
        <v xml:space="preserve"> |BiH| Prsluk</v>
      </c>
      <c r="I202" s="8" t="s">
        <v>3937</v>
      </c>
      <c r="J202" s="6" t="str">
        <f t="shared" si="82"/>
        <v xml:space="preserve"> |CZ| Vesta</v>
      </c>
      <c r="K202" s="8" t="s">
        <v>4038</v>
      </c>
      <c r="L202" s="6" t="str">
        <f t="shared" si="83"/>
        <v xml:space="preserve"> |DE| Ärmellose jacke</v>
      </c>
      <c r="M202" s="8" t="s">
        <v>4039</v>
      </c>
      <c r="N202" s="6" t="str">
        <f t="shared" si="84"/>
        <v xml:space="preserve"> |EE| Varrukateta jope</v>
      </c>
      <c r="O202" s="8" t="s">
        <v>4040</v>
      </c>
      <c r="P202" s="6" t="str">
        <f t="shared" si="85"/>
        <v xml:space="preserve"> |ES| Sin mangas</v>
      </c>
      <c r="Q202" s="8" t="s">
        <v>3975</v>
      </c>
      <c r="R202" s="6" t="str">
        <f t="shared" si="86"/>
        <v>/ Armilla</v>
      </c>
      <c r="S202" s="8" t="s">
        <v>4041</v>
      </c>
      <c r="T202" s="6" t="str">
        <f t="shared" si="87"/>
        <v xml:space="preserve"> |GR| Αμάνικο μπλουζάκι</v>
      </c>
      <c r="U202" s="8" t="s">
        <v>3972</v>
      </c>
      <c r="V202" s="6" t="str">
        <f t="shared" si="88"/>
        <v xml:space="preserve"> |HR| Prsluk</v>
      </c>
      <c r="W202" s="8" t="s">
        <v>4042</v>
      </c>
      <c r="X202" s="6" t="str">
        <f t="shared" si="89"/>
        <v xml:space="preserve"> |HU| Ujjatlan</v>
      </c>
      <c r="Y202" s="8" t="s">
        <v>3978</v>
      </c>
      <c r="Z202" s="6" t="str">
        <f t="shared" si="90"/>
        <v xml:space="preserve"> |IT| Gilet</v>
      </c>
      <c r="AA202" s="8" t="s">
        <v>4043</v>
      </c>
      <c r="AB202" s="6" t="str">
        <f t="shared" si="91"/>
        <v xml:space="preserve"> |LT| Liemenė-bliuzonas</v>
      </c>
      <c r="AC202" s="8" t="s">
        <v>4044</v>
      </c>
      <c r="AD202" s="6" t="str">
        <f t="shared" si="92"/>
        <v xml:space="preserve"> |LV| Bezrocis</v>
      </c>
      <c r="AE202" s="8" t="s">
        <v>4045</v>
      </c>
      <c r="AF202" s="6" t="str">
        <f t="shared" si="93"/>
        <v xml:space="preserve"> |MK| Елек без ракави</v>
      </c>
      <c r="AG202" s="8" t="s">
        <v>4046</v>
      </c>
      <c r="AH202" s="6" t="str">
        <f t="shared" si="94"/>
        <v xml:space="preserve"> |PL| Bezrękawnik</v>
      </c>
      <c r="AI202" s="8" t="s">
        <v>4047</v>
      </c>
      <c r="AJ202" s="6" t="str">
        <f t="shared" si="95"/>
        <v xml:space="preserve"> |PT| Camisa de alças</v>
      </c>
      <c r="AK202" s="8" t="s">
        <v>3984</v>
      </c>
      <c r="AL202" s="6" t="str">
        <f t="shared" si="96"/>
        <v xml:space="preserve"> |RO| Vestă</v>
      </c>
      <c r="AM202" s="8" t="s">
        <v>3972</v>
      </c>
      <c r="AN202" s="6" t="str">
        <f t="shared" si="97"/>
        <v xml:space="preserve"> |RS| Prsluk</v>
      </c>
      <c r="AO202" s="8" t="s">
        <v>4048</v>
      </c>
      <c r="AP202" s="6" t="str">
        <f t="shared" si="98"/>
        <v xml:space="preserve"> |SI| Brezrokavnik</v>
      </c>
      <c r="AQ202" s="8" t="s">
        <v>3937</v>
      </c>
      <c r="AR202" s="6" t="str">
        <f t="shared" si="99"/>
        <v xml:space="preserve"> |SK| Vesta</v>
      </c>
      <c r="AS202" s="9" t="str">
        <f t="shared" si="100"/>
        <v>|EN| Tank top |BG| Елек |BiH| Prsluk |CZ| Vesta |DE| Ärmellose jacke |EE| Varrukateta jope |ES| Sin mangas/ Armilla |GR| Αμάνικο μπλουζάκι |HR| Prsluk |HU| Ujjatlan |IT| Gilet |LT| Liemenė-bliuzonas |LV| Bezrocis |PL| Bezrękawnik |PT| Camisa de alças |RO| Vestă |RS| Prsluk |SI| Brezrokavnik |SK| Vesta</v>
      </c>
      <c r="AT202" s="9" t="str">
        <f t="shared" si="101"/>
        <v xml:space="preserve">"|EN| Tank top |BG| Елек |BiH| Prsluk |CZ| Vesta |DE| Ärmellose jacke |EE| Varrukateta jope |ES| Sin mangas/ Armilla |GR| Αμάνικο μπλουζάκι |HR| Prsluk |HU| Ujjatlan |IT| Gilet |LT| Liemenė-bliuzonas |LV| Bezrocis |PL| Bezrękawnik |PT| Camisa de alças |RO| Vestă |RS| Prsluk |SI| Brezrokavnik |SK| Vesta",  </v>
      </c>
      <c r="AU202" s="9" t="str">
        <f t="shared" si="102"/>
        <v xml:space="preserve">"Tank top":  "|EN| Tank top |BG| Елек |BiH| Prsluk |CZ| Vesta |DE| Ärmellose jacke |EE| Varrukateta jope |ES| Sin mangas/ Armilla |GR| Αμάνικο μπλουζάκι |HR| Prsluk |HU| Ujjatlan |IT| Gilet |LT| Liemenė-bliuzonas |LV| Bezrocis |PL| Bezrękawnik |PT| Camisa de alças |RO| Vestă |RS| Prsluk |SI| Brezrokavnik |SK| Vesta",  </v>
      </c>
      <c r="AV202" s="9" t="str">
        <f t="shared" si="103"/>
        <v xml:space="preserve">"Tank top", </v>
      </c>
      <c r="AW202" s="9"/>
    </row>
    <row r="203" spans="1:49" ht="15" customHeight="1" x14ac:dyDescent="0.25">
      <c r="A203" s="8" t="s">
        <v>4049</v>
      </c>
      <c r="B203" s="6" t="str">
        <f t="shared" si="78"/>
        <v>|EN| Pants</v>
      </c>
      <c r="C203" s="8" t="s">
        <v>4050</v>
      </c>
      <c r="D203" s="6" t="str">
        <f t="shared" si="79"/>
        <v xml:space="preserve"> |AL| Pantallona</v>
      </c>
      <c r="E203" s="8" t="s">
        <v>4051</v>
      </c>
      <c r="F203" s="6" t="str">
        <f t="shared" si="80"/>
        <v xml:space="preserve"> |BG| Панталони</v>
      </c>
      <c r="G203" s="8" t="s">
        <v>4052</v>
      </c>
      <c r="H203" s="6" t="str">
        <f t="shared" si="81"/>
        <v xml:space="preserve"> |BiH| Hlače</v>
      </c>
      <c r="I203" s="8" t="s">
        <v>4053</v>
      </c>
      <c r="J203" s="6" t="str">
        <f t="shared" si="82"/>
        <v xml:space="preserve"> |CZ| Kalhoty</v>
      </c>
      <c r="K203" s="8" t="s">
        <v>4054</v>
      </c>
      <c r="L203" s="6" t="str">
        <f t="shared" si="83"/>
        <v xml:space="preserve"> |DE| Hose</v>
      </c>
      <c r="M203" s="8" t="s">
        <v>4055</v>
      </c>
      <c r="N203" s="6" t="str">
        <f t="shared" si="84"/>
        <v xml:space="preserve"> |EE| Pikad püksid</v>
      </c>
      <c r="O203" s="8" t="s">
        <v>2220</v>
      </c>
      <c r="P203" s="6" t="str">
        <f t="shared" si="85"/>
        <v xml:space="preserve"> |ES| Pantalones</v>
      </c>
      <c r="Q203" s="8" t="s">
        <v>4056</v>
      </c>
      <c r="R203" s="6" t="str">
        <f t="shared" si="86"/>
        <v>/ Pantalons</v>
      </c>
      <c r="S203" s="8" t="s">
        <v>2201</v>
      </c>
      <c r="T203" s="6" t="str">
        <f t="shared" si="87"/>
        <v xml:space="preserve"> |GR| Παντελόνι</v>
      </c>
      <c r="U203" s="8" t="s">
        <v>4052</v>
      </c>
      <c r="V203" s="6" t="str">
        <f t="shared" si="88"/>
        <v xml:space="preserve"> |HR| Hlače</v>
      </c>
      <c r="W203" s="8" t="s">
        <v>4057</v>
      </c>
      <c r="X203" s="6" t="str">
        <f t="shared" si="89"/>
        <v xml:space="preserve"> |HU| Nadrág</v>
      </c>
      <c r="Y203" s="8" t="s">
        <v>4058</v>
      </c>
      <c r="Z203" s="6" t="str">
        <f t="shared" si="90"/>
        <v xml:space="preserve"> |IT| Pantaloni</v>
      </c>
      <c r="AA203" s="8" t="s">
        <v>4059</v>
      </c>
      <c r="AB203" s="6" t="str">
        <f t="shared" si="91"/>
        <v xml:space="preserve"> |LT| Kelnės</v>
      </c>
      <c r="AC203" s="8" t="s">
        <v>4060</v>
      </c>
      <c r="AD203" s="6" t="str">
        <f t="shared" si="92"/>
        <v xml:space="preserve"> |LV| Bikses</v>
      </c>
      <c r="AE203" s="8" t="s">
        <v>4051</v>
      </c>
      <c r="AF203" s="6" t="str">
        <f t="shared" si="93"/>
        <v xml:space="preserve"> |MK| Панталони</v>
      </c>
      <c r="AG203" s="8" t="s">
        <v>4061</v>
      </c>
      <c r="AH203" s="6" t="str">
        <f t="shared" si="94"/>
        <v xml:space="preserve"> |PL| Spodnie</v>
      </c>
      <c r="AI203" s="8" t="s">
        <v>4062</v>
      </c>
      <c r="AJ203" s="6" t="str">
        <f t="shared" si="95"/>
        <v xml:space="preserve"> |PT| Calças</v>
      </c>
      <c r="AK203" s="8" t="s">
        <v>4058</v>
      </c>
      <c r="AL203" s="6" t="str">
        <f t="shared" si="96"/>
        <v xml:space="preserve"> |RO| Pantaloni</v>
      </c>
      <c r="AM203" s="8" t="s">
        <v>4063</v>
      </c>
      <c r="AN203" s="6" t="str">
        <f t="shared" si="97"/>
        <v xml:space="preserve"> |RS| Pantalone</v>
      </c>
      <c r="AO203" s="8" t="s">
        <v>4052</v>
      </c>
      <c r="AP203" s="6" t="str">
        <f t="shared" si="98"/>
        <v xml:space="preserve"> |SI| Hlače</v>
      </c>
      <c r="AQ203" s="8" t="s">
        <v>4064</v>
      </c>
      <c r="AR203" s="6" t="str">
        <f t="shared" si="99"/>
        <v xml:space="preserve"> |SK| Nohavice</v>
      </c>
      <c r="AS203" s="9" t="str">
        <f t="shared" si="100"/>
        <v>|EN| Pants |BG| Панталони |BiH| Hlače |CZ| Kalhoty |DE| Hose |EE| Pikad püksid |ES| Pantalones/ Pantalons |GR| Παντελόνι |HR| Hlače |HU| Nadrág |IT| Pantaloni |LT| Kelnės |LV| Bikses |PL| Spodnie |PT| Calças |RO| Pantaloni |RS| Pantalone |SI| Hlače |SK| Nohavice</v>
      </c>
      <c r="AT203" s="9" t="str">
        <f t="shared" si="101"/>
        <v xml:space="preserve">"|EN| Pants |BG| Панталони |BiH| Hlače |CZ| Kalhoty |DE| Hose |EE| Pikad püksid |ES| Pantalones/ Pantalons |GR| Παντελόνι |HR| Hlače |HU| Nadrág |IT| Pantaloni |LT| Kelnės |LV| Bikses |PL| Spodnie |PT| Calças |RO| Pantaloni |RS| Pantalone |SI| Hlače |SK| Nohavice",  </v>
      </c>
      <c r="AU203" s="9" t="str">
        <f t="shared" si="102"/>
        <v xml:space="preserve">"Pants":  "|EN| Pants |BG| Панталони |BiH| Hlače |CZ| Kalhoty |DE| Hose |EE| Pikad püksid |ES| Pantalones/ Pantalons |GR| Παντελόνι |HR| Hlače |HU| Nadrág |IT| Pantaloni |LT| Kelnės |LV| Bikses |PL| Spodnie |PT| Calças |RO| Pantaloni |RS| Pantalone |SI| Hlače |SK| Nohavice",  </v>
      </c>
      <c r="AV203" s="9" t="str">
        <f t="shared" si="103"/>
        <v xml:space="preserve">"Pants", </v>
      </c>
      <c r="AW203" s="9"/>
    </row>
    <row r="204" spans="1:49" ht="15" customHeight="1" x14ac:dyDescent="0.25">
      <c r="A204" s="8" t="s">
        <v>4065</v>
      </c>
      <c r="B204" s="6" t="str">
        <f t="shared" si="78"/>
        <v>|EN| Skirt</v>
      </c>
      <c r="C204" s="8" t="s">
        <v>4066</v>
      </c>
      <c r="D204" s="6" t="str">
        <f t="shared" si="79"/>
        <v xml:space="preserve"> |AL| Fund</v>
      </c>
      <c r="E204" s="8" t="s">
        <v>4067</v>
      </c>
      <c r="F204" s="6" t="str">
        <f t="shared" si="80"/>
        <v xml:space="preserve"> |BG| Пола</v>
      </c>
      <c r="G204" s="8" t="s">
        <v>4068</v>
      </c>
      <c r="H204" s="6" t="str">
        <f t="shared" si="81"/>
        <v xml:space="preserve"> |BiH| Suknja</v>
      </c>
      <c r="I204" s="8" t="s">
        <v>4069</v>
      </c>
      <c r="J204" s="6" t="str">
        <f t="shared" si="82"/>
        <v xml:space="preserve"> |CZ| Sukně</v>
      </c>
      <c r="K204" s="8" t="s">
        <v>4070</v>
      </c>
      <c r="L204" s="6" t="str">
        <f t="shared" si="83"/>
        <v xml:space="preserve"> |DE| Rock</v>
      </c>
      <c r="M204" s="8" t="s">
        <v>4071</v>
      </c>
      <c r="N204" s="6" t="str">
        <f t="shared" si="84"/>
        <v xml:space="preserve"> |EE| Seelik</v>
      </c>
      <c r="O204" s="8" t="s">
        <v>4072</v>
      </c>
      <c r="P204" s="6" t="str">
        <f t="shared" si="85"/>
        <v xml:space="preserve"> |ES| Falda</v>
      </c>
      <c r="Q204" s="8" t="s">
        <v>4073</v>
      </c>
      <c r="R204" s="6" t="str">
        <f t="shared" si="86"/>
        <v>/ Faldilla</v>
      </c>
      <c r="S204" s="8" t="s">
        <v>4074</v>
      </c>
      <c r="T204" s="6" t="str">
        <f t="shared" si="87"/>
        <v xml:space="preserve"> |GR| Φουστάνι</v>
      </c>
      <c r="U204" s="8" t="s">
        <v>4068</v>
      </c>
      <c r="V204" s="6" t="str">
        <f t="shared" si="88"/>
        <v xml:space="preserve"> |HR| Suknja</v>
      </c>
      <c r="W204" s="8" t="s">
        <v>4075</v>
      </c>
      <c r="X204" s="6" t="str">
        <f t="shared" si="89"/>
        <v xml:space="preserve"> |HU| Szoknya</v>
      </c>
      <c r="Y204" s="8" t="s">
        <v>4076</v>
      </c>
      <c r="Z204" s="6" t="str">
        <f t="shared" si="90"/>
        <v xml:space="preserve"> |IT| Gonna</v>
      </c>
      <c r="AA204" s="8" t="s">
        <v>4077</v>
      </c>
      <c r="AB204" s="6" t="str">
        <f t="shared" si="91"/>
        <v xml:space="preserve"> |LT| Sijonas</v>
      </c>
      <c r="AC204" s="8" t="s">
        <v>4078</v>
      </c>
      <c r="AD204" s="6" t="str">
        <f t="shared" si="92"/>
        <v xml:space="preserve"> |LV| Svārki</v>
      </c>
      <c r="AE204" s="8" t="s">
        <v>4079</v>
      </c>
      <c r="AF204" s="6" t="str">
        <f t="shared" si="93"/>
        <v xml:space="preserve"> |MK| Сукња</v>
      </c>
      <c r="AG204" s="8" t="s">
        <v>4080</v>
      </c>
      <c r="AH204" s="6" t="str">
        <f t="shared" si="94"/>
        <v xml:space="preserve"> |PL| Spódnica</v>
      </c>
      <c r="AI204" s="8" t="s">
        <v>4081</v>
      </c>
      <c r="AJ204" s="6" t="str">
        <f t="shared" si="95"/>
        <v xml:space="preserve"> |PT| Saia</v>
      </c>
      <c r="AK204" s="8" t="s">
        <v>4082</v>
      </c>
      <c r="AL204" s="6" t="str">
        <f t="shared" si="96"/>
        <v xml:space="preserve"> |RO| Fustă</v>
      </c>
      <c r="AM204" s="8" t="s">
        <v>4068</v>
      </c>
      <c r="AN204" s="6" t="str">
        <f t="shared" si="97"/>
        <v xml:space="preserve"> |RS| Suknja</v>
      </c>
      <c r="AO204" s="8" t="s">
        <v>4083</v>
      </c>
      <c r="AP204" s="6" t="str">
        <f t="shared" si="98"/>
        <v xml:space="preserve"> |SI| Žensko krilo</v>
      </c>
      <c r="AQ204" s="8" t="s">
        <v>4084</v>
      </c>
      <c r="AR204" s="6" t="str">
        <f t="shared" si="99"/>
        <v xml:space="preserve"> |SK| Sukňa</v>
      </c>
      <c r="AS204" s="9" t="str">
        <f t="shared" si="100"/>
        <v>|EN| Skirt |BG| Пола |BiH| Suknja |CZ| Sukně |DE| Rock |EE| Seelik |ES| Falda/ Faldilla |GR| Φουστάνι |HR| Suknja |HU| Szoknya |IT| Gonna |LT| Sijonas |LV| Svārki |PL| Spódnica |PT| Saia |RO| Fustă |RS| Suknja |SI| Žensko krilo |SK| Sukňa</v>
      </c>
      <c r="AT204" s="9" t="str">
        <f t="shared" si="101"/>
        <v xml:space="preserve">"|EN| Skirt |BG| Пола |BiH| Suknja |CZ| Sukně |DE| Rock |EE| Seelik |ES| Falda/ Faldilla |GR| Φουστάνι |HR| Suknja |HU| Szoknya |IT| Gonna |LT| Sijonas |LV| Svārki |PL| Spódnica |PT| Saia |RO| Fustă |RS| Suknja |SI| Žensko krilo |SK| Sukňa",  </v>
      </c>
      <c r="AU204" s="9" t="str">
        <f t="shared" si="102"/>
        <v xml:space="preserve">"Skirt":  "|EN| Skirt |BG| Пола |BiH| Suknja |CZ| Sukně |DE| Rock |EE| Seelik |ES| Falda/ Faldilla |GR| Φουστάνι |HR| Suknja |HU| Szoknya |IT| Gonna |LT| Sijonas |LV| Svārki |PL| Spódnica |PT| Saia |RO| Fustă |RS| Suknja |SI| Žensko krilo |SK| Sukňa",  </v>
      </c>
      <c r="AV204" s="9" t="str">
        <f t="shared" si="103"/>
        <v xml:space="preserve">"Skirt", </v>
      </c>
      <c r="AW204" s="9"/>
    </row>
    <row r="205" spans="1:49" ht="15" customHeight="1" x14ac:dyDescent="0.25">
      <c r="A205" s="8" t="s">
        <v>4085</v>
      </c>
      <c r="B205" s="6" t="str">
        <f t="shared" si="78"/>
        <v>|EN| Dress</v>
      </c>
      <c r="C205" s="8" t="s">
        <v>4086</v>
      </c>
      <c r="D205" s="6" t="str">
        <f t="shared" si="79"/>
        <v xml:space="preserve"> |AL| Fustan</v>
      </c>
      <c r="E205" s="8" t="s">
        <v>4087</v>
      </c>
      <c r="F205" s="6" t="str">
        <f t="shared" si="80"/>
        <v xml:space="preserve"> |BG| Рокля</v>
      </c>
      <c r="G205" s="8" t="s">
        <v>4088</v>
      </c>
      <c r="H205" s="6" t="str">
        <f t="shared" si="81"/>
        <v xml:space="preserve"> |BiH| Haljina</v>
      </c>
      <c r="I205" s="8" t="s">
        <v>4089</v>
      </c>
      <c r="J205" s="6" t="str">
        <f t="shared" si="82"/>
        <v xml:space="preserve"> |CZ| Šaty</v>
      </c>
      <c r="K205" s="8" t="s">
        <v>4090</v>
      </c>
      <c r="L205" s="6" t="str">
        <f t="shared" si="83"/>
        <v xml:space="preserve"> |DE| Kleid</v>
      </c>
      <c r="M205" s="8" t="s">
        <v>4091</v>
      </c>
      <c r="N205" s="6" t="str">
        <f t="shared" si="84"/>
        <v xml:space="preserve"> |EE| Kleit</v>
      </c>
      <c r="O205" s="8" t="s">
        <v>4092</v>
      </c>
      <c r="P205" s="6" t="str">
        <f t="shared" si="85"/>
        <v xml:space="preserve"> |ES| Vestido</v>
      </c>
      <c r="Q205" s="8" t="s">
        <v>4093</v>
      </c>
      <c r="R205" s="6" t="str">
        <f t="shared" si="86"/>
        <v>/ Vestit</v>
      </c>
      <c r="S205" s="8" t="s">
        <v>4094</v>
      </c>
      <c r="T205" s="6" t="str">
        <f t="shared" si="87"/>
        <v xml:space="preserve"> |GR| Φόρεμα</v>
      </c>
      <c r="U205" s="8" t="s">
        <v>4088</v>
      </c>
      <c r="V205" s="6" t="str">
        <f t="shared" si="88"/>
        <v xml:space="preserve"> |HR| Haljina</v>
      </c>
      <c r="W205" s="8" t="s">
        <v>4095</v>
      </c>
      <c r="X205" s="6" t="str">
        <f t="shared" si="89"/>
        <v xml:space="preserve"> |HU| Ruha</v>
      </c>
      <c r="Y205" s="8" t="s">
        <v>4096</v>
      </c>
      <c r="Z205" s="6" t="str">
        <f t="shared" si="90"/>
        <v xml:space="preserve"> |IT| Abito</v>
      </c>
      <c r="AA205" s="8" t="s">
        <v>4097</v>
      </c>
      <c r="AB205" s="6" t="str">
        <f t="shared" si="91"/>
        <v xml:space="preserve"> |LT| Suknelė</v>
      </c>
      <c r="AC205" s="8" t="s">
        <v>4098</v>
      </c>
      <c r="AD205" s="6" t="str">
        <f t="shared" si="92"/>
        <v xml:space="preserve"> |LV| Kleita</v>
      </c>
      <c r="AE205" s="8" t="s">
        <v>4099</v>
      </c>
      <c r="AF205" s="6" t="str">
        <f t="shared" si="93"/>
        <v xml:space="preserve"> |MK| Фустан</v>
      </c>
      <c r="AG205" s="8" t="s">
        <v>4100</v>
      </c>
      <c r="AH205" s="6" t="str">
        <f t="shared" si="94"/>
        <v xml:space="preserve"> |PL| Sukienka</v>
      </c>
      <c r="AI205" s="8" t="s">
        <v>4092</v>
      </c>
      <c r="AJ205" s="6" t="str">
        <f t="shared" si="95"/>
        <v xml:space="preserve"> |PT| Vestido</v>
      </c>
      <c r="AK205" s="8" t="s">
        <v>4101</v>
      </c>
      <c r="AL205" s="6" t="str">
        <f t="shared" si="96"/>
        <v xml:space="preserve"> |RO| Rochie</v>
      </c>
      <c r="AM205" s="8" t="s">
        <v>4088</v>
      </c>
      <c r="AN205" s="6" t="str">
        <f t="shared" si="97"/>
        <v xml:space="preserve"> |RS| Haljina</v>
      </c>
      <c r="AO205" s="8" t="s">
        <v>4102</v>
      </c>
      <c r="AP205" s="6" t="str">
        <f t="shared" si="98"/>
        <v xml:space="preserve"> |SI| Ženska obleka</v>
      </c>
      <c r="AQ205" s="8" t="s">
        <v>4089</v>
      </c>
      <c r="AR205" s="6" t="str">
        <f t="shared" si="99"/>
        <v xml:space="preserve"> |SK| Šaty</v>
      </c>
      <c r="AS205" s="9" t="str">
        <f t="shared" si="100"/>
        <v>|EN| Dress |BG| Рокля |BiH| Haljina |CZ| Šaty |DE| Kleid |EE| Kleit |ES| Vestido/ Vestit |GR| Φόρεμα |HR| Haljina |HU| Ruha |IT| Abito |LT| Suknelė |LV| Kleita |PL| Sukienka |PT| Vestido |RO| Rochie |RS| Haljina |SI| Ženska obleka |SK| Šaty</v>
      </c>
      <c r="AT205" s="9" t="str">
        <f t="shared" si="101"/>
        <v xml:space="preserve">"|EN| Dress |BG| Рокля |BiH| Haljina |CZ| Šaty |DE| Kleid |EE| Kleit |ES| Vestido/ Vestit |GR| Φόρεμα |HR| Haljina |HU| Ruha |IT| Abito |LT| Suknelė |LV| Kleita |PL| Sukienka |PT| Vestido |RO| Rochie |RS| Haljina |SI| Ženska obleka |SK| Šaty",  </v>
      </c>
      <c r="AU205" s="9" t="str">
        <f t="shared" si="102"/>
        <v xml:space="preserve">"Dress":  "|EN| Dress |BG| Рокля |BiH| Haljina |CZ| Šaty |DE| Kleid |EE| Kleit |ES| Vestido/ Vestit |GR| Φόρεμα |HR| Haljina |HU| Ruha |IT| Abito |LT| Suknelė |LV| Kleita |PL| Sukienka |PT| Vestido |RO| Rochie |RS| Haljina |SI| Ženska obleka |SK| Šaty",  </v>
      </c>
      <c r="AV205" s="9" t="str">
        <f t="shared" si="103"/>
        <v xml:space="preserve">"Dress", </v>
      </c>
      <c r="AW205" s="9"/>
    </row>
    <row r="206" spans="1:49" ht="15" customHeight="1" x14ac:dyDescent="0.25">
      <c r="A206" s="8" t="s">
        <v>4103</v>
      </c>
      <c r="B206" s="6" t="str">
        <f t="shared" si="78"/>
        <v>|EN| Hat</v>
      </c>
      <c r="C206" s="8" t="s">
        <v>4104</v>
      </c>
      <c r="D206" s="6" t="str">
        <f t="shared" si="79"/>
        <v xml:space="preserve"> |AL| Kapuç</v>
      </c>
      <c r="E206" s="8" t="s">
        <v>4105</v>
      </c>
      <c r="F206" s="6" t="str">
        <f t="shared" si="80"/>
        <v xml:space="preserve"> |BG| Шапка</v>
      </c>
      <c r="G206" s="8" t="s">
        <v>4106</v>
      </c>
      <c r="H206" s="6" t="str">
        <f t="shared" si="81"/>
        <v xml:space="preserve"> |BiH| Kapa</v>
      </c>
      <c r="I206" s="8" t="s">
        <v>4107</v>
      </c>
      <c r="J206" s="6" t="str">
        <f t="shared" si="82"/>
        <v xml:space="preserve"> |CZ| Čepice</v>
      </c>
      <c r="K206" s="8" t="s">
        <v>4108</v>
      </c>
      <c r="L206" s="6" t="str">
        <f t="shared" si="83"/>
        <v xml:space="preserve"> |DE| Mütze</v>
      </c>
      <c r="M206" s="8" t="s">
        <v>4109</v>
      </c>
      <c r="N206" s="6" t="str">
        <f t="shared" si="84"/>
        <v xml:space="preserve"> |EE| Müts</v>
      </c>
      <c r="O206" s="8" t="s">
        <v>4110</v>
      </c>
      <c r="P206" s="6" t="str">
        <f t="shared" si="85"/>
        <v xml:space="preserve"> |ES| Gorro</v>
      </c>
      <c r="Q206" s="8" t="s">
        <v>4111</v>
      </c>
      <c r="R206" s="6" t="str">
        <f t="shared" si="86"/>
        <v>/ Barret</v>
      </c>
      <c r="S206" s="8" t="s">
        <v>4112</v>
      </c>
      <c r="T206" s="6" t="str">
        <f t="shared" si="87"/>
        <v xml:space="preserve"> |GR| Σκούφος</v>
      </c>
      <c r="U206" s="8" t="s">
        <v>4106</v>
      </c>
      <c r="V206" s="6" t="str">
        <f t="shared" si="88"/>
        <v xml:space="preserve"> |HR| Kapa</v>
      </c>
      <c r="W206" s="8" t="s">
        <v>4113</v>
      </c>
      <c r="X206" s="6" t="str">
        <f t="shared" si="89"/>
        <v xml:space="preserve"> |HU| Sapka</v>
      </c>
      <c r="Y206" s="8" t="s">
        <v>4114</v>
      </c>
      <c r="Z206" s="6" t="str">
        <f t="shared" si="90"/>
        <v xml:space="preserve"> |IT| Berretto</v>
      </c>
      <c r="AA206" s="8" t="s">
        <v>4115</v>
      </c>
      <c r="AB206" s="6" t="str">
        <f t="shared" si="91"/>
        <v xml:space="preserve"> |LT| Kepurė</v>
      </c>
      <c r="AC206" s="8" t="s">
        <v>4116</v>
      </c>
      <c r="AD206" s="6" t="str">
        <f t="shared" si="92"/>
        <v xml:space="preserve"> |LV| Cepure</v>
      </c>
      <c r="AE206" s="8" t="s">
        <v>4117</v>
      </c>
      <c r="AF206" s="6" t="str">
        <f t="shared" si="93"/>
        <v xml:space="preserve"> |MK| Капа</v>
      </c>
      <c r="AG206" s="8" t="s">
        <v>4118</v>
      </c>
      <c r="AH206" s="6" t="str">
        <f t="shared" si="94"/>
        <v xml:space="preserve"> |PL| Czapka</v>
      </c>
      <c r="AI206" s="8" t="s">
        <v>4119</v>
      </c>
      <c r="AJ206" s="6" t="str">
        <f t="shared" si="95"/>
        <v xml:space="preserve"> |PT| Chapéu</v>
      </c>
      <c r="AK206" s="8" t="s">
        <v>4120</v>
      </c>
      <c r="AL206" s="6" t="str">
        <f t="shared" si="96"/>
        <v xml:space="preserve"> |RO| Fes</v>
      </c>
      <c r="AM206" s="8" t="s">
        <v>4106</v>
      </c>
      <c r="AN206" s="6" t="str">
        <f t="shared" si="97"/>
        <v xml:space="preserve"> |RS| Kapa</v>
      </c>
      <c r="AO206" s="8" t="s">
        <v>4106</v>
      </c>
      <c r="AP206" s="6" t="str">
        <f t="shared" si="98"/>
        <v xml:space="preserve"> |SI| Kapa</v>
      </c>
      <c r="AQ206" s="8" t="s">
        <v>4121</v>
      </c>
      <c r="AR206" s="6" t="str">
        <f t="shared" si="99"/>
        <v xml:space="preserve"> |SK| Čapica</v>
      </c>
      <c r="AS206" s="9" t="str">
        <f t="shared" si="100"/>
        <v>|EN| Hat |BG| Шапка |BiH| Kapa |CZ| Čepice |DE| Mütze |EE| Müts |ES| Gorro/ Barret |GR| Σκούφος |HR| Kapa |HU| Sapka |IT| Berretto |LT| Kepurė |LV| Cepure |PL| Czapka |PT| Chapéu |RO| Fes |RS| Kapa |SI| Kapa |SK| Čapica</v>
      </c>
      <c r="AT206" s="9" t="str">
        <f t="shared" si="101"/>
        <v xml:space="preserve">"|EN| Hat |BG| Шапка |BiH| Kapa |CZ| Čepice |DE| Mütze |EE| Müts |ES| Gorro/ Barret |GR| Σκούφος |HR| Kapa |HU| Sapka |IT| Berretto |LT| Kepurė |LV| Cepure |PL| Czapka |PT| Chapéu |RO| Fes |RS| Kapa |SI| Kapa |SK| Čapica",  </v>
      </c>
      <c r="AU206" s="9" t="str">
        <f t="shared" si="102"/>
        <v xml:space="preserve">"Hat":  "|EN| Hat |BG| Шапка |BiH| Kapa |CZ| Čepice |DE| Mütze |EE| Müts |ES| Gorro/ Barret |GR| Σκούφος |HR| Kapa |HU| Sapka |IT| Berretto |LT| Kepurė |LV| Cepure |PL| Czapka |PT| Chapéu |RO| Fes |RS| Kapa |SI| Kapa |SK| Čapica",  </v>
      </c>
      <c r="AV206" s="9" t="str">
        <f t="shared" si="103"/>
        <v xml:space="preserve">"Hat", </v>
      </c>
      <c r="AW206" s="9"/>
    </row>
    <row r="207" spans="1:49" ht="15" customHeight="1" x14ac:dyDescent="0.25">
      <c r="A207" s="8" t="s">
        <v>4122</v>
      </c>
      <c r="B207" s="6" t="str">
        <f t="shared" si="78"/>
        <v>|EN| Scarf</v>
      </c>
      <c r="C207" s="8" t="s">
        <v>4123</v>
      </c>
      <c r="D207" s="6" t="str">
        <f t="shared" si="79"/>
        <v xml:space="preserve"> |AL| Shall</v>
      </c>
      <c r="E207" s="8" t="s">
        <v>4124</v>
      </c>
      <c r="F207" s="6" t="str">
        <f t="shared" si="80"/>
        <v xml:space="preserve"> |BG| Шал</v>
      </c>
      <c r="G207" s="8" t="s">
        <v>4125</v>
      </c>
      <c r="H207" s="6" t="str">
        <f t="shared" si="81"/>
        <v xml:space="preserve"> |BiH| Šal</v>
      </c>
      <c r="I207" s="8" t="s">
        <v>4126</v>
      </c>
      <c r="J207" s="6" t="str">
        <f t="shared" si="82"/>
        <v xml:space="preserve"> |CZ| Šála</v>
      </c>
      <c r="K207" s="8" t="s">
        <v>4127</v>
      </c>
      <c r="L207" s="6" t="str">
        <f t="shared" si="83"/>
        <v xml:space="preserve"> |DE| Schal</v>
      </c>
      <c r="M207" s="8" t="s">
        <v>4128</v>
      </c>
      <c r="N207" s="6" t="str">
        <f t="shared" si="84"/>
        <v xml:space="preserve"> |EE| Sall</v>
      </c>
      <c r="O207" s="8" t="s">
        <v>4129</v>
      </c>
      <c r="P207" s="6" t="str">
        <f t="shared" si="85"/>
        <v xml:space="preserve"> |ES| Bufanda</v>
      </c>
      <c r="Q207" s="8" t="s">
        <v>4129</v>
      </c>
      <c r="R207" s="6" t="str">
        <f t="shared" si="86"/>
        <v>/ Bufanda</v>
      </c>
      <c r="S207" s="8" t="s">
        <v>4130</v>
      </c>
      <c r="T207" s="6" t="str">
        <f t="shared" si="87"/>
        <v xml:space="preserve"> |GR| Κασκόλ</v>
      </c>
      <c r="U207" s="8" t="s">
        <v>4125</v>
      </c>
      <c r="V207" s="6" t="str">
        <f t="shared" si="88"/>
        <v xml:space="preserve"> |HR| Šal</v>
      </c>
      <c r="W207" s="8" t="s">
        <v>4131</v>
      </c>
      <c r="X207" s="6" t="str">
        <f t="shared" si="89"/>
        <v xml:space="preserve"> |HU| Sál</v>
      </c>
      <c r="Y207" s="8" t="s">
        <v>4132</v>
      </c>
      <c r="Z207" s="6" t="str">
        <f t="shared" si="90"/>
        <v xml:space="preserve"> |IT| Sciarpa</v>
      </c>
      <c r="AA207" s="8" t="s">
        <v>4133</v>
      </c>
      <c r="AB207" s="6" t="str">
        <f t="shared" si="91"/>
        <v xml:space="preserve"> |LT| Šalikas</v>
      </c>
      <c r="AC207" s="8" t="s">
        <v>4134</v>
      </c>
      <c r="AD207" s="6" t="str">
        <f t="shared" si="92"/>
        <v xml:space="preserve"> |LV| Šalle</v>
      </c>
      <c r="AE207" s="8" t="s">
        <v>4124</v>
      </c>
      <c r="AF207" s="6" t="str">
        <f t="shared" si="93"/>
        <v xml:space="preserve"> |MK| Шал</v>
      </c>
      <c r="AG207" s="8" t="s">
        <v>4135</v>
      </c>
      <c r="AH207" s="6" t="str">
        <f t="shared" si="94"/>
        <v xml:space="preserve"> |PL| Szalik</v>
      </c>
      <c r="AI207" s="8" t="s">
        <v>4136</v>
      </c>
      <c r="AJ207" s="6" t="str">
        <f t="shared" si="95"/>
        <v xml:space="preserve"> |PT| Cachecol</v>
      </c>
      <c r="AK207" s="8" t="s">
        <v>4137</v>
      </c>
      <c r="AL207" s="6" t="str">
        <f t="shared" si="96"/>
        <v xml:space="preserve"> |RO| Fular</v>
      </c>
      <c r="AM207" s="8" t="s">
        <v>4125</v>
      </c>
      <c r="AN207" s="6" t="str">
        <f t="shared" si="97"/>
        <v xml:space="preserve"> |RS| Šal</v>
      </c>
      <c r="AO207" s="8" t="s">
        <v>4125</v>
      </c>
      <c r="AP207" s="6" t="str">
        <f t="shared" si="98"/>
        <v xml:space="preserve"> |SI| Šal</v>
      </c>
      <c r="AQ207" s="8" t="s">
        <v>4138</v>
      </c>
      <c r="AR207" s="6" t="str">
        <f t="shared" si="99"/>
        <v xml:space="preserve"> |SK| Šál</v>
      </c>
      <c r="AS207" s="9" t="str">
        <f t="shared" si="100"/>
        <v>|EN| Scarf |BG| Шал |BiH| Šal |CZ| Šála |DE| Schal |EE| Sall |ES| Bufanda/ Bufanda |GR| Κασκόλ |HR| Šal |HU| Sál |IT| Sciarpa |LT| Šalikas |LV| Šalle |PL| Szalik |PT| Cachecol |RO| Fular |RS| Šal |SI| Šal |SK| Šál</v>
      </c>
      <c r="AT207" s="9" t="str">
        <f t="shared" si="101"/>
        <v xml:space="preserve">"|EN| Scarf |BG| Шал |BiH| Šal |CZ| Šála |DE| Schal |EE| Sall |ES| Bufanda/ Bufanda |GR| Κασκόλ |HR| Šal |HU| Sál |IT| Sciarpa |LT| Šalikas |LV| Šalle |PL| Szalik |PT| Cachecol |RO| Fular |RS| Šal |SI| Šal |SK| Šál",  </v>
      </c>
      <c r="AU207" s="9" t="str">
        <f t="shared" si="102"/>
        <v xml:space="preserve">"Scarf":  "|EN| Scarf |BG| Шал |BiH| Šal |CZ| Šála |DE| Schal |EE| Sall |ES| Bufanda/ Bufanda |GR| Κασκόλ |HR| Šal |HU| Sál |IT| Sciarpa |LT| Šalikas |LV| Šalle |PL| Szalik |PT| Cachecol |RO| Fular |RS| Šal |SI| Šal |SK| Šál",  </v>
      </c>
      <c r="AV207" s="9" t="str">
        <f t="shared" si="103"/>
        <v xml:space="preserve">"Scarf", </v>
      </c>
      <c r="AW207" s="9"/>
    </row>
    <row r="208" spans="1:49" ht="15" customHeight="1" x14ac:dyDescent="0.25">
      <c r="A208" s="8" t="s">
        <v>4139</v>
      </c>
      <c r="B208" s="6" t="str">
        <f t="shared" si="78"/>
        <v>|EN| Gloves</v>
      </c>
      <c r="C208" s="8" t="s">
        <v>4140</v>
      </c>
      <c r="D208" s="6" t="str">
        <f t="shared" si="79"/>
        <v xml:space="preserve"> |AL| Doreza</v>
      </c>
      <c r="E208" s="8" t="s">
        <v>4141</v>
      </c>
      <c r="F208" s="6" t="str">
        <f t="shared" si="80"/>
        <v xml:space="preserve"> |BG| Ръкавици</v>
      </c>
      <c r="G208" s="8" t="s">
        <v>4142</v>
      </c>
      <c r="H208" s="6" t="str">
        <f t="shared" si="81"/>
        <v xml:space="preserve"> |BiH| Rukavice</v>
      </c>
      <c r="I208" s="8" t="s">
        <v>4142</v>
      </c>
      <c r="J208" s="6" t="str">
        <f t="shared" si="82"/>
        <v xml:space="preserve"> |CZ| Rukavice</v>
      </c>
      <c r="K208" s="8" t="s">
        <v>4143</v>
      </c>
      <c r="L208" s="6" t="str">
        <f t="shared" si="83"/>
        <v xml:space="preserve"> |DE| Handschuhe</v>
      </c>
      <c r="M208" s="8" t="s">
        <v>4144</v>
      </c>
      <c r="N208" s="6" t="str">
        <f t="shared" si="84"/>
        <v xml:space="preserve"> |EE| Kindad</v>
      </c>
      <c r="O208" s="8" t="s">
        <v>4145</v>
      </c>
      <c r="P208" s="6" t="str">
        <f t="shared" si="85"/>
        <v xml:space="preserve"> |ES| Guantes</v>
      </c>
      <c r="Q208" s="8" t="s">
        <v>4146</v>
      </c>
      <c r="R208" s="6" t="str">
        <f t="shared" si="86"/>
        <v>/ Guants</v>
      </c>
      <c r="S208" s="8" t="s">
        <v>4147</v>
      </c>
      <c r="T208" s="6" t="str">
        <f t="shared" si="87"/>
        <v xml:space="preserve"> |GR| Γάντια</v>
      </c>
      <c r="U208" s="8" t="s">
        <v>4142</v>
      </c>
      <c r="V208" s="6" t="str">
        <f t="shared" si="88"/>
        <v xml:space="preserve"> |HR| Rukavice</v>
      </c>
      <c r="W208" s="8" t="s">
        <v>4148</v>
      </c>
      <c r="X208" s="6" t="str">
        <f t="shared" si="89"/>
        <v xml:space="preserve"> |HU| Kesztyű</v>
      </c>
      <c r="Y208" s="8" t="s">
        <v>4149</v>
      </c>
      <c r="Z208" s="6" t="str">
        <f t="shared" si="90"/>
        <v xml:space="preserve"> |IT| Guanti</v>
      </c>
      <c r="AA208" s="8" t="s">
        <v>4150</v>
      </c>
      <c r="AB208" s="6" t="str">
        <f t="shared" si="91"/>
        <v xml:space="preserve"> |LT| Pirštinės</v>
      </c>
      <c r="AC208" s="8" t="s">
        <v>2928</v>
      </c>
      <c r="AD208" s="6" t="str">
        <f t="shared" si="92"/>
        <v xml:space="preserve"> |LV| Cimdi</v>
      </c>
      <c r="AE208" s="8" t="s">
        <v>4151</v>
      </c>
      <c r="AF208" s="6" t="str">
        <f t="shared" si="93"/>
        <v xml:space="preserve"> |MK| Ракавици</v>
      </c>
      <c r="AG208" s="8" t="s">
        <v>4152</v>
      </c>
      <c r="AH208" s="6" t="str">
        <f t="shared" si="94"/>
        <v xml:space="preserve"> |PL| Rękawiczki</v>
      </c>
      <c r="AI208" s="8" t="s">
        <v>4153</v>
      </c>
      <c r="AJ208" s="6" t="str">
        <f t="shared" si="95"/>
        <v xml:space="preserve"> |PT| Luvas</v>
      </c>
      <c r="AK208" s="8" t="s">
        <v>4154</v>
      </c>
      <c r="AL208" s="6" t="str">
        <f t="shared" si="96"/>
        <v xml:space="preserve"> |RO| Mănuși</v>
      </c>
      <c r="AM208" s="8" t="s">
        <v>4142</v>
      </c>
      <c r="AN208" s="6" t="str">
        <f t="shared" si="97"/>
        <v xml:space="preserve"> |RS| Rukavice</v>
      </c>
      <c r="AO208" s="8" t="s">
        <v>4155</v>
      </c>
      <c r="AP208" s="6" t="str">
        <f t="shared" si="98"/>
        <v xml:space="preserve"> |SI| Rokavice</v>
      </c>
      <c r="AQ208" s="8" t="s">
        <v>4142</v>
      </c>
      <c r="AR208" s="6" t="str">
        <f t="shared" si="99"/>
        <v xml:space="preserve"> |SK| Rukavice</v>
      </c>
      <c r="AS208" s="9" t="str">
        <f t="shared" si="100"/>
        <v>|EN| Gloves |BG| Ръкавици |BiH| Rukavice |CZ| Rukavice |DE| Handschuhe |EE| Kindad |ES| Guantes/ Guants |GR| Γάντια |HR| Rukavice |HU| Kesztyű |IT| Guanti |LT| Pirštinės |LV| Cimdi |PL| Rękawiczki |PT| Luvas |RO| Mănuși |RS| Rukavice |SI| Rokavice |SK| Rukavice</v>
      </c>
      <c r="AT208" s="9" t="str">
        <f t="shared" si="101"/>
        <v xml:space="preserve">"|EN| Gloves |BG| Ръкавици |BiH| Rukavice |CZ| Rukavice |DE| Handschuhe |EE| Kindad |ES| Guantes/ Guants |GR| Γάντια |HR| Rukavice |HU| Kesztyű |IT| Guanti |LT| Pirštinės |LV| Cimdi |PL| Rękawiczki |PT| Luvas |RO| Mănuși |RS| Rukavice |SI| Rokavice |SK| Rukavice",  </v>
      </c>
      <c r="AU208" s="9" t="str">
        <f t="shared" si="102"/>
        <v xml:space="preserve">"Gloves":  "|EN| Gloves |BG| Ръкавици |BiH| Rukavice |CZ| Rukavice |DE| Handschuhe |EE| Kindad |ES| Guantes/ Guants |GR| Γάντια |HR| Rukavice |HU| Kesztyű |IT| Guanti |LT| Pirštinės |LV| Cimdi |PL| Rękawiczki |PT| Luvas |RO| Mănuși |RS| Rukavice |SI| Rokavice |SK| Rukavice",  </v>
      </c>
      <c r="AV208" s="9" t="str">
        <f t="shared" si="103"/>
        <v xml:space="preserve">"Gloves", </v>
      </c>
      <c r="AW208" s="9"/>
    </row>
    <row r="209" spans="1:49" ht="15" customHeight="1" x14ac:dyDescent="0.25">
      <c r="A209" s="8" t="s">
        <v>4156</v>
      </c>
      <c r="B209" s="6" t="str">
        <f t="shared" si="78"/>
        <v>|EN| Beret</v>
      </c>
      <c r="C209" s="8" t="s">
        <v>4157</v>
      </c>
      <c r="D209" s="6" t="str">
        <f t="shared" si="79"/>
        <v xml:space="preserve"> |AL| Beretë</v>
      </c>
      <c r="E209" s="8" t="s">
        <v>4158</v>
      </c>
      <c r="F209" s="6" t="str">
        <f t="shared" si="80"/>
        <v xml:space="preserve"> |BG| Барета</v>
      </c>
      <c r="G209" s="8" t="s">
        <v>4159</v>
      </c>
      <c r="H209" s="6" t="str">
        <f t="shared" si="81"/>
        <v xml:space="preserve"> |BiH| Beretka</v>
      </c>
      <c r="I209" s="8" t="s">
        <v>4160</v>
      </c>
      <c r="J209" s="6" t="str">
        <f t="shared" si="82"/>
        <v xml:space="preserve"> |CZ| Baret</v>
      </c>
      <c r="K209" s="8" t="s">
        <v>4161</v>
      </c>
      <c r="L209" s="6" t="str">
        <f t="shared" si="83"/>
        <v xml:space="preserve"> |DE| Baskenmütze</v>
      </c>
      <c r="M209" s="8" t="s">
        <v>4162</v>
      </c>
      <c r="N209" s="6" t="str">
        <f t="shared" si="84"/>
        <v xml:space="preserve"> |EE| Barett</v>
      </c>
      <c r="O209" s="8" t="s">
        <v>4163</v>
      </c>
      <c r="P209" s="6" t="str">
        <f t="shared" si="85"/>
        <v xml:space="preserve"> |ES| Boina</v>
      </c>
      <c r="Q209" s="8" t="s">
        <v>4163</v>
      </c>
      <c r="R209" s="6" t="str">
        <f t="shared" si="86"/>
        <v>/ Boina</v>
      </c>
      <c r="S209" s="8" t="s">
        <v>4164</v>
      </c>
      <c r="T209" s="6" t="str">
        <f t="shared" si="87"/>
        <v xml:space="preserve"> |GR| Μπερές</v>
      </c>
      <c r="U209" s="8" t="s">
        <v>4159</v>
      </c>
      <c r="V209" s="6" t="str">
        <f t="shared" si="88"/>
        <v xml:space="preserve"> |HR| Beretka</v>
      </c>
      <c r="W209" s="8" t="s">
        <v>4165</v>
      </c>
      <c r="X209" s="6" t="str">
        <f t="shared" si="89"/>
        <v xml:space="preserve"> |HU| Barett sapka</v>
      </c>
      <c r="Y209" s="8" t="s">
        <v>4166</v>
      </c>
      <c r="Z209" s="6" t="str">
        <f t="shared" si="90"/>
        <v xml:space="preserve"> |IT| Basco</v>
      </c>
      <c r="AA209" s="8" t="s">
        <v>4167</v>
      </c>
      <c r="AB209" s="6" t="str">
        <f t="shared" si="91"/>
        <v xml:space="preserve"> |LT| Beretė</v>
      </c>
      <c r="AC209" s="8" t="s">
        <v>4168</v>
      </c>
      <c r="AD209" s="6" t="str">
        <f t="shared" si="92"/>
        <v xml:space="preserve"> |LV| Berete</v>
      </c>
      <c r="AE209" s="8" t="s">
        <v>4169</v>
      </c>
      <c r="AF209" s="6" t="str">
        <f t="shared" si="93"/>
        <v xml:space="preserve"> |MK| Беретка</v>
      </c>
      <c r="AG209" s="8" t="s">
        <v>4156</v>
      </c>
      <c r="AH209" s="6" t="str">
        <f t="shared" si="94"/>
        <v xml:space="preserve"> |PL| Beret</v>
      </c>
      <c r="AI209" s="8" t="s">
        <v>4163</v>
      </c>
      <c r="AJ209" s="6" t="str">
        <f t="shared" si="95"/>
        <v xml:space="preserve"> |PT| Boina</v>
      </c>
      <c r="AK209" s="8" t="s">
        <v>4170</v>
      </c>
      <c r="AL209" s="6" t="str">
        <f t="shared" si="96"/>
        <v xml:space="preserve"> |RO| Beretă</v>
      </c>
      <c r="AM209" s="8" t="s">
        <v>4159</v>
      </c>
      <c r="AN209" s="6" t="str">
        <f t="shared" si="97"/>
        <v xml:space="preserve"> |RS| Beretka</v>
      </c>
      <c r="AO209" s="8" t="s">
        <v>4171</v>
      </c>
      <c r="AP209" s="6" t="str">
        <f t="shared" si="98"/>
        <v xml:space="preserve"> |SI| Baretka</v>
      </c>
      <c r="AQ209" s="8" t="s">
        <v>4160</v>
      </c>
      <c r="AR209" s="6" t="str">
        <f t="shared" si="99"/>
        <v xml:space="preserve"> |SK| Baret</v>
      </c>
      <c r="AS209" s="9" t="str">
        <f t="shared" si="100"/>
        <v>|EN| Beret |BG| Барета |BiH| Beretka |CZ| Baret |DE| Baskenmütze |EE| Barett |ES| Boina/ Boina |GR| Μπερές |HR| Beretka |HU| Barett sapka |IT| Basco |LT| Beretė |LV| Berete |PL| Beret |PT| Boina |RO| Beretă |RS| Beretka |SI| Baretka |SK| Baret</v>
      </c>
      <c r="AT209" s="9" t="str">
        <f t="shared" si="101"/>
        <v xml:space="preserve">"|EN| Beret |BG| Барета |BiH| Beretka |CZ| Baret |DE| Baskenmütze |EE| Barett |ES| Boina/ Boina |GR| Μπερές |HR| Beretka |HU| Barett sapka |IT| Basco |LT| Beretė |LV| Berete |PL| Beret |PT| Boina |RO| Beretă |RS| Beretka |SI| Baretka |SK| Baret",  </v>
      </c>
      <c r="AU209" s="9" t="str">
        <f t="shared" si="102"/>
        <v xml:space="preserve">"Beret":  "|EN| Beret |BG| Барета |BiH| Beretka |CZ| Baret |DE| Baskenmütze |EE| Barett |ES| Boina/ Boina |GR| Μπερές |HR| Beretka |HU| Barett sapka |IT| Basco |LT| Beretė |LV| Berete |PL| Beret |PT| Boina |RO| Beretă |RS| Beretka |SI| Baretka |SK| Baret",  </v>
      </c>
      <c r="AV209" s="9" t="str">
        <f t="shared" si="103"/>
        <v xml:space="preserve">"Beret", </v>
      </c>
      <c r="AW209" s="9"/>
    </row>
    <row r="210" spans="1:49" ht="15" customHeight="1" x14ac:dyDescent="0.25">
      <c r="A210" s="8" t="s">
        <v>4172</v>
      </c>
      <c r="B210" s="6" t="str">
        <f t="shared" si="78"/>
        <v>|EN| Earmuffs</v>
      </c>
      <c r="C210" s="8" t="s">
        <v>4173</v>
      </c>
      <c r="D210" s="6" t="str">
        <f t="shared" si="79"/>
        <v xml:space="preserve"> |AL| Kufje dimri</v>
      </c>
      <c r="E210" s="8" t="s">
        <v>4174</v>
      </c>
      <c r="F210" s="6" t="str">
        <f t="shared" si="80"/>
        <v xml:space="preserve"> |BG| Наушници</v>
      </c>
      <c r="G210" s="8" t="s">
        <v>4175</v>
      </c>
      <c r="H210" s="6" t="str">
        <f t="shared" si="81"/>
        <v xml:space="preserve"> |BiH| Naušnice</v>
      </c>
      <c r="I210" s="8" t="s">
        <v>4176</v>
      </c>
      <c r="J210" s="6" t="str">
        <f t="shared" si="82"/>
        <v xml:space="preserve"> |CZ| Klapky na uši</v>
      </c>
      <c r="K210" s="8" t="s">
        <v>4177</v>
      </c>
      <c r="L210" s="6" t="str">
        <f t="shared" si="83"/>
        <v xml:space="preserve"> |DE| Ohrenklappen</v>
      </c>
      <c r="M210" s="8" t="s">
        <v>4178</v>
      </c>
      <c r="N210" s="6" t="str">
        <f t="shared" si="84"/>
        <v xml:space="preserve"> |EE| Kõrvaklapid</v>
      </c>
      <c r="O210" s="8" t="s">
        <v>4179</v>
      </c>
      <c r="P210" s="6" t="str">
        <f t="shared" si="85"/>
        <v xml:space="preserve"> |ES| Orejeras</v>
      </c>
      <c r="Q210" s="8" t="s">
        <v>4180</v>
      </c>
      <c r="R210" s="6" t="str">
        <f t="shared" si="86"/>
        <v>/ Protecció per a les orelles</v>
      </c>
      <c r="S210" s="8" t="s">
        <v>4181</v>
      </c>
      <c r="T210" s="6" t="str">
        <f t="shared" si="87"/>
        <v xml:space="preserve"> |GR| Προστατευτικά αυτιών</v>
      </c>
      <c r="U210" s="8" t="s">
        <v>4182</v>
      </c>
      <c r="V210" s="6" t="str">
        <f t="shared" si="88"/>
        <v xml:space="preserve"> |HR| Naušnjaci</v>
      </c>
      <c r="W210" s="8" t="s">
        <v>4183</v>
      </c>
      <c r="X210" s="6" t="str">
        <f t="shared" si="89"/>
        <v xml:space="preserve"> |HU| Fülvédő</v>
      </c>
      <c r="Y210" s="8" t="s">
        <v>4184</v>
      </c>
      <c r="Z210" s="6" t="str">
        <f t="shared" si="90"/>
        <v xml:space="preserve"> |IT| Paraorecchie</v>
      </c>
      <c r="AA210" s="8" t="s">
        <v>4185</v>
      </c>
      <c r="AB210" s="6" t="str">
        <f t="shared" si="91"/>
        <v xml:space="preserve"> |LT| Šiltos ausinės</v>
      </c>
      <c r="AC210" s="8" t="s">
        <v>4186</v>
      </c>
      <c r="AD210" s="6" t="str">
        <f t="shared" si="92"/>
        <v xml:space="preserve"> |LV| Austiņas</v>
      </c>
      <c r="AE210" s="8" t="s">
        <v>4187</v>
      </c>
      <c r="AF210" s="6" t="str">
        <f t="shared" si="93"/>
        <v xml:space="preserve"> |MK| Топлачи за уши</v>
      </c>
      <c r="AG210" s="8" t="s">
        <v>4188</v>
      </c>
      <c r="AH210" s="6" t="str">
        <f t="shared" si="94"/>
        <v xml:space="preserve"> |PL| Nauszniki</v>
      </c>
      <c r="AI210" s="8" t="s">
        <v>4189</v>
      </c>
      <c r="AJ210" s="6" t="str">
        <f t="shared" si="95"/>
        <v xml:space="preserve"> |PT| Tapa-orelhas</v>
      </c>
      <c r="AK210" s="8" t="s">
        <v>4190</v>
      </c>
      <c r="AL210" s="6" t="str">
        <f t="shared" si="96"/>
        <v xml:space="preserve"> |RO| Căști de urechi</v>
      </c>
      <c r="AM210" s="8" t="s">
        <v>4175</v>
      </c>
      <c r="AN210" s="6" t="str">
        <f t="shared" si="97"/>
        <v xml:space="preserve"> |RS| Naušnice</v>
      </c>
      <c r="AO210" s="8" t="s">
        <v>4191</v>
      </c>
      <c r="AP210" s="6" t="str">
        <f t="shared" si="98"/>
        <v xml:space="preserve"> |SI| Naušniki</v>
      </c>
      <c r="AQ210" s="8" t="s">
        <v>4176</v>
      </c>
      <c r="AR210" s="6" t="str">
        <f t="shared" si="99"/>
        <v xml:space="preserve"> |SK| Klapky na uši</v>
      </c>
      <c r="AS210" s="9" t="str">
        <f t="shared" si="100"/>
        <v>|EN| Earmuffs |BG| Наушници |BiH| Naušnice |CZ| Klapky na uši |DE| Ohrenklappen |EE| Kõrvaklapid |ES| Orejeras/ Protecció per a les orelles |GR| Προστατευτικά αυτιών |HR| Naušnjaci |HU| Fülvédő |IT| Paraorecchie |LT| Šiltos ausinės |LV| Austiņas |PL| Nauszniki |PT| Tapa-orelhas |RO| Căști de urechi |RS| Naušnice |SI| Naušniki |SK| Klapky na uši</v>
      </c>
      <c r="AT210" s="9" t="str">
        <f t="shared" si="101"/>
        <v xml:space="preserve">"|EN| Earmuffs |BG| Наушници |BiH| Naušnice |CZ| Klapky na uši |DE| Ohrenklappen |EE| Kõrvaklapid |ES| Orejeras/ Protecció per a les orelles |GR| Προστατευτικά αυτιών |HR| Naušnjaci |HU| Fülvédő |IT| Paraorecchie |LT| Šiltos ausinės |LV| Austiņas |PL| Nauszniki |PT| Tapa-orelhas |RO| Căști de urechi |RS| Naušnice |SI| Naušniki |SK| Klapky na uši",  </v>
      </c>
      <c r="AU210" s="9" t="str">
        <f t="shared" si="102"/>
        <v xml:space="preserve">"Earmuffs":  "|EN| Earmuffs |BG| Наушници |BiH| Naušnice |CZ| Klapky na uši |DE| Ohrenklappen |EE| Kõrvaklapid |ES| Orejeras/ Protecció per a les orelles |GR| Προστατευτικά αυτιών |HR| Naušnjaci |HU| Fülvédő |IT| Paraorecchie |LT| Šiltos ausinės |LV| Austiņas |PL| Nauszniki |PT| Tapa-orelhas |RO| Căști de urechi |RS| Naušnice |SI| Naušniki |SK| Klapky na uši",  </v>
      </c>
      <c r="AV210" s="9" t="str">
        <f t="shared" si="103"/>
        <v xml:space="preserve">"Earmuffs", </v>
      </c>
      <c r="AW210" s="9"/>
    </row>
    <row r="211" spans="1:49" ht="15" customHeight="1" x14ac:dyDescent="0.25">
      <c r="A211" s="8" t="s">
        <v>4192</v>
      </c>
      <c r="B211" s="6" t="str">
        <f t="shared" si="78"/>
        <v>|EN| Playsuit</v>
      </c>
      <c r="C211" s="8" t="s">
        <v>4193</v>
      </c>
      <c r="D211" s="6" t="str">
        <f t="shared" si="79"/>
        <v xml:space="preserve"> |AL| Jumpsuit</v>
      </c>
      <c r="E211" s="8" t="s">
        <v>4194</v>
      </c>
      <c r="F211" s="6" t="str">
        <f t="shared" si="80"/>
        <v xml:space="preserve"> |BG| Гащеризон</v>
      </c>
      <c r="G211" s="8" t="s">
        <v>4195</v>
      </c>
      <c r="H211" s="6" t="str">
        <f t="shared" si="81"/>
        <v xml:space="preserve"> |BiH| Kombinezon</v>
      </c>
      <c r="I211" s="8" t="s">
        <v>4196</v>
      </c>
      <c r="J211" s="6" t="str">
        <f t="shared" si="82"/>
        <v xml:space="preserve"> |CZ| Kombinéza</v>
      </c>
      <c r="K211" s="8" t="s">
        <v>4197</v>
      </c>
      <c r="L211" s="6" t="str">
        <f t="shared" si="83"/>
        <v xml:space="preserve"> |DE| Overall</v>
      </c>
      <c r="M211" s="8" t="s">
        <v>4198</v>
      </c>
      <c r="N211" s="6" t="str">
        <f t="shared" si="84"/>
        <v xml:space="preserve"> |EE| Kombinesoon</v>
      </c>
      <c r="O211" s="8" t="s">
        <v>4199</v>
      </c>
      <c r="P211" s="6" t="str">
        <f t="shared" si="85"/>
        <v xml:space="preserve"> |ES| Mono</v>
      </c>
      <c r="Q211" s="8" t="s">
        <v>4200</v>
      </c>
      <c r="R211" s="6" t="str">
        <f t="shared" si="86"/>
        <v>/ Granota</v>
      </c>
      <c r="S211" s="8" t="s">
        <v>4201</v>
      </c>
      <c r="T211" s="6" t="str">
        <f t="shared" si="87"/>
        <v xml:space="preserve"> |GR| Κοστούμι</v>
      </c>
      <c r="U211" s="8" t="s">
        <v>4195</v>
      </c>
      <c r="V211" s="6" t="str">
        <f t="shared" si="88"/>
        <v xml:space="preserve"> |HR| Kombinezon</v>
      </c>
      <c r="W211" s="8" t="s">
        <v>4197</v>
      </c>
      <c r="X211" s="6" t="str">
        <f t="shared" si="89"/>
        <v xml:space="preserve"> |HU| Overall</v>
      </c>
      <c r="Y211" s="8" t="s">
        <v>4202</v>
      </c>
      <c r="Z211" s="6" t="str">
        <f t="shared" si="90"/>
        <v xml:space="preserve"> |IT| Tuta</v>
      </c>
      <c r="AA211" s="8" t="s">
        <v>4203</v>
      </c>
      <c r="AB211" s="6" t="str">
        <f t="shared" si="91"/>
        <v xml:space="preserve"> |LT| Kombinezonas</v>
      </c>
      <c r="AC211" s="8" t="s">
        <v>4204</v>
      </c>
      <c r="AD211" s="6" t="str">
        <f t="shared" si="92"/>
        <v xml:space="preserve"> |LV| Kombinezons</v>
      </c>
      <c r="AE211" s="8" t="s">
        <v>4205</v>
      </c>
      <c r="AF211" s="6" t="str">
        <f t="shared" si="93"/>
        <v xml:space="preserve"> |MK| Комбинезон</v>
      </c>
      <c r="AG211" s="8" t="s">
        <v>4195</v>
      </c>
      <c r="AH211" s="6" t="str">
        <f t="shared" si="94"/>
        <v xml:space="preserve"> |PL| Kombinezon</v>
      </c>
      <c r="AI211" s="8" t="s">
        <v>4206</v>
      </c>
      <c r="AJ211" s="6" t="str">
        <f t="shared" si="95"/>
        <v xml:space="preserve"> |PT| Macacão</v>
      </c>
      <c r="AK211" s="8" t="s">
        <v>4207</v>
      </c>
      <c r="AL211" s="6" t="str">
        <f t="shared" si="96"/>
        <v xml:space="preserve"> |RO| Combinezon</v>
      </c>
      <c r="AM211" s="8" t="s">
        <v>4195</v>
      </c>
      <c r="AN211" s="6" t="str">
        <f t="shared" si="97"/>
        <v xml:space="preserve"> |RS| Kombinezon</v>
      </c>
      <c r="AO211" s="8" t="s">
        <v>4195</v>
      </c>
      <c r="AP211" s="6" t="str">
        <f t="shared" si="98"/>
        <v xml:space="preserve"> |SI| Kombinezon</v>
      </c>
      <c r="AQ211" s="8" t="s">
        <v>4196</v>
      </c>
      <c r="AR211" s="6" t="str">
        <f t="shared" si="99"/>
        <v xml:space="preserve"> |SK| Kombinéza</v>
      </c>
      <c r="AS211" s="9" t="str">
        <f t="shared" si="100"/>
        <v>|EN| Playsuit |BG| Гащеризон |BiH| Kombinezon |CZ| Kombinéza |DE| Overall |EE| Kombinesoon |ES| Mono/ Granota |GR| Κοστούμι |HR| Kombinezon |HU| Overall |IT| Tuta |LT| Kombinezonas |LV| Kombinezons |PL| Kombinezon |PT| Macacão |RO| Combinezon |RS| Kombinezon |SI| Kombinezon |SK| Kombinéza</v>
      </c>
      <c r="AT211" s="9" t="str">
        <f t="shared" si="101"/>
        <v xml:space="preserve">"|EN| Playsuit |BG| Гащеризон |BiH| Kombinezon |CZ| Kombinéza |DE| Overall |EE| Kombinesoon |ES| Mono/ Granota |GR| Κοστούμι |HR| Kombinezon |HU| Overall |IT| Tuta |LT| Kombinezonas |LV| Kombinezons |PL| Kombinezon |PT| Macacão |RO| Combinezon |RS| Kombinezon |SI| Kombinezon |SK| Kombinéza",  </v>
      </c>
      <c r="AU211" s="9" t="str">
        <f t="shared" si="102"/>
        <v xml:space="preserve">"Playsuit":  "|EN| Playsuit |BG| Гащеризон |BiH| Kombinezon |CZ| Kombinéza |DE| Overall |EE| Kombinesoon |ES| Mono/ Granota |GR| Κοστούμι |HR| Kombinezon |HU| Overall |IT| Tuta |LT| Kombinezonas |LV| Kombinezons |PL| Kombinezon |PT| Macacão |RO| Combinezon |RS| Kombinezon |SI| Kombinezon |SK| Kombinéza",  </v>
      </c>
      <c r="AV211" s="9" t="str">
        <f t="shared" si="103"/>
        <v xml:space="preserve">"Playsuit", </v>
      </c>
      <c r="AW211" s="9"/>
    </row>
    <row r="212" spans="1:49" ht="15" customHeight="1" x14ac:dyDescent="0.25">
      <c r="A212" s="8" t="s">
        <v>4208</v>
      </c>
      <c r="B212" s="6" t="str">
        <f t="shared" si="78"/>
        <v>|EN| Shawl</v>
      </c>
      <c r="C212" s="8" t="s">
        <v>4209</v>
      </c>
      <c r="D212" s="6" t="str">
        <f t="shared" si="79"/>
        <v xml:space="preserve"> |AL| Shami</v>
      </c>
      <c r="E212" s="8" t="s">
        <v>4124</v>
      </c>
      <c r="F212" s="6" t="str">
        <f t="shared" si="80"/>
        <v xml:space="preserve"> |BG| Шал</v>
      </c>
      <c r="G212" s="8" t="s">
        <v>4210</v>
      </c>
      <c r="H212" s="6" t="str">
        <f t="shared" si="81"/>
        <v xml:space="preserve"> |BiH| Marama</v>
      </c>
      <c r="I212" s="8" t="s">
        <v>4211</v>
      </c>
      <c r="J212" s="6" t="str">
        <f t="shared" si="82"/>
        <v xml:space="preserve"> |CZ| Šátek</v>
      </c>
      <c r="K212" s="8" t="s">
        <v>4212</v>
      </c>
      <c r="L212" s="6" t="str">
        <f t="shared" si="83"/>
        <v xml:space="preserve"> |DE| Halstuch</v>
      </c>
      <c r="M212" s="8" t="s">
        <v>4213</v>
      </c>
      <c r="N212" s="6" t="str">
        <f t="shared" si="84"/>
        <v xml:space="preserve"> |EE| Rätik</v>
      </c>
      <c r="O212" s="8" t="s">
        <v>4214</v>
      </c>
      <c r="P212" s="6" t="str">
        <f t="shared" si="85"/>
        <v xml:space="preserve"> |ES| Chal</v>
      </c>
      <c r="Q212" s="8" t="s">
        <v>4215</v>
      </c>
      <c r="R212" s="6" t="str">
        <f t="shared" si="86"/>
        <v>/ Fulard</v>
      </c>
      <c r="S212" s="8" t="s">
        <v>4216</v>
      </c>
      <c r="T212" s="6" t="str">
        <f t="shared" si="87"/>
        <v xml:space="preserve"> |GR| Σάλι</v>
      </c>
      <c r="U212" s="8" t="s">
        <v>4210</v>
      </c>
      <c r="V212" s="6" t="str">
        <f t="shared" si="88"/>
        <v xml:space="preserve"> |HR| Marama</v>
      </c>
      <c r="W212" s="8" t="s">
        <v>4217</v>
      </c>
      <c r="X212" s="6" t="str">
        <f t="shared" si="89"/>
        <v xml:space="preserve"> |HU| Kendő</v>
      </c>
      <c r="Y212" s="8" t="s">
        <v>4218</v>
      </c>
      <c r="Z212" s="6" t="str">
        <f t="shared" si="90"/>
        <v xml:space="preserve"> |IT| Scialle</v>
      </c>
      <c r="AA212" s="8" t="s">
        <v>4219</v>
      </c>
      <c r="AB212" s="6" t="str">
        <f t="shared" si="91"/>
        <v xml:space="preserve"> |LT| Skara</v>
      </c>
      <c r="AC212" s="8" t="s">
        <v>4220</v>
      </c>
      <c r="AD212" s="6" t="str">
        <f t="shared" si="92"/>
        <v xml:space="preserve"> |LV| Lakats</v>
      </c>
      <c r="AE212" s="8" t="s">
        <v>4221</v>
      </c>
      <c r="AF212" s="6" t="str">
        <f t="shared" si="93"/>
        <v xml:space="preserve"> |MK| Марама</v>
      </c>
      <c r="AG212" s="8" t="s">
        <v>4222</v>
      </c>
      <c r="AH212" s="6" t="str">
        <f t="shared" si="94"/>
        <v xml:space="preserve"> |PL| Chusta</v>
      </c>
      <c r="AI212" s="8" t="s">
        <v>4223</v>
      </c>
      <c r="AJ212" s="6" t="str">
        <f t="shared" si="95"/>
        <v xml:space="preserve"> |PT| Xaile</v>
      </c>
      <c r="AK212" s="8" t="s">
        <v>4224</v>
      </c>
      <c r="AL212" s="6" t="str">
        <f t="shared" si="96"/>
        <v xml:space="preserve"> |RO| Batic</v>
      </c>
      <c r="AM212" s="8" t="s">
        <v>4210</v>
      </c>
      <c r="AN212" s="6" t="str">
        <f t="shared" si="97"/>
        <v xml:space="preserve"> |RS| Marama</v>
      </c>
      <c r="AO212" s="8" t="s">
        <v>4225</v>
      </c>
      <c r="AP212" s="6" t="str">
        <f t="shared" si="98"/>
        <v xml:space="preserve"> |SI| Ruta</v>
      </c>
      <c r="AQ212" s="8" t="s">
        <v>4226</v>
      </c>
      <c r="AR212" s="6" t="str">
        <f t="shared" si="99"/>
        <v xml:space="preserve"> |SK| Šatka</v>
      </c>
      <c r="AS212" s="9" t="str">
        <f t="shared" si="100"/>
        <v>|EN| Shawl |BG| Шал |BiH| Marama |CZ| Šátek |DE| Halstuch |EE| Rätik |ES| Chal/ Fulard |GR| Σάλι |HR| Marama |HU| Kendő |IT| Scialle |LT| Skara |LV| Lakats |PL| Chusta |PT| Xaile |RO| Batic |RS| Marama |SI| Ruta |SK| Šatka</v>
      </c>
      <c r="AT212" s="9" t="str">
        <f t="shared" si="101"/>
        <v xml:space="preserve">"|EN| Shawl |BG| Шал |BiH| Marama |CZ| Šátek |DE| Halstuch |EE| Rätik |ES| Chal/ Fulard |GR| Σάλι |HR| Marama |HU| Kendő |IT| Scialle |LT| Skara |LV| Lakats |PL| Chusta |PT| Xaile |RO| Batic |RS| Marama |SI| Ruta |SK| Šatka",  </v>
      </c>
      <c r="AU212" s="9" t="str">
        <f t="shared" si="102"/>
        <v xml:space="preserve">"Shawl":  "|EN| Shawl |BG| Шал |BiH| Marama |CZ| Šátek |DE| Halstuch |EE| Rätik |ES| Chal/ Fulard |GR| Σάλι |HR| Marama |HU| Kendő |IT| Scialle |LT| Skara |LV| Lakats |PL| Chusta |PT| Xaile |RO| Batic |RS| Marama |SI| Ruta |SK| Šatka",  </v>
      </c>
      <c r="AV212" s="9" t="str">
        <f t="shared" si="103"/>
        <v xml:space="preserve">"Shawl", </v>
      </c>
      <c r="AW212" s="9"/>
    </row>
    <row r="213" spans="1:49" ht="15" customHeight="1" x14ac:dyDescent="0.25">
      <c r="A213" s="8" t="s">
        <v>4227</v>
      </c>
      <c r="B213" s="6" t="str">
        <f t="shared" si="78"/>
        <v>|EN| Straw</v>
      </c>
      <c r="C213" s="8" t="s">
        <v>4228</v>
      </c>
      <c r="D213" s="6" t="str">
        <f t="shared" si="79"/>
        <v xml:space="preserve"> |AL| Kashtë</v>
      </c>
      <c r="E213" s="8" t="s">
        <v>4229</v>
      </c>
      <c r="F213" s="6" t="str">
        <f t="shared" si="80"/>
        <v xml:space="preserve"> |BG| Слама</v>
      </c>
      <c r="G213" s="8" t="s">
        <v>4230</v>
      </c>
      <c r="H213" s="6" t="str">
        <f t="shared" si="81"/>
        <v xml:space="preserve"> |BiH| Slama</v>
      </c>
      <c r="I213" s="8" t="s">
        <v>4231</v>
      </c>
      <c r="J213" s="6" t="str">
        <f t="shared" si="82"/>
        <v xml:space="preserve"> |CZ| Sláma</v>
      </c>
      <c r="K213" s="8" t="s">
        <v>4232</v>
      </c>
      <c r="L213" s="6" t="str">
        <f t="shared" si="83"/>
        <v xml:space="preserve"> |DE| Stroh</v>
      </c>
      <c r="M213" s="8" t="s">
        <v>4233</v>
      </c>
      <c r="N213" s="6" t="str">
        <f t="shared" si="84"/>
        <v xml:space="preserve"> |EE| Õlgkübar / õlgkaabu</v>
      </c>
      <c r="O213" s="8" t="s">
        <v>4234</v>
      </c>
      <c r="P213" s="6" t="str">
        <f t="shared" si="85"/>
        <v xml:space="preserve"> |ES| Paja</v>
      </c>
      <c r="Q213" s="8" t="s">
        <v>4235</v>
      </c>
      <c r="R213" s="6" t="str">
        <f t="shared" si="86"/>
        <v>/ Palla</v>
      </c>
      <c r="S213" s="8" t="s">
        <v>4236</v>
      </c>
      <c r="T213" s="6" t="str">
        <f t="shared" si="87"/>
        <v xml:space="preserve"> |GR| Σανός</v>
      </c>
      <c r="U213" s="8" t="s">
        <v>4230</v>
      </c>
      <c r="V213" s="6" t="str">
        <f t="shared" si="88"/>
        <v xml:space="preserve"> |HR| Slama</v>
      </c>
      <c r="W213" s="8" t="s">
        <v>4237</v>
      </c>
      <c r="X213" s="6" t="str">
        <f t="shared" si="89"/>
        <v xml:space="preserve"> |HU| Szalma</v>
      </c>
      <c r="Y213" s="8" t="s">
        <v>4238</v>
      </c>
      <c r="Z213" s="6" t="str">
        <f t="shared" si="90"/>
        <v xml:space="preserve"> |IT| Paglietta</v>
      </c>
      <c r="AA213" s="8" t="s">
        <v>4239</v>
      </c>
      <c r="AB213" s="6" t="str">
        <f t="shared" si="91"/>
        <v xml:space="preserve"> |LT| Šiaudas</v>
      </c>
      <c r="AC213" s="8" t="s">
        <v>4240</v>
      </c>
      <c r="AD213" s="6" t="str">
        <f t="shared" si="92"/>
        <v xml:space="preserve"> |LV| Salmi</v>
      </c>
      <c r="AE213" s="8" t="s">
        <v>4241</v>
      </c>
      <c r="AF213" s="6" t="str">
        <f t="shared" si="93"/>
        <v xml:space="preserve"> |MK| Сламена</v>
      </c>
      <c r="AG213" s="8" t="s">
        <v>4242</v>
      </c>
      <c r="AH213" s="6" t="str">
        <f t="shared" si="94"/>
        <v xml:space="preserve"> |PL| Słoma</v>
      </c>
      <c r="AI213" s="8" t="s">
        <v>4243</v>
      </c>
      <c r="AJ213" s="6" t="str">
        <f t="shared" si="95"/>
        <v xml:space="preserve"> |PT| Palha</v>
      </c>
      <c r="AK213" s="8" t="s">
        <v>4244</v>
      </c>
      <c r="AL213" s="6" t="str">
        <f t="shared" si="96"/>
        <v xml:space="preserve"> |RO| Paie</v>
      </c>
      <c r="AM213" s="8" t="s">
        <v>4230</v>
      </c>
      <c r="AN213" s="6" t="str">
        <f t="shared" si="97"/>
        <v xml:space="preserve"> |RS| Slama</v>
      </c>
      <c r="AO213" s="8" t="s">
        <v>4230</v>
      </c>
      <c r="AP213" s="6" t="str">
        <f t="shared" si="98"/>
        <v xml:space="preserve"> |SI| Slama</v>
      </c>
      <c r="AQ213" s="8" t="s">
        <v>4230</v>
      </c>
      <c r="AR213" s="6" t="str">
        <f t="shared" si="99"/>
        <v xml:space="preserve"> |SK| Slama</v>
      </c>
      <c r="AS213" s="9" t="str">
        <f t="shared" si="100"/>
        <v>|EN| Straw |BG| Слама |BiH| Slama |CZ| Sláma |DE| Stroh |EE| Õlgkübar / õlgkaabu |ES| Paja/ Palla |GR| Σανός |HR| Slama |HU| Szalma |IT| Paglietta |LT| Šiaudas |LV| Salmi |PL| Słoma |PT| Palha |RO| Paie |RS| Slama |SI| Slama |SK| Slama</v>
      </c>
      <c r="AT213" s="9" t="str">
        <f t="shared" si="101"/>
        <v xml:space="preserve">"|EN| Straw |BG| Слама |BiH| Slama |CZ| Sláma |DE| Stroh |EE| Õlgkübar / õlgkaabu |ES| Paja/ Palla |GR| Σανός |HR| Slama |HU| Szalma |IT| Paglietta |LT| Šiaudas |LV| Salmi |PL| Słoma |PT| Palha |RO| Paie |RS| Slama |SI| Slama |SK| Slama",  </v>
      </c>
      <c r="AU213" s="9" t="str">
        <f t="shared" si="102"/>
        <v xml:space="preserve">"Straw":  "|EN| Straw |BG| Слама |BiH| Slama |CZ| Sláma |DE| Stroh |EE| Õlgkübar / õlgkaabu |ES| Paja/ Palla |GR| Σανός |HR| Slama |HU| Szalma |IT| Paglietta |LT| Šiaudas |LV| Salmi |PL| Słoma |PT| Palha |RO| Paie |RS| Slama |SI| Slama |SK| Slama",  </v>
      </c>
      <c r="AV213" s="9" t="str">
        <f t="shared" si="103"/>
        <v xml:space="preserve">"Straw", </v>
      </c>
      <c r="AW213" s="9"/>
    </row>
    <row r="214" spans="1:49" ht="15" customHeight="1" x14ac:dyDescent="0.25">
      <c r="A214" s="8" t="s">
        <v>4245</v>
      </c>
      <c r="B214" s="6" t="str">
        <f t="shared" si="78"/>
        <v>|EN| Tunic</v>
      </c>
      <c r="C214" s="8" t="s">
        <v>4246</v>
      </c>
      <c r="D214" s="6" t="str">
        <f t="shared" si="79"/>
        <v xml:space="preserve"> |AL| Tunikë</v>
      </c>
      <c r="E214" s="8" t="s">
        <v>4247</v>
      </c>
      <c r="F214" s="6" t="str">
        <f t="shared" si="80"/>
        <v xml:space="preserve"> |BG| Туника</v>
      </c>
      <c r="G214" s="8" t="s">
        <v>4248</v>
      </c>
      <c r="H214" s="6" t="str">
        <f t="shared" si="81"/>
        <v xml:space="preserve"> |BiH| Tunika</v>
      </c>
      <c r="I214" s="8" t="s">
        <v>4248</v>
      </c>
      <c r="J214" s="6" t="str">
        <f t="shared" si="82"/>
        <v xml:space="preserve"> |CZ| Tunika</v>
      </c>
      <c r="K214" s="8" t="s">
        <v>4248</v>
      </c>
      <c r="L214" s="6" t="str">
        <f t="shared" si="83"/>
        <v xml:space="preserve"> |DE| Tunika</v>
      </c>
      <c r="M214" s="8" t="s">
        <v>4249</v>
      </c>
      <c r="N214" s="6" t="str">
        <f t="shared" si="84"/>
        <v xml:space="preserve"> |EE| Tuunika</v>
      </c>
      <c r="O214" s="8" t="s">
        <v>4250</v>
      </c>
      <c r="P214" s="6" t="str">
        <f t="shared" si="85"/>
        <v xml:space="preserve"> |ES| Túnica</v>
      </c>
      <c r="Q214" s="8" t="s">
        <v>4250</v>
      </c>
      <c r="R214" s="6" t="str">
        <f t="shared" si="86"/>
        <v>/ Túnica</v>
      </c>
      <c r="S214" s="8" t="s">
        <v>4251</v>
      </c>
      <c r="T214" s="6" t="str">
        <f t="shared" si="87"/>
        <v xml:space="preserve"> |GR| Χιτώνας</v>
      </c>
      <c r="U214" s="8" t="s">
        <v>4248</v>
      </c>
      <c r="V214" s="6" t="str">
        <f t="shared" si="88"/>
        <v xml:space="preserve"> |HR| Tunika</v>
      </c>
      <c r="W214" s="8" t="s">
        <v>4248</v>
      </c>
      <c r="X214" s="6" t="str">
        <f t="shared" si="89"/>
        <v xml:space="preserve"> |HU| Tunika</v>
      </c>
      <c r="Y214" s="8" t="s">
        <v>4252</v>
      </c>
      <c r="Z214" s="6" t="str">
        <f t="shared" si="90"/>
        <v xml:space="preserve"> |IT| Tunica</v>
      </c>
      <c r="AA214" s="8" t="s">
        <v>4248</v>
      </c>
      <c r="AB214" s="6" t="str">
        <f t="shared" si="91"/>
        <v xml:space="preserve"> |LT| Tunika</v>
      </c>
      <c r="AC214" s="8" t="s">
        <v>4253</v>
      </c>
      <c r="AD214" s="6" t="str">
        <f t="shared" si="92"/>
        <v xml:space="preserve"> |LV| Apmetnis</v>
      </c>
      <c r="AE214" s="8" t="s">
        <v>4247</v>
      </c>
      <c r="AF214" s="6" t="str">
        <f t="shared" si="93"/>
        <v xml:space="preserve"> |MK| Туника</v>
      </c>
      <c r="AG214" s="8" t="s">
        <v>4248</v>
      </c>
      <c r="AH214" s="6" t="str">
        <f t="shared" si="94"/>
        <v xml:space="preserve"> |PL| Tunika</v>
      </c>
      <c r="AI214" s="8" t="s">
        <v>4250</v>
      </c>
      <c r="AJ214" s="6" t="str">
        <f t="shared" si="95"/>
        <v xml:space="preserve"> |PT| Túnica</v>
      </c>
      <c r="AK214" s="8" t="s">
        <v>4254</v>
      </c>
      <c r="AL214" s="6" t="str">
        <f t="shared" si="96"/>
        <v xml:space="preserve"> |RO| Tunică</v>
      </c>
      <c r="AM214" s="8" t="s">
        <v>4248</v>
      </c>
      <c r="AN214" s="6" t="str">
        <f t="shared" si="97"/>
        <v xml:space="preserve"> |RS| Tunika</v>
      </c>
      <c r="AO214" s="8" t="s">
        <v>4248</v>
      </c>
      <c r="AP214" s="6" t="str">
        <f t="shared" si="98"/>
        <v xml:space="preserve"> |SI| Tunika</v>
      </c>
      <c r="AQ214" s="8" t="s">
        <v>4248</v>
      </c>
      <c r="AR214" s="6" t="str">
        <f t="shared" si="99"/>
        <v xml:space="preserve"> |SK| Tunika</v>
      </c>
      <c r="AS214" s="9" t="str">
        <f t="shared" si="100"/>
        <v>|EN| Tunic |BG| Туника |BiH| Tunika |CZ| Tunika |DE| Tunika |EE| Tuunika |ES| Túnica/ Túnica |GR| Χιτώνας |HR| Tunika |HU| Tunika |IT| Tunica |LT| Tunika |LV| Apmetnis |PL| Tunika |PT| Túnica |RO| Tunică |RS| Tunika |SI| Tunika |SK| Tunika</v>
      </c>
      <c r="AT214" s="9" t="str">
        <f t="shared" si="101"/>
        <v xml:space="preserve">"|EN| Tunic |BG| Туника |BiH| Tunika |CZ| Tunika |DE| Tunika |EE| Tuunika |ES| Túnica/ Túnica |GR| Χιτώνας |HR| Tunika |HU| Tunika |IT| Tunica |LT| Tunika |LV| Apmetnis |PL| Tunika |PT| Túnica |RO| Tunică |RS| Tunika |SI| Tunika |SK| Tunika",  </v>
      </c>
      <c r="AU214" s="9" t="str">
        <f t="shared" si="102"/>
        <v xml:space="preserve">"Tunic":  "|EN| Tunic |BG| Туника |BiH| Tunika |CZ| Tunika |DE| Tunika |EE| Tuunika |ES| Túnica/ Túnica |GR| Χιτώνας |HR| Tunika |HU| Tunika |IT| Tunica |LT| Tunika |LV| Apmetnis |PL| Tunika |PT| Túnica |RO| Tunică |RS| Tunika |SI| Tunika |SK| Tunika",  </v>
      </c>
      <c r="AV214" s="9" t="str">
        <f t="shared" si="103"/>
        <v xml:space="preserve">"Tunic", </v>
      </c>
      <c r="AW214" s="9"/>
    </row>
    <row r="215" spans="1:49" ht="15" customHeight="1" x14ac:dyDescent="0.25">
      <c r="A215" s="8" t="s">
        <v>4255</v>
      </c>
      <c r="B215" s="6" t="str">
        <f t="shared" si="78"/>
        <v>|EN| Sweatsuit</v>
      </c>
      <c r="C215" s="8" t="s">
        <v>4202</v>
      </c>
      <c r="D215" s="6" t="str">
        <f t="shared" si="79"/>
        <v xml:space="preserve"> |AL| Tuta</v>
      </c>
      <c r="E215" s="8" t="s">
        <v>4256</v>
      </c>
      <c r="F215" s="6" t="str">
        <f t="shared" si="80"/>
        <v xml:space="preserve"> |BG| Спортен екип</v>
      </c>
      <c r="G215" s="8" t="s">
        <v>4257</v>
      </c>
      <c r="H215" s="6" t="str">
        <f t="shared" si="81"/>
        <v xml:space="preserve"> |BiH| Trenerka</v>
      </c>
      <c r="I215" s="8" t="s">
        <v>4258</v>
      </c>
      <c r="J215" s="6" t="str">
        <f t="shared" si="82"/>
        <v xml:space="preserve"> |CZ| Dres</v>
      </c>
      <c r="K215" s="8" t="s">
        <v>4259</v>
      </c>
      <c r="L215" s="6" t="str">
        <f t="shared" si="83"/>
        <v xml:space="preserve"> |DE| Trainingsanzug</v>
      </c>
      <c r="M215" s="8" t="s">
        <v>4260</v>
      </c>
      <c r="N215" s="6" t="str">
        <f t="shared" si="84"/>
        <v xml:space="preserve"> |EE| Dressid</v>
      </c>
      <c r="O215" s="8" t="s">
        <v>4261</v>
      </c>
      <c r="P215" s="6" t="str">
        <f t="shared" si="85"/>
        <v xml:space="preserve"> |ES| Chandal</v>
      </c>
      <c r="Q215" s="8" t="s">
        <v>4262</v>
      </c>
      <c r="R215" s="6" t="str">
        <f t="shared" si="86"/>
        <v>/ Xandall</v>
      </c>
      <c r="S215" s="8" t="s">
        <v>4263</v>
      </c>
      <c r="T215" s="6" t="str">
        <f t="shared" si="87"/>
        <v xml:space="preserve"> |GR| Αθλητική φόρμα</v>
      </c>
      <c r="U215" s="8" t="s">
        <v>4264</v>
      </c>
      <c r="V215" s="6" t="str">
        <f t="shared" si="88"/>
        <v xml:space="preserve"> |HR| Trenirka</v>
      </c>
      <c r="W215" s="8" t="s">
        <v>4265</v>
      </c>
      <c r="X215" s="6" t="str">
        <f t="shared" si="89"/>
        <v xml:space="preserve"> |HU| Melegítőruha</v>
      </c>
      <c r="Y215" s="8" t="s">
        <v>4266</v>
      </c>
      <c r="Z215" s="6" t="str">
        <f t="shared" si="90"/>
        <v xml:space="preserve"> |IT| Tuta sportiva</v>
      </c>
      <c r="AA215" s="8" t="s">
        <v>4267</v>
      </c>
      <c r="AB215" s="6" t="str">
        <f t="shared" si="91"/>
        <v xml:space="preserve"> |LT| Sport.kostiumėlis</v>
      </c>
      <c r="AC215" s="8" t="s">
        <v>4268</v>
      </c>
      <c r="AD215" s="6" t="str">
        <f t="shared" si="92"/>
        <v xml:space="preserve"> |LV| Treniņtērps</v>
      </c>
      <c r="AE215" s="8" t="s">
        <v>4269</v>
      </c>
      <c r="AF215" s="6" t="str">
        <f t="shared" si="93"/>
        <v xml:space="preserve"> |MK| Тренерка</v>
      </c>
      <c r="AG215" s="8" t="s">
        <v>4258</v>
      </c>
      <c r="AH215" s="6" t="str">
        <f t="shared" si="94"/>
        <v xml:space="preserve"> |PL| Dres</v>
      </c>
      <c r="AI215" s="8" t="s">
        <v>4270</v>
      </c>
      <c r="AJ215" s="6" t="str">
        <f t="shared" si="95"/>
        <v xml:space="preserve"> |PT| Agasalho</v>
      </c>
      <c r="AK215" s="8" t="s">
        <v>4271</v>
      </c>
      <c r="AL215" s="6" t="str">
        <f t="shared" si="96"/>
        <v xml:space="preserve"> |RO| Trening</v>
      </c>
      <c r="AM215" s="8" t="s">
        <v>4257</v>
      </c>
      <c r="AN215" s="6" t="str">
        <f t="shared" si="97"/>
        <v xml:space="preserve"> |RS| Trenerka</v>
      </c>
      <c r="AO215" s="8" t="s">
        <v>4264</v>
      </c>
      <c r="AP215" s="6" t="str">
        <f t="shared" si="98"/>
        <v xml:space="preserve"> |SI| Trenirka</v>
      </c>
      <c r="AQ215" s="8" t="s">
        <v>4272</v>
      </c>
      <c r="AR215" s="6" t="str">
        <f t="shared" si="99"/>
        <v xml:space="preserve"> |SK| Športová súprava</v>
      </c>
      <c r="AS215" s="9" t="str">
        <f t="shared" si="100"/>
        <v>|EN| Sweatsuit |BG| Спортен екип |BiH| Trenerka |CZ| Dres |DE| Trainingsanzug |EE| Dressid |ES| Chandal/ Xandall |GR| Αθλητική φόρμα |HR| Trenirka |HU| Melegítőruha |IT| Tuta sportiva |LT| Sport.kostiumėlis |LV| Treniņtērps |PL| Dres |PT| Agasalho |RO| Trening |RS| Trenerka |SI| Trenirka |SK| Športová súprava</v>
      </c>
      <c r="AT215" s="9" t="str">
        <f t="shared" si="101"/>
        <v xml:space="preserve">"|EN| Sweatsuit |BG| Спортен екип |BiH| Trenerka |CZ| Dres |DE| Trainingsanzug |EE| Dressid |ES| Chandal/ Xandall |GR| Αθλητική φόρμα |HR| Trenirka |HU| Melegítőruha |IT| Tuta sportiva |LT| Sport.kostiumėlis |LV| Treniņtērps |PL| Dres |PT| Agasalho |RO| Trening |RS| Trenerka |SI| Trenirka |SK| Športová súprava",  </v>
      </c>
      <c r="AU215" s="9" t="str">
        <f t="shared" si="102"/>
        <v xml:space="preserve">"Sweatsuit":  "|EN| Sweatsuit |BG| Спортен екип |BiH| Trenerka |CZ| Dres |DE| Trainingsanzug |EE| Dressid |ES| Chandal/ Xandall |GR| Αθλητική φόρμα |HR| Trenirka |HU| Melegítőruha |IT| Tuta sportiva |LT| Sport.kostiumėlis |LV| Treniņtērps |PL| Dres |PT| Agasalho |RO| Trening |RS| Trenerka |SI| Trenirka |SK| Športová súprava",  </v>
      </c>
      <c r="AV215" s="9" t="str">
        <f t="shared" si="103"/>
        <v xml:space="preserve">"Sweatsuit", </v>
      </c>
      <c r="AW215" s="9"/>
    </row>
    <row r="216" spans="1:49" ht="15" customHeight="1" x14ac:dyDescent="0.25">
      <c r="A216" s="8" t="s">
        <v>4273</v>
      </c>
      <c r="B216" s="6" t="str">
        <f t="shared" si="78"/>
        <v>|EN| Set</v>
      </c>
      <c r="C216" s="8" t="s">
        <v>4274</v>
      </c>
      <c r="D216" s="6" t="str">
        <f t="shared" si="79"/>
        <v xml:space="preserve"> |AL| Komplet</v>
      </c>
      <c r="E216" s="8" t="s">
        <v>4275</v>
      </c>
      <c r="F216" s="6" t="str">
        <f t="shared" si="80"/>
        <v xml:space="preserve"> |BG| Комплект</v>
      </c>
      <c r="G216" s="8" t="s">
        <v>4274</v>
      </c>
      <c r="H216" s="6" t="str">
        <f t="shared" si="81"/>
        <v xml:space="preserve"> |BiH| Komplet</v>
      </c>
      <c r="I216" s="8" t="s">
        <v>4274</v>
      </c>
      <c r="J216" s="6" t="str">
        <f t="shared" si="82"/>
        <v xml:space="preserve"> |CZ| Komplet</v>
      </c>
      <c r="K216" s="8" t="s">
        <v>4273</v>
      </c>
      <c r="L216" s="6" t="str">
        <f t="shared" si="83"/>
        <v xml:space="preserve"> |DE| Set</v>
      </c>
      <c r="M216" s="8" t="s">
        <v>4276</v>
      </c>
      <c r="N216" s="6" t="str">
        <f t="shared" si="84"/>
        <v xml:space="preserve"> |EE| Komplekt</v>
      </c>
      <c r="O216" s="8" t="s">
        <v>4277</v>
      </c>
      <c r="P216" s="6" t="str">
        <f t="shared" si="85"/>
        <v xml:space="preserve"> |ES| Conjunto</v>
      </c>
      <c r="Q216" s="8" t="s">
        <v>4278</v>
      </c>
      <c r="R216" s="6" t="str">
        <f t="shared" si="86"/>
        <v>/ Conjunt</v>
      </c>
      <c r="S216" s="8" t="s">
        <v>4201</v>
      </c>
      <c r="T216" s="6" t="str">
        <f t="shared" si="87"/>
        <v xml:space="preserve"> |GR| Κοστούμι</v>
      </c>
      <c r="U216" s="8" t="s">
        <v>4274</v>
      </c>
      <c r="V216" s="6" t="str">
        <f t="shared" si="88"/>
        <v xml:space="preserve"> |HR| Komplet</v>
      </c>
      <c r="W216" s="8" t="s">
        <v>4279</v>
      </c>
      <c r="X216" s="6" t="str">
        <f t="shared" si="89"/>
        <v xml:space="preserve"> |HU| Készlet</v>
      </c>
      <c r="Y216" s="8" t="s">
        <v>4280</v>
      </c>
      <c r="Z216" s="6" t="str">
        <f t="shared" si="90"/>
        <v xml:space="preserve"> |IT| Completo</v>
      </c>
      <c r="AA216" s="8" t="s">
        <v>4281</v>
      </c>
      <c r="AB216" s="6" t="str">
        <f t="shared" si="91"/>
        <v xml:space="preserve"> |LT| Komplektas</v>
      </c>
      <c r="AC216" s="8" t="s">
        <v>4282</v>
      </c>
      <c r="AD216" s="6" t="str">
        <f t="shared" si="92"/>
        <v xml:space="preserve"> |LV| Komplekts</v>
      </c>
      <c r="AE216" s="8" t="s">
        <v>4283</v>
      </c>
      <c r="AF216" s="6" t="str">
        <f t="shared" si="93"/>
        <v xml:space="preserve"> |MK| Комплет</v>
      </c>
      <c r="AG216" s="8" t="s">
        <v>4274</v>
      </c>
      <c r="AH216" s="6" t="str">
        <f t="shared" si="94"/>
        <v xml:space="preserve"> |PL| Komplet</v>
      </c>
      <c r="AI216" s="8" t="s">
        <v>4277</v>
      </c>
      <c r="AJ216" s="6" t="str">
        <f t="shared" si="95"/>
        <v xml:space="preserve"> |PT| Conjunto</v>
      </c>
      <c r="AK216" s="8" t="s">
        <v>4284</v>
      </c>
      <c r="AL216" s="6" t="str">
        <f t="shared" si="96"/>
        <v xml:space="preserve"> |RO| Set/compleu</v>
      </c>
      <c r="AM216" s="8" t="s">
        <v>4274</v>
      </c>
      <c r="AN216" s="6" t="str">
        <f t="shared" si="97"/>
        <v xml:space="preserve"> |RS| Komplet</v>
      </c>
      <c r="AO216" s="8" t="s">
        <v>4274</v>
      </c>
      <c r="AP216" s="6" t="str">
        <f t="shared" si="98"/>
        <v xml:space="preserve"> |SI| Komplet</v>
      </c>
      <c r="AQ216" s="8" t="s">
        <v>4274</v>
      </c>
      <c r="AR216" s="6" t="str">
        <f t="shared" si="99"/>
        <v xml:space="preserve"> |SK| Komplet</v>
      </c>
      <c r="AS216" s="9" t="str">
        <f t="shared" si="100"/>
        <v>|EN| Set |BG| Комплект |BiH| Komplet |CZ| Komplet |DE| Set |EE| Komplekt |ES| Conjunto/ Conjunt |GR| Κοστούμι |HR| Komplet |HU| Készlet |IT| Completo |LT| Komplektas |LV| Komplekts |PL| Komplet |PT| Conjunto |RO| Set/compleu |RS| Komplet |SI| Komplet |SK| Komplet</v>
      </c>
      <c r="AT216" s="9" t="str">
        <f t="shared" si="101"/>
        <v xml:space="preserve">"|EN| Set |BG| Комплект |BiH| Komplet |CZ| Komplet |DE| Set |EE| Komplekt |ES| Conjunto/ Conjunt |GR| Κοστούμι |HR| Komplet |HU| Készlet |IT| Completo |LT| Komplektas |LV| Komplekts |PL| Komplet |PT| Conjunto |RO| Set/compleu |RS| Komplet |SI| Komplet |SK| Komplet",  </v>
      </c>
      <c r="AU216" s="9" t="str">
        <f t="shared" si="102"/>
        <v xml:space="preserve">"Set":  "|EN| Set |BG| Комплект |BiH| Komplet |CZ| Komplet |DE| Set |EE| Komplekt |ES| Conjunto/ Conjunt |GR| Κοστούμι |HR| Komplet |HU| Készlet |IT| Completo |LT| Komplektas |LV| Komplekts |PL| Komplet |PT| Conjunto |RO| Set/compleu |RS| Komplet |SI| Komplet |SK| Komplet",  </v>
      </c>
      <c r="AV216" s="9" t="str">
        <f t="shared" si="103"/>
        <v xml:space="preserve">"Set", </v>
      </c>
      <c r="AW216" s="9"/>
    </row>
    <row r="217" spans="1:49" ht="15" customHeight="1" x14ac:dyDescent="0.25">
      <c r="A217" s="8" t="s">
        <v>4285</v>
      </c>
      <c r="B217" s="6" t="str">
        <f t="shared" si="78"/>
        <v>|EN| Cardigan</v>
      </c>
      <c r="C217" s="8" t="s">
        <v>4286</v>
      </c>
      <c r="D217" s="6" t="str">
        <f t="shared" si="79"/>
        <v xml:space="preserve"> |AL| Triko</v>
      </c>
      <c r="E217" s="8" t="s">
        <v>4287</v>
      </c>
      <c r="F217" s="6" t="str">
        <f t="shared" si="80"/>
        <v xml:space="preserve"> |BG| Плетена жилетка</v>
      </c>
      <c r="G217" s="8" t="s">
        <v>4288</v>
      </c>
      <c r="H217" s="6" t="str">
        <f t="shared" si="81"/>
        <v xml:space="preserve"> |BiH| Kardigan</v>
      </c>
      <c r="I217" s="8" t="s">
        <v>4288</v>
      </c>
      <c r="J217" s="6" t="str">
        <f t="shared" si="82"/>
        <v xml:space="preserve"> |CZ| Kardigan</v>
      </c>
      <c r="K217" s="8" t="s">
        <v>4285</v>
      </c>
      <c r="L217" s="6" t="str">
        <f t="shared" si="83"/>
        <v xml:space="preserve"> |DE| Cardigan</v>
      </c>
      <c r="M217" s="8" t="s">
        <v>4288</v>
      </c>
      <c r="N217" s="6" t="str">
        <f t="shared" si="84"/>
        <v xml:space="preserve"> |EE| Kardigan</v>
      </c>
      <c r="O217" s="8" t="s">
        <v>4289</v>
      </c>
      <c r="P217" s="6" t="str">
        <f t="shared" si="85"/>
        <v xml:space="preserve"> |ES| Rebeca</v>
      </c>
      <c r="Q217" s="8" t="s">
        <v>4290</v>
      </c>
      <c r="R217" s="6" t="str">
        <f t="shared" si="86"/>
        <v>/ Càrdigan</v>
      </c>
      <c r="S217" s="8" t="s">
        <v>4291</v>
      </c>
      <c r="T217" s="6" t="str">
        <f t="shared" si="87"/>
        <v xml:space="preserve"> |GR| Κάρντιγκαν</v>
      </c>
      <c r="U217" s="8" t="s">
        <v>4288</v>
      </c>
      <c r="V217" s="6" t="str">
        <f t="shared" si="88"/>
        <v xml:space="preserve"> |HR| Kardigan</v>
      </c>
      <c r="W217" s="8" t="s">
        <v>4292</v>
      </c>
      <c r="X217" s="6" t="str">
        <f t="shared" si="89"/>
        <v xml:space="preserve"> |HU| Kardigán</v>
      </c>
      <c r="Y217" s="8" t="s">
        <v>4285</v>
      </c>
      <c r="Z217" s="6" t="str">
        <f t="shared" si="90"/>
        <v xml:space="preserve"> |IT| Cardigan</v>
      </c>
      <c r="AA217" s="8" t="s">
        <v>4293</v>
      </c>
      <c r="AB217" s="6" t="str">
        <f t="shared" si="91"/>
        <v xml:space="preserve"> |LT| Kardiganas</v>
      </c>
      <c r="AC217" s="8" t="s">
        <v>3999</v>
      </c>
      <c r="AD217" s="6" t="str">
        <f t="shared" si="92"/>
        <v xml:space="preserve"> |LV| Jaka</v>
      </c>
      <c r="AE217" s="8" t="s">
        <v>4294</v>
      </c>
      <c r="AF217" s="6" t="str">
        <f t="shared" si="93"/>
        <v xml:space="preserve"> |MK| Кардиган</v>
      </c>
      <c r="AG217" s="8" t="s">
        <v>4288</v>
      </c>
      <c r="AH217" s="6" t="str">
        <f t="shared" si="94"/>
        <v xml:space="preserve"> |PL| Kardigan</v>
      </c>
      <c r="AI217" s="8" t="s">
        <v>4295</v>
      </c>
      <c r="AJ217" s="6" t="str">
        <f t="shared" si="95"/>
        <v xml:space="preserve"> |PT| Cardigã</v>
      </c>
      <c r="AK217" s="8" t="s">
        <v>4285</v>
      </c>
      <c r="AL217" s="6" t="str">
        <f t="shared" si="96"/>
        <v xml:space="preserve"> |RO| Cardigan</v>
      </c>
      <c r="AM217" s="8" t="s">
        <v>4288</v>
      </c>
      <c r="AN217" s="6" t="str">
        <f t="shared" si="97"/>
        <v xml:space="preserve"> |RS| Kardigan</v>
      </c>
      <c r="AO217" s="8" t="s">
        <v>4296</v>
      </c>
      <c r="AP217" s="6" t="str">
        <f t="shared" si="98"/>
        <v xml:space="preserve"> |SI| Jopica</v>
      </c>
      <c r="AQ217" s="8" t="s">
        <v>4292</v>
      </c>
      <c r="AR217" s="6" t="str">
        <f t="shared" si="99"/>
        <v xml:space="preserve"> |SK| Kardigán</v>
      </c>
      <c r="AS217" s="9" t="str">
        <f t="shared" si="100"/>
        <v>|EN| Cardigan |BG| Плетена жилетка |BiH| Kardigan |CZ| Kardigan |DE| Cardigan |EE| Kardigan |ES| Rebeca/ Càrdigan |GR| Κάρντιγκαν |HR| Kardigan |HU| Kardigán |IT| Cardigan |LT| Kardiganas |LV| Jaka |PL| Kardigan |PT| Cardigã |RO| Cardigan |RS| Kardigan |SI| Jopica |SK| Kardigán</v>
      </c>
      <c r="AT217" s="9" t="str">
        <f t="shared" si="101"/>
        <v xml:space="preserve">"|EN| Cardigan |BG| Плетена жилетка |BiH| Kardigan |CZ| Kardigan |DE| Cardigan |EE| Kardigan |ES| Rebeca/ Càrdigan |GR| Κάρντιγκαν |HR| Kardigan |HU| Kardigán |IT| Cardigan |LT| Kardiganas |LV| Jaka |PL| Kardigan |PT| Cardigã |RO| Cardigan |RS| Kardigan |SI| Jopica |SK| Kardigán",  </v>
      </c>
      <c r="AU217" s="9" t="str">
        <f t="shared" si="102"/>
        <v xml:space="preserve">"Cardigan":  "|EN| Cardigan |BG| Плетена жилетка |BiH| Kardigan |CZ| Kardigan |DE| Cardigan |EE| Kardigan |ES| Rebeca/ Càrdigan |GR| Κάρντιγκαν |HR| Kardigan |HU| Kardigán |IT| Cardigan |LT| Kardiganas |LV| Jaka |PL| Kardigan |PT| Cardigã |RO| Cardigan |RS| Kardigan |SI| Jopica |SK| Kardigán",  </v>
      </c>
      <c r="AV217" s="9" t="str">
        <f t="shared" si="103"/>
        <v xml:space="preserve">"Cardigan", </v>
      </c>
      <c r="AW217" s="9"/>
    </row>
    <row r="218" spans="1:49" ht="15" customHeight="1" x14ac:dyDescent="0.25">
      <c r="A218" s="8" t="s">
        <v>4297</v>
      </c>
      <c r="B218" s="6" t="str">
        <f t="shared" si="78"/>
        <v>|EN| Polo shirt</v>
      </c>
      <c r="C218" s="8" t="s">
        <v>4298</v>
      </c>
      <c r="D218" s="6" t="str">
        <f t="shared" si="79"/>
        <v xml:space="preserve"> |AL| Polo</v>
      </c>
      <c r="E218" s="8" t="s">
        <v>4299</v>
      </c>
      <c r="F218" s="6" t="str">
        <f t="shared" si="80"/>
        <v xml:space="preserve"> |BG| Блуза с яка</v>
      </c>
      <c r="G218" s="8" t="s">
        <v>4300</v>
      </c>
      <c r="H218" s="6" t="str">
        <f t="shared" si="81"/>
        <v xml:space="preserve"> |BiH| Polo majica</v>
      </c>
      <c r="I218" s="8" t="s">
        <v>4298</v>
      </c>
      <c r="J218" s="6" t="str">
        <f t="shared" si="82"/>
        <v xml:space="preserve"> |CZ| Polo</v>
      </c>
      <c r="K218" s="8" t="s">
        <v>4301</v>
      </c>
      <c r="L218" s="6" t="str">
        <f t="shared" si="83"/>
        <v xml:space="preserve"> |DE| Polohemd</v>
      </c>
      <c r="M218" s="8" t="s">
        <v>4302</v>
      </c>
      <c r="N218" s="6" t="str">
        <f t="shared" si="84"/>
        <v xml:space="preserve"> |EE| Polosärk</v>
      </c>
      <c r="O218" s="8" t="s">
        <v>4298</v>
      </c>
      <c r="P218" s="6" t="str">
        <f t="shared" si="85"/>
        <v xml:space="preserve"> |ES| Polo</v>
      </c>
      <c r="Q218" s="8" t="s">
        <v>4298</v>
      </c>
      <c r="R218" s="6" t="str">
        <f t="shared" si="86"/>
        <v>/ Polo</v>
      </c>
      <c r="S218" s="8" t="s">
        <v>4303</v>
      </c>
      <c r="T218" s="6" t="str">
        <f t="shared" si="87"/>
        <v xml:space="preserve"> |GR| Πουκάμισο πόλο</v>
      </c>
      <c r="U218" s="8" t="s">
        <v>4304</v>
      </c>
      <c r="V218" s="6" t="str">
        <f t="shared" si="88"/>
        <v xml:space="preserve"> |HR| Polo-majica</v>
      </c>
      <c r="W218" s="8" t="s">
        <v>2683</v>
      </c>
      <c r="X218" s="6" t="str">
        <f t="shared" si="89"/>
        <v xml:space="preserve"> |HU| Póló</v>
      </c>
      <c r="Y218" s="8" t="s">
        <v>4298</v>
      </c>
      <c r="Z218" s="6" t="str">
        <f t="shared" si="90"/>
        <v xml:space="preserve"> |IT| Polo</v>
      </c>
      <c r="AA218" s="8" t="s">
        <v>4305</v>
      </c>
      <c r="AB218" s="6" t="str">
        <f t="shared" si="91"/>
        <v xml:space="preserve"> |LT| Polo marškinėliai</v>
      </c>
      <c r="AC218" s="8" t="s">
        <v>4298</v>
      </c>
      <c r="AD218" s="6" t="str">
        <f t="shared" si="92"/>
        <v xml:space="preserve"> |LV| Polo</v>
      </c>
      <c r="AE218" s="8" t="s">
        <v>4306</v>
      </c>
      <c r="AF218" s="6" t="str">
        <f t="shared" si="93"/>
        <v xml:space="preserve"> |MK| Поло</v>
      </c>
      <c r="AG218" s="8" t="s">
        <v>4298</v>
      </c>
      <c r="AH218" s="6" t="str">
        <f t="shared" si="94"/>
        <v xml:space="preserve"> |PL| Polo</v>
      </c>
      <c r="AI218" s="8" t="s">
        <v>4298</v>
      </c>
      <c r="AJ218" s="6" t="str">
        <f t="shared" si="95"/>
        <v xml:space="preserve"> |PT| Polo</v>
      </c>
      <c r="AK218" s="8" t="s">
        <v>4298</v>
      </c>
      <c r="AL218" s="6" t="str">
        <f t="shared" si="96"/>
        <v xml:space="preserve"> |RO| Polo</v>
      </c>
      <c r="AM218" s="8" t="s">
        <v>4300</v>
      </c>
      <c r="AN218" s="6" t="str">
        <f t="shared" si="97"/>
        <v xml:space="preserve"> |RS| Polo majica</v>
      </c>
      <c r="AO218" s="8" t="s">
        <v>4300</v>
      </c>
      <c r="AP218" s="6" t="str">
        <f t="shared" si="98"/>
        <v xml:space="preserve"> |SI| Polo majica</v>
      </c>
      <c r="AQ218" s="8" t="s">
        <v>4307</v>
      </c>
      <c r="AR218" s="6" t="str">
        <f t="shared" si="99"/>
        <v xml:space="preserve"> |SK| Polo tričko</v>
      </c>
      <c r="AS218" s="9" t="str">
        <f t="shared" si="100"/>
        <v>|EN| Polo shirt |BG| Блуза с яка |BiH| Polo majica |CZ| Polo |DE| Polohemd |EE| Polosärk |ES| Polo/ Polo |GR| Πουκάμισο πόλο |HR| Polo-majica |HU| Póló |IT| Polo |LT| Polo marškinėliai |LV| Polo |PL| Polo |PT| Polo |RO| Polo |RS| Polo majica |SI| Polo majica |SK| Polo tričko</v>
      </c>
      <c r="AT218" s="9" t="str">
        <f t="shared" si="101"/>
        <v xml:space="preserve">"|EN| Polo shirt |BG| Блуза с яка |BiH| Polo majica |CZ| Polo |DE| Polohemd |EE| Polosärk |ES| Polo/ Polo |GR| Πουκάμισο πόλο |HR| Polo-majica |HU| Póló |IT| Polo |LT| Polo marškinėliai |LV| Polo |PL| Polo |PT| Polo |RO| Polo |RS| Polo majica |SI| Polo majica |SK| Polo tričko",  </v>
      </c>
      <c r="AU218" s="9" t="str">
        <f t="shared" si="102"/>
        <v xml:space="preserve">"Polo shirt":  "|EN| Polo shirt |BG| Блуза с яка |BiH| Polo majica |CZ| Polo |DE| Polohemd |EE| Polosärk |ES| Polo/ Polo |GR| Πουκάμισο πόλο |HR| Polo-majica |HU| Póló |IT| Polo |LT| Polo marškinėliai |LV| Polo |PL| Polo |PT| Polo |RO| Polo |RS| Polo majica |SI| Polo majica |SK| Polo tričko",  </v>
      </c>
      <c r="AV218" s="9" t="str">
        <f t="shared" si="103"/>
        <v xml:space="preserve">"Polo shirt", </v>
      </c>
      <c r="AW218" s="9"/>
    </row>
    <row r="219" spans="1:49" ht="15" customHeight="1" x14ac:dyDescent="0.25">
      <c r="A219" s="8" t="s">
        <v>4308</v>
      </c>
      <c r="B219" s="6" t="str">
        <f t="shared" si="78"/>
        <v>|EN| Sun hat</v>
      </c>
      <c r="C219" s="8" t="s">
        <v>4309</v>
      </c>
      <c r="D219" s="6" t="str">
        <f t="shared" si="79"/>
        <v xml:space="preserve"> |AL| Kapelë</v>
      </c>
      <c r="E219" s="8" t="s">
        <v>4310</v>
      </c>
      <c r="F219" s="6" t="str">
        <f t="shared" si="80"/>
        <v xml:space="preserve"> |BG| Шапка с периферия</v>
      </c>
      <c r="G219" s="8" t="s">
        <v>4311</v>
      </c>
      <c r="H219" s="6" t="str">
        <f t="shared" si="81"/>
        <v xml:space="preserve"> |BiH| Šešir</v>
      </c>
      <c r="I219" s="8" t="s">
        <v>4312</v>
      </c>
      <c r="J219" s="6" t="str">
        <f t="shared" si="82"/>
        <v xml:space="preserve"> |CZ| Klobouk</v>
      </c>
      <c r="K219" s="8" t="s">
        <v>4313</v>
      </c>
      <c r="L219" s="6" t="str">
        <f t="shared" si="83"/>
        <v xml:space="preserve"> |DE| Hut</v>
      </c>
      <c r="M219" s="8" t="s">
        <v>4314</v>
      </c>
      <c r="N219" s="6" t="str">
        <f t="shared" si="84"/>
        <v xml:space="preserve"> |EE| Kübar / kaabu / müts</v>
      </c>
      <c r="O219" s="8" t="s">
        <v>4315</v>
      </c>
      <c r="P219" s="6" t="str">
        <f t="shared" si="85"/>
        <v xml:space="preserve"> |ES| Sombrero</v>
      </c>
      <c r="Q219" s="8" t="s">
        <v>4111</v>
      </c>
      <c r="R219" s="6" t="str">
        <f t="shared" si="86"/>
        <v>/ Barret</v>
      </c>
      <c r="S219" s="8" t="s">
        <v>4316</v>
      </c>
      <c r="T219" s="6" t="str">
        <f t="shared" si="87"/>
        <v xml:space="preserve"> |GR| Καπέλο</v>
      </c>
      <c r="U219" s="8" t="s">
        <v>4311</v>
      </c>
      <c r="V219" s="6" t="str">
        <f t="shared" si="88"/>
        <v xml:space="preserve"> |HR| Šešir</v>
      </c>
      <c r="W219" s="8" t="s">
        <v>4317</v>
      </c>
      <c r="X219" s="6" t="str">
        <f t="shared" si="89"/>
        <v xml:space="preserve"> |HU| Kalap</v>
      </c>
      <c r="Y219" s="8" t="s">
        <v>4318</v>
      </c>
      <c r="Z219" s="6" t="str">
        <f t="shared" si="90"/>
        <v xml:space="preserve"> |IT| Cappello</v>
      </c>
      <c r="AA219" s="8" t="s">
        <v>4319</v>
      </c>
      <c r="AB219" s="6" t="str">
        <f t="shared" si="91"/>
        <v xml:space="preserve"> |LT| Skrybėlaitė</v>
      </c>
      <c r="AC219" s="8" t="s">
        <v>4320</v>
      </c>
      <c r="AD219" s="6" t="str">
        <f t="shared" si="92"/>
        <v xml:space="preserve"> |LV| Platmale</v>
      </c>
      <c r="AE219" s="8" t="s">
        <v>4105</v>
      </c>
      <c r="AF219" s="6" t="str">
        <f t="shared" si="93"/>
        <v xml:space="preserve"> |MK| Шапка</v>
      </c>
      <c r="AG219" s="8" t="s">
        <v>4321</v>
      </c>
      <c r="AH219" s="6" t="str">
        <f t="shared" si="94"/>
        <v xml:space="preserve"> |PL| Kapelusz</v>
      </c>
      <c r="AI219" s="8" t="s">
        <v>4119</v>
      </c>
      <c r="AJ219" s="6" t="str">
        <f t="shared" si="95"/>
        <v xml:space="preserve"> |PT| Chapéu</v>
      </c>
      <c r="AK219" s="8" t="s">
        <v>4322</v>
      </c>
      <c r="AL219" s="6" t="str">
        <f t="shared" si="96"/>
        <v xml:space="preserve"> |RO| Pălărie</v>
      </c>
      <c r="AM219" s="8" t="s">
        <v>4311</v>
      </c>
      <c r="AN219" s="6" t="str">
        <f t="shared" si="97"/>
        <v xml:space="preserve"> |RS| Šešir</v>
      </c>
      <c r="AO219" s="8" t="s">
        <v>4323</v>
      </c>
      <c r="AP219" s="6" t="str">
        <f t="shared" si="98"/>
        <v xml:space="preserve"> |SI| Klobuk</v>
      </c>
      <c r="AQ219" s="8" t="s">
        <v>4324</v>
      </c>
      <c r="AR219" s="6" t="str">
        <f t="shared" si="99"/>
        <v xml:space="preserve"> |SK| Klobúk</v>
      </c>
      <c r="AS219" s="9" t="str">
        <f t="shared" si="100"/>
        <v>|EN| Sun hat |BG| Шапка с периферия |BiH| Šešir |CZ| Klobouk |DE| Hut |EE| Kübar / kaabu / müts |ES| Sombrero/ Barret |GR| Καπέλο |HR| Šešir |HU| Kalap |IT| Cappello |LT| Skrybėlaitė |LV| Platmale |PL| Kapelusz |PT| Chapéu |RO| Pălărie |RS| Šešir |SI| Klobuk |SK| Klobúk</v>
      </c>
      <c r="AT219" s="9" t="str">
        <f t="shared" si="101"/>
        <v xml:space="preserve">"|EN| Sun hat |BG| Шапка с периферия |BiH| Šešir |CZ| Klobouk |DE| Hut |EE| Kübar / kaabu / müts |ES| Sombrero/ Barret |GR| Καπέλο |HR| Šešir |HU| Kalap |IT| Cappello |LT| Skrybėlaitė |LV| Platmale |PL| Kapelusz |PT| Chapéu |RO| Pălărie |RS| Šešir |SI| Klobuk |SK| Klobúk",  </v>
      </c>
      <c r="AU219" s="9" t="str">
        <f t="shared" si="102"/>
        <v xml:space="preserve">"Sun hat":  "|EN| Sun hat |BG| Шапка с периферия |BiH| Šešir |CZ| Klobouk |DE| Hut |EE| Kübar / kaabu / müts |ES| Sombrero/ Barret |GR| Καπέλο |HR| Šešir |HU| Kalap |IT| Cappello |LT| Skrybėlaitė |LV| Platmale |PL| Kapelusz |PT| Chapéu |RO| Pălărie |RS| Šešir |SI| Klobuk |SK| Klobúk",  </v>
      </c>
      <c r="AV219" s="9" t="str">
        <f t="shared" si="103"/>
        <v xml:space="preserve">"Sun hat", </v>
      </c>
      <c r="AW219" s="9"/>
    </row>
    <row r="220" spans="1:49" ht="15" customHeight="1" x14ac:dyDescent="0.25">
      <c r="A220" s="8" t="s">
        <v>4325</v>
      </c>
      <c r="B220" s="6" t="str">
        <f t="shared" si="78"/>
        <v>|EN| Turtleneck pullover sweater</v>
      </c>
      <c r="C220" s="8" t="s">
        <v>4326</v>
      </c>
      <c r="D220" s="6" t="str">
        <f t="shared" si="79"/>
        <v xml:space="preserve"> |AL| Golf</v>
      </c>
      <c r="E220" s="8" t="s">
        <v>4306</v>
      </c>
      <c r="F220" s="6" t="str">
        <f t="shared" si="80"/>
        <v xml:space="preserve"> |BG| Поло</v>
      </c>
      <c r="G220" s="8" t="s">
        <v>4327</v>
      </c>
      <c r="H220" s="6" t="str">
        <f t="shared" si="81"/>
        <v xml:space="preserve"> |BiH| Rolka</v>
      </c>
      <c r="I220" s="8" t="s">
        <v>4326</v>
      </c>
      <c r="J220" s="6" t="str">
        <f t="shared" si="82"/>
        <v xml:space="preserve"> |CZ| Golf</v>
      </c>
      <c r="K220" s="8" t="s">
        <v>4328</v>
      </c>
      <c r="L220" s="6" t="str">
        <f t="shared" si="83"/>
        <v xml:space="preserve"> |DE| Rollkragenpullover</v>
      </c>
      <c r="M220" s="8" t="s">
        <v>4329</v>
      </c>
      <c r="N220" s="6" t="str">
        <f t="shared" si="84"/>
        <v xml:space="preserve"> |EE| Kõrge kaelusega polo</v>
      </c>
      <c r="O220" s="8" t="s">
        <v>4326</v>
      </c>
      <c r="P220" s="6" t="str">
        <f t="shared" si="85"/>
        <v xml:space="preserve"> |ES| Golf</v>
      </c>
      <c r="Q220" s="8" t="s">
        <v>4330</v>
      </c>
      <c r="R220" s="6" t="str">
        <f t="shared" si="86"/>
        <v>/ Suèter de coll alt</v>
      </c>
      <c r="S220" s="8" t="s">
        <v>4331</v>
      </c>
      <c r="T220" s="6" t="str">
        <f t="shared" si="87"/>
        <v xml:space="preserve"> |GR| Γκόλφ</v>
      </c>
      <c r="U220" s="8" t="s">
        <v>4332</v>
      </c>
      <c r="V220" s="6" t="str">
        <f t="shared" si="88"/>
        <v xml:space="preserve"> |HR| Dolčevita</v>
      </c>
      <c r="W220" s="8" t="s">
        <v>4333</v>
      </c>
      <c r="X220" s="6" t="str">
        <f t="shared" si="89"/>
        <v xml:space="preserve"> |HU| Garbó</v>
      </c>
      <c r="Y220" s="8" t="s">
        <v>4326</v>
      </c>
      <c r="Z220" s="6" t="str">
        <f t="shared" si="90"/>
        <v xml:space="preserve"> |IT| Golf</v>
      </c>
      <c r="AA220" s="8" t="s">
        <v>4334</v>
      </c>
      <c r="AB220" s="6" t="str">
        <f t="shared" si="91"/>
        <v xml:space="preserve"> |LT| Golfas</v>
      </c>
      <c r="AC220" s="8" t="s">
        <v>4335</v>
      </c>
      <c r="AD220" s="6" t="str">
        <f t="shared" si="92"/>
        <v xml:space="preserve"> |LV| Golfs</v>
      </c>
      <c r="AE220" s="8" t="s">
        <v>4336</v>
      </c>
      <c r="AF220" s="6" t="str">
        <f t="shared" si="93"/>
        <v xml:space="preserve"> |MK| Ролка</v>
      </c>
      <c r="AG220" s="8" t="s">
        <v>4326</v>
      </c>
      <c r="AH220" s="6" t="str">
        <f t="shared" si="94"/>
        <v xml:space="preserve"> |PL| Golf</v>
      </c>
      <c r="AI220" s="8" t="s">
        <v>4337</v>
      </c>
      <c r="AJ220" s="6" t="str">
        <f t="shared" si="95"/>
        <v xml:space="preserve"> |PT| Gola alta</v>
      </c>
      <c r="AK220" s="8" t="s">
        <v>4338</v>
      </c>
      <c r="AL220" s="6" t="str">
        <f t="shared" si="96"/>
        <v xml:space="preserve"> |RO| Golf/helancă</v>
      </c>
      <c r="AM220" s="8" t="s">
        <v>4327</v>
      </c>
      <c r="AN220" s="6" t="str">
        <f t="shared" si="97"/>
        <v xml:space="preserve"> |RS| Rolka</v>
      </c>
      <c r="AO220" s="8" t="s">
        <v>4339</v>
      </c>
      <c r="AP220" s="6" t="str">
        <f t="shared" si="98"/>
        <v xml:space="preserve"> |SI| Puli</v>
      </c>
      <c r="AQ220" s="8" t="s">
        <v>4340</v>
      </c>
      <c r="AR220" s="6" t="str">
        <f t="shared" si="99"/>
        <v xml:space="preserve"> |SK| Rolák</v>
      </c>
      <c r="AS220" s="9" t="str">
        <f t="shared" si="100"/>
        <v>|EN| Turtleneck pullover sweater |BG| Поло |BiH| Rolka |CZ| Golf |DE| Rollkragenpullover |EE| Kõrge kaelusega polo |ES| Golf/ Suèter de coll alt |GR| Γκόλφ |HR| Dolčevita |HU| Garbó |IT| Golf |LT| Golfas |LV| Golfs |PL| Golf |PT| Gola alta |RO| Golf/helancă |RS| Rolka |SI| Puli |SK| Rolák</v>
      </c>
      <c r="AT220" s="9" t="str">
        <f t="shared" si="101"/>
        <v xml:space="preserve">"|EN| Turtleneck pullover sweater |BG| Поло |BiH| Rolka |CZ| Golf |DE| Rollkragenpullover |EE| Kõrge kaelusega polo |ES| Golf/ Suèter de coll alt |GR| Γκόλφ |HR| Dolčevita |HU| Garbó |IT| Golf |LT| Golfas |LV| Golfs |PL| Golf |PT| Gola alta |RO| Golf/helancă |RS| Rolka |SI| Puli |SK| Rolák",  </v>
      </c>
      <c r="AU220" s="9" t="str">
        <f t="shared" si="102"/>
        <v xml:space="preserve">"Turtleneck pullover sweater":  "|EN| Turtleneck pullover sweater |BG| Поло |BiH| Rolka |CZ| Golf |DE| Rollkragenpullover |EE| Kõrge kaelusega polo |ES| Golf/ Suèter de coll alt |GR| Γκόλφ |HR| Dolčevita |HU| Garbó |IT| Golf |LT| Golfas |LV| Golfs |PL| Golf |PT| Gola alta |RO| Golf/helancă |RS| Rolka |SI| Puli |SK| Rolák",  </v>
      </c>
      <c r="AV220" s="9" t="str">
        <f t="shared" si="103"/>
        <v xml:space="preserve">"Turtleneck pullover sweater", </v>
      </c>
      <c r="AW220" s="9"/>
    </row>
    <row r="221" spans="1:49" ht="15" customHeight="1" x14ac:dyDescent="0.25">
      <c r="A221" s="8" t="s">
        <v>4341</v>
      </c>
      <c r="B221" s="6" t="str">
        <f t="shared" si="78"/>
        <v>|EN| Metallic fiber</v>
      </c>
      <c r="C221" s="8" t="s">
        <v>4342</v>
      </c>
      <c r="D221" s="6" t="str">
        <f t="shared" si="79"/>
        <v xml:space="preserve"> |AL| Fibër e metalizuar</v>
      </c>
      <c r="E221" s="8" t="s">
        <v>4343</v>
      </c>
      <c r="F221" s="6" t="str">
        <f t="shared" si="80"/>
        <v xml:space="preserve"> |BG| Метализирани влакна</v>
      </c>
      <c r="G221" s="8" t="s">
        <v>4344</v>
      </c>
      <c r="H221" s="6" t="str">
        <f t="shared" si="81"/>
        <v xml:space="preserve"> |BiH| Metalizirano vlakno</v>
      </c>
      <c r="I221" s="8" t="s">
        <v>4345</v>
      </c>
      <c r="J221" s="6" t="str">
        <f t="shared" si="82"/>
        <v xml:space="preserve"> |CZ| Metalické vlákno</v>
      </c>
      <c r="K221" s="8" t="s">
        <v>4346</v>
      </c>
      <c r="L221" s="6" t="str">
        <f t="shared" si="83"/>
        <v xml:space="preserve"> |DE| Metallisierte fasern</v>
      </c>
      <c r="M221" s="8" t="s">
        <v>4347</v>
      </c>
      <c r="N221" s="6" t="str">
        <f t="shared" si="84"/>
        <v xml:space="preserve"> |EE| Metalliseeritud kiud</v>
      </c>
      <c r="O221" s="8" t="s">
        <v>4348</v>
      </c>
      <c r="P221" s="6" t="str">
        <f t="shared" si="85"/>
        <v xml:space="preserve"> |ES| Fibra metalizada</v>
      </c>
      <c r="Q221" s="8" t="s">
        <v>4349</v>
      </c>
      <c r="R221" s="6" t="str">
        <f t="shared" si="86"/>
        <v>/ Fibra metal·litzada</v>
      </c>
      <c r="S221" s="8" t="s">
        <v>4350</v>
      </c>
      <c r="T221" s="6" t="str">
        <f t="shared" si="87"/>
        <v xml:space="preserve"> |GR| Μεταλλοποιημένες ίνες</v>
      </c>
      <c r="U221" s="8" t="s">
        <v>4344</v>
      </c>
      <c r="V221" s="6" t="str">
        <f t="shared" si="88"/>
        <v xml:space="preserve"> |HR| Metalizirano vlakno</v>
      </c>
      <c r="W221" s="8" t="s">
        <v>4351</v>
      </c>
      <c r="X221" s="6" t="str">
        <f t="shared" si="89"/>
        <v xml:space="preserve"> |HU| Fémes szál</v>
      </c>
      <c r="Y221" s="8" t="s">
        <v>4352</v>
      </c>
      <c r="Z221" s="6" t="str">
        <f t="shared" si="90"/>
        <v xml:space="preserve"> |IT| Fibra metallizzata</v>
      </c>
      <c r="AA221" s="8" t="s">
        <v>4353</v>
      </c>
      <c r="AB221" s="6" t="str">
        <f t="shared" si="91"/>
        <v xml:space="preserve"> |LT| Metalizuotas pluoštas</v>
      </c>
      <c r="AC221" s="8" t="s">
        <v>4354</v>
      </c>
      <c r="AD221" s="6" t="str">
        <f t="shared" si="92"/>
        <v xml:space="preserve"> |LV| Metalizētais audums</v>
      </c>
      <c r="AE221" s="8" t="s">
        <v>4355</v>
      </c>
      <c r="AF221" s="6" t="str">
        <f t="shared" si="93"/>
        <v xml:space="preserve"> |MK| Метализирано влакно</v>
      </c>
      <c r="AG221" s="8" t="s">
        <v>4356</v>
      </c>
      <c r="AH221" s="6" t="str">
        <f t="shared" si="94"/>
        <v xml:space="preserve"> |PL| Włókno metalizowane</v>
      </c>
      <c r="AI221" s="8" t="s">
        <v>4348</v>
      </c>
      <c r="AJ221" s="6" t="str">
        <f t="shared" si="95"/>
        <v xml:space="preserve"> |PT| Fibra metalizada</v>
      </c>
      <c r="AK221" s="8" t="s">
        <v>4357</v>
      </c>
      <c r="AL221" s="6" t="str">
        <f t="shared" si="96"/>
        <v xml:space="preserve"> |RO| Fibră metalizată</v>
      </c>
      <c r="AM221" s="8" t="s">
        <v>4358</v>
      </c>
      <c r="AN221" s="6" t="str">
        <f t="shared" si="97"/>
        <v xml:space="preserve"> |RS| Metalizovano vlakno</v>
      </c>
      <c r="AO221" s="8" t="s">
        <v>4344</v>
      </c>
      <c r="AP221" s="6" t="str">
        <f t="shared" si="98"/>
        <v xml:space="preserve"> |SI| Metalizirano vlakno</v>
      </c>
      <c r="AQ221" s="8" t="s">
        <v>4359</v>
      </c>
      <c r="AR221" s="6" t="str">
        <f t="shared" si="99"/>
        <v xml:space="preserve"> |SK| Metalizované vlákno</v>
      </c>
      <c r="AS221" s="9" t="str">
        <f t="shared" si="100"/>
        <v>|EN| Metallic fiber |BG| Метализирани влакна |BiH| Metalizirano vlakno |CZ| Metalické vlákno |DE| Metallisierte fasern |EE| Metalliseeritud kiud |ES| Fibra metalizada/ Fibra metal·litzada |GR| Μεταλλοποιημένες ίνες |HR| Metalizirano vlakno |HU| Fémes szál |IT| Fibra metallizzata |LT| Metalizuotas pluoštas |LV| Metalizētais audums |PL| Włókno metalizowane |PT| Fibra metalizada |RO| Fibră metalizată |RS| Metalizovano vlakno |SI| Metalizirano vlakno |SK| Metalizované vlákno</v>
      </c>
      <c r="AT221" s="9" t="str">
        <f t="shared" si="101"/>
        <v xml:space="preserve">"|EN| Metallic fiber |BG| Метализирани влакна |BiH| Metalizirano vlakno |CZ| Metalické vlákno |DE| Metallisierte fasern |EE| Metalliseeritud kiud |ES| Fibra metalizada/ Fibra metal·litzada |GR| Μεταλλοποιημένες ίνες |HR| Metalizirano vlakno |HU| Fémes szál |IT| Fibra metallizzata |LT| Metalizuotas pluoštas |LV| Metalizētais audums |PL| Włókno metalizowane |PT| Fibra metalizada |RO| Fibră metalizată |RS| Metalizovano vlakno |SI| Metalizirano vlakno |SK| Metalizované vlákno",  </v>
      </c>
      <c r="AU221" s="9" t="str">
        <f t="shared" si="102"/>
        <v xml:space="preserve">"Metallic fiber":  "|EN| Metallic fiber |BG| Метализирани влакна |BiH| Metalizirano vlakno |CZ| Metalické vlákno |DE| Metallisierte fasern |EE| Metalliseeritud kiud |ES| Fibra metalizada/ Fibra metal·litzada |GR| Μεταλλοποιημένες ίνες |HR| Metalizirano vlakno |HU| Fémes szál |IT| Fibra metallizzata |LT| Metalizuotas pluoštas |LV| Metalizētais audums |PL| Włókno metalizowane |PT| Fibra metalizada |RO| Fibră metalizată |RS| Metalizovano vlakno |SI| Metalizirano vlakno |SK| Metalizované vlákno",  </v>
      </c>
      <c r="AV221" s="9" t="str">
        <f t="shared" si="103"/>
        <v xml:space="preserve">"Metallic fiber", </v>
      </c>
      <c r="AW221" s="9"/>
    </row>
    <row r="222" spans="1:49" ht="15" customHeight="1" x14ac:dyDescent="0.25">
      <c r="A222" s="8" t="s">
        <v>4360</v>
      </c>
      <c r="B222" s="6" t="str">
        <f t="shared" si="78"/>
        <v>|EN| Men's</v>
      </c>
      <c r="C222" s="8" t="s">
        <v>4361</v>
      </c>
      <c r="D222" s="6" t="str">
        <f t="shared" si="79"/>
        <v xml:space="preserve"> |AL| Meshkujsh/ për meshkuj</v>
      </c>
      <c r="E222" s="8" t="s">
        <v>4362</v>
      </c>
      <c r="F222" s="6" t="str">
        <f t="shared" si="80"/>
        <v xml:space="preserve"> |BG| Мъжки/мъжка</v>
      </c>
      <c r="G222" s="8" t="s">
        <v>4363</v>
      </c>
      <c r="H222" s="6" t="str">
        <f t="shared" si="81"/>
        <v xml:space="preserve"> |BiH| Muški/muška</v>
      </c>
      <c r="I222" s="8" t="s">
        <v>4364</v>
      </c>
      <c r="J222" s="6" t="str">
        <f t="shared" si="82"/>
        <v xml:space="preserve"> |CZ| Pánský/pánská</v>
      </c>
      <c r="K222" s="8" t="s">
        <v>4365</v>
      </c>
      <c r="L222" s="6" t="str">
        <f t="shared" si="83"/>
        <v xml:space="preserve"> |DE| Für männer</v>
      </c>
      <c r="M222" s="8" t="s">
        <v>4366</v>
      </c>
      <c r="N222" s="6" t="str">
        <f t="shared" si="84"/>
        <v xml:space="preserve"> |EE| Meeste</v>
      </c>
      <c r="O222" s="8" t="s">
        <v>4367</v>
      </c>
      <c r="P222" s="6" t="str">
        <f t="shared" si="85"/>
        <v xml:space="preserve"> |ES| Hombre / hombre</v>
      </c>
      <c r="Q222" s="8" t="s">
        <v>4368</v>
      </c>
      <c r="R222" s="6" t="str">
        <f t="shared" si="86"/>
        <v>/ Masculí/masculina</v>
      </c>
      <c r="S222" s="8" t="s">
        <v>4369</v>
      </c>
      <c r="T222" s="6" t="str">
        <f t="shared" si="87"/>
        <v xml:space="preserve"> |GR| Ανδρικό</v>
      </c>
      <c r="U222" s="8" t="s">
        <v>4363</v>
      </c>
      <c r="V222" s="6" t="str">
        <f t="shared" si="88"/>
        <v xml:space="preserve"> |HR| Muški/muška</v>
      </c>
      <c r="W222" s="8" t="s">
        <v>4370</v>
      </c>
      <c r="X222" s="6" t="str">
        <f t="shared" si="89"/>
        <v xml:space="preserve"> |HU| Férfi</v>
      </c>
      <c r="Y222" s="8" t="s">
        <v>4371</v>
      </c>
      <c r="Z222" s="6" t="str">
        <f t="shared" si="90"/>
        <v xml:space="preserve"> |IT| Maschile/maschile</v>
      </c>
      <c r="AA222" s="8" t="s">
        <v>4372</v>
      </c>
      <c r="AB222" s="6" t="str">
        <f t="shared" si="91"/>
        <v xml:space="preserve"> |LT| Vyriškas/vyriška</v>
      </c>
      <c r="AC222" s="8" t="s">
        <v>4373</v>
      </c>
      <c r="AD222" s="6" t="str">
        <f t="shared" si="92"/>
        <v xml:space="preserve"> |LV| Vīriešu</v>
      </c>
      <c r="AE222" s="8" t="s">
        <v>4374</v>
      </c>
      <c r="AF222" s="6" t="str">
        <f t="shared" si="93"/>
        <v xml:space="preserve"> |MK| Машки/машка</v>
      </c>
      <c r="AG222" s="8" t="s">
        <v>4375</v>
      </c>
      <c r="AH222" s="6" t="str">
        <f t="shared" si="94"/>
        <v xml:space="preserve"> |PL| Męski/męska</v>
      </c>
      <c r="AI222" s="8" t="s">
        <v>4376</v>
      </c>
      <c r="AJ222" s="6" t="str">
        <f t="shared" si="95"/>
        <v xml:space="preserve"> |PT| Para homem</v>
      </c>
      <c r="AK222" s="8" t="s">
        <v>4377</v>
      </c>
      <c r="AL222" s="6" t="str">
        <f t="shared" si="96"/>
        <v xml:space="preserve"> |RO| De/pentru bărbați</v>
      </c>
      <c r="AM222" s="8" t="s">
        <v>4363</v>
      </c>
      <c r="AN222" s="6" t="str">
        <f t="shared" si="97"/>
        <v xml:space="preserve"> |RS| Muški/muška</v>
      </c>
      <c r="AO222" s="8" t="s">
        <v>4378</v>
      </c>
      <c r="AP222" s="6" t="str">
        <f t="shared" si="98"/>
        <v xml:space="preserve"> |SI| Moški/moška</v>
      </c>
      <c r="AQ222" s="8" t="s">
        <v>4379</v>
      </c>
      <c r="AR222" s="6" t="str">
        <f t="shared" si="99"/>
        <v xml:space="preserve"> |SK| Pánsky/pánska</v>
      </c>
      <c r="AS222" s="9" t="str">
        <f t="shared" si="100"/>
        <v>|EN| Men's |BG| Мъжки/мъжка |BiH| Muški/muška |CZ| Pánský/pánská |DE| Für männer |EE| Meeste |ES| Hombre / hombre/ Masculí/masculina |GR| Ανδρικό |HR| Muški/muška |HU| Férfi |IT| Maschile/maschile |LT| Vyriškas/vyriška |LV| Vīriešu |PL| Męski/męska |PT| Para homem |RO| De/pentru bărbați |RS| Muški/muška |SI| Moški/moška |SK| Pánsky/pánska</v>
      </c>
      <c r="AT222" s="9" t="str">
        <f t="shared" si="101"/>
        <v xml:space="preserve">"|EN| Men's |BG| Мъжки/мъжка |BiH| Muški/muška |CZ| Pánský/pánská |DE| Für männer |EE| Meeste |ES| Hombre / hombre/ Masculí/masculina |GR| Ανδρικό |HR| Muški/muška |HU| Férfi |IT| Maschile/maschile |LT| Vyriškas/vyriška |LV| Vīriešu |PL| Męski/męska |PT| Para homem |RO| De/pentru bărbați |RS| Muški/muška |SI| Moški/moška |SK| Pánsky/pánska",  </v>
      </c>
      <c r="AU222" s="9" t="str">
        <f t="shared" si="102"/>
        <v xml:space="preserve">"Men's":  "|EN| Men's |BG| Мъжки/мъжка |BiH| Muški/muška |CZ| Pánský/pánská |DE| Für männer |EE| Meeste |ES| Hombre / hombre/ Masculí/masculina |GR| Ανδρικό |HR| Muški/muška |HU| Férfi |IT| Maschile/maschile |LT| Vyriškas/vyriška |LV| Vīriešu |PL| Męski/męska |PT| Para homem |RO| De/pentru bărbați |RS| Muški/muška |SI| Moški/moška |SK| Pánsky/pánska",  </v>
      </c>
      <c r="AV222" s="9" t="str">
        <f t="shared" si="103"/>
        <v xml:space="preserve">"Men's", </v>
      </c>
      <c r="AW222" s="9"/>
    </row>
    <row r="223" spans="1:49" ht="15" customHeight="1" x14ac:dyDescent="0.25">
      <c r="A223" s="8" t="s">
        <v>4380</v>
      </c>
      <c r="B223" s="6" t="str">
        <f t="shared" si="78"/>
        <v>|EN| Women's</v>
      </c>
      <c r="C223" s="8" t="s">
        <v>4381</v>
      </c>
      <c r="D223" s="6" t="str">
        <f t="shared" si="79"/>
        <v xml:space="preserve"> |AL| Femrash/ për femra</v>
      </c>
      <c r="E223" s="8" t="s">
        <v>4382</v>
      </c>
      <c r="F223" s="6" t="str">
        <f t="shared" si="80"/>
        <v xml:space="preserve"> |BG| Дамски/дамска</v>
      </c>
      <c r="G223" s="8" t="s">
        <v>4383</v>
      </c>
      <c r="H223" s="6" t="str">
        <f t="shared" si="81"/>
        <v xml:space="preserve"> |BiH| Ženski/ženska</v>
      </c>
      <c r="I223" s="8" t="s">
        <v>4384</v>
      </c>
      <c r="J223" s="6" t="str">
        <f t="shared" si="82"/>
        <v xml:space="preserve"> |CZ| Dámský/dámská</v>
      </c>
      <c r="K223" s="8" t="s">
        <v>4385</v>
      </c>
      <c r="L223" s="6" t="str">
        <f t="shared" si="83"/>
        <v xml:space="preserve"> |DE| Für frauen</v>
      </c>
      <c r="M223" s="8" t="s">
        <v>4386</v>
      </c>
      <c r="N223" s="6" t="str">
        <f t="shared" si="84"/>
        <v xml:space="preserve"> |EE| Naiste</v>
      </c>
      <c r="O223" s="8" t="s">
        <v>4387</v>
      </c>
      <c r="P223" s="6" t="str">
        <f t="shared" si="85"/>
        <v xml:space="preserve"> |ES| Mujeres / mujer</v>
      </c>
      <c r="Q223" s="8" t="s">
        <v>4388</v>
      </c>
      <c r="R223" s="6" t="str">
        <f t="shared" si="86"/>
        <v>/ Femení/femenina</v>
      </c>
      <c r="S223" s="8" t="s">
        <v>4389</v>
      </c>
      <c r="T223" s="6" t="str">
        <f t="shared" si="87"/>
        <v xml:space="preserve"> |GR| Γυναικείο</v>
      </c>
      <c r="U223" s="8" t="s">
        <v>4383</v>
      </c>
      <c r="V223" s="6" t="str">
        <f t="shared" si="88"/>
        <v xml:space="preserve"> |HR| Ženski/ženska</v>
      </c>
      <c r="W223" s="8" t="s">
        <v>4390</v>
      </c>
      <c r="X223" s="6" t="str">
        <f t="shared" si="89"/>
        <v xml:space="preserve"> |HU| Női</v>
      </c>
      <c r="Y223" s="8" t="s">
        <v>4391</v>
      </c>
      <c r="Z223" s="6" t="str">
        <f t="shared" si="90"/>
        <v xml:space="preserve"> |IT| Femminile/femminile</v>
      </c>
      <c r="AA223" s="8" t="s">
        <v>4392</v>
      </c>
      <c r="AB223" s="6" t="str">
        <f t="shared" si="91"/>
        <v xml:space="preserve"> |LT| Moteriškas/moteriška</v>
      </c>
      <c r="AC223" s="8" t="s">
        <v>4393</v>
      </c>
      <c r="AD223" s="6" t="str">
        <f t="shared" si="92"/>
        <v xml:space="preserve"> |LV| Sieviešu</v>
      </c>
      <c r="AE223" s="8" t="s">
        <v>4394</v>
      </c>
      <c r="AF223" s="6" t="str">
        <f t="shared" si="93"/>
        <v xml:space="preserve"> |MK| Женски/женска</v>
      </c>
      <c r="AG223" s="8" t="s">
        <v>4395</v>
      </c>
      <c r="AH223" s="6" t="str">
        <f t="shared" si="94"/>
        <v xml:space="preserve"> |PL| Damski/damska</v>
      </c>
      <c r="AI223" s="8" t="s">
        <v>4396</v>
      </c>
      <c r="AJ223" s="6" t="str">
        <f t="shared" si="95"/>
        <v xml:space="preserve"> |PT| Para mulher</v>
      </c>
      <c r="AK223" s="8" t="s">
        <v>4397</v>
      </c>
      <c r="AL223" s="6" t="str">
        <f t="shared" si="96"/>
        <v xml:space="preserve"> |RO| De/pentru femei</v>
      </c>
      <c r="AM223" s="8" t="s">
        <v>4383</v>
      </c>
      <c r="AN223" s="6" t="str">
        <f t="shared" si="97"/>
        <v xml:space="preserve"> |RS| Ženski/ženska</v>
      </c>
      <c r="AO223" s="8" t="s">
        <v>4395</v>
      </c>
      <c r="AP223" s="6" t="str">
        <f t="shared" si="98"/>
        <v xml:space="preserve"> |SI| Damski/damska</v>
      </c>
      <c r="AQ223" s="8" t="s">
        <v>4398</v>
      </c>
      <c r="AR223" s="6" t="str">
        <f t="shared" si="99"/>
        <v xml:space="preserve"> |SK| Dámsky/dámska</v>
      </c>
      <c r="AS223" s="9" t="str">
        <f t="shared" si="100"/>
        <v>|EN| Women's |BG| Дамски/дамска |BiH| Ženski/ženska |CZ| Dámský/dámská |DE| Für frauen |EE| Naiste |ES| Mujeres / mujer/ Femení/femenina |GR| Γυναικείο |HR| Ženski/ženska |HU| Női |IT| Femminile/femminile |LT| Moteriškas/moteriška |LV| Sieviešu |PL| Damski/damska |PT| Para mulher |RO| De/pentru femei |RS| Ženski/ženska |SI| Damski/damska |SK| Dámsky/dámska</v>
      </c>
      <c r="AT223" s="9" t="str">
        <f t="shared" si="101"/>
        <v xml:space="preserve">"|EN| Women's |BG| Дамски/дамска |BiH| Ženski/ženska |CZ| Dámský/dámská |DE| Für frauen |EE| Naiste |ES| Mujeres / mujer/ Femení/femenina |GR| Γυναικείο |HR| Ženski/ženska |HU| Női |IT| Femminile/femminile |LT| Moteriškas/moteriška |LV| Sieviešu |PL| Damski/damska |PT| Para mulher |RO| De/pentru femei |RS| Ženski/ženska |SI| Damski/damska |SK| Dámsky/dámska",  </v>
      </c>
      <c r="AU223" s="9" t="str">
        <f t="shared" si="102"/>
        <v xml:space="preserve">"Women's":  "|EN| Women's |BG| Дамски/дамска |BiH| Ženski/ženska |CZ| Dámský/dámská |DE| Für frauen |EE| Naiste |ES| Mujeres / mujer/ Femení/femenina |GR| Γυναικείο |HR| Ženski/ženska |HU| Női |IT| Femminile/femminile |LT| Moteriškas/moteriška |LV| Sieviešu |PL| Damski/damska |PT| Para mulher |RO| De/pentru femei |RS| Ženski/ženska |SI| Damski/damska |SK| Dámsky/dámska",  </v>
      </c>
      <c r="AV223" s="9" t="str">
        <f t="shared" si="103"/>
        <v xml:space="preserve">"Women's", </v>
      </c>
      <c r="AW223" s="9"/>
    </row>
    <row r="224" spans="1:49" ht="15" customHeight="1" x14ac:dyDescent="0.25">
      <c r="A224" s="8" t="s">
        <v>4399</v>
      </c>
      <c r="B224" s="6" t="str">
        <f t="shared" si="78"/>
        <v>|EN| Headband</v>
      </c>
      <c r="C224" s="8" t="s">
        <v>4400</v>
      </c>
      <c r="D224" s="6" t="str">
        <f t="shared" si="79"/>
        <v xml:space="preserve"> |AL| Rrip</v>
      </c>
      <c r="E224" s="8" t="s">
        <v>4401</v>
      </c>
      <c r="F224" s="6" t="str">
        <f t="shared" si="80"/>
        <v xml:space="preserve"> |BG| Лента за глава</v>
      </c>
      <c r="G224" s="8" t="s">
        <v>4402</v>
      </c>
      <c r="H224" s="6" t="str">
        <f t="shared" si="81"/>
        <v xml:space="preserve"> |BiH| Rajf</v>
      </c>
      <c r="I224" s="8" t="s">
        <v>4403</v>
      </c>
      <c r="J224" s="6" t="str">
        <f t="shared" si="82"/>
        <v xml:space="preserve"> |CZ| Opasek</v>
      </c>
      <c r="K224" s="8" t="s">
        <v>4404</v>
      </c>
      <c r="L224" s="6" t="str">
        <f t="shared" si="83"/>
        <v xml:space="preserve"> |DE| Band</v>
      </c>
      <c r="M224" s="8" t="s">
        <v>4405</v>
      </c>
      <c r="N224" s="6" t="str">
        <f t="shared" si="84"/>
        <v xml:space="preserve"> |EE| Peapael</v>
      </c>
      <c r="O224" s="8" t="s">
        <v>4406</v>
      </c>
      <c r="P224" s="6" t="str">
        <f t="shared" si="85"/>
        <v xml:space="preserve"> |ES| Diadema</v>
      </c>
      <c r="Q224" s="8" t="s">
        <v>4407</v>
      </c>
      <c r="R224" s="6" t="str">
        <f t="shared" si="86"/>
        <v>/ Cinta</v>
      </c>
      <c r="S224" s="8" t="s">
        <v>4408</v>
      </c>
      <c r="T224" s="6" t="str">
        <f t="shared" si="87"/>
        <v xml:space="preserve"> |GR| Κορδέλα</v>
      </c>
      <c r="U224" s="8" t="s">
        <v>4409</v>
      </c>
      <c r="V224" s="6" t="str">
        <f t="shared" si="88"/>
        <v xml:space="preserve"> |HR| Traka za glavu</v>
      </c>
      <c r="W224" s="8" t="s">
        <v>4410</v>
      </c>
      <c r="X224" s="6" t="str">
        <f t="shared" si="89"/>
        <v xml:space="preserve"> |HU| Hajpánt</v>
      </c>
      <c r="Y224" s="8" t="s">
        <v>4411</v>
      </c>
      <c r="Z224" s="6" t="str">
        <f t="shared" si="90"/>
        <v xml:space="preserve"> |IT| Fascia</v>
      </c>
      <c r="AA224" s="8" t="s">
        <v>4412</v>
      </c>
      <c r="AB224" s="6" t="str">
        <f t="shared" si="91"/>
        <v xml:space="preserve"> |LT| Raištis</v>
      </c>
      <c r="AC224" s="8" t="s">
        <v>4413</v>
      </c>
      <c r="AD224" s="6" t="str">
        <f t="shared" si="92"/>
        <v xml:space="preserve"> |LV| Pārsējs</v>
      </c>
      <c r="AE224" s="8" t="s">
        <v>4414</v>
      </c>
      <c r="AF224" s="6" t="str">
        <f t="shared" si="93"/>
        <v xml:space="preserve"> |MK| Стегач</v>
      </c>
      <c r="AG224" s="8" t="s">
        <v>4415</v>
      </c>
      <c r="AH224" s="6" t="str">
        <f t="shared" si="94"/>
        <v xml:space="preserve"> |PL| Opaska</v>
      </c>
      <c r="AI224" s="8" t="s">
        <v>4416</v>
      </c>
      <c r="AJ224" s="6" t="str">
        <f t="shared" si="95"/>
        <v xml:space="preserve"> |PT| Banda</v>
      </c>
      <c r="AK224" s="8" t="s">
        <v>4417</v>
      </c>
      <c r="AL224" s="6" t="str">
        <f t="shared" si="96"/>
        <v xml:space="preserve"> |RO| Banderolă</v>
      </c>
      <c r="AM224" s="8" t="s">
        <v>4402</v>
      </c>
      <c r="AN224" s="6" t="str">
        <f t="shared" si="97"/>
        <v xml:space="preserve"> |RS| Rajf</v>
      </c>
      <c r="AO224" s="8" t="s">
        <v>4418</v>
      </c>
      <c r="AP224" s="6" t="str">
        <f t="shared" si="98"/>
        <v xml:space="preserve"> |SI| Trak</v>
      </c>
      <c r="AQ224" s="8" t="s">
        <v>4419</v>
      </c>
      <c r="AR224" s="6" t="str">
        <f t="shared" si="99"/>
        <v xml:space="preserve"> |SK| Čelenka</v>
      </c>
      <c r="AS224" s="9" t="str">
        <f t="shared" si="100"/>
        <v>|EN| Headband |BG| Лента за глава |BiH| Rajf |CZ| Opasek |DE| Band |EE| Peapael |ES| Diadema/ Cinta |GR| Κορδέλα |HR| Traka za glavu |HU| Hajpánt |IT| Fascia |LT| Raištis |LV| Pārsējs |PL| Opaska |PT| Banda |RO| Banderolă |RS| Rajf |SI| Trak |SK| Čelenka</v>
      </c>
      <c r="AT224" s="9" t="str">
        <f t="shared" si="101"/>
        <v xml:space="preserve">"|EN| Headband |BG| Лента за глава |BiH| Rajf |CZ| Opasek |DE| Band |EE| Peapael |ES| Diadema/ Cinta |GR| Κορδέλα |HR| Traka za glavu |HU| Hajpánt |IT| Fascia |LT| Raištis |LV| Pārsējs |PL| Opaska |PT| Banda |RO| Banderolă |RS| Rajf |SI| Trak |SK| Čelenka",  </v>
      </c>
      <c r="AU224" s="9" t="str">
        <f t="shared" si="102"/>
        <v xml:space="preserve">"Headband":  "|EN| Headband |BG| Лента за глава |BiH| Rajf |CZ| Opasek |DE| Band |EE| Peapael |ES| Diadema/ Cinta |GR| Κορδέλα |HR| Traka za glavu |HU| Hajpánt |IT| Fascia |LT| Raištis |LV| Pārsējs |PL| Opaska |PT| Banda |RO| Banderolă |RS| Rajf |SI| Trak |SK| Čelenka",  </v>
      </c>
      <c r="AV224" s="9" t="str">
        <f t="shared" si="103"/>
        <v xml:space="preserve">"Headband", </v>
      </c>
      <c r="AW224" s="9"/>
    </row>
    <row r="225" spans="1:49" ht="15" customHeight="1" x14ac:dyDescent="0.25">
      <c r="A225" s="8" t="s">
        <v>4420</v>
      </c>
      <c r="B225" s="6" t="str">
        <f t="shared" si="78"/>
        <v>|EN| Headscarf</v>
      </c>
      <c r="C225" s="8" t="s">
        <v>4209</v>
      </c>
      <c r="D225" s="6" t="str">
        <f t="shared" si="79"/>
        <v xml:space="preserve"> |AL| Shami</v>
      </c>
      <c r="E225" s="8" t="s">
        <v>4421</v>
      </c>
      <c r="F225" s="6" t="str">
        <f t="shared" si="80"/>
        <v xml:space="preserve"> |BG| Забрадка</v>
      </c>
      <c r="G225" s="8" t="s">
        <v>4210</v>
      </c>
      <c r="H225" s="6" t="str">
        <f t="shared" si="81"/>
        <v xml:space="preserve"> |BiH| Marama</v>
      </c>
      <c r="I225" s="8" t="s">
        <v>4211</v>
      </c>
      <c r="J225" s="6" t="str">
        <f t="shared" si="82"/>
        <v xml:space="preserve"> |CZ| Šátek</v>
      </c>
      <c r="K225" s="8" t="s">
        <v>4422</v>
      </c>
      <c r="L225" s="6" t="str">
        <f t="shared" si="83"/>
        <v xml:space="preserve"> |DE| Tuch</v>
      </c>
      <c r="M225" s="8" t="s">
        <v>4213</v>
      </c>
      <c r="N225" s="6" t="str">
        <f t="shared" si="84"/>
        <v xml:space="preserve"> |EE| Rätik</v>
      </c>
      <c r="O225" s="8" t="s">
        <v>4129</v>
      </c>
      <c r="P225" s="6" t="str">
        <f t="shared" si="85"/>
        <v xml:space="preserve"> |ES| Bufanda</v>
      </c>
      <c r="Q225" s="8" t="s">
        <v>4423</v>
      </c>
      <c r="R225" s="6" t="str">
        <f t="shared" si="86"/>
        <v>/ Mocador</v>
      </c>
      <c r="S225" s="8" t="s">
        <v>4424</v>
      </c>
      <c r="T225" s="6" t="str">
        <f t="shared" si="87"/>
        <v xml:space="preserve"> |GR| Μαντίλι</v>
      </c>
      <c r="U225" s="8" t="s">
        <v>4210</v>
      </c>
      <c r="V225" s="6" t="str">
        <f t="shared" si="88"/>
        <v xml:space="preserve"> |HR| Marama</v>
      </c>
      <c r="W225" s="8" t="s">
        <v>4217</v>
      </c>
      <c r="X225" s="6" t="str">
        <f t="shared" si="89"/>
        <v xml:space="preserve"> |HU| Kendő</v>
      </c>
      <c r="Y225" s="8" t="s">
        <v>4425</v>
      </c>
      <c r="Z225" s="6" t="str">
        <f t="shared" si="90"/>
        <v xml:space="preserve"> |IT| Fazzoletto</v>
      </c>
      <c r="AA225" s="8" t="s">
        <v>4426</v>
      </c>
      <c r="AB225" s="6" t="str">
        <f t="shared" si="91"/>
        <v xml:space="preserve"> |LT| Skarelė</v>
      </c>
      <c r="AC225" s="8" t="s">
        <v>4220</v>
      </c>
      <c r="AD225" s="6" t="str">
        <f t="shared" si="92"/>
        <v xml:space="preserve"> |LV| Lakats</v>
      </c>
      <c r="AE225" s="8" t="s">
        <v>4221</v>
      </c>
      <c r="AF225" s="6" t="str">
        <f t="shared" si="93"/>
        <v xml:space="preserve"> |MK| Марама</v>
      </c>
      <c r="AG225" s="8" t="s">
        <v>4427</v>
      </c>
      <c r="AH225" s="6" t="str">
        <f t="shared" si="94"/>
        <v xml:space="preserve"> |PL| Chustka</v>
      </c>
      <c r="AI225" s="8" t="s">
        <v>4428</v>
      </c>
      <c r="AJ225" s="6" t="str">
        <f t="shared" si="95"/>
        <v xml:space="preserve"> |PT| Lenço</v>
      </c>
      <c r="AK225" s="8" t="s">
        <v>4429</v>
      </c>
      <c r="AL225" s="6" t="str">
        <f t="shared" si="96"/>
        <v xml:space="preserve"> |RO| Batic/eșarfă</v>
      </c>
      <c r="AM225" s="8" t="s">
        <v>4210</v>
      </c>
      <c r="AN225" s="6" t="str">
        <f t="shared" si="97"/>
        <v xml:space="preserve"> |RS| Marama</v>
      </c>
      <c r="AO225" s="8" t="s">
        <v>4430</v>
      </c>
      <c r="AP225" s="6" t="str">
        <f t="shared" si="98"/>
        <v xml:space="preserve"> |SI| Rutica</v>
      </c>
      <c r="AQ225" s="8" t="s">
        <v>4226</v>
      </c>
      <c r="AR225" s="6" t="str">
        <f t="shared" si="99"/>
        <v xml:space="preserve"> |SK| Šatka</v>
      </c>
      <c r="AS225" s="9" t="str">
        <f t="shared" si="100"/>
        <v>|EN| Headscarf |BG| Забрадка |BiH| Marama |CZ| Šátek |DE| Tuch |EE| Rätik |ES| Bufanda/ Mocador |GR| Μαντίλι |HR| Marama |HU| Kendő |IT| Fazzoletto |LT| Skarelė |LV| Lakats |PL| Chustka |PT| Lenço |RO| Batic/eșarfă |RS| Marama |SI| Rutica |SK| Šatka</v>
      </c>
      <c r="AT225" s="9" t="str">
        <f t="shared" si="101"/>
        <v xml:space="preserve">"|EN| Headscarf |BG| Забрадка |BiH| Marama |CZ| Šátek |DE| Tuch |EE| Rätik |ES| Bufanda/ Mocador |GR| Μαντίλι |HR| Marama |HU| Kendő |IT| Fazzoletto |LT| Skarelė |LV| Lakats |PL| Chustka |PT| Lenço |RO| Batic/eșarfă |RS| Marama |SI| Rutica |SK| Šatka",  </v>
      </c>
      <c r="AU225" s="9" t="str">
        <f t="shared" si="102"/>
        <v xml:space="preserve">"Headscarf":  "|EN| Headscarf |BG| Забрадка |BiH| Marama |CZ| Šátek |DE| Tuch |EE| Rätik |ES| Bufanda/ Mocador |GR| Μαντίλι |HR| Marama |HU| Kendő |IT| Fazzoletto |LT| Skarelė |LV| Lakats |PL| Chustka |PT| Lenço |RO| Batic/eșarfă |RS| Marama |SI| Rutica |SK| Šatka",  </v>
      </c>
      <c r="AV225" s="9" t="str">
        <f t="shared" si="103"/>
        <v xml:space="preserve">"Headscarf", </v>
      </c>
      <c r="AW225" s="9"/>
    </row>
    <row r="226" spans="1:49" ht="15" customHeight="1" x14ac:dyDescent="0.25">
      <c r="A226" s="8" t="s">
        <v>4431</v>
      </c>
      <c r="B226" s="6" t="str">
        <f t="shared" si="78"/>
        <v>|EN| Undershirt tank top</v>
      </c>
      <c r="C226" s="8" t="s">
        <v>371</v>
      </c>
      <c r="D226" s="6" t="str">
        <f t="shared" si="79"/>
        <v xml:space="preserve"> |AL| Kanotiere</v>
      </c>
      <c r="E226" s="8" t="s">
        <v>372</v>
      </c>
      <c r="F226" s="6" t="str">
        <f t="shared" si="80"/>
        <v xml:space="preserve"> |BG| Потник</v>
      </c>
      <c r="G226" s="8" t="s">
        <v>373</v>
      </c>
      <c r="H226" s="6" t="str">
        <f t="shared" si="81"/>
        <v xml:space="preserve"> |BiH| Potkošulja</v>
      </c>
      <c r="I226" s="8"/>
      <c r="J226" s="6" t="str">
        <f t="shared" si="82"/>
        <v xml:space="preserve"> |CZ| </v>
      </c>
      <c r="K226" s="8" t="s">
        <v>4432</v>
      </c>
      <c r="L226" s="6" t="str">
        <f t="shared" si="83"/>
        <v xml:space="preserve"> |DE| Unterhemd</v>
      </c>
      <c r="M226" s="8" t="s">
        <v>376</v>
      </c>
      <c r="N226" s="6" t="str">
        <f t="shared" si="84"/>
        <v xml:space="preserve"> |EE| Alussärk / särgik</v>
      </c>
      <c r="O226" s="8" t="s">
        <v>4433</v>
      </c>
      <c r="P226" s="6" t="str">
        <f t="shared" si="85"/>
        <v xml:space="preserve"> |ES| Camiseta interior</v>
      </c>
      <c r="Q226" s="8" t="s">
        <v>378</v>
      </c>
      <c r="R226" s="6" t="str">
        <f t="shared" si="86"/>
        <v>/ Samarreta interior</v>
      </c>
      <c r="S226" s="8" t="s">
        <v>4434</v>
      </c>
      <c r="T226" s="6" t="str">
        <f t="shared" si="87"/>
        <v xml:space="preserve"> |GR| Φανέλα</v>
      </c>
      <c r="U226" s="8" t="s">
        <v>373</v>
      </c>
      <c r="V226" s="6" t="str">
        <f t="shared" si="88"/>
        <v xml:space="preserve"> |HR| Potkošulja</v>
      </c>
      <c r="W226" s="8" t="s">
        <v>4435</v>
      </c>
      <c r="X226" s="6" t="str">
        <f t="shared" si="89"/>
        <v xml:space="preserve"> |HU| Trikó</v>
      </c>
      <c r="Y226" s="8" t="s">
        <v>4436</v>
      </c>
      <c r="Z226" s="6" t="str">
        <f t="shared" si="90"/>
        <v xml:space="preserve"> |IT| Maglietta interna</v>
      </c>
      <c r="AA226" s="8" t="s">
        <v>382</v>
      </c>
      <c r="AB226" s="6" t="str">
        <f t="shared" si="91"/>
        <v xml:space="preserve"> |LT| Berankovė</v>
      </c>
      <c r="AC226" s="8" t="s">
        <v>4437</v>
      </c>
      <c r="AD226" s="6" t="str">
        <f t="shared" si="92"/>
        <v xml:space="preserve"> |LV| Apakškrekls</v>
      </c>
      <c r="AE226" s="8" t="s">
        <v>384</v>
      </c>
      <c r="AF226" s="6" t="str">
        <f t="shared" si="93"/>
        <v xml:space="preserve"> |MK| Поткошула</v>
      </c>
      <c r="AG226" s="8" t="s">
        <v>4438</v>
      </c>
      <c r="AH226" s="6" t="str">
        <f t="shared" si="94"/>
        <v xml:space="preserve"> |PL| Podkoszulek</v>
      </c>
      <c r="AI226" s="8" t="s">
        <v>386</v>
      </c>
      <c r="AJ226" s="6" t="str">
        <f t="shared" si="95"/>
        <v xml:space="preserve"> |PT| Camisola de alças</v>
      </c>
      <c r="AK226" s="8" t="s">
        <v>387</v>
      </c>
      <c r="AL226" s="6" t="str">
        <f t="shared" si="96"/>
        <v xml:space="preserve"> |RO| Maieu</v>
      </c>
      <c r="AM226" s="8" t="s">
        <v>373</v>
      </c>
      <c r="AN226" s="6" t="str">
        <f t="shared" si="97"/>
        <v xml:space="preserve"> |RS| Potkošulja</v>
      </c>
      <c r="AO226" s="8" t="s">
        <v>388</v>
      </c>
      <c r="AP226" s="6" t="str">
        <f t="shared" si="98"/>
        <v xml:space="preserve"> |SI| Spodnja majica</v>
      </c>
      <c r="AQ226" s="8" t="s">
        <v>4439</v>
      </c>
      <c r="AR226" s="6" t="str">
        <f t="shared" si="99"/>
        <v xml:space="preserve"> |SK| Nátelník</v>
      </c>
      <c r="AS226" s="9" t="str">
        <f t="shared" si="100"/>
        <v>|EN| Undershirt tank top |BG| Потник |BiH| Potkošulja |CZ|  |DE| Unterhemd |EE| Alussärk / särgik |ES| Camiseta interior/ Samarreta interior |GR| Φανέλα |HR| Potkošulja |HU| Trikó |IT| Maglietta interna |LT| Berankovė |LV| Apakškrekls |PL| Podkoszulek |PT| Camisola de alças |RO| Maieu |RS| Potkošulja |SI| Spodnja majica |SK| Nátelník</v>
      </c>
      <c r="AT226" s="9" t="str">
        <f t="shared" si="101"/>
        <v xml:space="preserve">"|EN| Undershirt tank top |BG| Потник |BiH| Potkošulja |CZ|  |DE| Unterhemd |EE| Alussärk / särgik |ES| Camiseta interior/ Samarreta interior |GR| Φανέλα |HR| Potkošulja |HU| Trikó |IT| Maglietta interna |LT| Berankovė |LV| Apakškrekls |PL| Podkoszulek |PT| Camisola de alças |RO| Maieu |RS| Potkošulja |SI| Spodnja majica |SK| Nátelník",  </v>
      </c>
      <c r="AU226" s="9" t="str">
        <f t="shared" si="102"/>
        <v xml:space="preserve">"Undershirt tank top":  "|EN| Undershirt tank top |BG| Потник |BiH| Potkošulja |CZ|  |DE| Unterhemd |EE| Alussärk / särgik |ES| Camiseta interior/ Samarreta interior |GR| Φανέλα |HR| Potkošulja |HU| Trikó |IT| Maglietta interna |LT| Berankovė |LV| Apakškrekls |PL| Podkoszulek |PT| Camisola de alças |RO| Maieu |RS| Potkošulja |SI| Spodnja majica |SK| Nátelník",  </v>
      </c>
      <c r="AV226" s="9" t="str">
        <f t="shared" si="103"/>
        <v xml:space="preserve">"Undershirt tank top", </v>
      </c>
      <c r="AW226" s="9"/>
    </row>
    <row r="227" spans="1:49" ht="15" customHeight="1" x14ac:dyDescent="0.25">
      <c r="A227" s="8" t="s">
        <v>4440</v>
      </c>
      <c r="B227" s="6" t="str">
        <f t="shared" si="78"/>
        <v>|EN| Skein</v>
      </c>
      <c r="C227" s="8" t="s">
        <v>4441</v>
      </c>
      <c r="D227" s="6" t="str">
        <f t="shared" si="79"/>
        <v xml:space="preserve"> |AL| Lëmsh</v>
      </c>
      <c r="E227" s="8" t="s">
        <v>4442</v>
      </c>
      <c r="F227" s="6" t="str">
        <f t="shared" si="80"/>
        <v xml:space="preserve"> |BG| Чиле</v>
      </c>
      <c r="G227" s="8" t="s">
        <v>4443</v>
      </c>
      <c r="H227" s="6" t="str">
        <f t="shared" si="81"/>
        <v xml:space="preserve"> |BiH| Klupko</v>
      </c>
      <c r="I227" s="8"/>
      <c r="J227" s="6" t="str">
        <f t="shared" si="82"/>
        <v xml:space="preserve"> |CZ| </v>
      </c>
      <c r="K227" s="8" t="s">
        <v>4444</v>
      </c>
      <c r="L227" s="6" t="str">
        <f t="shared" si="83"/>
        <v xml:space="preserve"> |DE| Knäuel</v>
      </c>
      <c r="M227" s="8" t="s">
        <v>4445</v>
      </c>
      <c r="N227" s="6" t="str">
        <f t="shared" si="84"/>
        <v xml:space="preserve"> |EE| Lõngaviht</v>
      </c>
      <c r="O227" s="8" t="s">
        <v>4446</v>
      </c>
      <c r="P227" s="6" t="str">
        <f t="shared" si="85"/>
        <v xml:space="preserve"> |ES| Madeja</v>
      </c>
      <c r="Q227" s="8" t="s">
        <v>4447</v>
      </c>
      <c r="R227" s="6" t="str">
        <f t="shared" si="86"/>
        <v>/ Madeixa</v>
      </c>
      <c r="S227" s="8" t="s">
        <v>4448</v>
      </c>
      <c r="T227" s="6" t="str">
        <f t="shared" si="87"/>
        <v xml:space="preserve"> |GR| Κλωστή</v>
      </c>
      <c r="U227" s="8" t="s">
        <v>4443</v>
      </c>
      <c r="V227" s="6" t="str">
        <f t="shared" si="88"/>
        <v xml:space="preserve"> |HR| Klupko</v>
      </c>
      <c r="W227" s="8" t="s">
        <v>4449</v>
      </c>
      <c r="X227" s="6" t="str">
        <f t="shared" si="89"/>
        <v xml:space="preserve"> |HU| Gombolyag</v>
      </c>
      <c r="Y227" s="8" t="s">
        <v>4450</v>
      </c>
      <c r="Z227" s="6" t="str">
        <f t="shared" si="90"/>
        <v xml:space="preserve"> |IT| Matassa</v>
      </c>
      <c r="AA227" s="8" t="s">
        <v>4451</v>
      </c>
      <c r="AB227" s="6" t="str">
        <f t="shared" si="91"/>
        <v xml:space="preserve"> |LT| Kamuolys</v>
      </c>
      <c r="AC227" s="8" t="s">
        <v>4452</v>
      </c>
      <c r="AD227" s="6" t="str">
        <f t="shared" si="92"/>
        <v xml:space="preserve"> |LV| Šķetere</v>
      </c>
      <c r="AE227" s="8" t="s">
        <v>4453</v>
      </c>
      <c r="AF227" s="6" t="str">
        <f t="shared" si="93"/>
        <v xml:space="preserve"> |MK| Приврзок</v>
      </c>
      <c r="AG227" s="8" t="s">
        <v>4454</v>
      </c>
      <c r="AH227" s="6" t="str">
        <f t="shared" si="94"/>
        <v xml:space="preserve"> |PL| Motek</v>
      </c>
      <c r="AI227" s="8" t="s">
        <v>4455</v>
      </c>
      <c r="AJ227" s="6" t="str">
        <f t="shared" si="95"/>
        <v xml:space="preserve"> |PT| Novelo</v>
      </c>
      <c r="AK227" s="8" t="s">
        <v>4456</v>
      </c>
      <c r="AL227" s="6" t="str">
        <f t="shared" si="96"/>
        <v xml:space="preserve"> |RO| Scul</v>
      </c>
      <c r="AM227" s="8" t="s">
        <v>4443</v>
      </c>
      <c r="AN227" s="6" t="str">
        <f t="shared" si="97"/>
        <v xml:space="preserve"> |RS| Klupko</v>
      </c>
      <c r="AO227" s="8" t="s">
        <v>4457</v>
      </c>
      <c r="AP227" s="6" t="str">
        <f t="shared" si="98"/>
        <v xml:space="preserve"> |SI| Klobčič</v>
      </c>
      <c r="AQ227" s="8" t="s">
        <v>4458</v>
      </c>
      <c r="AR227" s="6" t="str">
        <f t="shared" si="99"/>
        <v xml:space="preserve"> |SK| Priadza na pletenie - klbko</v>
      </c>
      <c r="AS227" s="9" t="str">
        <f t="shared" si="100"/>
        <v>|EN| Skein |BG| Чиле |BiH| Klupko |CZ|  |DE| Knäuel |EE| Lõngaviht |ES| Madeja/ Madeixa |GR| Κλωστή |HR| Klupko |HU| Gombolyag |IT| Matassa |LT| Kamuolys |LV| Šķetere |PL| Motek |PT| Novelo |RO| Scul |RS| Klupko |SI| Klobčič |SK| Priadza na pletenie - klbko</v>
      </c>
      <c r="AT227" s="9" t="str">
        <f t="shared" si="101"/>
        <v xml:space="preserve">"|EN| Skein |BG| Чиле |BiH| Klupko |CZ|  |DE| Knäuel |EE| Lõngaviht |ES| Madeja/ Madeixa |GR| Κλωστή |HR| Klupko |HU| Gombolyag |IT| Matassa |LT| Kamuolys |LV| Šķetere |PL| Motek |PT| Novelo |RO| Scul |RS| Klupko |SI| Klobčič |SK| Priadza na pletenie - klbko",  </v>
      </c>
      <c r="AU227" s="9" t="str">
        <f t="shared" si="102"/>
        <v xml:space="preserve">"Skein":  "|EN| Skein |BG| Чиле |BiH| Klupko |CZ|  |DE| Knäuel |EE| Lõngaviht |ES| Madeja/ Madeixa |GR| Κλωστή |HR| Klupko |HU| Gombolyag |IT| Matassa |LT| Kamuolys |LV| Šķetere |PL| Motek |PT| Novelo |RO| Scul |RS| Klupko |SI| Klobčič |SK| Priadza na pletenie - klbko",  </v>
      </c>
      <c r="AV227" s="9" t="str">
        <f t="shared" si="103"/>
        <v xml:space="preserve">"Skein", </v>
      </c>
      <c r="AW227" s="9"/>
    </row>
    <row r="228" spans="1:49" ht="15" customHeight="1" x14ac:dyDescent="0.25">
      <c r="A228" s="8" t="s">
        <v>4459</v>
      </c>
      <c r="B228" s="6" t="str">
        <f t="shared" si="78"/>
        <v>|EN| Girls' blouse</v>
      </c>
      <c r="C228" s="8" t="s">
        <v>4460</v>
      </c>
      <c r="D228" s="6" t="str">
        <f t="shared" si="79"/>
        <v xml:space="preserve"> |AL| Bluzë vajzash</v>
      </c>
      <c r="E228" s="8" t="s">
        <v>4461</v>
      </c>
      <c r="F228" s="6" t="str">
        <f t="shared" si="80"/>
        <v xml:space="preserve"> |BG| Блуза за момичета</v>
      </c>
      <c r="G228" s="8" t="s">
        <v>4462</v>
      </c>
      <c r="H228" s="6" t="str">
        <f t="shared" si="81"/>
        <v xml:space="preserve"> |BiH| Dukserica za djevojčice</v>
      </c>
      <c r="I228" s="8" t="s">
        <v>4463</v>
      </c>
      <c r="J228" s="6" t="str">
        <f t="shared" si="82"/>
        <v xml:space="preserve"> |CZ| Dívčí halenka</v>
      </c>
      <c r="K228" s="8" t="s">
        <v>4464</v>
      </c>
      <c r="L228" s="6" t="str">
        <f t="shared" si="83"/>
        <v xml:space="preserve"> |DE| Bluse für mädchen</v>
      </c>
      <c r="M228" s="8" t="s">
        <v>4465</v>
      </c>
      <c r="N228" s="6" t="str">
        <f t="shared" si="84"/>
        <v xml:space="preserve"> |EE| Tüdrukute pluus</v>
      </c>
      <c r="O228" s="8" t="s">
        <v>4466</v>
      </c>
      <c r="P228" s="6" t="str">
        <f t="shared" si="85"/>
        <v xml:space="preserve"> |ES| Blusa de niña</v>
      </c>
      <c r="Q228" s="8" t="s">
        <v>4467</v>
      </c>
      <c r="R228" s="6" t="str">
        <f t="shared" si="86"/>
        <v>/ Dessuadora nena</v>
      </c>
      <c r="S228" s="8" t="s">
        <v>4468</v>
      </c>
      <c r="T228" s="6" t="str">
        <f t="shared" si="87"/>
        <v xml:space="preserve"> |GR| Μπλουζάκι για μωρό κορίτσι</v>
      </c>
      <c r="U228" s="8" t="s">
        <v>4469</v>
      </c>
      <c r="V228" s="6" t="str">
        <f t="shared" si="88"/>
        <v xml:space="preserve"> |HR| Bluza za djevojčice</v>
      </c>
      <c r="W228" s="8" t="s">
        <v>4470</v>
      </c>
      <c r="X228" s="6" t="str">
        <f t="shared" si="89"/>
        <v xml:space="preserve"> |HU| Lány blúz</v>
      </c>
      <c r="Y228" s="8" t="s">
        <v>4471</v>
      </c>
      <c r="Z228" s="6" t="str">
        <f t="shared" si="90"/>
        <v xml:space="preserve"> |IT| Camicetta per ragazze</v>
      </c>
      <c r="AA228" s="8" t="s">
        <v>4472</v>
      </c>
      <c r="AB228" s="6" t="str">
        <f t="shared" si="91"/>
        <v xml:space="preserve"> |LT| Palaidinė mergaitei</v>
      </c>
      <c r="AC228" s="8" t="s">
        <v>4473</v>
      </c>
      <c r="AD228" s="6" t="str">
        <f t="shared" si="92"/>
        <v xml:space="preserve"> |LV| Meiteņu blūzīte</v>
      </c>
      <c r="AE228" s="8" t="s">
        <v>4474</v>
      </c>
      <c r="AF228" s="6" t="str">
        <f t="shared" si="93"/>
        <v xml:space="preserve"> |MK| Детска женска блуза</v>
      </c>
      <c r="AG228" s="8" t="s">
        <v>4475</v>
      </c>
      <c r="AH228" s="6" t="str">
        <f t="shared" si="94"/>
        <v xml:space="preserve"> |PL| Bluzka dziewczęca</v>
      </c>
      <c r="AI228" s="8" t="s">
        <v>4476</v>
      </c>
      <c r="AJ228" s="6" t="str">
        <f t="shared" si="95"/>
        <v xml:space="preserve"> |PT| Camisola de manga comprida para rapariga</v>
      </c>
      <c r="AK228" s="8" t="s">
        <v>4477</v>
      </c>
      <c r="AL228" s="6" t="str">
        <f t="shared" si="96"/>
        <v xml:space="preserve"> |RO| Bluză fetițe</v>
      </c>
      <c r="AM228" s="8" t="s">
        <v>4478</v>
      </c>
      <c r="AN228" s="6" t="str">
        <f t="shared" si="97"/>
        <v xml:space="preserve"> |RS| Bluza za devojčicu</v>
      </c>
      <c r="AO228" s="8" t="s">
        <v>4479</v>
      </c>
      <c r="AP228" s="6" t="str">
        <f t="shared" si="98"/>
        <v xml:space="preserve"> |SI| Dekliška majica</v>
      </c>
      <c r="AQ228" s="8" t="s">
        <v>4480</v>
      </c>
      <c r="AR228" s="6" t="str">
        <f t="shared" si="99"/>
        <v xml:space="preserve"> |SK| Dievčenská blúzka</v>
      </c>
      <c r="AS228" s="9" t="str">
        <f t="shared" si="100"/>
        <v>|EN| Girls' blouse |BG| Блуза за момичета |BiH| Dukserica za djevojčice |CZ| Dívčí halenka |DE| Bluse für mädchen |EE| Tüdrukute pluus |ES| Blusa de niña/ Dessuadora nena |GR| Μπλουζάκι για μωρό κορίτσι |HR| Bluza za djevojčice |HU| Lány blúz |IT| Camicetta per ragazze |LT| Palaidinė mergaitei |LV| Meiteņu blūzīte |PL| Bluzka dziewczęca |PT| Camisola de manga comprida para rapariga |RO| Bluză fetițe |RS| Bluza za devojčicu |SI| Dekliška majica |SK| Dievčenská blúzka</v>
      </c>
      <c r="AT228" s="9" t="str">
        <f t="shared" si="101"/>
        <v xml:space="preserve">"|EN| Girls' blouse |BG| Блуза за момичета |BiH| Dukserica za djevojčice |CZ| Dívčí halenka |DE| Bluse für mädchen |EE| Tüdrukute pluus |ES| Blusa de niña/ Dessuadora nena |GR| Μπλουζάκι για μωρό κορίτσι |HR| Bluza za djevojčice |HU| Lány blúz |IT| Camicetta per ragazze |LT| Palaidinė mergaitei |LV| Meiteņu blūzīte |PL| Bluzka dziewczęca |PT| Camisola de manga comprida para rapariga |RO| Bluză fetițe |RS| Bluza za devojčicu |SI| Dekliška majica |SK| Dievčenská blúzka",  </v>
      </c>
      <c r="AU228" s="9" t="str">
        <f t="shared" si="102"/>
        <v xml:space="preserve">"Girls' blouse":  "|EN| Girls' blouse |BG| Блуза за момичета |BiH| Dukserica za djevojčice |CZ| Dívčí halenka |DE| Bluse für mädchen |EE| Tüdrukute pluus |ES| Blusa de niña/ Dessuadora nena |GR| Μπλουζάκι για μωρό κορίτσι |HR| Bluza za djevojčice |HU| Lány blúz |IT| Camicetta per ragazze |LT| Palaidinė mergaitei |LV| Meiteņu blūzīte |PL| Bluzka dziewczęca |PT| Camisola de manga comprida para rapariga |RO| Bluză fetițe |RS| Bluza za devojčicu |SI| Dekliška majica |SK| Dievčenská blúzka",  </v>
      </c>
      <c r="AV228" s="9" t="str">
        <f t="shared" si="103"/>
        <v xml:space="preserve">"Girls' blouse", </v>
      </c>
      <c r="AW228" s="9"/>
    </row>
    <row r="229" spans="1:49" ht="15" customHeight="1" x14ac:dyDescent="0.25">
      <c r="A229" s="8" t="s">
        <v>4481</v>
      </c>
      <c r="B229" s="6" t="str">
        <f t="shared" si="78"/>
        <v>|EN| Girls' tank top</v>
      </c>
      <c r="C229" s="8" t="s">
        <v>4482</v>
      </c>
      <c r="D229" s="6" t="str">
        <f t="shared" si="79"/>
        <v xml:space="preserve"> |AL| Top vajzash</v>
      </c>
      <c r="E229" s="8" t="s">
        <v>4483</v>
      </c>
      <c r="F229" s="6" t="str">
        <f t="shared" si="80"/>
        <v xml:space="preserve"> |BG| Топ за момичета</v>
      </c>
      <c r="G229" s="8" t="s">
        <v>4484</v>
      </c>
      <c r="H229" s="6" t="str">
        <f t="shared" si="81"/>
        <v xml:space="preserve"> |BiH| Top za djevojčice</v>
      </c>
      <c r="I229" s="8" t="s">
        <v>4485</v>
      </c>
      <c r="J229" s="6" t="str">
        <f t="shared" si="82"/>
        <v xml:space="preserve"> |CZ| Dívčí top</v>
      </c>
      <c r="K229" s="8" t="s">
        <v>4486</v>
      </c>
      <c r="L229" s="6" t="str">
        <f t="shared" si="83"/>
        <v xml:space="preserve"> |DE| Top für mädchen</v>
      </c>
      <c r="M229" s="8" t="s">
        <v>4487</v>
      </c>
      <c r="N229" s="6" t="str">
        <f t="shared" si="84"/>
        <v xml:space="preserve"> |EE| Tüdrukute topp</v>
      </c>
      <c r="O229" s="8" t="s">
        <v>4488</v>
      </c>
      <c r="P229" s="6" t="str">
        <f t="shared" si="85"/>
        <v xml:space="preserve"> |ES| Top para niña</v>
      </c>
      <c r="Q229" s="8" t="s">
        <v>4489</v>
      </c>
      <c r="R229" s="6" t="str">
        <f t="shared" si="86"/>
        <v>/ Top nena</v>
      </c>
      <c r="S229" s="8" t="s">
        <v>4468</v>
      </c>
      <c r="T229" s="6" t="str">
        <f t="shared" si="87"/>
        <v xml:space="preserve"> |GR| Μπλουζάκι για μωρό κορίτσι</v>
      </c>
      <c r="U229" s="8" t="s">
        <v>4490</v>
      </c>
      <c r="V229" s="6" t="str">
        <f t="shared" si="88"/>
        <v xml:space="preserve"> |HR| Topić za djevojčice</v>
      </c>
      <c r="W229" s="8" t="s">
        <v>4491</v>
      </c>
      <c r="X229" s="6" t="str">
        <f t="shared" si="89"/>
        <v xml:space="preserve"> |HU| Lány top</v>
      </c>
      <c r="Y229" s="8" t="s">
        <v>4492</v>
      </c>
      <c r="Z229" s="6" t="str">
        <f t="shared" si="90"/>
        <v xml:space="preserve"> |IT| Top per ragazze</v>
      </c>
      <c r="AA229" s="8" t="s">
        <v>4493</v>
      </c>
      <c r="AB229" s="6" t="str">
        <f t="shared" si="91"/>
        <v xml:space="preserve"> |LT| Berankoviai marškinėliai mergaitėms</v>
      </c>
      <c r="AC229" s="8" t="s">
        <v>4494</v>
      </c>
      <c r="AD229" s="6" t="str">
        <f t="shared" si="92"/>
        <v xml:space="preserve"> |LV| Meiteņu tops</v>
      </c>
      <c r="AE229" s="8" t="s">
        <v>4495</v>
      </c>
      <c r="AF229" s="6" t="str">
        <f t="shared" si="93"/>
        <v xml:space="preserve"> |MK| Топ за девојчиња</v>
      </c>
      <c r="AG229" s="8" t="s">
        <v>4496</v>
      </c>
      <c r="AH229" s="6" t="str">
        <f t="shared" si="94"/>
        <v xml:space="preserve"> |PL| Top dziewczęcy</v>
      </c>
      <c r="AI229" s="8" t="s">
        <v>4497</v>
      </c>
      <c r="AJ229" s="6" t="str">
        <f t="shared" si="95"/>
        <v xml:space="preserve"> |PT| Top para rapariga</v>
      </c>
      <c r="AK229" s="8" t="s">
        <v>4498</v>
      </c>
      <c r="AL229" s="6" t="str">
        <f t="shared" si="96"/>
        <v xml:space="preserve"> |RO| Top fetițe</v>
      </c>
      <c r="AM229" s="8" t="s">
        <v>4499</v>
      </c>
      <c r="AN229" s="6" t="str">
        <f t="shared" si="97"/>
        <v xml:space="preserve"> |RS| Top za devojčicu</v>
      </c>
      <c r="AO229" s="8" t="s">
        <v>4500</v>
      </c>
      <c r="AP229" s="6" t="str">
        <f t="shared" si="98"/>
        <v xml:space="preserve"> |SI| Dekliški top</v>
      </c>
      <c r="AQ229" s="8" t="s">
        <v>4501</v>
      </c>
      <c r="AR229" s="6" t="str">
        <f t="shared" si="99"/>
        <v xml:space="preserve"> |SK| Dievčenský top</v>
      </c>
      <c r="AS229" s="9" t="str">
        <f t="shared" si="100"/>
        <v>|EN| Girls' tank top |BG| Топ за момичета |BiH| Top za djevojčice |CZ| Dívčí top |DE| Top für mädchen |EE| Tüdrukute topp |ES| Top para niña/ Top nena |GR| Μπλουζάκι για μωρό κορίτσι |HR| Topić za djevojčice |HU| Lány top |IT| Top per ragazze |LT| Berankoviai marškinėliai mergaitėms |LV| Meiteņu tops |PL| Top dziewczęcy |PT| Top para rapariga |RO| Top fetițe |RS| Top za devojčicu |SI| Dekliški top |SK| Dievčenský top</v>
      </c>
      <c r="AT229" s="9" t="str">
        <f t="shared" si="101"/>
        <v xml:space="preserve">"|EN| Girls' tank top |BG| Топ за момичета |BiH| Top za djevojčice |CZ| Dívčí top |DE| Top für mädchen |EE| Tüdrukute topp |ES| Top para niña/ Top nena |GR| Μπλουζάκι για μωρό κορίτσι |HR| Topić za djevojčice |HU| Lány top |IT| Top per ragazze |LT| Berankoviai marškinėliai mergaitėms |LV| Meiteņu tops |PL| Top dziewczęcy |PT| Top para rapariga |RO| Top fetițe |RS| Top za devojčicu |SI| Dekliški top |SK| Dievčenský top",  </v>
      </c>
      <c r="AU229" s="9" t="str">
        <f t="shared" si="102"/>
        <v xml:space="preserve">"Girls' tank top":  "|EN| Girls' tank top |BG| Топ за момичета |BiH| Top za djevojčice |CZ| Dívčí top |DE| Top für mädchen |EE| Tüdrukute topp |ES| Top para niña/ Top nena |GR| Μπλουζάκι για μωρό κορίτσι |HR| Topić za djevojčice |HU| Lány top |IT| Top per ragazze |LT| Berankoviai marškinėliai mergaitėms |LV| Meiteņu tops |PL| Top dziewczęcy |PT| Top para rapariga |RO| Top fetițe |RS| Top za devojčicu |SI| Dekliški top |SK| Dievčenský top",  </v>
      </c>
      <c r="AV229" s="9" t="str">
        <f t="shared" si="103"/>
        <v xml:space="preserve">"Girls' tank top", </v>
      </c>
      <c r="AW229" s="9"/>
    </row>
    <row r="230" spans="1:49" ht="15" customHeight="1" x14ac:dyDescent="0.25">
      <c r="A230" s="8" t="s">
        <v>4502</v>
      </c>
      <c r="B230" s="6" t="str">
        <f t="shared" si="78"/>
        <v>|EN| Girls' pullover sweater</v>
      </c>
      <c r="C230" s="8" t="s">
        <v>4503</v>
      </c>
      <c r="D230" s="6" t="str">
        <f t="shared" si="79"/>
        <v xml:space="preserve"> |AL| Pulovër vajzash</v>
      </c>
      <c r="E230" s="8" t="s">
        <v>4504</v>
      </c>
      <c r="F230" s="6" t="str">
        <f t="shared" si="80"/>
        <v xml:space="preserve"> |BG| Пуловер за момичета</v>
      </c>
      <c r="G230" s="8" t="s">
        <v>4505</v>
      </c>
      <c r="H230" s="6" t="str">
        <f t="shared" si="81"/>
        <v xml:space="preserve"> |BiH| Džemper za djevojčice</v>
      </c>
      <c r="I230" s="8" t="s">
        <v>4506</v>
      </c>
      <c r="J230" s="6" t="str">
        <f t="shared" si="82"/>
        <v xml:space="preserve"> |CZ| Dívčí svetr</v>
      </c>
      <c r="K230" s="8" t="s">
        <v>4507</v>
      </c>
      <c r="L230" s="6" t="str">
        <f t="shared" si="83"/>
        <v xml:space="preserve"> |DE| Pullover für mädchen</v>
      </c>
      <c r="M230" s="8" t="s">
        <v>4508</v>
      </c>
      <c r="N230" s="6" t="str">
        <f t="shared" si="84"/>
        <v xml:space="preserve"> |EE| Tüdrukute kampsun</v>
      </c>
      <c r="O230" s="8" t="s">
        <v>4509</v>
      </c>
      <c r="P230" s="6" t="str">
        <f t="shared" si="85"/>
        <v xml:space="preserve"> |ES| Suéter de niña</v>
      </c>
      <c r="Q230" s="8" t="s">
        <v>4510</v>
      </c>
      <c r="R230" s="6" t="str">
        <f t="shared" si="86"/>
        <v>/ Suèter nena</v>
      </c>
      <c r="S230" s="8" t="s">
        <v>4511</v>
      </c>
      <c r="T230" s="6" t="str">
        <f t="shared" si="87"/>
        <v xml:space="preserve"> |GR| Πουλόβερ για μωρό κορίτσι</v>
      </c>
      <c r="U230" s="8" t="s">
        <v>4512</v>
      </c>
      <c r="V230" s="6" t="str">
        <f t="shared" si="88"/>
        <v xml:space="preserve"> |HR| Vesta za djevojčice</v>
      </c>
      <c r="W230" s="8" t="s">
        <v>4513</v>
      </c>
      <c r="X230" s="6" t="str">
        <f t="shared" si="89"/>
        <v xml:space="preserve"> |HU| Lány pulóver</v>
      </c>
      <c r="Y230" s="8" t="s">
        <v>4514</v>
      </c>
      <c r="Z230" s="6" t="str">
        <f t="shared" si="90"/>
        <v xml:space="preserve"> |IT| Maglione per ragazze</v>
      </c>
      <c r="AA230" s="8" t="s">
        <v>4515</v>
      </c>
      <c r="AB230" s="6" t="str">
        <f t="shared" si="91"/>
        <v xml:space="preserve"> |LT| Megztinis mergaitėms</v>
      </c>
      <c r="AC230" s="8" t="s">
        <v>4516</v>
      </c>
      <c r="AD230" s="6" t="str">
        <f t="shared" si="92"/>
        <v xml:space="preserve"> |LV| Meiteņu svīteris</v>
      </c>
      <c r="AE230" s="8" t="s">
        <v>4517</v>
      </c>
      <c r="AF230" s="6" t="str">
        <f t="shared" si="93"/>
        <v xml:space="preserve"> |MK| Детски женски џемпер</v>
      </c>
      <c r="AG230" s="8" t="s">
        <v>4518</v>
      </c>
      <c r="AH230" s="6" t="str">
        <f t="shared" si="94"/>
        <v xml:space="preserve"> |PL| Sweter dziewczęcy</v>
      </c>
      <c r="AI230" s="8" t="s">
        <v>4519</v>
      </c>
      <c r="AJ230" s="6" t="str">
        <f t="shared" si="95"/>
        <v xml:space="preserve"> |PT| Suéter para rapariga</v>
      </c>
      <c r="AK230" s="8" t="s">
        <v>4520</v>
      </c>
      <c r="AL230" s="6" t="str">
        <f t="shared" si="96"/>
        <v xml:space="preserve"> |RO| Pulover fetițe</v>
      </c>
      <c r="AM230" s="8" t="s">
        <v>4521</v>
      </c>
      <c r="AN230" s="6" t="str">
        <f t="shared" si="97"/>
        <v xml:space="preserve"> |RS| Džemper za devojčicu</v>
      </c>
      <c r="AO230" s="8" t="s">
        <v>4522</v>
      </c>
      <c r="AP230" s="6" t="str">
        <f t="shared" si="98"/>
        <v xml:space="preserve"> |SI| Dekliški pulover</v>
      </c>
      <c r="AQ230" s="8" t="s">
        <v>4523</v>
      </c>
      <c r="AR230" s="6" t="str">
        <f t="shared" si="99"/>
        <v xml:space="preserve"> |SK| Dievčenský sveter</v>
      </c>
      <c r="AS230" s="9" t="str">
        <f t="shared" si="100"/>
        <v>|EN| Girls' pullover sweater |BG| Пуловер за момичета |BiH| Džemper za djevojčice |CZ| Dívčí svetr |DE| Pullover für mädchen |EE| Tüdrukute kampsun |ES| Suéter de niña/ Suèter nena |GR| Πουλόβερ για μωρό κορίτσι |HR| Vesta za djevojčice |HU| Lány pulóver |IT| Maglione per ragazze |LT| Megztinis mergaitėms |LV| Meiteņu svīteris |PL| Sweter dziewczęcy |PT| Suéter para rapariga |RO| Pulover fetițe |RS| Džemper za devojčicu |SI| Dekliški pulover |SK| Dievčenský sveter</v>
      </c>
      <c r="AT230" s="9" t="str">
        <f t="shared" si="101"/>
        <v xml:space="preserve">"|EN| Girls' pullover sweater |BG| Пуловер за момичета |BiH| Džemper za djevojčice |CZ| Dívčí svetr |DE| Pullover für mädchen |EE| Tüdrukute kampsun |ES| Suéter de niña/ Suèter nena |GR| Πουλόβερ για μωρό κορίτσι |HR| Vesta za djevojčice |HU| Lány pulóver |IT| Maglione per ragazze |LT| Megztinis mergaitėms |LV| Meiteņu svīteris |PL| Sweter dziewczęcy |PT| Suéter para rapariga |RO| Pulover fetițe |RS| Džemper za devojčicu |SI| Dekliški pulover |SK| Dievčenský sveter",  </v>
      </c>
      <c r="AU230" s="9" t="str">
        <f t="shared" si="102"/>
        <v xml:space="preserve">"Girls' pullover sweater":  "|EN| Girls' pullover sweater |BG| Пуловер за момичета |BiH| Džemper za djevojčice |CZ| Dívčí svetr |DE| Pullover für mädchen |EE| Tüdrukute kampsun |ES| Suéter de niña/ Suèter nena |GR| Πουλόβερ για μωρό κορίτσι |HR| Vesta za djevojčice |HU| Lány pulóver |IT| Maglione per ragazze |LT| Megztinis mergaitėms |LV| Meiteņu svīteris |PL| Sweter dziewczęcy |PT| Suéter para rapariga |RO| Pulover fetițe |RS| Džemper za devojčicu |SI| Dekliški pulover |SK| Dievčenský sveter",  </v>
      </c>
      <c r="AV230" s="9" t="str">
        <f t="shared" si="103"/>
        <v xml:space="preserve">"Girls' pullover sweater", </v>
      </c>
      <c r="AW230" s="9"/>
    </row>
    <row r="231" spans="1:49" ht="15" customHeight="1" x14ac:dyDescent="0.25">
      <c r="A231" s="8" t="s">
        <v>4524</v>
      </c>
      <c r="B231" s="6" t="str">
        <f t="shared" si="78"/>
        <v>|EN| Girls' sweatshirt</v>
      </c>
      <c r="C231" s="8" t="s">
        <v>4460</v>
      </c>
      <c r="D231" s="6" t="str">
        <f t="shared" si="79"/>
        <v xml:space="preserve"> |AL| Bluzë vajzash</v>
      </c>
      <c r="E231" s="8" t="s">
        <v>4461</v>
      </c>
      <c r="F231" s="6" t="str">
        <f t="shared" si="80"/>
        <v xml:space="preserve"> |BG| Блуза за момичета</v>
      </c>
      <c r="G231" s="8" t="s">
        <v>4462</v>
      </c>
      <c r="H231" s="6" t="str">
        <f t="shared" si="81"/>
        <v xml:space="preserve"> |BiH| Dukserica za djevojčice</v>
      </c>
      <c r="I231" s="8" t="s">
        <v>4525</v>
      </c>
      <c r="J231" s="6" t="str">
        <f t="shared" si="82"/>
        <v xml:space="preserve"> |CZ| Dívčí blůza</v>
      </c>
      <c r="K231" s="8" t="s">
        <v>4526</v>
      </c>
      <c r="L231" s="6" t="str">
        <f t="shared" si="83"/>
        <v xml:space="preserve"> |DE| Sweatshirt für mädchen</v>
      </c>
      <c r="M231" s="8" t="s">
        <v>4465</v>
      </c>
      <c r="N231" s="6" t="str">
        <f t="shared" si="84"/>
        <v xml:space="preserve"> |EE| Tüdrukute pluus</v>
      </c>
      <c r="O231" s="8" t="s">
        <v>4527</v>
      </c>
      <c r="P231" s="6" t="str">
        <f t="shared" si="85"/>
        <v xml:space="preserve"> |ES| Sudadera de niña</v>
      </c>
      <c r="Q231" s="8" t="s">
        <v>4467</v>
      </c>
      <c r="R231" s="6" t="str">
        <f t="shared" si="86"/>
        <v>/ Dessuadora nena</v>
      </c>
      <c r="S231" s="8" t="s">
        <v>4528</v>
      </c>
      <c r="T231" s="6" t="str">
        <f t="shared" si="87"/>
        <v xml:space="preserve"> |GR| Φανέλα για μωρό κορίτσι</v>
      </c>
      <c r="U231" s="8" t="s">
        <v>4529</v>
      </c>
      <c r="V231" s="6" t="str">
        <f t="shared" si="88"/>
        <v xml:space="preserve"> |HR| Majica za djevojčice</v>
      </c>
      <c r="W231" s="8" t="s">
        <v>4470</v>
      </c>
      <c r="X231" s="6" t="str">
        <f t="shared" si="89"/>
        <v xml:space="preserve"> |HU| Lány blúz</v>
      </c>
      <c r="Y231" s="8" t="s">
        <v>4530</v>
      </c>
      <c r="Z231" s="6" t="str">
        <f t="shared" si="90"/>
        <v xml:space="preserve"> |IT| Felpa per ragazze</v>
      </c>
      <c r="AA231" s="8" t="s">
        <v>4531</v>
      </c>
      <c r="AB231" s="6" t="str">
        <f t="shared" si="91"/>
        <v xml:space="preserve"> |LT| Bliuzonas mergaitėms</v>
      </c>
      <c r="AC231" s="8" t="s">
        <v>4532</v>
      </c>
      <c r="AD231" s="6" t="str">
        <f t="shared" si="92"/>
        <v xml:space="preserve"> |LV| Meiteņu blūze</v>
      </c>
      <c r="AE231" s="8" t="s">
        <v>4474</v>
      </c>
      <c r="AF231" s="6" t="str">
        <f t="shared" si="93"/>
        <v xml:space="preserve"> |MK| Детска женска блуза</v>
      </c>
      <c r="AG231" s="8" t="s">
        <v>4533</v>
      </c>
      <c r="AH231" s="6" t="str">
        <f t="shared" si="94"/>
        <v xml:space="preserve"> |PL| Bluza dziewczęca</v>
      </c>
      <c r="AI231" s="8" t="s">
        <v>4476</v>
      </c>
      <c r="AJ231" s="6" t="str">
        <f t="shared" si="95"/>
        <v xml:space="preserve"> |PT| Camisola de manga comprida para rapariga</v>
      </c>
      <c r="AK231" s="8" t="s">
        <v>4477</v>
      </c>
      <c r="AL231" s="6" t="str">
        <f t="shared" si="96"/>
        <v xml:space="preserve"> |RO| Bluză fetițe</v>
      </c>
      <c r="AM231" s="8" t="s">
        <v>4534</v>
      </c>
      <c r="AN231" s="6" t="str">
        <f t="shared" si="97"/>
        <v xml:space="preserve"> |RS| Dukserica za devojčicu</v>
      </c>
      <c r="AO231" s="8" t="s">
        <v>4535</v>
      </c>
      <c r="AP231" s="6" t="str">
        <f t="shared" si="98"/>
        <v xml:space="preserve"> |SI| Dekliška majica, dolgi rokav</v>
      </c>
      <c r="AQ231" s="8" t="s">
        <v>4536</v>
      </c>
      <c r="AR231" s="6" t="str">
        <f t="shared" si="99"/>
        <v xml:space="preserve"> |SK| Dievčenská mikina</v>
      </c>
      <c r="AS231" s="9" t="str">
        <f t="shared" si="100"/>
        <v>|EN| Girls' sweatshirt |BG| Блуза за момичета |BiH| Dukserica za djevojčice |CZ| Dívčí blůza |DE| Sweatshirt für mädchen |EE| Tüdrukute pluus |ES| Sudadera de niña/ Dessuadora nena |GR| Φανέλα για μωρό κορίτσι |HR| Majica za djevojčice |HU| Lány blúz |IT| Felpa per ragazze |LT| Bliuzonas mergaitėms |LV| Meiteņu blūze |PL| Bluza dziewczęca |PT| Camisola de manga comprida para rapariga |RO| Bluză fetițe |RS| Dukserica za devojčicu |SI| Dekliška majica, dolgi rokav |SK| Dievčenská mikina</v>
      </c>
      <c r="AT231" s="9" t="str">
        <f t="shared" si="101"/>
        <v xml:space="preserve">"|EN| Girls' sweatshirt |BG| Блуза за момичета |BiH| Dukserica za djevojčice |CZ| Dívčí blůza |DE| Sweatshirt für mädchen |EE| Tüdrukute pluus |ES| Sudadera de niña/ Dessuadora nena |GR| Φανέλα για μωρό κορίτσι |HR| Majica za djevojčice |HU| Lány blúz |IT| Felpa per ragazze |LT| Bliuzonas mergaitėms |LV| Meiteņu blūze |PL| Bluza dziewczęca |PT| Camisola de manga comprida para rapariga |RO| Bluză fetițe |RS| Dukserica za devojčicu |SI| Dekliška majica, dolgi rokav |SK| Dievčenská mikina",  </v>
      </c>
      <c r="AU231" s="9" t="str">
        <f t="shared" si="102"/>
        <v xml:space="preserve">"Girls' sweatshirt":  "|EN| Girls' sweatshirt |BG| Блуза за момичета |BiH| Dukserica za djevojčice |CZ| Dívčí blůza |DE| Sweatshirt für mädchen |EE| Tüdrukute pluus |ES| Sudadera de niña/ Dessuadora nena |GR| Φανέλα για μωρό κορίτσι |HR| Majica za djevojčice |HU| Lány blúz |IT| Felpa per ragazze |LT| Bliuzonas mergaitėms |LV| Meiteņu blūze |PL| Bluza dziewczęca |PT| Camisola de manga comprida para rapariga |RO| Bluză fetițe |RS| Dukserica za devojčicu |SI| Dekliška majica, dolgi rokav |SK| Dievčenská mikina",  </v>
      </c>
      <c r="AV231" s="9" t="str">
        <f t="shared" si="103"/>
        <v xml:space="preserve">"Girls' sweatshirt", </v>
      </c>
      <c r="AW231" s="9"/>
    </row>
    <row r="232" spans="1:49" ht="15" customHeight="1" x14ac:dyDescent="0.25">
      <c r="A232" s="8" t="s">
        <v>4537</v>
      </c>
      <c r="B232" s="6" t="str">
        <f t="shared" si="78"/>
        <v>|EN| Girls' shirt</v>
      </c>
      <c r="C232" s="8" t="s">
        <v>4538</v>
      </c>
      <c r="D232" s="6" t="str">
        <f t="shared" si="79"/>
        <v xml:space="preserve"> |AL| Këmishë vajzash</v>
      </c>
      <c r="E232" s="8" t="s">
        <v>4539</v>
      </c>
      <c r="F232" s="6" t="str">
        <f t="shared" si="80"/>
        <v xml:space="preserve"> |BG| Риза за момичета</v>
      </c>
      <c r="G232" s="8" t="s">
        <v>4540</v>
      </c>
      <c r="H232" s="6" t="str">
        <f t="shared" si="81"/>
        <v xml:space="preserve"> |BiH| Košulja za djevojčice</v>
      </c>
      <c r="I232" s="8" t="s">
        <v>4541</v>
      </c>
      <c r="J232" s="6" t="str">
        <f t="shared" si="82"/>
        <v xml:space="preserve"> |CZ| Dívčí košile</v>
      </c>
      <c r="K232" s="8" t="s">
        <v>4542</v>
      </c>
      <c r="L232" s="6" t="str">
        <f t="shared" si="83"/>
        <v xml:space="preserve"> |DE| Hemd für mädchen</v>
      </c>
      <c r="M232" s="8" t="s">
        <v>4543</v>
      </c>
      <c r="N232" s="6" t="str">
        <f t="shared" si="84"/>
        <v xml:space="preserve"> |EE| Tüdrukute särk</v>
      </c>
      <c r="O232" s="8" t="s">
        <v>4544</v>
      </c>
      <c r="P232" s="6" t="str">
        <f t="shared" si="85"/>
        <v xml:space="preserve"> |ES| Camisa de niña</v>
      </c>
      <c r="Q232" s="8" t="s">
        <v>4545</v>
      </c>
      <c r="R232" s="6" t="str">
        <f t="shared" si="86"/>
        <v>/ Camisa nena</v>
      </c>
      <c r="S232" s="8" t="s">
        <v>4546</v>
      </c>
      <c r="T232" s="6" t="str">
        <f t="shared" si="87"/>
        <v xml:space="preserve"> |GR| Πουκάμισο για μωρό κορίτσι</v>
      </c>
      <c r="U232" s="8" t="s">
        <v>4540</v>
      </c>
      <c r="V232" s="6" t="str">
        <f t="shared" si="88"/>
        <v xml:space="preserve"> |HR| Košulja za djevojčice</v>
      </c>
      <c r="W232" s="8" t="s">
        <v>4547</v>
      </c>
      <c r="X232" s="6" t="str">
        <f t="shared" si="89"/>
        <v xml:space="preserve"> |HU| Lány ing</v>
      </c>
      <c r="Y232" s="8" t="s">
        <v>4548</v>
      </c>
      <c r="Z232" s="6" t="str">
        <f t="shared" si="90"/>
        <v xml:space="preserve"> |IT| Camicia per ragazze</v>
      </c>
      <c r="AA232" s="8" t="s">
        <v>4549</v>
      </c>
      <c r="AB232" s="6" t="str">
        <f t="shared" si="91"/>
        <v xml:space="preserve"> |LT| Marškiniai mergaitei</v>
      </c>
      <c r="AC232" s="8" t="s">
        <v>4550</v>
      </c>
      <c r="AD232" s="6" t="str">
        <f t="shared" si="92"/>
        <v xml:space="preserve"> |LV| Meiteņu krekls</v>
      </c>
      <c r="AE232" s="8" t="s">
        <v>4551</v>
      </c>
      <c r="AF232" s="6" t="str">
        <f t="shared" si="93"/>
        <v xml:space="preserve"> |MK| Детска женска кошула</v>
      </c>
      <c r="AG232" s="8" t="s">
        <v>4552</v>
      </c>
      <c r="AH232" s="6" t="str">
        <f t="shared" si="94"/>
        <v xml:space="preserve"> |PL| Koszula dziewczęca</v>
      </c>
      <c r="AI232" s="8" t="s">
        <v>4553</v>
      </c>
      <c r="AJ232" s="6" t="str">
        <f t="shared" si="95"/>
        <v xml:space="preserve"> |PT| Camisa para rapariga</v>
      </c>
      <c r="AK232" s="8" t="s">
        <v>4554</v>
      </c>
      <c r="AL232" s="6" t="str">
        <f t="shared" si="96"/>
        <v xml:space="preserve"> |RO| Cămașă fetițe</v>
      </c>
      <c r="AM232" s="8" t="s">
        <v>4555</v>
      </c>
      <c r="AN232" s="6" t="str">
        <f t="shared" si="97"/>
        <v xml:space="preserve"> |RS| Košulja za devojčicu</v>
      </c>
      <c r="AO232" s="8" t="s">
        <v>4556</v>
      </c>
      <c r="AP232" s="6" t="str">
        <f t="shared" si="98"/>
        <v xml:space="preserve"> |SI| Dekliška srajca</v>
      </c>
      <c r="AQ232" s="8" t="s">
        <v>4557</v>
      </c>
      <c r="AR232" s="6" t="str">
        <f t="shared" si="99"/>
        <v xml:space="preserve"> |SK| Dievčenská košeľa</v>
      </c>
      <c r="AS232" s="9" t="str">
        <f t="shared" si="100"/>
        <v>|EN| Girls' shirt |BG| Риза за момичета |BiH| Košulja za djevojčice |CZ| Dívčí košile |DE| Hemd für mädchen |EE| Tüdrukute särk |ES| Camisa de niña/ Camisa nena |GR| Πουκάμισο για μωρό κορίτσι |HR| Košulja za djevojčice |HU| Lány ing |IT| Camicia per ragazze |LT| Marškiniai mergaitei |LV| Meiteņu krekls |PL| Koszula dziewczęca |PT| Camisa para rapariga |RO| Cămașă fetițe |RS| Košulja za devojčicu |SI| Dekliška srajca |SK| Dievčenská košeľa</v>
      </c>
      <c r="AT232" s="9" t="str">
        <f t="shared" si="101"/>
        <v xml:space="preserve">"|EN| Girls' shirt |BG| Риза за момичета |BiH| Košulja za djevojčice |CZ| Dívčí košile |DE| Hemd für mädchen |EE| Tüdrukute särk |ES| Camisa de niña/ Camisa nena |GR| Πουκάμισο για μωρό κορίτσι |HR| Košulja za djevojčice |HU| Lány ing |IT| Camicia per ragazze |LT| Marškiniai mergaitei |LV| Meiteņu krekls |PL| Koszula dziewczęca |PT| Camisa para rapariga |RO| Cămașă fetițe |RS| Košulja za devojčicu |SI| Dekliška srajca |SK| Dievčenská košeľa",  </v>
      </c>
      <c r="AU232" s="9" t="str">
        <f t="shared" si="102"/>
        <v xml:space="preserve">"Girls' shirt":  "|EN| Girls' shirt |BG| Риза за момичета |BiH| Košulja za djevojčice |CZ| Dívčí košile |DE| Hemd für mädchen |EE| Tüdrukute särk |ES| Camisa de niña/ Camisa nena |GR| Πουκάμισο για μωρό κορίτσι |HR| Košulja za djevojčice |HU| Lány ing |IT| Camicia per ragazze |LT| Marškiniai mergaitei |LV| Meiteņu krekls |PL| Koszula dziewczęca |PT| Camisa para rapariga |RO| Cămașă fetițe |RS| Košulja za devojčicu |SI| Dekliška srajca |SK| Dievčenská košeľa",  </v>
      </c>
      <c r="AV232" s="9" t="str">
        <f t="shared" si="103"/>
        <v xml:space="preserve">"Girls' shirt", </v>
      </c>
      <c r="AW232" s="9"/>
    </row>
    <row r="233" spans="1:49" ht="15" customHeight="1" x14ac:dyDescent="0.25">
      <c r="A233" s="8" t="s">
        <v>4558</v>
      </c>
      <c r="B233" s="6" t="str">
        <f t="shared" si="78"/>
        <v>|EN| Girls' waistcoat</v>
      </c>
      <c r="C233" s="8" t="s">
        <v>4559</v>
      </c>
      <c r="D233" s="6" t="str">
        <f t="shared" si="79"/>
        <v xml:space="preserve"> |AL| Jelek vajzash</v>
      </c>
      <c r="E233" s="8" t="s">
        <v>4560</v>
      </c>
      <c r="F233" s="6" t="str">
        <f t="shared" si="80"/>
        <v xml:space="preserve"> |BG| Жилетка за момичета</v>
      </c>
      <c r="G233" s="8" t="s">
        <v>4561</v>
      </c>
      <c r="H233" s="6" t="str">
        <f t="shared" si="81"/>
        <v xml:space="preserve"> |BiH| Prsluk za djevojčice</v>
      </c>
      <c r="I233" s="8" t="s">
        <v>4562</v>
      </c>
      <c r="J233" s="6" t="str">
        <f t="shared" si="82"/>
        <v xml:space="preserve"> |CZ| Dívčí vestička</v>
      </c>
      <c r="K233" s="8" t="s">
        <v>4563</v>
      </c>
      <c r="L233" s="6" t="str">
        <f t="shared" si="83"/>
        <v xml:space="preserve"> |DE| Weste für mädchen</v>
      </c>
      <c r="M233" s="8" t="s">
        <v>4564</v>
      </c>
      <c r="N233" s="6" t="str">
        <f t="shared" si="84"/>
        <v xml:space="preserve"> |EE| Tüdrukute vest</v>
      </c>
      <c r="O233" s="8" t="s">
        <v>4565</v>
      </c>
      <c r="P233" s="6" t="str">
        <f t="shared" si="85"/>
        <v xml:space="preserve"> |ES| Chaleco de niña</v>
      </c>
      <c r="Q233" s="8" t="s">
        <v>4566</v>
      </c>
      <c r="R233" s="6" t="str">
        <f t="shared" si="86"/>
        <v>/ Armilla nena</v>
      </c>
      <c r="S233" s="8" t="s">
        <v>4567</v>
      </c>
      <c r="T233" s="6" t="str">
        <f t="shared" si="87"/>
        <v xml:space="preserve"> |GR| Αμάνικο μπλουζάκι κορίτσι</v>
      </c>
      <c r="U233" s="8" t="s">
        <v>4561</v>
      </c>
      <c r="V233" s="6" t="str">
        <f t="shared" si="88"/>
        <v xml:space="preserve"> |HR| Prsluk za djevojčice</v>
      </c>
      <c r="W233" s="8" t="s">
        <v>4568</v>
      </c>
      <c r="X233" s="6" t="str">
        <f t="shared" si="89"/>
        <v xml:space="preserve"> |HU| Lány mellény</v>
      </c>
      <c r="Y233" s="8" t="s">
        <v>4569</v>
      </c>
      <c r="Z233" s="6" t="str">
        <f t="shared" si="90"/>
        <v xml:space="preserve"> |IT| Gilet per ragazze</v>
      </c>
      <c r="AA233" s="8" t="s">
        <v>4570</v>
      </c>
      <c r="AB233" s="6" t="str">
        <f t="shared" si="91"/>
        <v xml:space="preserve"> |LT| Liemenė mergaitėms</v>
      </c>
      <c r="AC233" s="8" t="s">
        <v>4571</v>
      </c>
      <c r="AD233" s="6" t="str">
        <f t="shared" si="92"/>
        <v xml:space="preserve"> |LV| Meiteņu veste</v>
      </c>
      <c r="AE233" s="8" t="s">
        <v>4572</v>
      </c>
      <c r="AF233" s="6" t="str">
        <f t="shared" si="93"/>
        <v xml:space="preserve"> |MK| Детски женски елек</v>
      </c>
      <c r="AG233" s="8" t="s">
        <v>4573</v>
      </c>
      <c r="AH233" s="6" t="str">
        <f t="shared" si="94"/>
        <v xml:space="preserve"> |PL| Kamizelka dziewczęca</v>
      </c>
      <c r="AI233" s="8" t="s">
        <v>4574</v>
      </c>
      <c r="AJ233" s="6" t="str">
        <f t="shared" si="95"/>
        <v xml:space="preserve"> |PT| Colete para rapariga</v>
      </c>
      <c r="AK233" s="8" t="s">
        <v>4575</v>
      </c>
      <c r="AL233" s="6" t="str">
        <f t="shared" si="96"/>
        <v xml:space="preserve"> |RO| Vestă fetițe</v>
      </c>
      <c r="AM233" s="8" t="s">
        <v>4576</v>
      </c>
      <c r="AN233" s="6" t="str">
        <f t="shared" si="97"/>
        <v xml:space="preserve"> |RS| Prsluk za devojčicu</v>
      </c>
      <c r="AO233" s="8" t="s">
        <v>4577</v>
      </c>
      <c r="AP233" s="6" t="str">
        <f t="shared" si="98"/>
        <v xml:space="preserve"> |SI| Dekliški telovnik</v>
      </c>
      <c r="AQ233" s="8" t="s">
        <v>4578</v>
      </c>
      <c r="AR233" s="6" t="str">
        <f t="shared" si="99"/>
        <v xml:space="preserve"> |SK| Dievčenská vesta</v>
      </c>
      <c r="AS233" s="9" t="str">
        <f t="shared" si="100"/>
        <v>|EN| Girls' waistcoat |BG| Жилетка за момичета |BiH| Prsluk za djevojčice |CZ| Dívčí vestička |DE| Weste für mädchen |EE| Tüdrukute vest |ES| Chaleco de niña/ Armilla nena |GR| Αμάνικο μπλουζάκι κορίτσι |HR| Prsluk za djevojčice |HU| Lány mellény |IT| Gilet per ragazze |LT| Liemenė mergaitėms |LV| Meiteņu veste |PL| Kamizelka dziewczęca |PT| Colete para rapariga |RO| Vestă fetițe |RS| Prsluk za devojčicu |SI| Dekliški telovnik |SK| Dievčenská vesta</v>
      </c>
      <c r="AT233" s="9" t="str">
        <f t="shared" si="101"/>
        <v xml:space="preserve">"|EN| Girls' waistcoat |BG| Жилетка за момичета |BiH| Prsluk za djevojčice |CZ| Dívčí vestička |DE| Weste für mädchen |EE| Tüdrukute vest |ES| Chaleco de niña/ Armilla nena |GR| Αμάνικο μπλουζάκι κορίτσι |HR| Prsluk za djevojčice |HU| Lány mellény |IT| Gilet per ragazze |LT| Liemenė mergaitėms |LV| Meiteņu veste |PL| Kamizelka dziewczęca |PT| Colete para rapariga |RO| Vestă fetițe |RS| Prsluk za devojčicu |SI| Dekliški telovnik |SK| Dievčenská vesta",  </v>
      </c>
      <c r="AU233" s="9" t="str">
        <f t="shared" si="102"/>
        <v xml:space="preserve">"Girls' waistcoat":  "|EN| Girls' waistcoat |BG| Жилетка за момичета |BiH| Prsluk za djevojčice |CZ| Dívčí vestička |DE| Weste für mädchen |EE| Tüdrukute vest |ES| Chaleco de niña/ Armilla nena |GR| Αμάνικο μπλουζάκι κορίτσι |HR| Prsluk za djevojčice |HU| Lány mellény |IT| Gilet per ragazze |LT| Liemenė mergaitėms |LV| Meiteņu veste |PL| Kamizelka dziewczęca |PT| Colete para rapariga |RO| Vestă fetițe |RS| Prsluk za devojčicu |SI| Dekliški telovnik |SK| Dievčenská vesta",  </v>
      </c>
      <c r="AV233" s="9" t="str">
        <f t="shared" si="103"/>
        <v xml:space="preserve">"Girls' waistcoat", </v>
      </c>
      <c r="AW233" s="9"/>
    </row>
    <row r="234" spans="1:49" ht="15" customHeight="1" x14ac:dyDescent="0.25">
      <c r="A234" s="8" t="s">
        <v>4579</v>
      </c>
      <c r="B234" s="6" t="str">
        <f t="shared" si="78"/>
        <v>|EN| Girls' jacket</v>
      </c>
      <c r="C234" s="8" t="s">
        <v>4580</v>
      </c>
      <c r="D234" s="6" t="str">
        <f t="shared" si="79"/>
        <v xml:space="preserve"> |AL| Xhup vajzash</v>
      </c>
      <c r="E234" s="8" t="s">
        <v>4581</v>
      </c>
      <c r="F234" s="6" t="str">
        <f t="shared" si="80"/>
        <v xml:space="preserve"> |BG| Яке за момичета</v>
      </c>
      <c r="G234" s="8" t="s">
        <v>4582</v>
      </c>
      <c r="H234" s="6" t="str">
        <f t="shared" si="81"/>
        <v xml:space="preserve"> |BiH| Jakna za djevojčice</v>
      </c>
      <c r="I234" s="8" t="s">
        <v>4583</v>
      </c>
      <c r="J234" s="6" t="str">
        <f t="shared" si="82"/>
        <v xml:space="preserve"> |CZ| Dívčí bunda</v>
      </c>
      <c r="K234" s="8" t="s">
        <v>4584</v>
      </c>
      <c r="L234" s="6" t="str">
        <f t="shared" si="83"/>
        <v xml:space="preserve"> |DE| Jacke für mädchen</v>
      </c>
      <c r="M234" s="8" t="s">
        <v>4585</v>
      </c>
      <c r="N234" s="6" t="str">
        <f t="shared" si="84"/>
        <v xml:space="preserve"> |EE| Tüdrukute jope</v>
      </c>
      <c r="O234" s="8" t="s">
        <v>4586</v>
      </c>
      <c r="P234" s="6" t="str">
        <f t="shared" si="85"/>
        <v xml:space="preserve"> |ES| Chaqueta de niña</v>
      </c>
      <c r="Q234" s="8" t="s">
        <v>4587</v>
      </c>
      <c r="R234" s="6" t="str">
        <f t="shared" si="86"/>
        <v>/ Jaqueta nena</v>
      </c>
      <c r="S234" s="8" t="s">
        <v>4588</v>
      </c>
      <c r="T234" s="6" t="str">
        <f t="shared" si="87"/>
        <v xml:space="preserve"> |GR| Σακάκι για μωρό κορίτσι</v>
      </c>
      <c r="U234" s="8" t="s">
        <v>4582</v>
      </c>
      <c r="V234" s="6" t="str">
        <f t="shared" si="88"/>
        <v xml:space="preserve"> |HR| Jakna za djevojčice</v>
      </c>
      <c r="W234" s="8" t="s">
        <v>4589</v>
      </c>
      <c r="X234" s="6" t="str">
        <f t="shared" si="89"/>
        <v xml:space="preserve"> |HU| Lány dzseki</v>
      </c>
      <c r="Y234" s="8" t="s">
        <v>4590</v>
      </c>
      <c r="Z234" s="6" t="str">
        <f t="shared" si="90"/>
        <v xml:space="preserve"> |IT| Giubbotto per ragazze</v>
      </c>
      <c r="AA234" s="8" t="s">
        <v>4591</v>
      </c>
      <c r="AB234" s="6" t="str">
        <f t="shared" si="91"/>
        <v xml:space="preserve"> |LT| Striukė mergaitėms</v>
      </c>
      <c r="AC234" s="8" t="s">
        <v>4592</v>
      </c>
      <c r="AD234" s="6" t="str">
        <f t="shared" si="92"/>
        <v xml:space="preserve"> |LV| Meiteņu jaka</v>
      </c>
      <c r="AE234" s="8" t="s">
        <v>4593</v>
      </c>
      <c r="AF234" s="6" t="str">
        <f t="shared" si="93"/>
        <v xml:space="preserve"> |MK| Детска женска јакна</v>
      </c>
      <c r="AG234" s="8" t="s">
        <v>4594</v>
      </c>
      <c r="AH234" s="6" t="str">
        <f t="shared" si="94"/>
        <v xml:space="preserve"> |PL| Kurtka dziewczęca</v>
      </c>
      <c r="AI234" s="8" t="s">
        <v>4595</v>
      </c>
      <c r="AJ234" s="6" t="str">
        <f t="shared" si="95"/>
        <v xml:space="preserve"> |PT| Casaco para rapariga</v>
      </c>
      <c r="AK234" s="8" t="s">
        <v>4596</v>
      </c>
      <c r="AL234" s="6" t="str">
        <f t="shared" si="96"/>
        <v xml:space="preserve"> |RO| Geacă fetițe</v>
      </c>
      <c r="AM234" s="8" t="s">
        <v>4597</v>
      </c>
      <c r="AN234" s="6" t="str">
        <f t="shared" si="97"/>
        <v xml:space="preserve"> |RS| Jakna za devojčicu</v>
      </c>
      <c r="AO234" s="8" t="s">
        <v>4598</v>
      </c>
      <c r="AP234" s="6" t="str">
        <f t="shared" si="98"/>
        <v xml:space="preserve"> |SI| Dekliška jakna</v>
      </c>
      <c r="AQ234" s="8" t="s">
        <v>4599</v>
      </c>
      <c r="AR234" s="6" t="str">
        <f t="shared" si="99"/>
        <v xml:space="preserve"> |SK| Dievčenská bunda</v>
      </c>
      <c r="AS234" s="9" t="str">
        <f t="shared" si="100"/>
        <v>|EN| Girls' jacket |BG| Яке за момичета |BiH| Jakna za djevojčice |CZ| Dívčí bunda |DE| Jacke für mädchen |EE| Tüdrukute jope |ES| Chaqueta de niña/ Jaqueta nena |GR| Σακάκι για μωρό κορίτσι |HR| Jakna za djevojčice |HU| Lány dzseki |IT| Giubbotto per ragazze |LT| Striukė mergaitėms |LV| Meiteņu jaka |PL| Kurtka dziewczęca |PT| Casaco para rapariga |RO| Geacă fetițe |RS| Jakna za devojčicu |SI| Dekliška jakna |SK| Dievčenská bunda</v>
      </c>
      <c r="AT234" s="9" t="str">
        <f t="shared" si="101"/>
        <v xml:space="preserve">"|EN| Girls' jacket |BG| Яке за момичета |BiH| Jakna za djevojčice |CZ| Dívčí bunda |DE| Jacke für mädchen |EE| Tüdrukute jope |ES| Chaqueta de niña/ Jaqueta nena |GR| Σακάκι για μωρό κορίτσι |HR| Jakna za djevojčice |HU| Lány dzseki |IT| Giubbotto per ragazze |LT| Striukė mergaitėms |LV| Meiteņu jaka |PL| Kurtka dziewczęca |PT| Casaco para rapariga |RO| Geacă fetițe |RS| Jakna za devojčicu |SI| Dekliška jakna |SK| Dievčenská bunda",  </v>
      </c>
      <c r="AU234" s="9" t="str">
        <f t="shared" si="102"/>
        <v xml:space="preserve">"Girls' jacket":  "|EN| Girls' jacket |BG| Яке за момичета |BiH| Jakna za djevojčice |CZ| Dívčí bunda |DE| Jacke für mädchen |EE| Tüdrukute jope |ES| Chaqueta de niña/ Jaqueta nena |GR| Σακάκι για μωρό κορίτσι |HR| Jakna za djevojčice |HU| Lány dzseki |IT| Giubbotto per ragazze |LT| Striukė mergaitėms |LV| Meiteņu jaka |PL| Kurtka dziewczęca |PT| Casaco para rapariga |RO| Geacă fetițe |RS| Jakna za devojčicu |SI| Dekliška jakna |SK| Dievčenská bunda",  </v>
      </c>
      <c r="AV234" s="9" t="str">
        <f t="shared" si="103"/>
        <v xml:space="preserve">"Girls' jacket", </v>
      </c>
      <c r="AW234" s="9"/>
    </row>
    <row r="235" spans="1:49" ht="15" customHeight="1" x14ac:dyDescent="0.25">
      <c r="A235" s="8" t="s">
        <v>4600</v>
      </c>
      <c r="B235" s="6" t="str">
        <f t="shared" si="78"/>
        <v>|EN| Girls' coat</v>
      </c>
      <c r="C235" s="8" t="s">
        <v>4601</v>
      </c>
      <c r="D235" s="6" t="str">
        <f t="shared" si="79"/>
        <v xml:space="preserve"> |AL| Pallto vajzsh</v>
      </c>
      <c r="E235" s="8" t="s">
        <v>4602</v>
      </c>
      <c r="F235" s="6" t="str">
        <f t="shared" si="80"/>
        <v xml:space="preserve"> |BG| Палто за момичета</v>
      </c>
      <c r="G235" s="8" t="s">
        <v>4603</v>
      </c>
      <c r="H235" s="6" t="str">
        <f t="shared" si="81"/>
        <v xml:space="preserve"> |BiH| Kaput za djevojčice</v>
      </c>
      <c r="I235" s="8" t="s">
        <v>4604</v>
      </c>
      <c r="J235" s="6" t="str">
        <f t="shared" si="82"/>
        <v xml:space="preserve"> |CZ| Dívčí plášť</v>
      </c>
      <c r="K235" s="8" t="s">
        <v>4605</v>
      </c>
      <c r="L235" s="6" t="str">
        <f t="shared" si="83"/>
        <v xml:space="preserve"> |DE| Mantel für mädchen</v>
      </c>
      <c r="M235" s="8" t="s">
        <v>4606</v>
      </c>
      <c r="N235" s="6" t="str">
        <f t="shared" si="84"/>
        <v xml:space="preserve"> |EE| Tüdrukute mantel</v>
      </c>
      <c r="O235" s="8" t="s">
        <v>4607</v>
      </c>
      <c r="P235" s="6" t="str">
        <f t="shared" si="85"/>
        <v xml:space="preserve"> |ES| Abrigo de niña</v>
      </c>
      <c r="Q235" s="8" t="s">
        <v>4608</v>
      </c>
      <c r="R235" s="6" t="str">
        <f t="shared" si="86"/>
        <v>/ Abric nena</v>
      </c>
      <c r="S235" s="8" t="s">
        <v>4609</v>
      </c>
      <c r="T235" s="6" t="str">
        <f t="shared" si="87"/>
        <v xml:space="preserve"> |GR| Παλτό κορίτσι</v>
      </c>
      <c r="U235" s="8" t="s">
        <v>4603</v>
      </c>
      <c r="V235" s="6" t="str">
        <f t="shared" si="88"/>
        <v xml:space="preserve"> |HR| Kaput za djevojčice</v>
      </c>
      <c r="W235" s="8" t="s">
        <v>4610</v>
      </c>
      <c r="X235" s="6" t="str">
        <f t="shared" si="89"/>
        <v xml:space="preserve"> |HU| Lány kabát</v>
      </c>
      <c r="Y235" s="8" t="s">
        <v>4611</v>
      </c>
      <c r="Z235" s="6" t="str">
        <f t="shared" si="90"/>
        <v xml:space="preserve"> |IT| Cappotto per ragazze</v>
      </c>
      <c r="AA235" s="8" t="s">
        <v>4612</v>
      </c>
      <c r="AB235" s="6" t="str">
        <f t="shared" si="91"/>
        <v xml:space="preserve"> |LT| Apsiaustas mergaitėms</v>
      </c>
      <c r="AC235" s="8" t="s">
        <v>4613</v>
      </c>
      <c r="AD235" s="6" t="str">
        <f t="shared" si="92"/>
        <v xml:space="preserve"> |LV| Meiteņu mētelis</v>
      </c>
      <c r="AE235" s="8" t="s">
        <v>4614</v>
      </c>
      <c r="AF235" s="6" t="str">
        <f t="shared" si="93"/>
        <v xml:space="preserve"> |MK| Детско женско палто</v>
      </c>
      <c r="AG235" s="8" t="s">
        <v>4615</v>
      </c>
      <c r="AH235" s="6" t="str">
        <f t="shared" si="94"/>
        <v xml:space="preserve"> |PL| Płaszcz dziewczęca</v>
      </c>
      <c r="AI235" s="8" t="s">
        <v>4616</v>
      </c>
      <c r="AJ235" s="6" t="str">
        <f t="shared" si="95"/>
        <v xml:space="preserve"> |PT| Sobretudo para rapariga</v>
      </c>
      <c r="AK235" s="8" t="s">
        <v>4617</v>
      </c>
      <c r="AL235" s="6" t="str">
        <f t="shared" si="96"/>
        <v xml:space="preserve"> |RO| Palton/pardesiu fetițe</v>
      </c>
      <c r="AM235" s="8" t="s">
        <v>4618</v>
      </c>
      <c r="AN235" s="6" t="str">
        <f t="shared" si="97"/>
        <v xml:space="preserve"> |RS| Kaput za devojčicu</v>
      </c>
      <c r="AO235" s="8" t="s">
        <v>4619</v>
      </c>
      <c r="AP235" s="6" t="str">
        <f t="shared" si="98"/>
        <v xml:space="preserve"> |SI| Dekliški plašč</v>
      </c>
      <c r="AQ235" s="8" t="s">
        <v>4620</v>
      </c>
      <c r="AR235" s="6" t="str">
        <f t="shared" si="99"/>
        <v xml:space="preserve"> |SK| Dievčenský kabát</v>
      </c>
      <c r="AS235" s="9" t="str">
        <f t="shared" si="100"/>
        <v>|EN| Girls' coat |BG| Палто за момичета |BiH| Kaput za djevojčice |CZ| Dívčí plášť |DE| Mantel für mädchen |EE| Tüdrukute mantel |ES| Abrigo de niña/ Abric nena |GR| Παλτό κορίτσι |HR| Kaput za djevojčice |HU| Lány kabát |IT| Cappotto per ragazze |LT| Apsiaustas mergaitėms |LV| Meiteņu mētelis |PL| Płaszcz dziewczęca |PT| Sobretudo para rapariga |RO| Palton/pardesiu fetițe |RS| Kaput za devojčicu |SI| Dekliški plašč |SK| Dievčenský kabát</v>
      </c>
      <c r="AT235" s="9" t="str">
        <f t="shared" si="101"/>
        <v xml:space="preserve">"|EN| Girls' coat |BG| Палто за момичета |BiH| Kaput za djevojčice |CZ| Dívčí plášť |DE| Mantel für mädchen |EE| Tüdrukute mantel |ES| Abrigo de niña/ Abric nena |GR| Παλτό κορίτσι |HR| Kaput za djevojčice |HU| Lány kabát |IT| Cappotto per ragazze |LT| Apsiaustas mergaitėms |LV| Meiteņu mētelis |PL| Płaszcz dziewczęca |PT| Sobretudo para rapariga |RO| Palton/pardesiu fetițe |RS| Kaput za devojčicu |SI| Dekliški plašč |SK| Dievčenský kabát",  </v>
      </c>
      <c r="AU235" s="9" t="str">
        <f t="shared" si="102"/>
        <v xml:space="preserve">"Girls' coat":  "|EN| Girls' coat |BG| Палто за момичета |BiH| Kaput za djevojčice |CZ| Dívčí plášť |DE| Mantel für mädchen |EE| Tüdrukute mantel |ES| Abrigo de niña/ Abric nena |GR| Παλτό κορίτσι |HR| Kaput za djevojčice |HU| Lány kabát |IT| Cappotto per ragazze |LT| Apsiaustas mergaitėms |LV| Meiteņu mētelis |PL| Płaszcz dziewczęca |PT| Sobretudo para rapariga |RO| Palton/pardesiu fetițe |RS| Kaput za devojčicu |SI| Dekliški plašč |SK| Dievčenský kabát",  </v>
      </c>
      <c r="AV235" s="9" t="str">
        <f t="shared" si="103"/>
        <v xml:space="preserve">"Girls' coat", </v>
      </c>
      <c r="AW235" s="9"/>
    </row>
    <row r="236" spans="1:49" ht="15" customHeight="1" x14ac:dyDescent="0.25">
      <c r="A236" s="8" t="s">
        <v>4621</v>
      </c>
      <c r="B236" s="6" t="str">
        <f t="shared" si="78"/>
        <v>|EN| Girls' blazer</v>
      </c>
      <c r="C236" s="8" t="s">
        <v>4622</v>
      </c>
      <c r="D236" s="6" t="str">
        <f t="shared" si="79"/>
        <v xml:space="preserve"> |AL| Xhaketë vajzash</v>
      </c>
      <c r="E236" s="8" t="s">
        <v>4623</v>
      </c>
      <c r="F236" s="6" t="str">
        <f t="shared" si="80"/>
        <v xml:space="preserve"> |BG| Сако за момичета</v>
      </c>
      <c r="G236" s="8" t="s">
        <v>4624</v>
      </c>
      <c r="H236" s="6" t="str">
        <f t="shared" si="81"/>
        <v xml:space="preserve"> |BiH| Sako za djevojčice</v>
      </c>
      <c r="I236" s="8" t="s">
        <v>4625</v>
      </c>
      <c r="J236" s="6" t="str">
        <f t="shared" si="82"/>
        <v xml:space="preserve"> |CZ| Dívčí sako</v>
      </c>
      <c r="K236" s="8" t="s">
        <v>4626</v>
      </c>
      <c r="L236" s="6" t="str">
        <f t="shared" si="83"/>
        <v xml:space="preserve"> |DE| Jackett für mädchen</v>
      </c>
      <c r="M236" s="8" t="s">
        <v>4627</v>
      </c>
      <c r="N236" s="6" t="str">
        <f t="shared" si="84"/>
        <v xml:space="preserve"> |EE| Tüdrukute jakk</v>
      </c>
      <c r="O236" s="8" t="s">
        <v>4586</v>
      </c>
      <c r="P236" s="6" t="str">
        <f t="shared" si="85"/>
        <v xml:space="preserve"> |ES| Chaqueta de niña</v>
      </c>
      <c r="Q236" s="8" t="s">
        <v>4587</v>
      </c>
      <c r="R236" s="6" t="str">
        <f t="shared" si="86"/>
        <v>/ Jaqueta nena</v>
      </c>
      <c r="S236" s="8" t="s">
        <v>4628</v>
      </c>
      <c r="T236" s="6" t="str">
        <f t="shared" si="87"/>
        <v xml:space="preserve"> |GR| Σακάκι κοριτσιού</v>
      </c>
      <c r="U236" s="8" t="s">
        <v>4582</v>
      </c>
      <c r="V236" s="6" t="str">
        <f t="shared" si="88"/>
        <v xml:space="preserve"> |HR| Jakna za djevojčice</v>
      </c>
      <c r="W236" s="8" t="s">
        <v>4629</v>
      </c>
      <c r="X236" s="6" t="str">
        <f t="shared" si="89"/>
        <v xml:space="preserve"> |HU| Lány blézer</v>
      </c>
      <c r="Y236" s="8" t="s">
        <v>4630</v>
      </c>
      <c r="Z236" s="6" t="str">
        <f t="shared" si="90"/>
        <v xml:space="preserve"> |IT| Giacca per ragazze</v>
      </c>
      <c r="AA236" s="8" t="s">
        <v>4631</v>
      </c>
      <c r="AB236" s="6" t="str">
        <f t="shared" si="91"/>
        <v xml:space="preserve"> |LT| Mergaičių švarkas</v>
      </c>
      <c r="AC236" s="8" t="s">
        <v>4632</v>
      </c>
      <c r="AD236" s="6" t="str">
        <f t="shared" si="92"/>
        <v xml:space="preserve"> |LV| Meiteņu žakete</v>
      </c>
      <c r="AE236" s="8" t="s">
        <v>4633</v>
      </c>
      <c r="AF236" s="6" t="str">
        <f t="shared" si="93"/>
        <v xml:space="preserve"> |MK| Детски женски жакет</v>
      </c>
      <c r="AG236" s="8" t="s">
        <v>4634</v>
      </c>
      <c r="AH236" s="6" t="str">
        <f t="shared" si="94"/>
        <v xml:space="preserve"> |PL| Żakiet dziewczęcy</v>
      </c>
      <c r="AI236" s="8" t="s">
        <v>4635</v>
      </c>
      <c r="AJ236" s="6" t="str">
        <f t="shared" si="95"/>
        <v xml:space="preserve"> |PT| Jaqueta para rapariga</v>
      </c>
      <c r="AK236" s="8" t="s">
        <v>4636</v>
      </c>
      <c r="AL236" s="6" t="str">
        <f t="shared" si="96"/>
        <v xml:space="preserve"> |RO| Jachetă fetițe</v>
      </c>
      <c r="AM236" s="8" t="s">
        <v>4637</v>
      </c>
      <c r="AN236" s="6" t="str">
        <f t="shared" si="97"/>
        <v xml:space="preserve"> |RS| Sako za devojčicu</v>
      </c>
      <c r="AO236" s="8" t="s">
        <v>4638</v>
      </c>
      <c r="AP236" s="6" t="str">
        <f t="shared" si="98"/>
        <v xml:space="preserve"> |SI| Dekliški suknjič</v>
      </c>
      <c r="AQ236" s="8" t="s">
        <v>4639</v>
      </c>
      <c r="AR236" s="6" t="str">
        <f t="shared" si="99"/>
        <v xml:space="preserve"> |SK| Dievčenské sako</v>
      </c>
      <c r="AS236" s="9" t="str">
        <f t="shared" si="100"/>
        <v>|EN| Girls' blazer |BG| Сако за момичета |BiH| Sako za djevojčice |CZ| Dívčí sako |DE| Jackett für mädchen |EE| Tüdrukute jakk |ES| Chaqueta de niña/ Jaqueta nena |GR| Σακάκι κοριτσιού |HR| Jakna za djevojčice |HU| Lány blézer |IT| Giacca per ragazze |LT| Mergaičių švarkas |LV| Meiteņu žakete |PL| Żakiet dziewczęcy |PT| Jaqueta para rapariga |RO| Jachetă fetițe |RS| Sako za devojčicu |SI| Dekliški suknjič |SK| Dievčenské sako</v>
      </c>
      <c r="AT236" s="9" t="str">
        <f t="shared" si="101"/>
        <v xml:space="preserve">"|EN| Girls' blazer |BG| Сако за момичета |BiH| Sako za djevojčice |CZ| Dívčí sako |DE| Jackett für mädchen |EE| Tüdrukute jakk |ES| Chaqueta de niña/ Jaqueta nena |GR| Σακάκι κοριτσιού |HR| Jakna za djevojčice |HU| Lány blézer |IT| Giacca per ragazze |LT| Mergaičių švarkas |LV| Meiteņu žakete |PL| Żakiet dziewczęcy |PT| Jaqueta para rapariga |RO| Jachetă fetițe |RS| Sako za devojčicu |SI| Dekliški suknjič |SK| Dievčenské sako",  </v>
      </c>
      <c r="AU236" s="9" t="str">
        <f t="shared" si="102"/>
        <v xml:space="preserve">"Girls' blazer":  "|EN| Girls' blazer |BG| Сако за момичета |BiH| Sako za djevojčice |CZ| Dívčí sako |DE| Jackett für mädchen |EE| Tüdrukute jakk |ES| Chaqueta de niña/ Jaqueta nena |GR| Σακάκι κοριτσιού |HR| Jakna za djevojčice |HU| Lány blézer |IT| Giacca per ragazze |LT| Mergaičių švarkas |LV| Meiteņu žakete |PL| Żakiet dziewczęcy |PT| Jaqueta para rapariga |RO| Jachetă fetițe |RS| Sako za devojčicu |SI| Dekliški suknjič |SK| Dievčenské sako",  </v>
      </c>
      <c r="AV236" s="9" t="str">
        <f t="shared" si="103"/>
        <v xml:space="preserve">"Girls' blazer", </v>
      </c>
      <c r="AW236" s="9"/>
    </row>
    <row r="237" spans="1:49" ht="15" customHeight="1" x14ac:dyDescent="0.25">
      <c r="A237" s="8" t="s">
        <v>4640</v>
      </c>
      <c r="B237" s="6" t="str">
        <f t="shared" si="78"/>
        <v>|EN| Girls' vest</v>
      </c>
      <c r="C237" s="8" t="s">
        <v>4559</v>
      </c>
      <c r="D237" s="6" t="str">
        <f t="shared" si="79"/>
        <v xml:space="preserve"> |AL| Jelek vajzash</v>
      </c>
      <c r="E237" s="8" t="s">
        <v>4641</v>
      </c>
      <c r="F237" s="6" t="str">
        <f t="shared" si="80"/>
        <v xml:space="preserve"> |BG| Елек за момичета</v>
      </c>
      <c r="G237" s="8" t="s">
        <v>4561</v>
      </c>
      <c r="H237" s="6" t="str">
        <f t="shared" si="81"/>
        <v xml:space="preserve"> |BiH| Prsluk za djevojčice</v>
      </c>
      <c r="I237" s="8" t="s">
        <v>4642</v>
      </c>
      <c r="J237" s="6" t="str">
        <f t="shared" si="82"/>
        <v xml:space="preserve"> |CZ| Dívčí vesta</v>
      </c>
      <c r="K237" s="8" t="s">
        <v>4643</v>
      </c>
      <c r="L237" s="6" t="str">
        <f t="shared" si="83"/>
        <v xml:space="preserve"> |DE| Jacke/weste für mädchen</v>
      </c>
      <c r="M237" s="8" t="s">
        <v>4644</v>
      </c>
      <c r="N237" s="6" t="str">
        <f t="shared" si="84"/>
        <v xml:space="preserve"> |EE| Tüdrukute varrukateta jope</v>
      </c>
      <c r="O237" s="8" t="s">
        <v>4645</v>
      </c>
      <c r="P237" s="6" t="str">
        <f t="shared" si="85"/>
        <v xml:space="preserve"> |ES| Chaleco sin mangas de niña</v>
      </c>
      <c r="Q237" s="8" t="s">
        <v>4566</v>
      </c>
      <c r="R237" s="6" t="str">
        <f t="shared" si="86"/>
        <v>/ Armilla nena</v>
      </c>
      <c r="S237" s="8" t="s">
        <v>4646</v>
      </c>
      <c r="T237" s="6" t="str">
        <f t="shared" si="87"/>
        <v xml:space="preserve"> |GR| Αμάνικο μπλουζάκι κοριτσιού</v>
      </c>
      <c r="U237" s="8" t="s">
        <v>4561</v>
      </c>
      <c r="V237" s="6" t="str">
        <f t="shared" si="88"/>
        <v xml:space="preserve"> |HR| Prsluk za djevojčice</v>
      </c>
      <c r="W237" s="8" t="s">
        <v>4568</v>
      </c>
      <c r="X237" s="6" t="str">
        <f t="shared" si="89"/>
        <v xml:space="preserve"> |HU| Lány mellény</v>
      </c>
      <c r="Y237" s="8" t="s">
        <v>4569</v>
      </c>
      <c r="Z237" s="6" t="str">
        <f t="shared" si="90"/>
        <v xml:space="preserve"> |IT| Gilet per ragazze</v>
      </c>
      <c r="AA237" s="8" t="s">
        <v>4647</v>
      </c>
      <c r="AB237" s="6" t="str">
        <f t="shared" si="91"/>
        <v xml:space="preserve"> |LT| Liemenė-bliuzonas mergaitėms</v>
      </c>
      <c r="AC237" s="8" t="s">
        <v>4648</v>
      </c>
      <c r="AD237" s="6" t="str">
        <f t="shared" si="92"/>
        <v xml:space="preserve"> |LV| Meiteņu bezrocis</v>
      </c>
      <c r="AE237" s="8" t="s">
        <v>4649</v>
      </c>
      <c r="AF237" s="6" t="str">
        <f t="shared" si="93"/>
        <v xml:space="preserve"> |MK| Детски женски елек без ракави</v>
      </c>
      <c r="AG237" s="8" t="s">
        <v>4650</v>
      </c>
      <c r="AH237" s="6" t="str">
        <f t="shared" si="94"/>
        <v xml:space="preserve"> |PL| Bezrękawnik dziewczęcy</v>
      </c>
      <c r="AI237" s="8" t="s">
        <v>4651</v>
      </c>
      <c r="AJ237" s="6" t="str">
        <f t="shared" si="95"/>
        <v xml:space="preserve"> |PT| Camisa sem mangas para rapariga</v>
      </c>
      <c r="AK237" s="8" t="s">
        <v>4575</v>
      </c>
      <c r="AL237" s="6" t="str">
        <f t="shared" si="96"/>
        <v xml:space="preserve"> |RO| Vestă fetițe</v>
      </c>
      <c r="AM237" s="8" t="s">
        <v>4576</v>
      </c>
      <c r="AN237" s="6" t="str">
        <f t="shared" si="97"/>
        <v xml:space="preserve"> |RS| Prsluk za devojčicu</v>
      </c>
      <c r="AO237" s="8" t="s">
        <v>4652</v>
      </c>
      <c r="AP237" s="6" t="str">
        <f t="shared" si="98"/>
        <v xml:space="preserve"> |SI| Dekliški brezrokavnik</v>
      </c>
      <c r="AQ237" s="8" t="s">
        <v>4578</v>
      </c>
      <c r="AR237" s="6" t="str">
        <f t="shared" si="99"/>
        <v xml:space="preserve"> |SK| Dievčenská vesta</v>
      </c>
      <c r="AS237" s="9" t="str">
        <f t="shared" si="100"/>
        <v>|EN| Girls' vest |BG| Елек за момичета |BiH| Prsluk za djevojčice |CZ| Dívčí vesta |DE| Jacke/weste für mädchen |EE| Tüdrukute varrukateta jope |ES| Chaleco sin mangas de niña/ Armilla nena |GR| Αμάνικο μπλουζάκι κοριτσιού |HR| Prsluk za djevojčice |HU| Lány mellény |IT| Gilet per ragazze |LT| Liemenė-bliuzonas mergaitėms |LV| Meiteņu bezrocis |PL| Bezrękawnik dziewczęcy |PT| Camisa sem mangas para rapariga |RO| Vestă fetițe |RS| Prsluk za devojčicu |SI| Dekliški brezrokavnik |SK| Dievčenská vesta</v>
      </c>
      <c r="AT237" s="9" t="str">
        <f t="shared" si="101"/>
        <v xml:space="preserve">"|EN| Girls' vest |BG| Елек за момичета |BiH| Prsluk za djevojčice |CZ| Dívčí vesta |DE| Jacke/weste für mädchen |EE| Tüdrukute varrukateta jope |ES| Chaleco sin mangas de niña/ Armilla nena |GR| Αμάνικο μπλουζάκι κοριτσιού |HR| Prsluk za djevojčice |HU| Lány mellény |IT| Gilet per ragazze |LT| Liemenė-bliuzonas mergaitėms |LV| Meiteņu bezrocis |PL| Bezrękawnik dziewczęcy |PT| Camisa sem mangas para rapariga |RO| Vestă fetițe |RS| Prsluk za devojčicu |SI| Dekliški brezrokavnik |SK| Dievčenská vesta",  </v>
      </c>
      <c r="AU237" s="9" t="str">
        <f t="shared" si="102"/>
        <v xml:space="preserve">"Girls' vest":  "|EN| Girls' vest |BG| Елек за момичета |BiH| Prsluk za djevojčice |CZ| Dívčí vesta |DE| Jacke/weste für mädchen |EE| Tüdrukute varrukateta jope |ES| Chaleco sin mangas de niña/ Armilla nena |GR| Αμάνικο μπλουζάκι κοριτσιού |HR| Prsluk za djevojčice |HU| Lány mellény |IT| Gilet per ragazze |LT| Liemenė-bliuzonas mergaitėms |LV| Meiteņu bezrocis |PL| Bezrękawnik dziewczęcy |PT| Camisa sem mangas para rapariga |RO| Vestă fetițe |RS| Prsluk za devojčicu |SI| Dekliški brezrokavnik |SK| Dievčenská vesta",  </v>
      </c>
      <c r="AV237" s="9" t="str">
        <f t="shared" si="103"/>
        <v xml:space="preserve">"Girls' vest", </v>
      </c>
      <c r="AW237" s="9"/>
    </row>
    <row r="238" spans="1:49" ht="15" customHeight="1" x14ac:dyDescent="0.25">
      <c r="A238" s="8" t="s">
        <v>4653</v>
      </c>
      <c r="B238" s="6" t="str">
        <f t="shared" si="78"/>
        <v>|EN| Girls' pants</v>
      </c>
      <c r="C238" s="8" t="s">
        <v>4654</v>
      </c>
      <c r="D238" s="6" t="str">
        <f t="shared" si="79"/>
        <v xml:space="preserve"> |AL| Pantallona vajzash</v>
      </c>
      <c r="E238" s="8" t="s">
        <v>4655</v>
      </c>
      <c r="F238" s="6" t="str">
        <f t="shared" si="80"/>
        <v xml:space="preserve"> |BG| Панталони за момичета</v>
      </c>
      <c r="G238" s="8" t="s">
        <v>4656</v>
      </c>
      <c r="H238" s="6" t="str">
        <f t="shared" si="81"/>
        <v xml:space="preserve"> |BiH| Hlače za djevojčice</v>
      </c>
      <c r="I238" s="8" t="s">
        <v>4657</v>
      </c>
      <c r="J238" s="6" t="str">
        <f t="shared" si="82"/>
        <v xml:space="preserve"> |CZ| Dívčí kalhoty</v>
      </c>
      <c r="K238" s="8" t="s">
        <v>4658</v>
      </c>
      <c r="L238" s="6" t="str">
        <f t="shared" si="83"/>
        <v xml:space="preserve"> |DE| Hose für mädchen</v>
      </c>
      <c r="M238" s="8" t="s">
        <v>4659</v>
      </c>
      <c r="N238" s="6" t="str">
        <f t="shared" si="84"/>
        <v xml:space="preserve"> |EE| Tüdrukute pikad püksid</v>
      </c>
      <c r="O238" s="8" t="s">
        <v>4660</v>
      </c>
      <c r="P238" s="6" t="str">
        <f t="shared" si="85"/>
        <v xml:space="preserve"> |ES| Pantalones de niñas</v>
      </c>
      <c r="Q238" s="8" t="s">
        <v>4661</v>
      </c>
      <c r="R238" s="6" t="str">
        <f t="shared" si="86"/>
        <v>/ Pantalons nena</v>
      </c>
      <c r="S238" s="8" t="s">
        <v>4662</v>
      </c>
      <c r="T238" s="6" t="str">
        <f t="shared" si="87"/>
        <v xml:space="preserve"> |GR| Παντελόνι για μωρό κορίτσι</v>
      </c>
      <c r="U238" s="8" t="s">
        <v>4656</v>
      </c>
      <c r="V238" s="6" t="str">
        <f t="shared" si="88"/>
        <v xml:space="preserve"> |HR| Hlače za djevojčice</v>
      </c>
      <c r="W238" s="8" t="s">
        <v>4663</v>
      </c>
      <c r="X238" s="6" t="str">
        <f t="shared" si="89"/>
        <v xml:space="preserve"> |HU| Lány nadrág</v>
      </c>
      <c r="Y238" s="8" t="s">
        <v>4664</v>
      </c>
      <c r="Z238" s="6" t="str">
        <f t="shared" si="90"/>
        <v xml:space="preserve"> |IT| Pantaloni per ragazze</v>
      </c>
      <c r="AA238" s="8" t="s">
        <v>4665</v>
      </c>
      <c r="AB238" s="6" t="str">
        <f t="shared" si="91"/>
        <v xml:space="preserve"> |LT| Kelnės mergaitėms</v>
      </c>
      <c r="AC238" s="8" t="s">
        <v>4666</v>
      </c>
      <c r="AD238" s="6" t="str">
        <f t="shared" si="92"/>
        <v xml:space="preserve"> |LV| Meiteņu bikses</v>
      </c>
      <c r="AE238" s="8" t="s">
        <v>4667</v>
      </c>
      <c r="AF238" s="6" t="str">
        <f t="shared" si="93"/>
        <v xml:space="preserve"> |MK| Детски женски панталони</v>
      </c>
      <c r="AG238" s="8" t="s">
        <v>4668</v>
      </c>
      <c r="AH238" s="6" t="str">
        <f t="shared" si="94"/>
        <v xml:space="preserve"> |PL| Spodnie dziewczęce</v>
      </c>
      <c r="AI238" s="8" t="s">
        <v>4669</v>
      </c>
      <c r="AJ238" s="6" t="str">
        <f t="shared" si="95"/>
        <v xml:space="preserve"> |PT| Calças para rapariga</v>
      </c>
      <c r="AK238" s="8" t="s">
        <v>4670</v>
      </c>
      <c r="AL238" s="6" t="str">
        <f t="shared" si="96"/>
        <v xml:space="preserve"> |RO| Pantaloni fetițe</v>
      </c>
      <c r="AM238" s="8" t="s">
        <v>4671</v>
      </c>
      <c r="AN238" s="6" t="str">
        <f t="shared" si="97"/>
        <v xml:space="preserve"> |RS| Pantalone za devojčicu</v>
      </c>
      <c r="AO238" s="8" t="s">
        <v>4672</v>
      </c>
      <c r="AP238" s="6" t="str">
        <f t="shared" si="98"/>
        <v xml:space="preserve"> |SI| Dekliške hlače</v>
      </c>
      <c r="AQ238" s="8" t="s">
        <v>4673</v>
      </c>
      <c r="AR238" s="6" t="str">
        <f t="shared" si="99"/>
        <v xml:space="preserve"> |SK| Dievčenské nohavice</v>
      </c>
      <c r="AS238" s="9" t="str">
        <f t="shared" si="100"/>
        <v>|EN| Girls' pants |BG| Панталони за момичета |BiH| Hlače za djevojčice |CZ| Dívčí kalhoty |DE| Hose für mädchen |EE| Tüdrukute pikad püksid |ES| Pantalones de niñas/ Pantalons nena |GR| Παντελόνι για μωρό κορίτσι |HR| Hlače za djevojčice |HU| Lány nadrág |IT| Pantaloni per ragazze |LT| Kelnės mergaitėms |LV| Meiteņu bikses |PL| Spodnie dziewczęce |PT| Calças para rapariga |RO| Pantaloni fetițe |RS| Pantalone za devojčicu |SI| Dekliške hlače |SK| Dievčenské nohavice</v>
      </c>
      <c r="AT238" s="9" t="str">
        <f t="shared" si="101"/>
        <v xml:space="preserve">"|EN| Girls' pants |BG| Панталони за момичета |BiH| Hlače za djevojčice |CZ| Dívčí kalhoty |DE| Hose für mädchen |EE| Tüdrukute pikad püksid |ES| Pantalones de niñas/ Pantalons nena |GR| Παντελόνι για μωρό κορίτσι |HR| Hlače za djevojčice |HU| Lány nadrág |IT| Pantaloni per ragazze |LT| Kelnės mergaitėms |LV| Meiteņu bikses |PL| Spodnie dziewczęce |PT| Calças para rapariga |RO| Pantaloni fetițe |RS| Pantalone za devojčicu |SI| Dekliške hlače |SK| Dievčenské nohavice",  </v>
      </c>
      <c r="AU238" s="9" t="str">
        <f t="shared" si="102"/>
        <v xml:space="preserve">"Girls' pants":  "|EN| Girls' pants |BG| Панталони за момичета |BiH| Hlače za djevojčice |CZ| Dívčí kalhoty |DE| Hose für mädchen |EE| Tüdrukute pikad püksid |ES| Pantalones de niñas/ Pantalons nena |GR| Παντελόνι για μωρό κορίτσι |HR| Hlače za djevojčice |HU| Lány nadrág |IT| Pantaloni per ragazze |LT| Kelnės mergaitėms |LV| Meiteņu bikses |PL| Spodnie dziewczęce |PT| Calças para rapariga |RO| Pantaloni fetițe |RS| Pantalone za devojčicu |SI| Dekliške hlače |SK| Dievčenské nohavice",  </v>
      </c>
      <c r="AV238" s="9" t="str">
        <f t="shared" si="103"/>
        <v xml:space="preserve">"Girls' pants", </v>
      </c>
      <c r="AW238" s="9"/>
    </row>
    <row r="239" spans="1:49" ht="15" customHeight="1" x14ac:dyDescent="0.25">
      <c r="A239" s="8" t="s">
        <v>4674</v>
      </c>
      <c r="B239" s="6" t="str">
        <f t="shared" si="78"/>
        <v>|EN| Girls' skirt</v>
      </c>
      <c r="C239" s="8" t="s">
        <v>4675</v>
      </c>
      <c r="D239" s="6" t="str">
        <f t="shared" si="79"/>
        <v xml:space="preserve"> |AL| Fund vajzash</v>
      </c>
      <c r="E239" s="8" t="s">
        <v>4676</v>
      </c>
      <c r="F239" s="6" t="str">
        <f t="shared" si="80"/>
        <v xml:space="preserve"> |BG| Пола за момичета</v>
      </c>
      <c r="G239" s="8" t="s">
        <v>4677</v>
      </c>
      <c r="H239" s="6" t="str">
        <f t="shared" si="81"/>
        <v xml:space="preserve"> |BiH| Suknja za djevojčice</v>
      </c>
      <c r="I239" s="8" t="s">
        <v>4678</v>
      </c>
      <c r="J239" s="6" t="str">
        <f t="shared" si="82"/>
        <v xml:space="preserve"> |CZ| Dívčí sukně</v>
      </c>
      <c r="K239" s="8" t="s">
        <v>4679</v>
      </c>
      <c r="L239" s="6" t="str">
        <f t="shared" si="83"/>
        <v xml:space="preserve"> |DE| Rock für mädchen</v>
      </c>
      <c r="M239" s="8" t="s">
        <v>4680</v>
      </c>
      <c r="N239" s="6" t="str">
        <f t="shared" si="84"/>
        <v xml:space="preserve"> |EE| Tüdrukute seelik</v>
      </c>
      <c r="O239" s="8" t="s">
        <v>4681</v>
      </c>
      <c r="P239" s="6" t="str">
        <f t="shared" si="85"/>
        <v xml:space="preserve"> |ES| Falda de niña</v>
      </c>
      <c r="Q239" s="8" t="s">
        <v>4682</v>
      </c>
      <c r="R239" s="6" t="str">
        <f t="shared" si="86"/>
        <v>/ Faldilla nena</v>
      </c>
      <c r="S239" s="8" t="s">
        <v>4683</v>
      </c>
      <c r="T239" s="6" t="str">
        <f t="shared" si="87"/>
        <v xml:space="preserve"> |GR| Φουστάνι για μωρό κορίτσι</v>
      </c>
      <c r="U239" s="8" t="s">
        <v>4677</v>
      </c>
      <c r="V239" s="6" t="str">
        <f t="shared" si="88"/>
        <v xml:space="preserve"> |HR| Suknja za djevojčice</v>
      </c>
      <c r="W239" s="8" t="s">
        <v>4684</v>
      </c>
      <c r="X239" s="6" t="str">
        <f t="shared" si="89"/>
        <v xml:space="preserve"> |HU| Lány szoknya</v>
      </c>
      <c r="Y239" s="8" t="s">
        <v>4685</v>
      </c>
      <c r="Z239" s="6" t="str">
        <f t="shared" si="90"/>
        <v xml:space="preserve"> |IT| Gonna per ragazze</v>
      </c>
      <c r="AA239" s="8" t="s">
        <v>4686</v>
      </c>
      <c r="AB239" s="6" t="str">
        <f t="shared" si="91"/>
        <v xml:space="preserve"> |LT| Sijonas mergaitei</v>
      </c>
      <c r="AC239" s="8" t="s">
        <v>4687</v>
      </c>
      <c r="AD239" s="6" t="str">
        <f t="shared" si="92"/>
        <v xml:space="preserve"> |LV| Meiteņu svārki</v>
      </c>
      <c r="AE239" s="8" t="s">
        <v>4688</v>
      </c>
      <c r="AF239" s="6" t="str">
        <f t="shared" si="93"/>
        <v xml:space="preserve"> |MK| Детски женски фустан</v>
      </c>
      <c r="AG239" s="8" t="s">
        <v>4689</v>
      </c>
      <c r="AH239" s="6" t="str">
        <f t="shared" si="94"/>
        <v xml:space="preserve"> |PL| Spódnica dziewczęca</v>
      </c>
      <c r="AI239" s="8" t="s">
        <v>4690</v>
      </c>
      <c r="AJ239" s="6" t="str">
        <f t="shared" si="95"/>
        <v xml:space="preserve"> |PT| Saia para rapariga</v>
      </c>
      <c r="AK239" s="8" t="s">
        <v>4691</v>
      </c>
      <c r="AL239" s="6" t="str">
        <f t="shared" si="96"/>
        <v xml:space="preserve"> |RO| Fustă fetițe</v>
      </c>
      <c r="AM239" s="8" t="s">
        <v>4692</v>
      </c>
      <c r="AN239" s="6" t="str">
        <f t="shared" si="97"/>
        <v xml:space="preserve"> |RS| Suknja za devojčicu</v>
      </c>
      <c r="AO239" s="8" t="s">
        <v>4693</v>
      </c>
      <c r="AP239" s="6" t="str">
        <f t="shared" si="98"/>
        <v xml:space="preserve"> |SI| Dekliško krilo</v>
      </c>
      <c r="AQ239" s="8" t="s">
        <v>4694</v>
      </c>
      <c r="AR239" s="6" t="str">
        <f t="shared" si="99"/>
        <v xml:space="preserve"> |SK| Dievčenská sukňa</v>
      </c>
      <c r="AS239" s="9" t="str">
        <f t="shared" si="100"/>
        <v>|EN| Girls' skirt |BG| Пола за момичета |BiH| Suknja za djevojčice |CZ| Dívčí sukně |DE| Rock für mädchen |EE| Tüdrukute seelik |ES| Falda de niña/ Faldilla nena |GR| Φουστάνι για μωρό κορίτσι |HR| Suknja za djevojčice |HU| Lány szoknya |IT| Gonna per ragazze |LT| Sijonas mergaitei |LV| Meiteņu svārki |PL| Spódnica dziewczęca |PT| Saia para rapariga |RO| Fustă fetițe |RS| Suknja za devojčicu |SI| Dekliško krilo |SK| Dievčenská sukňa</v>
      </c>
      <c r="AT239" s="9" t="str">
        <f t="shared" si="101"/>
        <v xml:space="preserve">"|EN| Girls' skirt |BG| Пола за момичета |BiH| Suknja za djevojčice |CZ| Dívčí sukně |DE| Rock für mädchen |EE| Tüdrukute seelik |ES| Falda de niña/ Faldilla nena |GR| Φουστάνι για μωρό κορίτσι |HR| Suknja za djevojčice |HU| Lány szoknya |IT| Gonna per ragazze |LT| Sijonas mergaitei |LV| Meiteņu svārki |PL| Spódnica dziewczęca |PT| Saia para rapariga |RO| Fustă fetițe |RS| Suknja za devojčicu |SI| Dekliško krilo |SK| Dievčenská sukňa",  </v>
      </c>
      <c r="AU239" s="9" t="str">
        <f t="shared" si="102"/>
        <v xml:space="preserve">"Girls' skirt":  "|EN| Girls' skirt |BG| Пола за момичета |BiH| Suknja za djevojčice |CZ| Dívčí sukně |DE| Rock für mädchen |EE| Tüdrukute seelik |ES| Falda de niña/ Faldilla nena |GR| Φουστάνι για μωρό κορίτσι |HR| Suknja za djevojčice |HU| Lány szoknya |IT| Gonna per ragazze |LT| Sijonas mergaitei |LV| Meiteņu svārki |PL| Spódnica dziewczęca |PT| Saia para rapariga |RO| Fustă fetițe |RS| Suknja za devojčicu |SI| Dekliško krilo |SK| Dievčenská sukňa",  </v>
      </c>
      <c r="AV239" s="9" t="str">
        <f t="shared" si="103"/>
        <v xml:space="preserve">"Girls' skirt", </v>
      </c>
      <c r="AW239" s="9"/>
    </row>
    <row r="240" spans="1:49" ht="15" customHeight="1" x14ac:dyDescent="0.25">
      <c r="A240" s="8" t="s">
        <v>4695</v>
      </c>
      <c r="B240" s="6" t="str">
        <f t="shared" si="78"/>
        <v>|EN| Girls' dress</v>
      </c>
      <c r="C240" s="8" t="s">
        <v>4696</v>
      </c>
      <c r="D240" s="6" t="str">
        <f t="shared" si="79"/>
        <v xml:space="preserve"> |AL| Fustan vajzash</v>
      </c>
      <c r="E240" s="8" t="s">
        <v>4697</v>
      </c>
      <c r="F240" s="6" t="str">
        <f t="shared" si="80"/>
        <v xml:space="preserve"> |BG| Рокля за момичета</v>
      </c>
      <c r="G240" s="8" t="s">
        <v>4698</v>
      </c>
      <c r="H240" s="6" t="str">
        <f t="shared" si="81"/>
        <v xml:space="preserve"> |BiH| Haljina za djevojčice</v>
      </c>
      <c r="I240" s="8" t="s">
        <v>4699</v>
      </c>
      <c r="J240" s="6" t="str">
        <f t="shared" si="82"/>
        <v xml:space="preserve"> |CZ| Dívčí šaty</v>
      </c>
      <c r="K240" s="8" t="s">
        <v>4700</v>
      </c>
      <c r="L240" s="6" t="str">
        <f t="shared" si="83"/>
        <v xml:space="preserve"> |DE| Kleid für mädchen</v>
      </c>
      <c r="M240" s="8" t="s">
        <v>4701</v>
      </c>
      <c r="N240" s="6" t="str">
        <f t="shared" si="84"/>
        <v xml:space="preserve"> |EE| Tüdrukute kleit</v>
      </c>
      <c r="O240" s="8" t="s">
        <v>4702</v>
      </c>
      <c r="P240" s="6" t="str">
        <f t="shared" si="85"/>
        <v xml:space="preserve"> |ES| Vestido de niña</v>
      </c>
      <c r="Q240" s="8" t="s">
        <v>4703</v>
      </c>
      <c r="R240" s="6" t="str">
        <f t="shared" si="86"/>
        <v>/ Vestit nena</v>
      </c>
      <c r="S240" s="8" t="s">
        <v>4704</v>
      </c>
      <c r="T240" s="6" t="str">
        <f t="shared" si="87"/>
        <v xml:space="preserve"> |GR| Φόρεμα για μωρό κορίτσι</v>
      </c>
      <c r="U240" s="8" t="s">
        <v>4698</v>
      </c>
      <c r="V240" s="6" t="str">
        <f t="shared" si="88"/>
        <v xml:space="preserve"> |HR| Haljina za djevojčice</v>
      </c>
      <c r="W240" s="8" t="s">
        <v>4705</v>
      </c>
      <c r="X240" s="6" t="str">
        <f t="shared" si="89"/>
        <v xml:space="preserve"> |HU| Lány ruha</v>
      </c>
      <c r="Y240" s="8" t="s">
        <v>4706</v>
      </c>
      <c r="Z240" s="6" t="str">
        <f t="shared" si="90"/>
        <v xml:space="preserve"> |IT| Abito per ragazze</v>
      </c>
      <c r="AA240" s="8" t="s">
        <v>4707</v>
      </c>
      <c r="AB240" s="6" t="str">
        <f t="shared" si="91"/>
        <v xml:space="preserve"> |LT| Suknelė mergaitei</v>
      </c>
      <c r="AC240" s="8" t="s">
        <v>4708</v>
      </c>
      <c r="AD240" s="6" t="str">
        <f t="shared" si="92"/>
        <v xml:space="preserve"> |LV| Meiteņu kleita</v>
      </c>
      <c r="AE240" s="8" t="s">
        <v>4709</v>
      </c>
      <c r="AF240" s="6" t="str">
        <f t="shared" si="93"/>
        <v xml:space="preserve"> |MK| Детска женска сукња</v>
      </c>
      <c r="AG240" s="8" t="s">
        <v>4710</v>
      </c>
      <c r="AH240" s="6" t="str">
        <f t="shared" si="94"/>
        <v xml:space="preserve"> |PL| Sukienka dziewczęca</v>
      </c>
      <c r="AI240" s="8" t="s">
        <v>4711</v>
      </c>
      <c r="AJ240" s="6" t="str">
        <f t="shared" si="95"/>
        <v xml:space="preserve"> |PT| Vestido para rapariga</v>
      </c>
      <c r="AK240" s="8" t="s">
        <v>4712</v>
      </c>
      <c r="AL240" s="6" t="str">
        <f t="shared" si="96"/>
        <v xml:space="preserve"> |RO| Rochie fetițe</v>
      </c>
      <c r="AM240" s="8" t="s">
        <v>4713</v>
      </c>
      <c r="AN240" s="6" t="str">
        <f t="shared" si="97"/>
        <v xml:space="preserve"> |RS| Haljina za devojčicu</v>
      </c>
      <c r="AO240" s="8" t="s">
        <v>4714</v>
      </c>
      <c r="AP240" s="6" t="str">
        <f t="shared" si="98"/>
        <v xml:space="preserve"> |SI| Dekliška obleka</v>
      </c>
      <c r="AQ240" s="8" t="s">
        <v>4715</v>
      </c>
      <c r="AR240" s="6" t="str">
        <f t="shared" si="99"/>
        <v xml:space="preserve"> |SK| Dievčenské šaty</v>
      </c>
      <c r="AS240" s="9" t="str">
        <f t="shared" si="100"/>
        <v>|EN| Girls' dress |BG| Рокля за момичета |BiH| Haljina za djevojčice |CZ| Dívčí šaty |DE| Kleid für mädchen |EE| Tüdrukute kleit |ES| Vestido de niña/ Vestit nena |GR| Φόρεμα για μωρό κορίτσι |HR| Haljina za djevojčice |HU| Lány ruha |IT| Abito per ragazze |LT| Suknelė mergaitei |LV| Meiteņu kleita |PL| Sukienka dziewczęca |PT| Vestido para rapariga |RO| Rochie fetițe |RS| Haljina za devojčicu |SI| Dekliška obleka |SK| Dievčenské šaty</v>
      </c>
      <c r="AT240" s="9" t="str">
        <f t="shared" si="101"/>
        <v xml:space="preserve">"|EN| Girls' dress |BG| Рокля за момичета |BiH| Haljina za djevojčice |CZ| Dívčí šaty |DE| Kleid für mädchen |EE| Tüdrukute kleit |ES| Vestido de niña/ Vestit nena |GR| Φόρεμα για μωρό κορίτσι |HR| Haljina za djevojčice |HU| Lány ruha |IT| Abito per ragazze |LT| Suknelė mergaitei |LV| Meiteņu kleita |PL| Sukienka dziewczęca |PT| Vestido para rapariga |RO| Rochie fetițe |RS| Haljina za devojčicu |SI| Dekliška obleka |SK| Dievčenské šaty",  </v>
      </c>
      <c r="AU240" s="9" t="str">
        <f t="shared" si="102"/>
        <v xml:space="preserve">"Girls' dress":  "|EN| Girls' dress |BG| Рокля за момичета |BiH| Haljina za djevojčice |CZ| Dívčí šaty |DE| Kleid für mädchen |EE| Tüdrukute kleit |ES| Vestido de niña/ Vestit nena |GR| Φόρεμα για μωρό κορίτσι |HR| Haljina za djevojčice |HU| Lány ruha |IT| Abito per ragazze |LT| Suknelė mergaitei |LV| Meiteņu kleita |PL| Sukienka dziewczęca |PT| Vestido para rapariga |RO| Rochie fetițe |RS| Haljina za devojčicu |SI| Dekliška obleka |SK| Dievčenské šaty",  </v>
      </c>
      <c r="AV240" s="9" t="str">
        <f t="shared" si="103"/>
        <v xml:space="preserve">"Girls' dress", </v>
      </c>
      <c r="AW240" s="9"/>
    </row>
    <row r="241" spans="1:49" ht="15" customHeight="1" x14ac:dyDescent="0.25">
      <c r="A241" s="8" t="s">
        <v>4716</v>
      </c>
      <c r="B241" s="6" t="str">
        <f t="shared" si="78"/>
        <v>|EN| Girls' hat</v>
      </c>
      <c r="C241" s="8" t="s">
        <v>4717</v>
      </c>
      <c r="D241" s="6" t="str">
        <f t="shared" si="79"/>
        <v xml:space="preserve"> |AL| Kapuçvajzash</v>
      </c>
      <c r="E241" s="8" t="s">
        <v>4718</v>
      </c>
      <c r="F241" s="6" t="str">
        <f t="shared" si="80"/>
        <v xml:space="preserve"> |BG| Шапка за момичета</v>
      </c>
      <c r="G241" s="8" t="s">
        <v>4719</v>
      </c>
      <c r="H241" s="6" t="str">
        <f t="shared" si="81"/>
        <v xml:space="preserve"> |BiH| Kapa za djevojčice</v>
      </c>
      <c r="I241" s="8" t="s">
        <v>4720</v>
      </c>
      <c r="J241" s="6" t="str">
        <f t="shared" si="82"/>
        <v xml:space="preserve"> |CZ| Dívčí čepice</v>
      </c>
      <c r="K241" s="8" t="s">
        <v>4721</v>
      </c>
      <c r="L241" s="6" t="str">
        <f t="shared" si="83"/>
        <v xml:space="preserve"> |DE| Mütze für mädchen</v>
      </c>
      <c r="M241" s="8" t="s">
        <v>4722</v>
      </c>
      <c r="N241" s="6" t="str">
        <f t="shared" si="84"/>
        <v xml:space="preserve"> |EE| Tüdrukute müts</v>
      </c>
      <c r="O241" s="8" t="s">
        <v>4723</v>
      </c>
      <c r="P241" s="6" t="str">
        <f t="shared" si="85"/>
        <v xml:space="preserve"> |ES| Gorro de niña</v>
      </c>
      <c r="Q241" s="8" t="s">
        <v>4724</v>
      </c>
      <c r="R241" s="6" t="str">
        <f t="shared" si="86"/>
        <v>/ Barret nena</v>
      </c>
      <c r="S241" s="8" t="s">
        <v>4725</v>
      </c>
      <c r="T241" s="6" t="str">
        <f t="shared" si="87"/>
        <v xml:space="preserve"> |GR| Σκούφος για μωρό κορίτσι</v>
      </c>
      <c r="U241" s="8" t="s">
        <v>4719</v>
      </c>
      <c r="V241" s="6" t="str">
        <f t="shared" si="88"/>
        <v xml:space="preserve"> |HR| Kapa za djevojčice</v>
      </c>
      <c r="W241" s="8" t="s">
        <v>4726</v>
      </c>
      <c r="X241" s="6" t="str">
        <f t="shared" si="89"/>
        <v xml:space="preserve"> |HU| Lány sapka</v>
      </c>
      <c r="Y241" s="8" t="s">
        <v>4727</v>
      </c>
      <c r="Z241" s="6" t="str">
        <f t="shared" si="90"/>
        <v xml:space="preserve"> |IT| Cappello per ragazze</v>
      </c>
      <c r="AA241" s="8" t="s">
        <v>4728</v>
      </c>
      <c r="AB241" s="6" t="str">
        <f t="shared" si="91"/>
        <v xml:space="preserve"> |LT| Kepurė mergaitei</v>
      </c>
      <c r="AC241" s="8" t="s">
        <v>4729</v>
      </c>
      <c r="AD241" s="6" t="str">
        <f t="shared" si="92"/>
        <v xml:space="preserve"> |LV| Meiteņu cepure</v>
      </c>
      <c r="AE241" s="8" t="s">
        <v>4730</v>
      </c>
      <c r="AF241" s="6" t="str">
        <f t="shared" si="93"/>
        <v xml:space="preserve"> |MK| Детска женска капа</v>
      </c>
      <c r="AG241" s="8" t="s">
        <v>4731</v>
      </c>
      <c r="AH241" s="6" t="str">
        <f t="shared" si="94"/>
        <v xml:space="preserve"> |PL| Czapka dziewczęca</v>
      </c>
      <c r="AI241" s="8" t="s">
        <v>4732</v>
      </c>
      <c r="AJ241" s="6" t="str">
        <f t="shared" si="95"/>
        <v xml:space="preserve"> |PT| Chapéu para rapariga</v>
      </c>
      <c r="AK241" s="8" t="s">
        <v>4733</v>
      </c>
      <c r="AL241" s="6" t="str">
        <f t="shared" si="96"/>
        <v xml:space="preserve"> |RO| Căciulă fetițe</v>
      </c>
      <c r="AM241" s="8" t="s">
        <v>4734</v>
      </c>
      <c r="AN241" s="6" t="str">
        <f t="shared" si="97"/>
        <v xml:space="preserve"> |RS| Kapa za devojčicu</v>
      </c>
      <c r="AO241" s="8" t="s">
        <v>4735</v>
      </c>
      <c r="AP241" s="6" t="str">
        <f t="shared" si="98"/>
        <v xml:space="preserve"> |SI| Dekliška kapa</v>
      </c>
      <c r="AQ241" s="8" t="s">
        <v>4736</v>
      </c>
      <c r="AR241" s="6" t="str">
        <f t="shared" si="99"/>
        <v xml:space="preserve"> |SK| Dievčenská čiapka</v>
      </c>
      <c r="AS241" s="9" t="str">
        <f t="shared" si="100"/>
        <v>|EN| Girls' hat |BG| Шапка за момичета |BiH| Kapa za djevojčice |CZ| Dívčí čepice |DE| Mütze für mädchen |EE| Tüdrukute müts |ES| Gorro de niña/ Barret nena |GR| Σκούφος για μωρό κορίτσι |HR| Kapa za djevojčice |HU| Lány sapka |IT| Cappello per ragazze |LT| Kepurė mergaitei |LV| Meiteņu cepure |PL| Czapka dziewczęca |PT| Chapéu para rapariga |RO| Căciulă fetițe |RS| Kapa za devojčicu |SI| Dekliška kapa |SK| Dievčenská čiapka</v>
      </c>
      <c r="AT241" s="9" t="str">
        <f t="shared" si="101"/>
        <v xml:space="preserve">"|EN| Girls' hat |BG| Шапка за момичета |BiH| Kapa za djevojčice |CZ| Dívčí čepice |DE| Mütze für mädchen |EE| Tüdrukute müts |ES| Gorro de niña/ Barret nena |GR| Σκούφος για μωρό κορίτσι |HR| Kapa za djevojčice |HU| Lány sapka |IT| Cappello per ragazze |LT| Kepurė mergaitei |LV| Meiteņu cepure |PL| Czapka dziewczęca |PT| Chapéu para rapariga |RO| Căciulă fetițe |RS| Kapa za devojčicu |SI| Dekliška kapa |SK| Dievčenská čiapka",  </v>
      </c>
      <c r="AU241" s="9" t="str">
        <f t="shared" si="102"/>
        <v xml:space="preserve">"Girls' hat":  "|EN| Girls' hat |BG| Шапка за момичета |BiH| Kapa za djevojčice |CZ| Dívčí čepice |DE| Mütze für mädchen |EE| Tüdrukute müts |ES| Gorro de niña/ Barret nena |GR| Σκούφος για μωρό κορίτσι |HR| Kapa za djevojčice |HU| Lány sapka |IT| Cappello per ragazze |LT| Kepurė mergaitei |LV| Meiteņu cepure |PL| Czapka dziewczęca |PT| Chapéu para rapariga |RO| Căciulă fetițe |RS| Kapa za devojčicu |SI| Dekliška kapa |SK| Dievčenská čiapka",  </v>
      </c>
      <c r="AV241" s="9" t="str">
        <f t="shared" si="103"/>
        <v xml:space="preserve">"Girls' hat", </v>
      </c>
      <c r="AW241" s="9"/>
    </row>
    <row r="242" spans="1:49" ht="15" customHeight="1" x14ac:dyDescent="0.25">
      <c r="A242" s="8" t="s">
        <v>4737</v>
      </c>
      <c r="B242" s="6" t="str">
        <f t="shared" si="78"/>
        <v>|EN| Girls' scarf</v>
      </c>
      <c r="C242" s="8" t="s">
        <v>4738</v>
      </c>
      <c r="D242" s="6" t="str">
        <f t="shared" si="79"/>
        <v xml:space="preserve"> |AL| Shall vajzash</v>
      </c>
      <c r="E242" s="8" t="s">
        <v>4739</v>
      </c>
      <c r="F242" s="6" t="str">
        <f t="shared" si="80"/>
        <v xml:space="preserve"> |BG| Шал за момичета</v>
      </c>
      <c r="G242" s="8" t="s">
        <v>4740</v>
      </c>
      <c r="H242" s="6" t="str">
        <f t="shared" si="81"/>
        <v xml:space="preserve"> |BiH| Šal za djevojčice</v>
      </c>
      <c r="I242" s="8" t="s">
        <v>4741</v>
      </c>
      <c r="J242" s="6" t="str">
        <f t="shared" si="82"/>
        <v xml:space="preserve"> |CZ| Dívčí šála</v>
      </c>
      <c r="K242" s="8" t="s">
        <v>4742</v>
      </c>
      <c r="L242" s="6" t="str">
        <f t="shared" si="83"/>
        <v xml:space="preserve"> |DE| Schal für mädchen</v>
      </c>
      <c r="M242" s="8" t="s">
        <v>4743</v>
      </c>
      <c r="N242" s="6" t="str">
        <f t="shared" si="84"/>
        <v xml:space="preserve"> |EE| Tüdrukute sall</v>
      </c>
      <c r="O242" s="8" t="s">
        <v>4744</v>
      </c>
      <c r="P242" s="6" t="str">
        <f t="shared" si="85"/>
        <v xml:space="preserve"> |ES| Bufanda de niña</v>
      </c>
      <c r="Q242" s="8" t="s">
        <v>4745</v>
      </c>
      <c r="R242" s="6" t="str">
        <f t="shared" si="86"/>
        <v>/ Bufanda nena</v>
      </c>
      <c r="S242" s="8" t="s">
        <v>4746</v>
      </c>
      <c r="T242" s="6" t="str">
        <f t="shared" si="87"/>
        <v xml:space="preserve"> |GR| Κασκόλ για μωρό κορίτσι</v>
      </c>
      <c r="U242" s="8" t="s">
        <v>4740</v>
      </c>
      <c r="V242" s="6" t="str">
        <f t="shared" si="88"/>
        <v xml:space="preserve"> |HR| Šal za djevojčice</v>
      </c>
      <c r="W242" s="8" t="s">
        <v>4747</v>
      </c>
      <c r="X242" s="6" t="str">
        <f t="shared" si="89"/>
        <v xml:space="preserve"> |HU| Lány sál</v>
      </c>
      <c r="Y242" s="8" t="s">
        <v>4748</v>
      </c>
      <c r="Z242" s="6" t="str">
        <f t="shared" si="90"/>
        <v xml:space="preserve"> |IT| Sciarpa per ragazze</v>
      </c>
      <c r="AA242" s="8" t="s">
        <v>4749</v>
      </c>
      <c r="AB242" s="6" t="str">
        <f t="shared" si="91"/>
        <v xml:space="preserve"> |LT| Šalikas mergaitei</v>
      </c>
      <c r="AC242" s="8" t="s">
        <v>4750</v>
      </c>
      <c r="AD242" s="6" t="str">
        <f t="shared" si="92"/>
        <v xml:space="preserve"> |LV| Meiteņu šalle</v>
      </c>
      <c r="AE242" s="8" t="s">
        <v>4751</v>
      </c>
      <c r="AF242" s="6" t="str">
        <f t="shared" si="93"/>
        <v xml:space="preserve"> |MK| Детски женски шал</v>
      </c>
      <c r="AG242" s="8" t="s">
        <v>4752</v>
      </c>
      <c r="AH242" s="6" t="str">
        <f t="shared" si="94"/>
        <v xml:space="preserve"> |PL| Szalik dziewczęcy</v>
      </c>
      <c r="AI242" s="8" t="s">
        <v>4753</v>
      </c>
      <c r="AJ242" s="6" t="str">
        <f t="shared" si="95"/>
        <v xml:space="preserve"> |PT| Cachecol para rapariga</v>
      </c>
      <c r="AK242" s="8" t="s">
        <v>4754</v>
      </c>
      <c r="AL242" s="6" t="str">
        <f t="shared" si="96"/>
        <v xml:space="preserve"> |RO| Fular fetițe</v>
      </c>
      <c r="AM242" s="8" t="s">
        <v>4755</v>
      </c>
      <c r="AN242" s="6" t="str">
        <f t="shared" si="97"/>
        <v xml:space="preserve"> |RS| Šal za devojčicu</v>
      </c>
      <c r="AO242" s="8" t="s">
        <v>4756</v>
      </c>
      <c r="AP242" s="6" t="str">
        <f t="shared" si="98"/>
        <v xml:space="preserve"> |SI| Dekliški šal</v>
      </c>
      <c r="AQ242" s="8" t="s">
        <v>4757</v>
      </c>
      <c r="AR242" s="6" t="str">
        <f t="shared" si="99"/>
        <v xml:space="preserve"> |SK| Dievčenská šaľa</v>
      </c>
      <c r="AS242" s="9" t="str">
        <f t="shared" si="100"/>
        <v>|EN| Girls' scarf |BG| Шал за момичета |BiH| Šal za djevojčice |CZ| Dívčí šála |DE| Schal für mädchen |EE| Tüdrukute sall |ES| Bufanda de niña/ Bufanda nena |GR| Κασκόλ για μωρό κορίτσι |HR| Šal za djevojčice |HU| Lány sál |IT| Sciarpa per ragazze |LT| Šalikas mergaitei |LV| Meiteņu šalle |PL| Szalik dziewczęcy |PT| Cachecol para rapariga |RO| Fular fetițe |RS| Šal za devojčicu |SI| Dekliški šal |SK| Dievčenská šaľa</v>
      </c>
      <c r="AT242" s="9" t="str">
        <f t="shared" si="101"/>
        <v xml:space="preserve">"|EN| Girls' scarf |BG| Шал за момичета |BiH| Šal za djevojčice |CZ| Dívčí šála |DE| Schal für mädchen |EE| Tüdrukute sall |ES| Bufanda de niña/ Bufanda nena |GR| Κασκόλ για μωρό κορίτσι |HR| Šal za djevojčice |HU| Lány sál |IT| Sciarpa per ragazze |LT| Šalikas mergaitei |LV| Meiteņu šalle |PL| Szalik dziewczęcy |PT| Cachecol para rapariga |RO| Fular fetițe |RS| Šal za devojčicu |SI| Dekliški šal |SK| Dievčenská šaľa",  </v>
      </c>
      <c r="AU242" s="9" t="str">
        <f t="shared" si="102"/>
        <v xml:space="preserve">"Girls' scarf":  "|EN| Girls' scarf |BG| Шал за момичета |BiH| Šal za djevojčice |CZ| Dívčí šála |DE| Schal für mädchen |EE| Tüdrukute sall |ES| Bufanda de niña/ Bufanda nena |GR| Κασκόλ για μωρό κορίτσι |HR| Šal za djevojčice |HU| Lány sál |IT| Sciarpa per ragazze |LT| Šalikas mergaitei |LV| Meiteņu šalle |PL| Szalik dziewczęcy |PT| Cachecol para rapariga |RO| Fular fetițe |RS| Šal za devojčicu |SI| Dekliški šal |SK| Dievčenská šaľa",  </v>
      </c>
      <c r="AV242" s="9" t="str">
        <f t="shared" si="103"/>
        <v xml:space="preserve">"Girls' scarf", </v>
      </c>
      <c r="AW242" s="9"/>
    </row>
    <row r="243" spans="1:49" ht="15" customHeight="1" x14ac:dyDescent="0.25">
      <c r="A243" s="8" t="s">
        <v>4758</v>
      </c>
      <c r="B243" s="6" t="str">
        <f t="shared" si="78"/>
        <v>|EN| Girls' beret</v>
      </c>
      <c r="C243" s="8" t="s">
        <v>4759</v>
      </c>
      <c r="D243" s="6" t="str">
        <f t="shared" si="79"/>
        <v xml:space="preserve"> |AL| Beretë vajzash</v>
      </c>
      <c r="E243" s="8" t="s">
        <v>4760</v>
      </c>
      <c r="F243" s="6" t="str">
        <f t="shared" si="80"/>
        <v xml:space="preserve"> |BG| Барета за момичета</v>
      </c>
      <c r="G243" s="8" t="s">
        <v>4761</v>
      </c>
      <c r="H243" s="6" t="str">
        <f t="shared" si="81"/>
        <v xml:space="preserve"> |BiH| Beretka za djevojčice</v>
      </c>
      <c r="I243" s="8" t="s">
        <v>4762</v>
      </c>
      <c r="J243" s="6" t="str">
        <f t="shared" si="82"/>
        <v xml:space="preserve"> |CZ| Dívčí baret</v>
      </c>
      <c r="K243" s="8" t="s">
        <v>4763</v>
      </c>
      <c r="L243" s="6" t="str">
        <f t="shared" si="83"/>
        <v xml:space="preserve"> |DE| Baskenmütze für mädchen</v>
      </c>
      <c r="M243" s="8" t="s">
        <v>4764</v>
      </c>
      <c r="N243" s="6" t="str">
        <f t="shared" si="84"/>
        <v xml:space="preserve"> |EE| Tüdrukute barett</v>
      </c>
      <c r="O243" s="8" t="s">
        <v>4765</v>
      </c>
      <c r="P243" s="6" t="str">
        <f t="shared" si="85"/>
        <v xml:space="preserve"> |ES| Boina de niña</v>
      </c>
      <c r="Q243" s="8" t="s">
        <v>4766</v>
      </c>
      <c r="R243" s="6" t="str">
        <f t="shared" si="86"/>
        <v>/ Boina nena</v>
      </c>
      <c r="S243" s="8" t="s">
        <v>4767</v>
      </c>
      <c r="T243" s="6" t="str">
        <f t="shared" si="87"/>
        <v xml:space="preserve"> |GR| Το μπερές του κοριτσιού</v>
      </c>
      <c r="U243" s="8" t="s">
        <v>4761</v>
      </c>
      <c r="V243" s="6" t="str">
        <f t="shared" si="88"/>
        <v xml:space="preserve"> |HR| Beretka za djevojčice</v>
      </c>
      <c r="W243" s="8" t="s">
        <v>4768</v>
      </c>
      <c r="X243" s="6" t="str">
        <f t="shared" si="89"/>
        <v xml:space="preserve"> |HU| Lány barett</v>
      </c>
      <c r="Y243" s="8" t="s">
        <v>4769</v>
      </c>
      <c r="Z243" s="6" t="str">
        <f t="shared" si="90"/>
        <v xml:space="preserve"> |IT| Berretto per ragazze</v>
      </c>
      <c r="AA243" s="8" t="s">
        <v>4770</v>
      </c>
      <c r="AB243" s="6" t="str">
        <f t="shared" si="91"/>
        <v xml:space="preserve"> |LT| Beretė mergaitei</v>
      </c>
      <c r="AC243" s="8" t="s">
        <v>4771</v>
      </c>
      <c r="AD243" s="6" t="str">
        <f t="shared" si="92"/>
        <v xml:space="preserve"> |LV| Meiteņu berete</v>
      </c>
      <c r="AE243" s="8" t="s">
        <v>4772</v>
      </c>
      <c r="AF243" s="6" t="str">
        <f t="shared" si="93"/>
        <v xml:space="preserve"> |MK| Детска женска беретка</v>
      </c>
      <c r="AG243" s="8" t="s">
        <v>4773</v>
      </c>
      <c r="AH243" s="6" t="str">
        <f t="shared" si="94"/>
        <v xml:space="preserve"> |PL| Beret dziewczęcy</v>
      </c>
      <c r="AI243" s="8" t="s">
        <v>4774</v>
      </c>
      <c r="AJ243" s="6" t="str">
        <f t="shared" si="95"/>
        <v xml:space="preserve"> |PT| Boina para rapariga</v>
      </c>
      <c r="AK243" s="8" t="s">
        <v>4775</v>
      </c>
      <c r="AL243" s="6" t="str">
        <f t="shared" si="96"/>
        <v xml:space="preserve"> |RO| Beretă fetițe</v>
      </c>
      <c r="AM243" s="8" t="s">
        <v>4776</v>
      </c>
      <c r="AN243" s="6" t="str">
        <f t="shared" si="97"/>
        <v xml:space="preserve"> |RS| Beretka za devojčicu</v>
      </c>
      <c r="AO243" s="8" t="s">
        <v>4777</v>
      </c>
      <c r="AP243" s="6" t="str">
        <f t="shared" si="98"/>
        <v xml:space="preserve"> |SI| Dekliška baretka</v>
      </c>
      <c r="AQ243" s="8" t="s">
        <v>4778</v>
      </c>
      <c r="AR243" s="6" t="str">
        <f t="shared" si="99"/>
        <v xml:space="preserve"> |SK| Dievčenský baret</v>
      </c>
      <c r="AS243" s="9" t="str">
        <f t="shared" si="100"/>
        <v>|EN| Girls' beret |BG| Барета за момичета |BiH| Beretka za djevojčice |CZ| Dívčí baret |DE| Baskenmütze für mädchen |EE| Tüdrukute barett |ES| Boina de niña/ Boina nena |GR| Το μπερές του κοριτσιού |HR| Beretka za djevojčice |HU| Lány barett |IT| Berretto per ragazze |LT| Beretė mergaitei |LV| Meiteņu berete |PL| Beret dziewczęcy |PT| Boina para rapariga |RO| Beretă fetițe |RS| Beretka za devojčicu |SI| Dekliška baretka |SK| Dievčenský baret</v>
      </c>
      <c r="AT243" s="9" t="str">
        <f t="shared" si="101"/>
        <v xml:space="preserve">"|EN| Girls' beret |BG| Барета за момичета |BiH| Beretka za djevojčice |CZ| Dívčí baret |DE| Baskenmütze für mädchen |EE| Tüdrukute barett |ES| Boina de niña/ Boina nena |GR| Το μπερές του κοριτσιού |HR| Beretka za djevojčice |HU| Lány barett |IT| Berretto per ragazze |LT| Beretė mergaitei |LV| Meiteņu berete |PL| Beret dziewczęcy |PT| Boina para rapariga |RO| Beretă fetițe |RS| Beretka za devojčicu |SI| Dekliška baretka |SK| Dievčenský baret",  </v>
      </c>
      <c r="AU243" s="9" t="str">
        <f t="shared" si="102"/>
        <v xml:space="preserve">"Girls' beret":  "|EN| Girls' beret |BG| Барета за момичета |BiH| Beretka za djevojčice |CZ| Dívčí baret |DE| Baskenmütze für mädchen |EE| Tüdrukute barett |ES| Boina de niña/ Boina nena |GR| Το μπερές του κοριτσιού |HR| Beretka za djevojčice |HU| Lány barett |IT| Berretto per ragazze |LT| Beretė mergaitei |LV| Meiteņu berete |PL| Beret dziewczęcy |PT| Boina para rapariga |RO| Beretă fetițe |RS| Beretka za devojčicu |SI| Dekliška baretka |SK| Dievčenský baret",  </v>
      </c>
      <c r="AV243" s="9" t="str">
        <f t="shared" si="103"/>
        <v xml:space="preserve">"Girls' beret", </v>
      </c>
      <c r="AW243" s="9"/>
    </row>
    <row r="244" spans="1:49" ht="15" customHeight="1" x14ac:dyDescent="0.25">
      <c r="A244" s="8" t="s">
        <v>4779</v>
      </c>
      <c r="B244" s="6" t="str">
        <f t="shared" si="78"/>
        <v>|EN| Girls' ear muffs</v>
      </c>
      <c r="C244" s="8" t="s">
        <v>4780</v>
      </c>
      <c r="D244" s="6" t="str">
        <f t="shared" si="79"/>
        <v xml:space="preserve"> |AL| Kufje dimri vajzash</v>
      </c>
      <c r="E244" s="8" t="s">
        <v>4781</v>
      </c>
      <c r="F244" s="6" t="str">
        <f t="shared" si="80"/>
        <v xml:space="preserve"> |BG| Наушници за момичета</v>
      </c>
      <c r="G244" s="8" t="s">
        <v>4782</v>
      </c>
      <c r="H244" s="6" t="str">
        <f t="shared" si="81"/>
        <v xml:space="preserve"> |BiH| Naušnice za djevojčice</v>
      </c>
      <c r="I244" s="8" t="s">
        <v>4783</v>
      </c>
      <c r="J244" s="6" t="str">
        <f t="shared" si="82"/>
        <v xml:space="preserve"> |CZ| Dívčí klapky na uši</v>
      </c>
      <c r="K244" s="8" t="s">
        <v>4784</v>
      </c>
      <c r="L244" s="6" t="str">
        <f t="shared" si="83"/>
        <v xml:space="preserve"> |DE| Ohrenschützer für mädchen</v>
      </c>
      <c r="M244" s="8" t="s">
        <v>4785</v>
      </c>
      <c r="N244" s="6" t="str">
        <f t="shared" si="84"/>
        <v xml:space="preserve"> |EE| Tüdrukute kõrvaklapid</v>
      </c>
      <c r="O244" s="8" t="s">
        <v>4786</v>
      </c>
      <c r="P244" s="6" t="str">
        <f t="shared" si="85"/>
        <v xml:space="preserve"> |ES| Orejeras de niña</v>
      </c>
      <c r="Q244" s="8" t="s">
        <v>4787</v>
      </c>
      <c r="R244" s="6" t="str">
        <f t="shared" si="86"/>
        <v>/ Protecció per a les orelles nena</v>
      </c>
      <c r="S244" s="8" t="s">
        <v>4788</v>
      </c>
      <c r="T244" s="6" t="str">
        <f t="shared" si="87"/>
        <v xml:space="preserve"> |GR| Προστατευτικά αυτιών κοριτσιών</v>
      </c>
      <c r="U244" s="8" t="s">
        <v>4789</v>
      </c>
      <c r="V244" s="6" t="str">
        <f t="shared" si="88"/>
        <v xml:space="preserve"> |HR| Naušnjaci za djevojčice</v>
      </c>
      <c r="W244" s="8" t="s">
        <v>4790</v>
      </c>
      <c r="X244" s="6" t="str">
        <f t="shared" si="89"/>
        <v xml:space="preserve"> |HU| Lány fülvédő</v>
      </c>
      <c r="Y244" s="8" t="s">
        <v>4791</v>
      </c>
      <c r="Z244" s="6" t="str">
        <f t="shared" si="90"/>
        <v xml:space="preserve"> |IT| Paraorecchie per ragazze</v>
      </c>
      <c r="AA244" s="8" t="s">
        <v>4792</v>
      </c>
      <c r="AB244" s="6" t="str">
        <f t="shared" si="91"/>
        <v xml:space="preserve"> |LT| Šiltos ausinės mergaitei</v>
      </c>
      <c r="AC244" s="8" t="s">
        <v>4793</v>
      </c>
      <c r="AD244" s="6" t="str">
        <f t="shared" si="92"/>
        <v xml:space="preserve"> |LV| Meiteņu austiņas</v>
      </c>
      <c r="AE244" s="8" t="s">
        <v>4794</v>
      </c>
      <c r="AF244" s="6" t="str">
        <f t="shared" si="93"/>
        <v xml:space="preserve"> |MK| Детски женски топлачи за уши</v>
      </c>
      <c r="AG244" s="8" t="s">
        <v>4795</v>
      </c>
      <c r="AH244" s="6" t="str">
        <f t="shared" si="94"/>
        <v xml:space="preserve"> |PL| Nauszniki dziewczęce</v>
      </c>
      <c r="AI244" s="8" t="s">
        <v>4796</v>
      </c>
      <c r="AJ244" s="6" t="str">
        <f t="shared" si="95"/>
        <v xml:space="preserve"> |PT| Tapa-orelhas para rapariga</v>
      </c>
      <c r="AK244" s="8" t="s">
        <v>4797</v>
      </c>
      <c r="AL244" s="6" t="str">
        <f t="shared" si="96"/>
        <v xml:space="preserve"> |RO| Căști de urechi fetițe</v>
      </c>
      <c r="AM244" s="8" t="s">
        <v>4798</v>
      </c>
      <c r="AN244" s="6" t="str">
        <f t="shared" si="97"/>
        <v xml:space="preserve"> |RS| Naušnice za devojčicu</v>
      </c>
      <c r="AO244" s="8" t="s">
        <v>4799</v>
      </c>
      <c r="AP244" s="6" t="str">
        <f t="shared" si="98"/>
        <v xml:space="preserve"> |SI| Dekliški naušniki</v>
      </c>
      <c r="AQ244" s="8" t="s">
        <v>4800</v>
      </c>
      <c r="AR244" s="6" t="str">
        <f t="shared" si="99"/>
        <v xml:space="preserve"> |SK| Dievčenské "slúchadla"</v>
      </c>
      <c r="AS244" s="9" t="str">
        <f t="shared" si="100"/>
        <v>|EN| Girls' ear muffs |BG| Наушници за момичета |BiH| Naušnice za djevojčice |CZ| Dívčí klapky na uši |DE| Ohrenschützer für mädchen |EE| Tüdrukute kõrvaklapid |ES| Orejeras de niña/ Protecció per a les orelles nena |GR| Προστατευτικά αυτιών κοριτσιών |HR| Naušnjaci za djevojčice |HU| Lány fülvédő |IT| Paraorecchie per ragazze |LT| Šiltos ausinės mergaitei |LV| Meiteņu austiņas |PL| Nauszniki dziewczęce |PT| Tapa-orelhas para rapariga |RO| Căști de urechi fetițe |RS| Naušnice za devojčicu |SI| Dekliški naušniki |SK| Dievčenské "slúchadla"</v>
      </c>
      <c r="AT244" s="9" t="str">
        <f t="shared" si="101"/>
        <v xml:space="preserve">"|EN| Girls' ear muffs |BG| Наушници за момичета |BiH| Naušnice za djevojčice |CZ| Dívčí klapky na uši |DE| Ohrenschützer für mädchen |EE| Tüdrukute kõrvaklapid |ES| Orejeras de niña/ Protecció per a les orelles nena |GR| Προστατευτικά αυτιών κοριτσιών |HR| Naušnjaci za djevojčice |HU| Lány fülvédő |IT| Paraorecchie per ragazze |LT| Šiltos ausinės mergaitei |LV| Meiteņu austiņas |PL| Nauszniki dziewczęce |PT| Tapa-orelhas para rapariga |RO| Căști de urechi fetițe |RS| Naušnice za devojčicu |SI| Dekliški naušniki |SK| Dievčenské "slúchadla"",  </v>
      </c>
      <c r="AU244" s="9" t="str">
        <f t="shared" si="102"/>
        <v xml:space="preserve">"Girls' ear muffs":  "|EN| Girls' ear muffs |BG| Наушници за момичета |BiH| Naušnice za djevojčice |CZ| Dívčí klapky na uši |DE| Ohrenschützer für mädchen |EE| Tüdrukute kõrvaklapid |ES| Orejeras de niña/ Protecció per a les orelles nena |GR| Προστατευτικά αυτιών κοριτσιών |HR| Naušnjaci za djevojčice |HU| Lány fülvédő |IT| Paraorecchie per ragazze |LT| Šiltos ausinės mergaitei |LV| Meiteņu austiņas |PL| Nauszniki dziewczęce |PT| Tapa-orelhas para rapariga |RO| Căști de urechi fetițe |RS| Naušnice za devojčicu |SI| Dekliški naušniki |SK| Dievčenské "slúchadla"",  </v>
      </c>
      <c r="AV244" s="9" t="str">
        <f t="shared" si="103"/>
        <v xml:space="preserve">"Girls' ear muffs", </v>
      </c>
      <c r="AW244" s="9"/>
    </row>
    <row r="245" spans="1:49" ht="15" customHeight="1" x14ac:dyDescent="0.25">
      <c r="A245" s="8" t="s">
        <v>4801</v>
      </c>
      <c r="B245" s="6" t="str">
        <f t="shared" si="78"/>
        <v>|EN| Girls' jumpsuit</v>
      </c>
      <c r="C245" s="8" t="s">
        <v>4802</v>
      </c>
      <c r="D245" s="6" t="str">
        <f t="shared" si="79"/>
        <v xml:space="preserve"> |AL| Jumpsuit vajzash</v>
      </c>
      <c r="E245" s="8" t="s">
        <v>4803</v>
      </c>
      <c r="F245" s="6" t="str">
        <f t="shared" si="80"/>
        <v xml:space="preserve"> |BG| Гащеризон за момичета</v>
      </c>
      <c r="G245" s="8" t="s">
        <v>4804</v>
      </c>
      <c r="H245" s="6" t="str">
        <f t="shared" si="81"/>
        <v xml:space="preserve"> |BiH| Kombinezon za djevojčice</v>
      </c>
      <c r="I245" s="8" t="s">
        <v>4805</v>
      </c>
      <c r="J245" s="6" t="str">
        <f t="shared" si="82"/>
        <v xml:space="preserve"> |CZ| Dívčí kombinéza</v>
      </c>
      <c r="K245" s="8" t="s">
        <v>4806</v>
      </c>
      <c r="L245" s="6" t="str">
        <f t="shared" si="83"/>
        <v xml:space="preserve"> |DE| Overall für mädchen</v>
      </c>
      <c r="M245" s="8" t="s">
        <v>4807</v>
      </c>
      <c r="N245" s="6" t="str">
        <f t="shared" si="84"/>
        <v xml:space="preserve"> |EE| Tüdrukute kombinesoon</v>
      </c>
      <c r="O245" s="8" t="s">
        <v>4808</v>
      </c>
      <c r="P245" s="6" t="str">
        <f t="shared" si="85"/>
        <v xml:space="preserve"> |ES| Mono de niña</v>
      </c>
      <c r="Q245" s="8" t="s">
        <v>4809</v>
      </c>
      <c r="R245" s="6" t="str">
        <f t="shared" si="86"/>
        <v>/ Granota nena</v>
      </c>
      <c r="S245" s="8" t="s">
        <v>4810</v>
      </c>
      <c r="T245" s="6" t="str">
        <f t="shared" si="87"/>
        <v xml:space="preserve"> |GR| Ταγέρ για μωρό κορίτσι</v>
      </c>
      <c r="U245" s="8" t="s">
        <v>4804</v>
      </c>
      <c r="V245" s="6" t="str">
        <f t="shared" si="88"/>
        <v xml:space="preserve"> |HR| Kombinezon za djevojčice</v>
      </c>
      <c r="W245" s="8" t="s">
        <v>4811</v>
      </c>
      <c r="X245" s="6" t="str">
        <f t="shared" si="89"/>
        <v xml:space="preserve"> |HU| Lány overall</v>
      </c>
      <c r="Y245" s="8" t="s">
        <v>4812</v>
      </c>
      <c r="Z245" s="6" t="str">
        <f t="shared" si="90"/>
        <v xml:space="preserve"> |IT| Tuta per ragazze</v>
      </c>
      <c r="AA245" s="8" t="s">
        <v>4813</v>
      </c>
      <c r="AB245" s="6" t="str">
        <f t="shared" si="91"/>
        <v xml:space="preserve"> |LT| Kombinezonas mergaitėms</v>
      </c>
      <c r="AC245" s="8" t="s">
        <v>4814</v>
      </c>
      <c r="AD245" s="6" t="str">
        <f t="shared" si="92"/>
        <v xml:space="preserve"> |LV| Meiteņu kombinezons</v>
      </c>
      <c r="AE245" s="8" t="s">
        <v>4815</v>
      </c>
      <c r="AF245" s="6" t="str">
        <f t="shared" si="93"/>
        <v xml:space="preserve"> |MK| Детски женски комбинезон</v>
      </c>
      <c r="AG245" s="8" t="s">
        <v>4816</v>
      </c>
      <c r="AH245" s="6" t="str">
        <f t="shared" si="94"/>
        <v xml:space="preserve"> |PL| Kombinezon dziewczęcy</v>
      </c>
      <c r="AI245" s="8" t="s">
        <v>4817</v>
      </c>
      <c r="AJ245" s="6" t="str">
        <f t="shared" si="95"/>
        <v xml:space="preserve"> |PT| Macacão para rapariga</v>
      </c>
      <c r="AK245" s="8" t="s">
        <v>4818</v>
      </c>
      <c r="AL245" s="6" t="str">
        <f t="shared" si="96"/>
        <v xml:space="preserve"> |RO| Combinezon fetițe</v>
      </c>
      <c r="AM245" s="8" t="s">
        <v>4819</v>
      </c>
      <c r="AN245" s="6" t="str">
        <f t="shared" si="97"/>
        <v xml:space="preserve"> |RS| Kombinezon za devojčicu</v>
      </c>
      <c r="AO245" s="8" t="s">
        <v>4820</v>
      </c>
      <c r="AP245" s="6" t="str">
        <f t="shared" si="98"/>
        <v xml:space="preserve"> |SI| Dekliški kombinezon</v>
      </c>
      <c r="AQ245" s="8" t="s">
        <v>4821</v>
      </c>
      <c r="AR245" s="6" t="str">
        <f t="shared" si="99"/>
        <v xml:space="preserve"> |SK| Dievčenská kombinéza</v>
      </c>
      <c r="AS245" s="9" t="str">
        <f t="shared" si="100"/>
        <v>|EN| Girls' jumpsuit |BG| Гащеризон за момичета |BiH| Kombinezon za djevojčice |CZ| Dívčí kombinéza |DE| Overall für mädchen |EE| Tüdrukute kombinesoon |ES| Mono de niña/ Granota nena |GR| Ταγέρ για μωρό κορίτσι |HR| Kombinezon za djevojčice |HU| Lány overall |IT| Tuta per ragazze |LT| Kombinezonas mergaitėms |LV| Meiteņu kombinezons |PL| Kombinezon dziewczęcy |PT| Macacão para rapariga |RO| Combinezon fetițe |RS| Kombinezon za devojčicu |SI| Dekliški kombinezon |SK| Dievčenská kombinéza</v>
      </c>
      <c r="AT245" s="9" t="str">
        <f t="shared" si="101"/>
        <v xml:space="preserve">"|EN| Girls' jumpsuit |BG| Гащеризон за момичета |BiH| Kombinezon za djevojčice |CZ| Dívčí kombinéza |DE| Overall für mädchen |EE| Tüdrukute kombinesoon |ES| Mono de niña/ Granota nena |GR| Ταγέρ για μωρό κορίτσι |HR| Kombinezon za djevojčice |HU| Lány overall |IT| Tuta per ragazze |LT| Kombinezonas mergaitėms |LV| Meiteņu kombinezons |PL| Kombinezon dziewczęcy |PT| Macacão para rapariga |RO| Combinezon fetițe |RS| Kombinezon za devojčicu |SI| Dekliški kombinezon |SK| Dievčenská kombinéza",  </v>
      </c>
      <c r="AU245" s="9" t="str">
        <f t="shared" si="102"/>
        <v xml:space="preserve">"Girls' jumpsuit":  "|EN| Girls' jumpsuit |BG| Гащеризон за момичета |BiH| Kombinezon za djevojčice |CZ| Dívčí kombinéza |DE| Overall für mädchen |EE| Tüdrukute kombinesoon |ES| Mono de niña/ Granota nena |GR| Ταγέρ για μωρό κορίτσι |HR| Kombinezon za djevojčice |HU| Lány overall |IT| Tuta per ragazze |LT| Kombinezonas mergaitėms |LV| Meiteņu kombinezons |PL| Kombinezon dziewczęcy |PT| Macacão para rapariga |RO| Combinezon fetițe |RS| Kombinezon za devojčicu |SI| Dekliški kombinezon |SK| Dievčenská kombinéza",  </v>
      </c>
      <c r="AV245" s="9" t="str">
        <f t="shared" si="103"/>
        <v xml:space="preserve">"Girls' jumpsuit", </v>
      </c>
      <c r="AW245" s="9"/>
    </row>
    <row r="246" spans="1:49" ht="15" customHeight="1" x14ac:dyDescent="0.25">
      <c r="A246" s="8" t="s">
        <v>4822</v>
      </c>
      <c r="B246" s="6" t="str">
        <f t="shared" si="78"/>
        <v>|EN| Girls' shawl</v>
      </c>
      <c r="C246" s="8" t="s">
        <v>4823</v>
      </c>
      <c r="D246" s="6" t="str">
        <f t="shared" si="79"/>
        <v xml:space="preserve"> |AL| Shami për vajza</v>
      </c>
      <c r="E246" s="8" t="s">
        <v>4739</v>
      </c>
      <c r="F246" s="6" t="str">
        <f t="shared" si="80"/>
        <v xml:space="preserve"> |BG| Шал за момичета</v>
      </c>
      <c r="G246" s="8" t="s">
        <v>4824</v>
      </c>
      <c r="H246" s="6" t="str">
        <f t="shared" si="81"/>
        <v xml:space="preserve"> |BiH| Marama za djevojčice</v>
      </c>
      <c r="I246" s="8" t="s">
        <v>4825</v>
      </c>
      <c r="J246" s="6" t="str">
        <f t="shared" si="82"/>
        <v xml:space="preserve"> |CZ| Dívčí velký šátek</v>
      </c>
      <c r="K246" s="8" t="s">
        <v>4826</v>
      </c>
      <c r="L246" s="6" t="str">
        <f t="shared" si="83"/>
        <v xml:space="preserve"> |DE| Halstuch für mädchen</v>
      </c>
      <c r="M246" s="8" t="s">
        <v>4827</v>
      </c>
      <c r="N246" s="6" t="str">
        <f t="shared" si="84"/>
        <v xml:space="preserve"> |EE| Tüdrukute rätik</v>
      </c>
      <c r="O246" s="8" t="s">
        <v>4828</v>
      </c>
      <c r="P246" s="6" t="str">
        <f t="shared" si="85"/>
        <v xml:space="preserve"> |ES| Pañuelo de niña</v>
      </c>
      <c r="Q246" s="8" t="s">
        <v>4829</v>
      </c>
      <c r="R246" s="6" t="str">
        <f t="shared" si="86"/>
        <v>/ Fulard nena</v>
      </c>
      <c r="S246" s="8" t="s">
        <v>4830</v>
      </c>
      <c r="T246" s="6" t="str">
        <f t="shared" si="87"/>
        <v xml:space="preserve"> |GR| Μαντίλι κοριτσιού</v>
      </c>
      <c r="U246" s="8" t="s">
        <v>4824</v>
      </c>
      <c r="V246" s="6" t="str">
        <f t="shared" si="88"/>
        <v xml:space="preserve"> |HR| Marama za djevojčice</v>
      </c>
      <c r="W246" s="8" t="s">
        <v>4831</v>
      </c>
      <c r="X246" s="6" t="str">
        <f t="shared" si="89"/>
        <v xml:space="preserve"> |HU| Lány kendő</v>
      </c>
      <c r="Y246" s="8" t="s">
        <v>4832</v>
      </c>
      <c r="Z246" s="6" t="str">
        <f t="shared" si="90"/>
        <v xml:space="preserve"> |IT| Scialle per ragazze</v>
      </c>
      <c r="AA246" s="8" t="s">
        <v>4833</v>
      </c>
      <c r="AB246" s="6" t="str">
        <f t="shared" si="91"/>
        <v xml:space="preserve"> |LT| Skara mergaitei</v>
      </c>
      <c r="AC246" s="8" t="s">
        <v>4834</v>
      </c>
      <c r="AD246" s="6" t="str">
        <f t="shared" si="92"/>
        <v xml:space="preserve"> |LV| Meiteņu lakats</v>
      </c>
      <c r="AE246" s="8" t="s">
        <v>4835</v>
      </c>
      <c r="AF246" s="6" t="str">
        <f t="shared" si="93"/>
        <v xml:space="preserve"> |MK| Детска женска марама</v>
      </c>
      <c r="AG246" s="8" t="s">
        <v>4836</v>
      </c>
      <c r="AH246" s="6" t="str">
        <f t="shared" si="94"/>
        <v xml:space="preserve"> |PL| Chusta dziewczęca</v>
      </c>
      <c r="AI246" s="8" t="s">
        <v>4837</v>
      </c>
      <c r="AJ246" s="6" t="str">
        <f t="shared" si="95"/>
        <v xml:space="preserve"> |PT| Xaile para rapariga</v>
      </c>
      <c r="AK246" s="8" t="s">
        <v>4838</v>
      </c>
      <c r="AL246" s="6" t="str">
        <f t="shared" si="96"/>
        <v xml:space="preserve"> |RO| Batic/eșarfă fetițe</v>
      </c>
      <c r="AM246" s="8" t="s">
        <v>4839</v>
      </c>
      <c r="AN246" s="6" t="str">
        <f t="shared" si="97"/>
        <v xml:space="preserve"> |RS| Marama za devojčicu</v>
      </c>
      <c r="AO246" s="8" t="s">
        <v>4840</v>
      </c>
      <c r="AP246" s="6" t="str">
        <f t="shared" si="98"/>
        <v xml:space="preserve"> |SI| Dekliška ruta</v>
      </c>
      <c r="AQ246" s="8" t="s">
        <v>4841</v>
      </c>
      <c r="AR246" s="6" t="str">
        <f t="shared" si="99"/>
        <v xml:space="preserve"> |SK| Dievčenská šatka</v>
      </c>
      <c r="AS246" s="9" t="str">
        <f t="shared" si="100"/>
        <v>|EN| Girls' shawl |BG| Шал за момичета |BiH| Marama za djevojčice |CZ| Dívčí velký šátek |DE| Halstuch für mädchen |EE| Tüdrukute rätik |ES| Pañuelo de niña/ Fulard nena |GR| Μαντίλι κοριτσιού |HR| Marama za djevojčice |HU| Lány kendő |IT| Scialle per ragazze |LT| Skara mergaitei |LV| Meiteņu lakats |PL| Chusta dziewczęca |PT| Xaile para rapariga |RO| Batic/eșarfă fetițe |RS| Marama za devojčicu |SI| Dekliška ruta |SK| Dievčenská šatka</v>
      </c>
      <c r="AT246" s="9" t="str">
        <f t="shared" si="101"/>
        <v xml:space="preserve">"|EN| Girls' shawl |BG| Шал за момичета |BiH| Marama za djevojčice |CZ| Dívčí velký šátek |DE| Halstuch für mädchen |EE| Tüdrukute rätik |ES| Pañuelo de niña/ Fulard nena |GR| Μαντίλι κοριτσιού |HR| Marama za djevojčice |HU| Lány kendő |IT| Scialle per ragazze |LT| Skara mergaitei |LV| Meiteņu lakats |PL| Chusta dziewczęca |PT| Xaile para rapariga |RO| Batic/eșarfă fetițe |RS| Marama za devojčicu |SI| Dekliška ruta |SK| Dievčenská šatka",  </v>
      </c>
      <c r="AU246" s="9" t="str">
        <f t="shared" si="102"/>
        <v xml:space="preserve">"Girls' shawl":  "|EN| Girls' shawl |BG| Шал за момичета |BiH| Marama za djevojčice |CZ| Dívčí velký šátek |DE| Halstuch für mädchen |EE| Tüdrukute rätik |ES| Pañuelo de niña/ Fulard nena |GR| Μαντίλι κοριτσιού |HR| Marama za djevojčice |HU| Lány kendő |IT| Scialle per ragazze |LT| Skara mergaitei |LV| Meiteņu lakats |PL| Chusta dziewczęca |PT| Xaile para rapariga |RO| Batic/eșarfă fetițe |RS| Marama za devojčicu |SI| Dekliška ruta |SK| Dievčenská šatka",  </v>
      </c>
      <c r="AV246" s="9" t="str">
        <f t="shared" si="103"/>
        <v xml:space="preserve">"Girls' shawl", </v>
      </c>
      <c r="AW246" s="9"/>
    </row>
    <row r="247" spans="1:49" ht="15" customHeight="1" x14ac:dyDescent="0.25">
      <c r="A247" s="8" t="s">
        <v>4842</v>
      </c>
      <c r="B247" s="6" t="str">
        <f t="shared" si="78"/>
        <v>|EN| Girls' tunic</v>
      </c>
      <c r="C247" s="8" t="s">
        <v>4843</v>
      </c>
      <c r="D247" s="6" t="str">
        <f t="shared" si="79"/>
        <v xml:space="preserve"> |AL| Tunikë vajzash</v>
      </c>
      <c r="E247" s="8" t="s">
        <v>4844</v>
      </c>
      <c r="F247" s="6" t="str">
        <f t="shared" si="80"/>
        <v xml:space="preserve"> |BG| Туника за момичета</v>
      </c>
      <c r="G247" s="8" t="s">
        <v>4845</v>
      </c>
      <c r="H247" s="6" t="str">
        <f t="shared" si="81"/>
        <v xml:space="preserve"> |BiH| Tunika za djevojčice</v>
      </c>
      <c r="I247" s="8" t="s">
        <v>4846</v>
      </c>
      <c r="J247" s="6" t="str">
        <f t="shared" si="82"/>
        <v xml:space="preserve"> |CZ| Dívčí tunika</v>
      </c>
      <c r="K247" s="8" t="s">
        <v>4847</v>
      </c>
      <c r="L247" s="6" t="str">
        <f t="shared" si="83"/>
        <v xml:space="preserve"> |DE| Tunika für mädchen</v>
      </c>
      <c r="M247" s="8" t="s">
        <v>4848</v>
      </c>
      <c r="N247" s="6" t="str">
        <f t="shared" si="84"/>
        <v xml:space="preserve"> |EE| Tüdrukute tuunika</v>
      </c>
      <c r="O247" s="8" t="s">
        <v>4849</v>
      </c>
      <c r="P247" s="6" t="str">
        <f t="shared" si="85"/>
        <v xml:space="preserve"> |ES| Túnica de niña</v>
      </c>
      <c r="Q247" s="8" t="s">
        <v>4850</v>
      </c>
      <c r="R247" s="6" t="str">
        <f t="shared" si="86"/>
        <v>/ Túnica nena</v>
      </c>
      <c r="S247" s="8" t="s">
        <v>4851</v>
      </c>
      <c r="T247" s="6" t="str">
        <f t="shared" si="87"/>
        <v xml:space="preserve"> |GR| Χιτώνας κοριτσιού</v>
      </c>
      <c r="U247" s="8" t="s">
        <v>4845</v>
      </c>
      <c r="V247" s="6" t="str">
        <f t="shared" si="88"/>
        <v xml:space="preserve"> |HR| Tunika za djevojčice</v>
      </c>
      <c r="W247" s="8" t="s">
        <v>4852</v>
      </c>
      <c r="X247" s="6" t="str">
        <f t="shared" si="89"/>
        <v xml:space="preserve"> |HU| Lány tunika</v>
      </c>
      <c r="Y247" s="8" t="s">
        <v>4853</v>
      </c>
      <c r="Z247" s="6" t="str">
        <f t="shared" si="90"/>
        <v xml:space="preserve"> |IT| Tunica per ragazze</v>
      </c>
      <c r="AA247" s="8" t="s">
        <v>4854</v>
      </c>
      <c r="AB247" s="6" t="str">
        <f t="shared" si="91"/>
        <v xml:space="preserve"> |LT| Tunika mergaitei</v>
      </c>
      <c r="AC247" s="8" t="s">
        <v>4855</v>
      </c>
      <c r="AD247" s="6" t="str">
        <f t="shared" si="92"/>
        <v xml:space="preserve"> |LV| Meiteņu apmetnis</v>
      </c>
      <c r="AE247" s="8" t="s">
        <v>4856</v>
      </c>
      <c r="AF247" s="6" t="str">
        <f t="shared" si="93"/>
        <v xml:space="preserve"> |MK| Детска женска туника</v>
      </c>
      <c r="AG247" s="8" t="s">
        <v>4857</v>
      </c>
      <c r="AH247" s="6" t="str">
        <f t="shared" si="94"/>
        <v xml:space="preserve"> |PL| Tunika dziewczęca</v>
      </c>
      <c r="AI247" s="8" t="s">
        <v>4858</v>
      </c>
      <c r="AJ247" s="6" t="str">
        <f t="shared" si="95"/>
        <v xml:space="preserve"> |PT| Túnica para rapariga</v>
      </c>
      <c r="AK247" s="8" t="s">
        <v>4859</v>
      </c>
      <c r="AL247" s="6" t="str">
        <f t="shared" si="96"/>
        <v xml:space="preserve"> |RO| Tunică fetițe</v>
      </c>
      <c r="AM247" s="8" t="s">
        <v>4860</v>
      </c>
      <c r="AN247" s="6" t="str">
        <f t="shared" si="97"/>
        <v xml:space="preserve"> |RS| Tunika za devojčicu</v>
      </c>
      <c r="AO247" s="8" t="s">
        <v>4861</v>
      </c>
      <c r="AP247" s="6" t="str">
        <f t="shared" si="98"/>
        <v xml:space="preserve"> |SI| Dekliška tunika</v>
      </c>
      <c r="AQ247" s="8" t="s">
        <v>4862</v>
      </c>
      <c r="AR247" s="6" t="str">
        <f t="shared" si="99"/>
        <v xml:space="preserve"> |SK| Dievčenská tunika</v>
      </c>
      <c r="AS247" s="9" t="str">
        <f t="shared" si="100"/>
        <v>|EN| Girls' tunic |BG| Туника за момичета |BiH| Tunika za djevojčice |CZ| Dívčí tunika |DE| Tunika für mädchen |EE| Tüdrukute tuunika |ES| Túnica de niña/ Túnica nena |GR| Χιτώνας κοριτσιού |HR| Tunika za djevojčice |HU| Lány tunika |IT| Tunica per ragazze |LT| Tunika mergaitei |LV| Meiteņu apmetnis |PL| Tunika dziewczęca |PT| Túnica para rapariga |RO| Tunică fetițe |RS| Tunika za devojčicu |SI| Dekliška tunika |SK| Dievčenská tunika</v>
      </c>
      <c r="AT247" s="9" t="str">
        <f t="shared" si="101"/>
        <v xml:space="preserve">"|EN| Girls' tunic |BG| Туника за момичета |BiH| Tunika za djevojčice |CZ| Dívčí tunika |DE| Tunika für mädchen |EE| Tüdrukute tuunika |ES| Túnica de niña/ Túnica nena |GR| Χιτώνας κοριτσιού |HR| Tunika za djevojčice |HU| Lány tunika |IT| Tunica per ragazze |LT| Tunika mergaitei |LV| Meiteņu apmetnis |PL| Tunika dziewczęca |PT| Túnica para rapariga |RO| Tunică fetițe |RS| Tunika za devojčicu |SI| Dekliška tunika |SK| Dievčenská tunika",  </v>
      </c>
      <c r="AU247" s="9" t="str">
        <f t="shared" si="102"/>
        <v xml:space="preserve">"Girls' tunic":  "|EN| Girls' tunic |BG| Туника за момичета |BiH| Tunika za djevojčice |CZ| Dívčí tunika |DE| Tunika für mädchen |EE| Tüdrukute tuunika |ES| Túnica de niña/ Túnica nena |GR| Χιτώνας κοριτσιού |HR| Tunika za djevojčice |HU| Lány tunika |IT| Tunica per ragazze |LT| Tunika mergaitei |LV| Meiteņu apmetnis |PL| Tunika dziewczęca |PT| Túnica para rapariga |RO| Tunică fetițe |RS| Tunika za devojčicu |SI| Dekliška tunika |SK| Dievčenská tunika",  </v>
      </c>
      <c r="AV247" s="9" t="str">
        <f t="shared" si="103"/>
        <v xml:space="preserve">"Girls' tunic", </v>
      </c>
      <c r="AW247" s="9"/>
    </row>
    <row r="248" spans="1:49" ht="15" customHeight="1" x14ac:dyDescent="0.25">
      <c r="A248" s="8" t="s">
        <v>4863</v>
      </c>
      <c r="B248" s="6" t="str">
        <f t="shared" si="78"/>
        <v>|EN| Girls' sweatsuit</v>
      </c>
      <c r="C248" s="8" t="s">
        <v>4864</v>
      </c>
      <c r="D248" s="6" t="str">
        <f t="shared" si="79"/>
        <v xml:space="preserve"> |AL| Tuta vajzash</v>
      </c>
      <c r="E248" s="8" t="s">
        <v>4865</v>
      </c>
      <c r="F248" s="6" t="str">
        <f t="shared" si="80"/>
        <v xml:space="preserve"> |BG| Спортен екип за момичета</v>
      </c>
      <c r="G248" s="8" t="s">
        <v>4866</v>
      </c>
      <c r="H248" s="6" t="str">
        <f t="shared" si="81"/>
        <v xml:space="preserve"> |BiH| Trenerka za djevojčice</v>
      </c>
      <c r="I248" s="8" t="s">
        <v>4867</v>
      </c>
      <c r="J248" s="6" t="str">
        <f t="shared" si="82"/>
        <v xml:space="preserve"> |CZ| Dívčí dres</v>
      </c>
      <c r="K248" s="8" t="s">
        <v>4868</v>
      </c>
      <c r="L248" s="6" t="str">
        <f t="shared" si="83"/>
        <v xml:space="preserve"> |DE| Trainingsanzug für mädchen</v>
      </c>
      <c r="M248" s="8" t="s">
        <v>4869</v>
      </c>
      <c r="N248" s="6" t="str">
        <f t="shared" si="84"/>
        <v xml:space="preserve"> |EE| Tüdrukute dressid</v>
      </c>
      <c r="O248" s="8" t="s">
        <v>4870</v>
      </c>
      <c r="P248" s="6" t="str">
        <f t="shared" si="85"/>
        <v xml:space="preserve"> |ES| Chándal de niña</v>
      </c>
      <c r="Q248" s="8" t="s">
        <v>4871</v>
      </c>
      <c r="R248" s="6" t="str">
        <f t="shared" si="86"/>
        <v>/ Xandall nena</v>
      </c>
      <c r="S248" s="8" t="s">
        <v>4263</v>
      </c>
      <c r="T248" s="6" t="str">
        <f t="shared" si="87"/>
        <v xml:space="preserve"> |GR| Αθλητική φόρμα</v>
      </c>
      <c r="U248" s="8" t="s">
        <v>4872</v>
      </c>
      <c r="V248" s="6" t="str">
        <f t="shared" si="88"/>
        <v xml:space="preserve"> |HR| Trenirka za djevojčice</v>
      </c>
      <c r="W248" s="8" t="s">
        <v>4873</v>
      </c>
      <c r="X248" s="6" t="str">
        <f t="shared" si="89"/>
        <v xml:space="preserve"> |HU| Lány melegítőruha</v>
      </c>
      <c r="Y248" s="8" t="s">
        <v>4874</v>
      </c>
      <c r="Z248" s="6" t="str">
        <f t="shared" si="90"/>
        <v xml:space="preserve"> |IT| Tuta sportiva per ragazze</v>
      </c>
      <c r="AA248" s="8" t="s">
        <v>4875</v>
      </c>
      <c r="AB248" s="6" t="str">
        <f t="shared" si="91"/>
        <v xml:space="preserve"> |LT| Sport.kostiumėlis mergaitei</v>
      </c>
      <c r="AC248" s="8" t="s">
        <v>4876</v>
      </c>
      <c r="AD248" s="6" t="str">
        <f t="shared" si="92"/>
        <v xml:space="preserve"> |LV| Meiteņu treniņtērps</v>
      </c>
      <c r="AE248" s="8" t="s">
        <v>4877</v>
      </c>
      <c r="AF248" s="6" t="str">
        <f t="shared" si="93"/>
        <v xml:space="preserve"> |MK| Тренерка за девојчиња</v>
      </c>
      <c r="AG248" s="8" t="s">
        <v>4878</v>
      </c>
      <c r="AH248" s="6" t="str">
        <f t="shared" si="94"/>
        <v xml:space="preserve"> |PL| Dres dziewczęcy</v>
      </c>
      <c r="AI248" s="8" t="s">
        <v>4879</v>
      </c>
      <c r="AJ248" s="6" t="str">
        <f t="shared" si="95"/>
        <v xml:space="preserve"> |PT| Agasalho para rapariga</v>
      </c>
      <c r="AK248" s="8" t="s">
        <v>4880</v>
      </c>
      <c r="AL248" s="6" t="str">
        <f t="shared" si="96"/>
        <v xml:space="preserve"> |RO| Trening fetiță</v>
      </c>
      <c r="AM248" s="8" t="s">
        <v>4881</v>
      </c>
      <c r="AN248" s="6" t="str">
        <f t="shared" si="97"/>
        <v xml:space="preserve"> |RS| Trenerka za devojčicu</v>
      </c>
      <c r="AO248" s="8" t="s">
        <v>4882</v>
      </c>
      <c r="AP248" s="6" t="str">
        <f t="shared" si="98"/>
        <v xml:space="preserve"> |SI| Dekliška trenirka</v>
      </c>
      <c r="AQ248" s="8" t="s">
        <v>4883</v>
      </c>
      <c r="AR248" s="6" t="str">
        <f t="shared" si="99"/>
        <v xml:space="preserve"> |SK| Dievčenská športová súprava</v>
      </c>
      <c r="AS248" s="9" t="str">
        <f t="shared" si="100"/>
        <v>|EN| Girls' sweatsuit |BG| Спортен екип за момичета |BiH| Trenerka za djevojčice |CZ| Dívčí dres |DE| Trainingsanzug für mädchen |EE| Tüdrukute dressid |ES| Chándal de niña/ Xandall nena |GR| Αθλητική φόρμα |HR| Trenirka za djevojčice |HU| Lány melegítőruha |IT| Tuta sportiva per ragazze |LT| Sport.kostiumėlis mergaitei |LV| Meiteņu treniņtērps |PL| Dres dziewczęcy |PT| Agasalho para rapariga |RO| Trening fetiță |RS| Trenerka za devojčicu |SI| Dekliška trenirka |SK| Dievčenská športová súprava</v>
      </c>
      <c r="AT248" s="9" t="str">
        <f t="shared" si="101"/>
        <v xml:space="preserve">"|EN| Girls' sweatsuit |BG| Спортен екип за момичета |BiH| Trenerka za djevojčice |CZ| Dívčí dres |DE| Trainingsanzug für mädchen |EE| Tüdrukute dressid |ES| Chándal de niña/ Xandall nena |GR| Αθλητική φόρμα |HR| Trenirka za djevojčice |HU| Lány melegítőruha |IT| Tuta sportiva per ragazze |LT| Sport.kostiumėlis mergaitei |LV| Meiteņu treniņtērps |PL| Dres dziewczęcy |PT| Agasalho para rapariga |RO| Trening fetiță |RS| Trenerka za devojčicu |SI| Dekliška trenirka |SK| Dievčenská športová súprava",  </v>
      </c>
      <c r="AU248" s="9" t="str">
        <f t="shared" si="102"/>
        <v xml:space="preserve">"Girls' sweatsuit":  "|EN| Girls' sweatsuit |BG| Спортен екип за момичета |BiH| Trenerka za djevojčice |CZ| Dívčí dres |DE| Trainingsanzug für mädchen |EE| Tüdrukute dressid |ES| Chándal de niña/ Xandall nena |GR| Αθλητική φόρμα |HR| Trenirka za djevojčice |HU| Lány melegítőruha |IT| Tuta sportiva per ragazze |LT| Sport.kostiumėlis mergaitei |LV| Meiteņu treniņtērps |PL| Dres dziewczęcy |PT| Agasalho para rapariga |RO| Trening fetiță |RS| Trenerka za devojčicu |SI| Dekliška trenirka |SK| Dievčenská športová súprava",  </v>
      </c>
      <c r="AV248" s="9" t="str">
        <f t="shared" si="103"/>
        <v xml:space="preserve">"Girls' sweatsuit", </v>
      </c>
      <c r="AW248" s="9"/>
    </row>
    <row r="249" spans="1:49" ht="15" customHeight="1" x14ac:dyDescent="0.25">
      <c r="A249" s="8" t="s">
        <v>4884</v>
      </c>
      <c r="B249" s="6" t="str">
        <f t="shared" si="78"/>
        <v>|EN| Girls' set</v>
      </c>
      <c r="C249" s="8" t="s">
        <v>4885</v>
      </c>
      <c r="D249" s="6" t="str">
        <f t="shared" si="79"/>
        <v xml:space="preserve"> |AL| Komplet vajzash</v>
      </c>
      <c r="E249" s="8" t="s">
        <v>4886</v>
      </c>
      <c r="F249" s="6" t="str">
        <f t="shared" si="80"/>
        <v xml:space="preserve"> |BG| Комплект за момичета</v>
      </c>
      <c r="G249" s="8" t="s">
        <v>4887</v>
      </c>
      <c r="H249" s="6" t="str">
        <f t="shared" si="81"/>
        <v xml:space="preserve"> |BiH| Komplet za djevojčice</v>
      </c>
      <c r="I249" s="8" t="s">
        <v>4888</v>
      </c>
      <c r="J249" s="6" t="str">
        <f t="shared" si="82"/>
        <v xml:space="preserve"> |CZ| Dívčí komplet</v>
      </c>
      <c r="K249" s="8" t="s">
        <v>4889</v>
      </c>
      <c r="L249" s="6" t="str">
        <f t="shared" si="83"/>
        <v xml:space="preserve"> |DE| Set für mädchen</v>
      </c>
      <c r="M249" s="8" t="s">
        <v>4890</v>
      </c>
      <c r="N249" s="6" t="str">
        <f t="shared" si="84"/>
        <v xml:space="preserve"> |EE| Tüdrukute komplekt</v>
      </c>
      <c r="O249" s="8" t="s">
        <v>4891</v>
      </c>
      <c r="P249" s="6" t="str">
        <f t="shared" si="85"/>
        <v xml:space="preserve"> |ES| Conjunto de niña</v>
      </c>
      <c r="Q249" s="8" t="s">
        <v>4892</v>
      </c>
      <c r="R249" s="6" t="str">
        <f t="shared" si="86"/>
        <v>/ Conjunt nena</v>
      </c>
      <c r="S249" s="8" t="s">
        <v>4893</v>
      </c>
      <c r="T249" s="6" t="str">
        <f t="shared" si="87"/>
        <v xml:space="preserve"> |GR| Κοστούμι κορίτσι</v>
      </c>
      <c r="U249" s="8" t="s">
        <v>4887</v>
      </c>
      <c r="V249" s="6" t="str">
        <f t="shared" si="88"/>
        <v xml:space="preserve"> |HR| Komplet za djevojčice</v>
      </c>
      <c r="W249" s="8" t="s">
        <v>4894</v>
      </c>
      <c r="X249" s="6" t="str">
        <f t="shared" si="89"/>
        <v xml:space="preserve"> |HU| Lány készlet</v>
      </c>
      <c r="Y249" s="8" t="s">
        <v>4895</v>
      </c>
      <c r="Z249" s="6" t="str">
        <f t="shared" si="90"/>
        <v xml:space="preserve"> |IT| Completo per ragazze</v>
      </c>
      <c r="AA249" s="8" t="s">
        <v>4896</v>
      </c>
      <c r="AB249" s="6" t="str">
        <f t="shared" si="91"/>
        <v xml:space="preserve"> |LT| Komplektas mergaitei</v>
      </c>
      <c r="AC249" s="8" t="s">
        <v>4897</v>
      </c>
      <c r="AD249" s="6" t="str">
        <f t="shared" si="92"/>
        <v xml:space="preserve"> |LV| Meiteņu komplekts</v>
      </c>
      <c r="AE249" s="8" t="s">
        <v>4898</v>
      </c>
      <c r="AF249" s="6" t="str">
        <f t="shared" si="93"/>
        <v xml:space="preserve"> |MK| Детски женски комплет</v>
      </c>
      <c r="AG249" s="8" t="s">
        <v>4899</v>
      </c>
      <c r="AH249" s="6" t="str">
        <f t="shared" si="94"/>
        <v xml:space="preserve"> |PL| Komplet dziewczęcy</v>
      </c>
      <c r="AI249" s="8" t="s">
        <v>4900</v>
      </c>
      <c r="AJ249" s="6" t="str">
        <f t="shared" si="95"/>
        <v xml:space="preserve"> |PT| Conjunto para menina</v>
      </c>
      <c r="AK249" s="8" t="s">
        <v>4901</v>
      </c>
      <c r="AL249" s="6" t="str">
        <f t="shared" si="96"/>
        <v xml:space="preserve"> |RO| Compleu fetițe</v>
      </c>
      <c r="AM249" s="8" t="s">
        <v>4902</v>
      </c>
      <c r="AN249" s="6" t="str">
        <f t="shared" si="97"/>
        <v xml:space="preserve"> |RS| Komplet za devojčicu</v>
      </c>
      <c r="AO249" s="8" t="s">
        <v>4903</v>
      </c>
      <c r="AP249" s="6" t="str">
        <f t="shared" si="98"/>
        <v xml:space="preserve"> |SI| Dekliški komplet</v>
      </c>
      <c r="AQ249" s="8" t="s">
        <v>4904</v>
      </c>
      <c r="AR249" s="6" t="str">
        <f t="shared" si="99"/>
        <v xml:space="preserve"> |SK| Dievčenský komplet</v>
      </c>
      <c r="AS249" s="9" t="str">
        <f t="shared" si="100"/>
        <v>|EN| Girls' set |BG| Комплект за момичета |BiH| Komplet za djevojčice |CZ| Dívčí komplet |DE| Set für mädchen |EE| Tüdrukute komplekt |ES| Conjunto de niña/ Conjunt nena |GR| Κοστούμι κορίτσι |HR| Komplet za djevojčice |HU| Lány készlet |IT| Completo per ragazze |LT| Komplektas mergaitei |LV| Meiteņu komplekts |PL| Komplet dziewczęcy |PT| Conjunto para menina |RO| Compleu fetițe |RS| Komplet za devojčicu |SI| Dekliški komplet |SK| Dievčenský komplet</v>
      </c>
      <c r="AT249" s="9" t="str">
        <f t="shared" si="101"/>
        <v xml:space="preserve">"|EN| Girls' set |BG| Комплект за момичета |BiH| Komplet za djevojčice |CZ| Dívčí komplet |DE| Set für mädchen |EE| Tüdrukute komplekt |ES| Conjunto de niña/ Conjunt nena |GR| Κοστούμι κορίτσι |HR| Komplet za djevojčice |HU| Lány készlet |IT| Completo per ragazze |LT| Komplektas mergaitei |LV| Meiteņu komplekts |PL| Komplet dziewczęcy |PT| Conjunto para menina |RO| Compleu fetițe |RS| Komplet za devojčicu |SI| Dekliški komplet |SK| Dievčenský komplet",  </v>
      </c>
      <c r="AU249" s="9" t="str">
        <f t="shared" si="102"/>
        <v xml:space="preserve">"Girls' set":  "|EN| Girls' set |BG| Комплект за момичета |BiH| Komplet za djevojčice |CZ| Dívčí komplet |DE| Set für mädchen |EE| Tüdrukute komplekt |ES| Conjunto de niña/ Conjunt nena |GR| Κοστούμι κορίτσι |HR| Komplet za djevojčice |HU| Lány készlet |IT| Completo per ragazze |LT| Komplektas mergaitei |LV| Meiteņu komplekts |PL| Komplet dziewczęcy |PT| Conjunto para menina |RO| Compleu fetițe |RS| Komplet za devojčicu |SI| Dekliški komplet |SK| Dievčenský komplet",  </v>
      </c>
      <c r="AV249" s="9" t="str">
        <f t="shared" si="103"/>
        <v xml:space="preserve">"Girls' set", </v>
      </c>
      <c r="AW249" s="9"/>
    </row>
    <row r="250" spans="1:49" ht="15" customHeight="1" x14ac:dyDescent="0.25">
      <c r="A250" s="8" t="s">
        <v>4905</v>
      </c>
      <c r="B250" s="6" t="str">
        <f t="shared" si="78"/>
        <v>|EN| Girls' cardigan</v>
      </c>
      <c r="C250" s="8" t="s">
        <v>4906</v>
      </c>
      <c r="D250" s="6" t="str">
        <f t="shared" si="79"/>
        <v xml:space="preserve"> |AL| Triko vajzash</v>
      </c>
      <c r="E250" s="8" t="s">
        <v>4907</v>
      </c>
      <c r="F250" s="6" t="str">
        <f t="shared" si="80"/>
        <v xml:space="preserve"> |BG| Плетена жилетка за момичета</v>
      </c>
      <c r="G250" s="8" t="s">
        <v>4908</v>
      </c>
      <c r="H250" s="6" t="str">
        <f t="shared" si="81"/>
        <v xml:space="preserve"> |BiH| Kardigan za djevojčice</v>
      </c>
      <c r="I250" s="8" t="s">
        <v>4909</v>
      </c>
      <c r="J250" s="6" t="str">
        <f t="shared" si="82"/>
        <v xml:space="preserve"> |CZ| Dívčí kardigan</v>
      </c>
      <c r="K250" s="8" t="s">
        <v>4910</v>
      </c>
      <c r="L250" s="6" t="str">
        <f t="shared" si="83"/>
        <v xml:space="preserve"> |DE| Cardigan für mädchen</v>
      </c>
      <c r="M250" s="8" t="s">
        <v>4911</v>
      </c>
      <c r="N250" s="6" t="str">
        <f t="shared" si="84"/>
        <v xml:space="preserve"> |EE| Tüdrukute kardigan</v>
      </c>
      <c r="O250" s="8" t="s">
        <v>4912</v>
      </c>
      <c r="P250" s="6" t="str">
        <f t="shared" si="85"/>
        <v xml:space="preserve"> |ES| Cárdigan de niña</v>
      </c>
      <c r="Q250" s="8" t="s">
        <v>4913</v>
      </c>
      <c r="R250" s="6" t="str">
        <f t="shared" si="86"/>
        <v>/ Càrdigan nena</v>
      </c>
      <c r="S250" s="8" t="s">
        <v>4914</v>
      </c>
      <c r="T250" s="6" t="str">
        <f t="shared" si="87"/>
        <v xml:space="preserve"> |GR| Καρντιγκαν κοριτσιού</v>
      </c>
      <c r="U250" s="8" t="s">
        <v>4908</v>
      </c>
      <c r="V250" s="6" t="str">
        <f t="shared" si="88"/>
        <v xml:space="preserve"> |HR| Kardigan za djevojčice</v>
      </c>
      <c r="W250" s="8" t="s">
        <v>4915</v>
      </c>
      <c r="X250" s="6" t="str">
        <f t="shared" si="89"/>
        <v xml:space="preserve"> |HU| Lány kardigán</v>
      </c>
      <c r="Y250" s="8" t="s">
        <v>4916</v>
      </c>
      <c r="Z250" s="6" t="str">
        <f t="shared" si="90"/>
        <v xml:space="preserve"> |IT| Cardigan per ragazze</v>
      </c>
      <c r="AA250" s="8" t="s">
        <v>4917</v>
      </c>
      <c r="AB250" s="6" t="str">
        <f t="shared" si="91"/>
        <v xml:space="preserve"> |LT| Kardiganas mergaitei</v>
      </c>
      <c r="AC250" s="8" t="s">
        <v>4918</v>
      </c>
      <c r="AD250" s="6" t="str">
        <f t="shared" si="92"/>
        <v xml:space="preserve"> |LV| Meiteņu kardigans</v>
      </c>
      <c r="AE250" s="8" t="s">
        <v>4919</v>
      </c>
      <c r="AF250" s="6" t="str">
        <f t="shared" si="93"/>
        <v xml:space="preserve"> |MK| Детски женски кардиган</v>
      </c>
      <c r="AG250" s="8" t="s">
        <v>4920</v>
      </c>
      <c r="AH250" s="6" t="str">
        <f t="shared" si="94"/>
        <v xml:space="preserve"> |PL| Kardigan dziewczęcy</v>
      </c>
      <c r="AI250" s="8" t="s">
        <v>4921</v>
      </c>
      <c r="AJ250" s="6" t="str">
        <f t="shared" si="95"/>
        <v xml:space="preserve"> |PT| Cardigã para rapariga</v>
      </c>
      <c r="AK250" s="8" t="s">
        <v>4922</v>
      </c>
      <c r="AL250" s="6" t="str">
        <f t="shared" si="96"/>
        <v xml:space="preserve"> |RO| Cardigan fetițe</v>
      </c>
      <c r="AM250" s="8" t="s">
        <v>4923</v>
      </c>
      <c r="AN250" s="6" t="str">
        <f t="shared" si="97"/>
        <v xml:space="preserve"> |RS| Kardigan za devojčicu</v>
      </c>
      <c r="AO250" s="8" t="s">
        <v>4924</v>
      </c>
      <c r="AP250" s="6" t="str">
        <f t="shared" si="98"/>
        <v xml:space="preserve"> |SI| Dekliška jopica</v>
      </c>
      <c r="AQ250" s="8" t="s">
        <v>4925</v>
      </c>
      <c r="AR250" s="6" t="str">
        <f t="shared" si="99"/>
        <v xml:space="preserve"> |SK| Dievčenský kardigán</v>
      </c>
      <c r="AS250" s="9" t="str">
        <f t="shared" si="100"/>
        <v>|EN| Girls' cardigan |BG| Плетена жилетка за момичета |BiH| Kardigan za djevojčice |CZ| Dívčí kardigan |DE| Cardigan für mädchen |EE| Tüdrukute kardigan |ES| Cárdigan de niña/ Càrdigan nena |GR| Καρντιγκαν κοριτσιού |HR| Kardigan za djevojčice |HU| Lány kardigán |IT| Cardigan per ragazze |LT| Kardiganas mergaitei |LV| Meiteņu kardigans |PL| Kardigan dziewczęcy |PT| Cardigã para rapariga |RO| Cardigan fetițe |RS| Kardigan za devojčicu |SI| Dekliška jopica |SK| Dievčenský kardigán</v>
      </c>
      <c r="AT250" s="9" t="str">
        <f t="shared" si="101"/>
        <v xml:space="preserve">"|EN| Girls' cardigan |BG| Плетена жилетка за момичета |BiH| Kardigan za djevojčice |CZ| Dívčí kardigan |DE| Cardigan für mädchen |EE| Tüdrukute kardigan |ES| Cárdigan de niña/ Càrdigan nena |GR| Καρντιγκαν κοριτσιού |HR| Kardigan za djevojčice |HU| Lány kardigán |IT| Cardigan per ragazze |LT| Kardiganas mergaitei |LV| Meiteņu kardigans |PL| Kardigan dziewczęcy |PT| Cardigã para rapariga |RO| Cardigan fetițe |RS| Kardigan za devojčicu |SI| Dekliška jopica |SK| Dievčenský kardigán",  </v>
      </c>
      <c r="AU250" s="9" t="str">
        <f t="shared" si="102"/>
        <v xml:space="preserve">"Girls' cardigan":  "|EN| Girls' cardigan |BG| Плетена жилетка за момичета |BiH| Kardigan za djevojčice |CZ| Dívčí kardigan |DE| Cardigan für mädchen |EE| Tüdrukute kardigan |ES| Cárdigan de niña/ Càrdigan nena |GR| Καρντιγκαν κοριτσιού |HR| Kardigan za djevojčice |HU| Lány kardigán |IT| Cardigan per ragazze |LT| Kardiganas mergaitei |LV| Meiteņu kardigans |PL| Kardigan dziewczęcy |PT| Cardigã para rapariga |RO| Cardigan fetițe |RS| Kardigan za devojčicu |SI| Dekliška jopica |SK| Dievčenský kardigán",  </v>
      </c>
      <c r="AV250" s="9" t="str">
        <f t="shared" si="103"/>
        <v xml:space="preserve">"Girls' cardigan", </v>
      </c>
      <c r="AW250" s="9"/>
    </row>
    <row r="251" spans="1:49" ht="15" customHeight="1" x14ac:dyDescent="0.25">
      <c r="A251" s="8" t="s">
        <v>4926</v>
      </c>
      <c r="B251" s="6" t="str">
        <f t="shared" si="78"/>
        <v>|EN| Girls' leggins</v>
      </c>
      <c r="C251" s="8" t="s">
        <v>4927</v>
      </c>
      <c r="D251" s="6" t="str">
        <f t="shared" si="79"/>
        <v xml:space="preserve"> |AL| Streçe vajzash</v>
      </c>
      <c r="E251" s="8" t="s">
        <v>4928</v>
      </c>
      <c r="F251" s="6" t="str">
        <f t="shared" si="80"/>
        <v xml:space="preserve"> |BG| Клинове за момичета</v>
      </c>
      <c r="G251" s="8" t="s">
        <v>4929</v>
      </c>
      <c r="H251" s="6" t="str">
        <f t="shared" si="81"/>
        <v xml:space="preserve"> |BiH| Helanke za djevojčice</v>
      </c>
      <c r="I251" s="8" t="s">
        <v>4930</v>
      </c>
      <c r="J251" s="6" t="str">
        <f t="shared" si="82"/>
        <v xml:space="preserve"> |CZ| Dívčí legíny</v>
      </c>
      <c r="K251" s="8" t="s">
        <v>4931</v>
      </c>
      <c r="L251" s="6" t="str">
        <f t="shared" si="83"/>
        <v xml:space="preserve"> |DE| Leggings für mädchen</v>
      </c>
      <c r="M251" s="8" t="s">
        <v>4932</v>
      </c>
      <c r="N251" s="6" t="str">
        <f t="shared" si="84"/>
        <v xml:space="preserve"> |EE| Tüdrukute retuusid</v>
      </c>
      <c r="O251" s="8" t="s">
        <v>4933</v>
      </c>
      <c r="P251" s="6" t="str">
        <f t="shared" si="85"/>
        <v xml:space="preserve"> |ES| Mallas de niña</v>
      </c>
      <c r="Q251" s="8" t="s">
        <v>4934</v>
      </c>
      <c r="R251" s="6" t="str">
        <f t="shared" si="86"/>
        <v>/ Malles nena</v>
      </c>
      <c r="S251" s="8" t="s">
        <v>4935</v>
      </c>
      <c r="T251" s="6" t="str">
        <f t="shared" si="87"/>
        <v xml:space="preserve"> |GR| Κολάν για μωρό κορίτσι</v>
      </c>
      <c r="U251" s="8" t="s">
        <v>4936</v>
      </c>
      <c r="V251" s="6" t="str">
        <f t="shared" si="88"/>
        <v xml:space="preserve"> |HR| Tajice za djevojčice</v>
      </c>
      <c r="W251" s="8" t="s">
        <v>4937</v>
      </c>
      <c r="X251" s="6" t="str">
        <f t="shared" si="89"/>
        <v xml:space="preserve"> |HU| Lány leggings</v>
      </c>
      <c r="Y251" s="8" t="s">
        <v>4938</v>
      </c>
      <c r="Z251" s="6" t="str">
        <f t="shared" si="90"/>
        <v xml:space="preserve"> |IT| Pantacollant per ragazze</v>
      </c>
      <c r="AA251" s="8" t="s">
        <v>4939</v>
      </c>
      <c r="AB251" s="6" t="str">
        <f t="shared" si="91"/>
        <v xml:space="preserve"> |LT| Tamprės mergaitei</v>
      </c>
      <c r="AC251" s="8" t="s">
        <v>4940</v>
      </c>
      <c r="AD251" s="6" t="str">
        <f t="shared" si="92"/>
        <v xml:space="preserve"> |LV| Meiteņu legingi</v>
      </c>
      <c r="AE251" s="8" t="s">
        <v>4941</v>
      </c>
      <c r="AF251" s="6" t="str">
        <f t="shared" si="93"/>
        <v xml:space="preserve"> |MK| Детски женски хеланки</v>
      </c>
      <c r="AG251" s="8" t="s">
        <v>4942</v>
      </c>
      <c r="AH251" s="6" t="str">
        <f t="shared" si="94"/>
        <v xml:space="preserve"> |PL| Legginsy dziewczęce</v>
      </c>
      <c r="AI251" s="8" t="s">
        <v>4943</v>
      </c>
      <c r="AJ251" s="6" t="str">
        <f t="shared" si="95"/>
        <v xml:space="preserve"> |PT| Leggings para rapariga</v>
      </c>
      <c r="AK251" s="8" t="s">
        <v>4944</v>
      </c>
      <c r="AL251" s="6" t="str">
        <f t="shared" si="96"/>
        <v xml:space="preserve"> |RO| Colanți fetițe</v>
      </c>
      <c r="AM251" s="8" t="s">
        <v>4945</v>
      </c>
      <c r="AN251" s="6" t="str">
        <f t="shared" si="97"/>
        <v xml:space="preserve"> |RS| Helanke za devojčicu</v>
      </c>
      <c r="AO251" s="8" t="s">
        <v>4946</v>
      </c>
      <c r="AP251" s="6" t="str">
        <f t="shared" si="98"/>
        <v xml:space="preserve"> |SI| Dekliške legice</v>
      </c>
      <c r="AQ251" s="8" t="s">
        <v>4947</v>
      </c>
      <c r="AR251" s="6" t="str">
        <f t="shared" si="99"/>
        <v xml:space="preserve"> |SK| Dievčenské legíny</v>
      </c>
      <c r="AS251" s="9" t="str">
        <f t="shared" si="100"/>
        <v>|EN| Girls' leggins |BG| Клинове за момичета |BiH| Helanke za djevojčice |CZ| Dívčí legíny |DE| Leggings für mädchen |EE| Tüdrukute retuusid |ES| Mallas de niña/ Malles nena |GR| Κολάν για μωρό κορίτσι |HR| Tajice za djevojčice |HU| Lány leggings |IT| Pantacollant per ragazze |LT| Tamprės mergaitei |LV| Meiteņu legingi |PL| Legginsy dziewczęce |PT| Leggings para rapariga |RO| Colanți fetițe |RS| Helanke za devojčicu |SI| Dekliške legice |SK| Dievčenské legíny</v>
      </c>
      <c r="AT251" s="9" t="str">
        <f t="shared" si="101"/>
        <v xml:space="preserve">"|EN| Girls' leggins |BG| Клинове за момичета |BiH| Helanke za djevojčice |CZ| Dívčí legíny |DE| Leggings für mädchen |EE| Tüdrukute retuusid |ES| Mallas de niña/ Malles nena |GR| Κολάν για μωρό κορίτσι |HR| Tajice za djevojčice |HU| Lány leggings |IT| Pantacollant per ragazze |LT| Tamprės mergaitei |LV| Meiteņu legingi |PL| Legginsy dziewczęce |PT| Leggings para rapariga |RO| Colanți fetițe |RS| Helanke za devojčicu |SI| Dekliške legice |SK| Dievčenské legíny",  </v>
      </c>
      <c r="AU251" s="9" t="str">
        <f t="shared" si="102"/>
        <v xml:space="preserve">"Girls' leggins":  "|EN| Girls' leggins |BG| Клинове за момичета |BiH| Helanke za djevojčice |CZ| Dívčí legíny |DE| Leggings für mädchen |EE| Tüdrukute retuusid |ES| Mallas de niña/ Malles nena |GR| Κολάν για μωρό κορίτσι |HR| Tajice za djevojčice |HU| Lány leggings |IT| Pantacollant per ragazze |LT| Tamprės mergaitei |LV| Meiteņu legingi |PL| Legginsy dziewczęce |PT| Leggings para rapariga |RO| Colanți fetițe |RS| Helanke za devojčicu |SI| Dekliške legice |SK| Dievčenské legíny",  </v>
      </c>
      <c r="AV251" s="9" t="str">
        <f t="shared" si="103"/>
        <v xml:space="preserve">"Girls' leggins", </v>
      </c>
      <c r="AW251" s="9"/>
    </row>
    <row r="252" spans="1:49" ht="15" customHeight="1" x14ac:dyDescent="0.25">
      <c r="A252" s="8" t="s">
        <v>4948</v>
      </c>
      <c r="B252" s="6" t="str">
        <f t="shared" si="78"/>
        <v>|EN| Girls' polo shirt</v>
      </c>
      <c r="C252" s="8" t="s">
        <v>4949</v>
      </c>
      <c r="D252" s="6" t="str">
        <f t="shared" si="79"/>
        <v xml:space="preserve"> |AL| Polo vajzash</v>
      </c>
      <c r="E252" s="8" t="s">
        <v>4950</v>
      </c>
      <c r="F252" s="6" t="str">
        <f t="shared" si="80"/>
        <v xml:space="preserve"> |BG| Блуза с яка за момичета</v>
      </c>
      <c r="G252" s="8" t="s">
        <v>4951</v>
      </c>
      <c r="H252" s="6" t="str">
        <f t="shared" si="81"/>
        <v xml:space="preserve"> |BiH| Polo majica za djevojčice</v>
      </c>
      <c r="I252" s="8" t="s">
        <v>4952</v>
      </c>
      <c r="J252" s="6" t="str">
        <f t="shared" si="82"/>
        <v xml:space="preserve"> |CZ| Dívčí polo</v>
      </c>
      <c r="K252" s="8" t="s">
        <v>4953</v>
      </c>
      <c r="L252" s="6" t="str">
        <f t="shared" si="83"/>
        <v xml:space="preserve"> |DE| Polohemd für mädchen</v>
      </c>
      <c r="M252" s="8" t="s">
        <v>4954</v>
      </c>
      <c r="N252" s="6" t="str">
        <f t="shared" si="84"/>
        <v xml:space="preserve"> |EE| Tüdrukute polosärk</v>
      </c>
      <c r="O252" s="8" t="s">
        <v>4955</v>
      </c>
      <c r="P252" s="6" t="str">
        <f t="shared" si="85"/>
        <v xml:space="preserve"> |ES| Polo de niña</v>
      </c>
      <c r="Q252" s="8" t="s">
        <v>4956</v>
      </c>
      <c r="R252" s="6" t="str">
        <f t="shared" si="86"/>
        <v>/ Polo nena</v>
      </c>
      <c r="S252" s="8" t="s">
        <v>4957</v>
      </c>
      <c r="T252" s="6" t="str">
        <f t="shared" si="87"/>
        <v xml:space="preserve"> |GR| Πόλο κοριτσιού</v>
      </c>
      <c r="U252" s="8" t="s">
        <v>4958</v>
      </c>
      <c r="V252" s="6" t="str">
        <f t="shared" si="88"/>
        <v xml:space="preserve"> |HR| Polo-majica za djevojčice</v>
      </c>
      <c r="W252" s="8" t="s">
        <v>1843</v>
      </c>
      <c r="X252" s="6" t="str">
        <f t="shared" si="89"/>
        <v xml:space="preserve"> |HU| Lány póló</v>
      </c>
      <c r="Y252" s="8" t="s">
        <v>4959</v>
      </c>
      <c r="Z252" s="6" t="str">
        <f t="shared" si="90"/>
        <v xml:space="preserve"> |IT| Polo per ragazze</v>
      </c>
      <c r="AA252" s="8" t="s">
        <v>4960</v>
      </c>
      <c r="AB252" s="6" t="str">
        <f t="shared" si="91"/>
        <v xml:space="preserve"> |LT| Polo marškinėliai mergaitei</v>
      </c>
      <c r="AC252" s="8" t="s">
        <v>4961</v>
      </c>
      <c r="AD252" s="6" t="str">
        <f t="shared" si="92"/>
        <v xml:space="preserve"> |LV| Meiteņu polo krekls</v>
      </c>
      <c r="AE252" s="8" t="s">
        <v>4962</v>
      </c>
      <c r="AF252" s="6" t="str">
        <f t="shared" si="93"/>
        <v xml:space="preserve"> |MK| Детска женска поло</v>
      </c>
      <c r="AG252" s="8" t="s">
        <v>4963</v>
      </c>
      <c r="AH252" s="6" t="str">
        <f t="shared" si="94"/>
        <v xml:space="preserve"> |PL| Polo dziewczęce</v>
      </c>
      <c r="AI252" s="8" t="s">
        <v>4964</v>
      </c>
      <c r="AJ252" s="6" t="str">
        <f t="shared" si="95"/>
        <v xml:space="preserve"> |PT| Polo para rapariga</v>
      </c>
      <c r="AK252" s="8" t="s">
        <v>4965</v>
      </c>
      <c r="AL252" s="6" t="str">
        <f t="shared" si="96"/>
        <v xml:space="preserve"> |RO| Tricou polo fetițe</v>
      </c>
      <c r="AM252" s="8" t="s">
        <v>4966</v>
      </c>
      <c r="AN252" s="6" t="str">
        <f t="shared" si="97"/>
        <v xml:space="preserve"> |RS| Polo majica za devojčicu</v>
      </c>
      <c r="AO252" s="8" t="s">
        <v>4967</v>
      </c>
      <c r="AP252" s="6" t="str">
        <f t="shared" si="98"/>
        <v xml:space="preserve"> |SI| Dekliška polo majica</v>
      </c>
      <c r="AQ252" s="8" t="s">
        <v>4968</v>
      </c>
      <c r="AR252" s="6" t="str">
        <f t="shared" si="99"/>
        <v xml:space="preserve"> |SK| Dievčenské pólo tričko</v>
      </c>
      <c r="AS252" s="9" t="str">
        <f t="shared" si="100"/>
        <v>|EN| Girls' polo shirt |BG| Блуза с яка за момичета |BiH| Polo majica za djevojčice |CZ| Dívčí polo |DE| Polohemd für mädchen |EE| Tüdrukute polosärk |ES| Polo de niña/ Polo nena |GR| Πόλο κοριτσιού |HR| Polo-majica za djevojčice |HU| Lány póló |IT| Polo per ragazze |LT| Polo marškinėliai mergaitei |LV| Meiteņu polo krekls |PL| Polo dziewczęce |PT| Polo para rapariga |RO| Tricou polo fetițe |RS| Polo majica za devojčicu |SI| Dekliška polo majica |SK| Dievčenské pólo tričko</v>
      </c>
      <c r="AT252" s="9" t="str">
        <f t="shared" si="101"/>
        <v xml:space="preserve">"|EN| Girls' polo shirt |BG| Блуза с яка за момичета |BiH| Polo majica za djevojčice |CZ| Dívčí polo |DE| Polohemd für mädchen |EE| Tüdrukute polosärk |ES| Polo de niña/ Polo nena |GR| Πόλο κοριτσιού |HR| Polo-majica za djevojčice |HU| Lány póló |IT| Polo per ragazze |LT| Polo marškinėliai mergaitei |LV| Meiteņu polo krekls |PL| Polo dziewczęce |PT| Polo para rapariga |RO| Tricou polo fetițe |RS| Polo majica za devojčicu |SI| Dekliška polo majica |SK| Dievčenské pólo tričko",  </v>
      </c>
      <c r="AU252" s="9" t="str">
        <f t="shared" si="102"/>
        <v xml:space="preserve">"Girls' polo shirt":  "|EN| Girls' polo shirt |BG| Блуза с яка за момичета |BiH| Polo majica za djevojčice |CZ| Dívčí polo |DE| Polohemd für mädchen |EE| Tüdrukute polosärk |ES| Polo de niña/ Polo nena |GR| Πόλο κοριτσιού |HR| Polo-majica za djevojčice |HU| Lány póló |IT| Polo per ragazze |LT| Polo marškinėliai mergaitei |LV| Meiteņu polo krekls |PL| Polo dziewczęce |PT| Polo para rapariga |RO| Tricou polo fetițe |RS| Polo majica za devojčicu |SI| Dekliška polo majica |SK| Dievčenské pólo tričko",  </v>
      </c>
      <c r="AV252" s="9" t="str">
        <f t="shared" si="103"/>
        <v xml:space="preserve">"Girls' polo shirt", </v>
      </c>
      <c r="AW252" s="9"/>
    </row>
    <row r="253" spans="1:49" ht="15" customHeight="1" x14ac:dyDescent="0.25">
      <c r="A253" s="8" t="s">
        <v>4969</v>
      </c>
      <c r="B253" s="6" t="str">
        <f t="shared" si="78"/>
        <v>|EN| Girls' sun hat</v>
      </c>
      <c r="C253" s="8" t="s">
        <v>4970</v>
      </c>
      <c r="D253" s="6" t="str">
        <f t="shared" si="79"/>
        <v xml:space="preserve"> |AL| Kapelë vajzash</v>
      </c>
      <c r="E253" s="8" t="s">
        <v>4971</v>
      </c>
      <c r="F253" s="6" t="str">
        <f t="shared" si="80"/>
        <v xml:space="preserve"> |BG| Шапка с периферия за момичета</v>
      </c>
      <c r="G253" s="8" t="s">
        <v>4972</v>
      </c>
      <c r="H253" s="6" t="str">
        <f t="shared" si="81"/>
        <v xml:space="preserve"> |BiH| Šešir za djevojčice</v>
      </c>
      <c r="I253" s="8" t="s">
        <v>4973</v>
      </c>
      <c r="J253" s="6" t="str">
        <f t="shared" si="82"/>
        <v xml:space="preserve"> |CZ| Dívčí klobouk</v>
      </c>
      <c r="K253" s="8" t="s">
        <v>4974</v>
      </c>
      <c r="L253" s="6" t="str">
        <f t="shared" si="83"/>
        <v xml:space="preserve"> |DE| Hut für mädchen</v>
      </c>
      <c r="M253" s="8" t="s">
        <v>4975</v>
      </c>
      <c r="N253" s="6" t="str">
        <f t="shared" si="84"/>
        <v xml:space="preserve"> |EE| Tüdrukute kübar / müts</v>
      </c>
      <c r="O253" s="8" t="s">
        <v>4976</v>
      </c>
      <c r="P253" s="6" t="str">
        <f t="shared" si="85"/>
        <v xml:space="preserve"> |ES| Sombrero de niña</v>
      </c>
      <c r="Q253" s="8" t="s">
        <v>4724</v>
      </c>
      <c r="R253" s="6" t="str">
        <f t="shared" si="86"/>
        <v>/ Barret nena</v>
      </c>
      <c r="S253" s="8" t="s">
        <v>4977</v>
      </c>
      <c r="T253" s="6" t="str">
        <f t="shared" si="87"/>
        <v xml:space="preserve"> |GR| Καπέλο κοριτσιού</v>
      </c>
      <c r="U253" s="8" t="s">
        <v>4972</v>
      </c>
      <c r="V253" s="6" t="str">
        <f t="shared" si="88"/>
        <v xml:space="preserve"> |HR| Šešir za djevojčice</v>
      </c>
      <c r="W253" s="8" t="s">
        <v>4978</v>
      </c>
      <c r="X253" s="6" t="str">
        <f t="shared" si="89"/>
        <v xml:space="preserve"> |HU| Lány kalap</v>
      </c>
      <c r="Y253" s="8" t="s">
        <v>4727</v>
      </c>
      <c r="Z253" s="6" t="str">
        <f t="shared" si="90"/>
        <v xml:space="preserve"> |IT| Cappello per ragazze</v>
      </c>
      <c r="AA253" s="8" t="s">
        <v>4979</v>
      </c>
      <c r="AB253" s="6" t="str">
        <f t="shared" si="91"/>
        <v xml:space="preserve"> |LT| Skrybėlaitė mergaitei</v>
      </c>
      <c r="AC253" s="8" t="s">
        <v>4980</v>
      </c>
      <c r="AD253" s="6" t="str">
        <f t="shared" si="92"/>
        <v xml:space="preserve"> |LV| Meiteņu platmale</v>
      </c>
      <c r="AE253" s="8" t="s">
        <v>4981</v>
      </c>
      <c r="AF253" s="6" t="str">
        <f t="shared" si="93"/>
        <v xml:space="preserve"> |MK| Детска женска шапка</v>
      </c>
      <c r="AG253" s="8" t="s">
        <v>4982</v>
      </c>
      <c r="AH253" s="6" t="str">
        <f t="shared" si="94"/>
        <v xml:space="preserve"> |PL| Kapelusz dziewczęcy</v>
      </c>
      <c r="AI253" s="8" t="s">
        <v>4732</v>
      </c>
      <c r="AJ253" s="6" t="str">
        <f t="shared" si="95"/>
        <v xml:space="preserve"> |PT| Chapéu para rapariga</v>
      </c>
      <c r="AK253" s="8" t="s">
        <v>4983</v>
      </c>
      <c r="AL253" s="6" t="str">
        <f t="shared" si="96"/>
        <v xml:space="preserve"> |RO| Pălărie fetițe</v>
      </c>
      <c r="AM253" s="8" t="s">
        <v>4984</v>
      </c>
      <c r="AN253" s="6" t="str">
        <f t="shared" si="97"/>
        <v xml:space="preserve"> |RS| Šešir za devojčicu</v>
      </c>
      <c r="AO253" s="8" t="s">
        <v>4985</v>
      </c>
      <c r="AP253" s="6" t="str">
        <f t="shared" si="98"/>
        <v xml:space="preserve"> |SI| Dekliški klobuk</v>
      </c>
      <c r="AQ253" s="8" t="s">
        <v>4986</v>
      </c>
      <c r="AR253" s="6" t="str">
        <f t="shared" si="99"/>
        <v xml:space="preserve"> |SK| Dievčenský klobúk</v>
      </c>
      <c r="AS253" s="9" t="str">
        <f t="shared" si="100"/>
        <v>|EN| Girls' sun hat |BG| Шапка с периферия за момичета |BiH| Šešir za djevojčice |CZ| Dívčí klobouk |DE| Hut für mädchen |EE| Tüdrukute kübar / müts |ES| Sombrero de niña/ Barret nena |GR| Καπέλο κοριτσιού |HR| Šešir za djevojčice |HU| Lány kalap |IT| Cappello per ragazze |LT| Skrybėlaitė mergaitei |LV| Meiteņu platmale |PL| Kapelusz dziewczęcy |PT| Chapéu para rapariga |RO| Pălărie fetițe |RS| Šešir za devojčicu |SI| Dekliški klobuk |SK| Dievčenský klobúk</v>
      </c>
      <c r="AT253" s="9" t="str">
        <f t="shared" si="101"/>
        <v xml:space="preserve">"|EN| Girls' sun hat |BG| Шапка с периферия за момичета |BiH| Šešir za djevojčice |CZ| Dívčí klobouk |DE| Hut für mädchen |EE| Tüdrukute kübar / müts |ES| Sombrero de niña/ Barret nena |GR| Καπέλο κοριτσιού |HR| Šešir za djevojčice |HU| Lány kalap |IT| Cappello per ragazze |LT| Skrybėlaitė mergaitei |LV| Meiteņu platmale |PL| Kapelusz dziewczęcy |PT| Chapéu para rapariga |RO| Pălărie fetițe |RS| Šešir za devojčicu |SI| Dekliški klobuk |SK| Dievčenský klobúk",  </v>
      </c>
      <c r="AU253" s="9" t="str">
        <f t="shared" si="102"/>
        <v xml:space="preserve">"Girls' sun hat":  "|EN| Girls' sun hat |BG| Шапка с периферия за момичета |BiH| Šešir za djevojčice |CZ| Dívčí klobouk |DE| Hut für mädchen |EE| Tüdrukute kübar / müts |ES| Sombrero de niña/ Barret nena |GR| Καπέλο κοριτσιού |HR| Šešir za djevojčice |HU| Lány kalap |IT| Cappello per ragazze |LT| Skrybėlaitė mergaitei |LV| Meiteņu platmale |PL| Kapelusz dziewczęcy |PT| Chapéu para rapariga |RO| Pălărie fetițe |RS| Šešir za devojčicu |SI| Dekliški klobuk |SK| Dievčenský klobúk",  </v>
      </c>
      <c r="AV253" s="9" t="str">
        <f t="shared" si="103"/>
        <v xml:space="preserve">"Girls' sun hat", </v>
      </c>
      <c r="AW253" s="9"/>
    </row>
    <row r="254" spans="1:49" ht="15" customHeight="1" x14ac:dyDescent="0.25">
      <c r="A254" s="8" t="s">
        <v>4987</v>
      </c>
      <c r="B254" s="6" t="str">
        <f t="shared" si="78"/>
        <v>|EN| Girls' turtleneck pullover sweater</v>
      </c>
      <c r="C254" s="8" t="s">
        <v>4988</v>
      </c>
      <c r="D254" s="6" t="str">
        <f t="shared" si="79"/>
        <v xml:space="preserve"> |AL| Golf vajzash</v>
      </c>
      <c r="E254" s="8" t="s">
        <v>4989</v>
      </c>
      <c r="F254" s="6" t="str">
        <f t="shared" si="80"/>
        <v xml:space="preserve"> |BG| Поло за момичета</v>
      </c>
      <c r="G254" s="8" t="s">
        <v>4990</v>
      </c>
      <c r="H254" s="6" t="str">
        <f t="shared" si="81"/>
        <v xml:space="preserve"> |BiH| Rolka za djevojčice</v>
      </c>
      <c r="I254" s="8" t="s">
        <v>4991</v>
      </c>
      <c r="J254" s="6" t="str">
        <f t="shared" si="82"/>
        <v xml:space="preserve"> |CZ| Dívčí golf</v>
      </c>
      <c r="K254" s="8" t="s">
        <v>4992</v>
      </c>
      <c r="L254" s="6" t="str">
        <f t="shared" si="83"/>
        <v xml:space="preserve"> |DE| Rollkragenpullover für mädchen</v>
      </c>
      <c r="M254" s="8" t="s">
        <v>4993</v>
      </c>
      <c r="N254" s="6" t="str">
        <f t="shared" si="84"/>
        <v xml:space="preserve"> |EE| Tüdrukute kõrge kaelusega polo</v>
      </c>
      <c r="O254" s="8" t="s">
        <v>4994</v>
      </c>
      <c r="P254" s="6" t="str">
        <f t="shared" si="85"/>
        <v xml:space="preserve"> |ES| Golf para niña</v>
      </c>
      <c r="Q254" s="8" t="s">
        <v>4995</v>
      </c>
      <c r="R254" s="6" t="str">
        <f t="shared" si="86"/>
        <v>/ Suèter de coll llarg nena</v>
      </c>
      <c r="S254" s="8" t="s">
        <v>4996</v>
      </c>
      <c r="T254" s="6" t="str">
        <f t="shared" si="87"/>
        <v xml:space="preserve"> |GR| Γκολφ κοριτσιού</v>
      </c>
      <c r="U254" s="8" t="s">
        <v>4997</v>
      </c>
      <c r="V254" s="6" t="str">
        <f t="shared" si="88"/>
        <v xml:space="preserve"> |HR| Dolčevita za djevojčice</v>
      </c>
      <c r="W254" s="8" t="s">
        <v>4998</v>
      </c>
      <c r="X254" s="6" t="str">
        <f t="shared" si="89"/>
        <v xml:space="preserve"> |HU| Lány garbó</v>
      </c>
      <c r="Y254" s="8" t="s">
        <v>4999</v>
      </c>
      <c r="Z254" s="6" t="str">
        <f t="shared" si="90"/>
        <v xml:space="preserve"> |IT| Golf per ragazze</v>
      </c>
      <c r="AA254" s="8" t="s">
        <v>5000</v>
      </c>
      <c r="AB254" s="6" t="str">
        <f t="shared" si="91"/>
        <v xml:space="preserve"> |LT| Megztinis aukštu kaklu mergaitei</v>
      </c>
      <c r="AC254" s="8" t="s">
        <v>5001</v>
      </c>
      <c r="AD254" s="6" t="str">
        <f t="shared" si="92"/>
        <v xml:space="preserve"> |LV| Meiteņu džemperis ar stāvu apkakli</v>
      </c>
      <c r="AE254" s="8" t="s">
        <v>5002</v>
      </c>
      <c r="AF254" s="6" t="str">
        <f t="shared" si="93"/>
        <v xml:space="preserve"> |MK| Детска женска ролка</v>
      </c>
      <c r="AG254" s="8" t="s">
        <v>5003</v>
      </c>
      <c r="AH254" s="6" t="str">
        <f t="shared" si="94"/>
        <v xml:space="preserve"> |PL| Golf dziewczęcy</v>
      </c>
      <c r="AI254" s="8" t="s">
        <v>5004</v>
      </c>
      <c r="AJ254" s="6" t="str">
        <f t="shared" si="95"/>
        <v xml:space="preserve"> |PT| Suéter de gola alta para rapariga</v>
      </c>
      <c r="AK254" s="8" t="s">
        <v>5005</v>
      </c>
      <c r="AL254" s="6" t="str">
        <f t="shared" si="96"/>
        <v xml:space="preserve"> |RO| Helancă fetițe</v>
      </c>
      <c r="AM254" s="8" t="s">
        <v>5006</v>
      </c>
      <c r="AN254" s="6" t="str">
        <f t="shared" si="97"/>
        <v xml:space="preserve"> |RS| Rolka za devojčicu</v>
      </c>
      <c r="AO254" s="8" t="s">
        <v>5007</v>
      </c>
      <c r="AP254" s="6" t="str">
        <f t="shared" si="98"/>
        <v xml:space="preserve"> |SI| Dekliški puli</v>
      </c>
      <c r="AQ254" s="8" t="s">
        <v>5008</v>
      </c>
      <c r="AR254" s="6" t="str">
        <f t="shared" si="99"/>
        <v xml:space="preserve"> |SK| Dievčenský rolák</v>
      </c>
      <c r="AS254" s="9" t="str">
        <f t="shared" si="100"/>
        <v>|EN| Girls' turtleneck pullover sweater |BG| Поло за момичета |BiH| Rolka za djevojčice |CZ| Dívčí golf |DE| Rollkragenpullover für mädchen |EE| Tüdrukute kõrge kaelusega polo |ES| Golf para niña/ Suèter de coll llarg nena |GR| Γκολφ κοριτσιού |HR| Dolčevita za djevojčice |HU| Lány garbó |IT| Golf per ragazze |LT| Megztinis aukštu kaklu mergaitei |LV| Meiteņu džemperis ar stāvu apkakli |PL| Golf dziewczęcy |PT| Suéter de gola alta para rapariga |RO| Helancă fetițe |RS| Rolka za devojčicu |SI| Dekliški puli |SK| Dievčenský rolák</v>
      </c>
      <c r="AT254" s="9" t="str">
        <f t="shared" si="101"/>
        <v xml:space="preserve">"|EN| Girls' turtleneck pullover sweater |BG| Поло за момичета |BiH| Rolka za djevojčice |CZ| Dívčí golf |DE| Rollkragenpullover für mädchen |EE| Tüdrukute kõrge kaelusega polo |ES| Golf para niña/ Suèter de coll llarg nena |GR| Γκολφ κοριτσιού |HR| Dolčevita za djevojčice |HU| Lány garbó |IT| Golf per ragazze |LT| Megztinis aukštu kaklu mergaitei |LV| Meiteņu džemperis ar stāvu apkakli |PL| Golf dziewczęcy |PT| Suéter de gola alta para rapariga |RO| Helancă fetițe |RS| Rolka za devojčicu |SI| Dekliški puli |SK| Dievčenský rolák",  </v>
      </c>
      <c r="AU254" s="9" t="str">
        <f t="shared" si="102"/>
        <v xml:space="preserve">"Girls' turtleneck pullover sweater":  "|EN| Girls' turtleneck pullover sweater |BG| Поло за момичета |BiH| Rolka za djevojčice |CZ| Dívčí golf |DE| Rollkragenpullover für mädchen |EE| Tüdrukute kõrge kaelusega polo |ES| Golf para niña/ Suèter de coll llarg nena |GR| Γκολφ κοριτσιού |HR| Dolčevita za djevojčice |HU| Lány garbó |IT| Golf per ragazze |LT| Megztinis aukštu kaklu mergaitei |LV| Meiteņu džemperis ar stāvu apkakli |PL| Golf dziewczęcy |PT| Suéter de gola alta para rapariga |RO| Helancă fetițe |RS| Rolka za devojčicu |SI| Dekliški puli |SK| Dievčenský rolák",  </v>
      </c>
      <c r="AV254" s="9" t="str">
        <f t="shared" si="103"/>
        <v xml:space="preserve">"Girls' turtleneck pullover sweater", </v>
      </c>
      <c r="AW254" s="9"/>
    </row>
    <row r="255" spans="1:49" ht="15" customHeight="1" x14ac:dyDescent="0.25">
      <c r="A255" s="8" t="s">
        <v>5009</v>
      </c>
      <c r="B255" s="6" t="str">
        <f t="shared" si="78"/>
        <v>|EN| Girls' headband</v>
      </c>
      <c r="C255" s="8" t="s">
        <v>5010</v>
      </c>
      <c r="D255" s="6" t="str">
        <f t="shared" si="79"/>
        <v xml:space="preserve"> |AL| Rrip vajzash</v>
      </c>
      <c r="E255" s="8" t="s">
        <v>5011</v>
      </c>
      <c r="F255" s="6" t="str">
        <f t="shared" si="80"/>
        <v xml:space="preserve"> |BG| Лента за главата за момичета</v>
      </c>
      <c r="G255" s="8" t="s">
        <v>5012</v>
      </c>
      <c r="H255" s="6" t="str">
        <f t="shared" si="81"/>
        <v xml:space="preserve"> |BiH| Rajf za djevojčice</v>
      </c>
      <c r="I255" s="8" t="s">
        <v>5013</v>
      </c>
      <c r="J255" s="6" t="str">
        <f t="shared" si="82"/>
        <v xml:space="preserve"> |CZ| Dívčí čelenka</v>
      </c>
      <c r="K255" s="8" t="s">
        <v>5014</v>
      </c>
      <c r="L255" s="6" t="str">
        <f t="shared" si="83"/>
        <v xml:space="preserve"> |DE| Band für mädchen</v>
      </c>
      <c r="M255" s="8" t="s">
        <v>5015</v>
      </c>
      <c r="N255" s="6" t="str">
        <f t="shared" si="84"/>
        <v xml:space="preserve"> |EE| Tüdrukute peapael</v>
      </c>
      <c r="O255" s="8" t="s">
        <v>5016</v>
      </c>
      <c r="P255" s="6" t="str">
        <f t="shared" si="85"/>
        <v xml:space="preserve"> |ES| Diadema de niña</v>
      </c>
      <c r="Q255" s="8" t="s">
        <v>5017</v>
      </c>
      <c r="R255" s="6" t="str">
        <f t="shared" si="86"/>
        <v>/ Cinta nena</v>
      </c>
      <c r="S255" s="8" t="s">
        <v>5018</v>
      </c>
      <c r="T255" s="6" t="str">
        <f t="shared" si="87"/>
        <v xml:space="preserve"> |GR| Μπάντα κεφαλιού</v>
      </c>
      <c r="U255" s="8" t="s">
        <v>5019</v>
      </c>
      <c r="V255" s="6" t="str">
        <f t="shared" si="88"/>
        <v xml:space="preserve"> |HR| Traka za glavu za djevojčice</v>
      </c>
      <c r="W255" s="8" t="s">
        <v>5020</v>
      </c>
      <c r="X255" s="6" t="str">
        <f t="shared" si="89"/>
        <v xml:space="preserve"> |HU| Lány hajpánt</v>
      </c>
      <c r="Y255" s="8" t="s">
        <v>5021</v>
      </c>
      <c r="Z255" s="6" t="str">
        <f t="shared" si="90"/>
        <v xml:space="preserve"> |IT| Fascia per ragazze</v>
      </c>
      <c r="AA255" s="8" t="s">
        <v>5022</v>
      </c>
      <c r="AB255" s="6" t="str">
        <f t="shared" si="91"/>
        <v xml:space="preserve"> |LT| Raištis mergaitei</v>
      </c>
      <c r="AC255" s="8" t="s">
        <v>5023</v>
      </c>
      <c r="AD255" s="6" t="str">
        <f t="shared" si="92"/>
        <v xml:space="preserve"> |LV| Meiteņu stīpiņa</v>
      </c>
      <c r="AE255" s="8" t="s">
        <v>5024</v>
      </c>
      <c r="AF255" s="6" t="str">
        <f t="shared" si="93"/>
        <v xml:space="preserve"> |MK| Детски женски стегач</v>
      </c>
      <c r="AG255" s="8" t="s">
        <v>5025</v>
      </c>
      <c r="AH255" s="6" t="str">
        <f t="shared" si="94"/>
        <v xml:space="preserve"> |PL| Opaska dziewczęca</v>
      </c>
      <c r="AI255" s="8" t="s">
        <v>5026</v>
      </c>
      <c r="AJ255" s="6" t="str">
        <f t="shared" si="95"/>
        <v xml:space="preserve"> |PT| Banda para rapariga</v>
      </c>
      <c r="AK255" s="8" t="s">
        <v>5027</v>
      </c>
      <c r="AL255" s="6" t="str">
        <f t="shared" si="96"/>
        <v xml:space="preserve"> |RO| Banderolă fetițe</v>
      </c>
      <c r="AM255" s="8" t="s">
        <v>5028</v>
      </c>
      <c r="AN255" s="6" t="str">
        <f t="shared" si="97"/>
        <v xml:space="preserve"> |RS| Raif za devojčicu</v>
      </c>
      <c r="AO255" s="8" t="s">
        <v>5029</v>
      </c>
      <c r="AP255" s="6" t="str">
        <f t="shared" si="98"/>
        <v xml:space="preserve"> |SI| Dekliški trak</v>
      </c>
      <c r="AQ255" s="8" t="s">
        <v>5030</v>
      </c>
      <c r="AR255" s="6" t="str">
        <f t="shared" si="99"/>
        <v xml:space="preserve"> |SK| Dievčenská čelenka</v>
      </c>
      <c r="AS255" s="9" t="str">
        <f t="shared" si="100"/>
        <v>|EN| Girls' headband |BG| Лента за главата за момичета |BiH| Rajf za djevojčice |CZ| Dívčí čelenka |DE| Band für mädchen |EE| Tüdrukute peapael |ES| Diadema de niña/ Cinta nena |GR| Μπάντα κεφαλιού |HR| Traka za glavu za djevojčice |HU| Lány hajpánt |IT| Fascia per ragazze |LT| Raištis mergaitei |LV| Meiteņu stīpiņa |PL| Opaska dziewczęca |PT| Banda para rapariga |RO| Banderolă fetițe |RS| Raif za devojčicu |SI| Dekliški trak |SK| Dievčenská čelenka</v>
      </c>
      <c r="AT255" s="9" t="str">
        <f t="shared" si="101"/>
        <v xml:space="preserve">"|EN| Girls' headband |BG| Лента за главата за момичета |BiH| Rajf za djevojčice |CZ| Dívčí čelenka |DE| Band für mädchen |EE| Tüdrukute peapael |ES| Diadema de niña/ Cinta nena |GR| Μπάντα κεφαλιού |HR| Traka za glavu za djevojčice |HU| Lány hajpánt |IT| Fascia per ragazze |LT| Raištis mergaitei |LV| Meiteņu stīpiņa |PL| Opaska dziewczęca |PT| Banda para rapariga |RO| Banderolă fetițe |RS| Raif za devojčicu |SI| Dekliški trak |SK| Dievčenská čelenka",  </v>
      </c>
      <c r="AU255" s="9" t="str">
        <f t="shared" si="102"/>
        <v xml:space="preserve">"Girls' headband":  "|EN| Girls' headband |BG| Лента за главата за момичета |BiH| Rajf za djevojčice |CZ| Dívčí čelenka |DE| Band für mädchen |EE| Tüdrukute peapael |ES| Diadema de niña/ Cinta nena |GR| Μπάντα κεφαλιού |HR| Traka za glavu za djevojčice |HU| Lány hajpánt |IT| Fascia per ragazze |LT| Raištis mergaitei |LV| Meiteņu stīpiņa |PL| Opaska dziewczęca |PT| Banda para rapariga |RO| Banderolă fetițe |RS| Raif za devojčicu |SI| Dekliški trak |SK| Dievčenská čelenka",  </v>
      </c>
      <c r="AV255" s="9" t="str">
        <f t="shared" si="103"/>
        <v xml:space="preserve">"Girls' headband", </v>
      </c>
      <c r="AW255" s="9"/>
    </row>
    <row r="256" spans="1:49" ht="15" customHeight="1" x14ac:dyDescent="0.25">
      <c r="A256" s="8" t="s">
        <v>5031</v>
      </c>
      <c r="B256" s="6" t="str">
        <f t="shared" si="78"/>
        <v>|EN| Girls' headscarf</v>
      </c>
      <c r="C256" s="8" t="s">
        <v>4823</v>
      </c>
      <c r="D256" s="6" t="str">
        <f t="shared" si="79"/>
        <v xml:space="preserve"> |AL| Shami për vajza</v>
      </c>
      <c r="E256" s="8" t="s">
        <v>5032</v>
      </c>
      <c r="F256" s="6" t="str">
        <f t="shared" si="80"/>
        <v xml:space="preserve"> |BG| Забрадка за момичета</v>
      </c>
      <c r="G256" s="8" t="s">
        <v>4824</v>
      </c>
      <c r="H256" s="6" t="str">
        <f t="shared" si="81"/>
        <v xml:space="preserve"> |BiH| Marama za djevojčice</v>
      </c>
      <c r="I256" s="8" t="s">
        <v>5033</v>
      </c>
      <c r="J256" s="6" t="str">
        <f t="shared" si="82"/>
        <v xml:space="preserve"> |CZ| Dívčí šátek</v>
      </c>
      <c r="K256" s="8" t="s">
        <v>5034</v>
      </c>
      <c r="L256" s="6" t="str">
        <f t="shared" si="83"/>
        <v xml:space="preserve"> |DE| Tuch für mädchen</v>
      </c>
      <c r="M256" s="8" t="s">
        <v>4827</v>
      </c>
      <c r="N256" s="6" t="str">
        <f t="shared" si="84"/>
        <v xml:space="preserve"> |EE| Tüdrukute rätik</v>
      </c>
      <c r="O256" s="8" t="s">
        <v>4828</v>
      </c>
      <c r="P256" s="6" t="str">
        <f t="shared" si="85"/>
        <v xml:space="preserve"> |ES| Pañuelo de niña</v>
      </c>
      <c r="Q256" s="8" t="s">
        <v>5035</v>
      </c>
      <c r="R256" s="6" t="str">
        <f t="shared" si="86"/>
        <v>/ Mocador nena</v>
      </c>
      <c r="S256" s="8" t="s">
        <v>4830</v>
      </c>
      <c r="T256" s="6" t="str">
        <f t="shared" si="87"/>
        <v xml:space="preserve"> |GR| Μαντίλι κοριτσιού</v>
      </c>
      <c r="U256" s="8" t="s">
        <v>4824</v>
      </c>
      <c r="V256" s="6" t="str">
        <f t="shared" si="88"/>
        <v xml:space="preserve"> |HR| Marama za djevojčice</v>
      </c>
      <c r="W256" s="8" t="s">
        <v>4831</v>
      </c>
      <c r="X256" s="6" t="str">
        <f t="shared" si="89"/>
        <v xml:space="preserve"> |HU| Lány kendő</v>
      </c>
      <c r="Y256" s="8" t="s">
        <v>5036</v>
      </c>
      <c r="Z256" s="6" t="str">
        <f t="shared" si="90"/>
        <v xml:space="preserve"> |IT| Fazzoletto per ragazze</v>
      </c>
      <c r="AA256" s="8" t="s">
        <v>4833</v>
      </c>
      <c r="AB256" s="6" t="str">
        <f t="shared" si="91"/>
        <v xml:space="preserve"> |LT| Skara mergaitei</v>
      </c>
      <c r="AC256" s="8" t="s">
        <v>4834</v>
      </c>
      <c r="AD256" s="6" t="str">
        <f t="shared" si="92"/>
        <v xml:space="preserve"> |LV| Meiteņu lakats</v>
      </c>
      <c r="AE256" s="8" t="s">
        <v>4835</v>
      </c>
      <c r="AF256" s="6" t="str">
        <f t="shared" si="93"/>
        <v xml:space="preserve"> |MK| Детска женска марама</v>
      </c>
      <c r="AG256" s="8" t="s">
        <v>5037</v>
      </c>
      <c r="AH256" s="6" t="str">
        <f t="shared" si="94"/>
        <v xml:space="preserve"> |PL| Chustka dziewczęca</v>
      </c>
      <c r="AI256" s="8" t="s">
        <v>5038</v>
      </c>
      <c r="AJ256" s="6" t="str">
        <f t="shared" si="95"/>
        <v xml:space="preserve"> |PT| Lenço para rapariga</v>
      </c>
      <c r="AK256" s="8" t="s">
        <v>4838</v>
      </c>
      <c r="AL256" s="6" t="str">
        <f t="shared" si="96"/>
        <v xml:space="preserve"> |RO| Batic/eșarfă fetițe</v>
      </c>
      <c r="AM256" s="8" t="s">
        <v>4839</v>
      </c>
      <c r="AN256" s="6" t="str">
        <f t="shared" si="97"/>
        <v xml:space="preserve"> |RS| Marama za devojčicu</v>
      </c>
      <c r="AO256" s="8" t="s">
        <v>5039</v>
      </c>
      <c r="AP256" s="6" t="str">
        <f t="shared" si="98"/>
        <v xml:space="preserve"> |SI| Dekliška rutica</v>
      </c>
      <c r="AQ256" s="8" t="s">
        <v>4841</v>
      </c>
      <c r="AR256" s="6" t="str">
        <f t="shared" si="99"/>
        <v xml:space="preserve"> |SK| Dievčenská šatka</v>
      </c>
      <c r="AS256" s="9" t="str">
        <f t="shared" si="100"/>
        <v>|EN| Girls' headscarf |BG| Забрадка за момичета |BiH| Marama za djevojčice |CZ| Dívčí šátek |DE| Tuch für mädchen |EE| Tüdrukute rätik |ES| Pañuelo de niña/ Mocador nena |GR| Μαντίλι κοριτσιού |HR| Marama za djevojčice |HU| Lány kendő |IT| Fazzoletto per ragazze |LT| Skara mergaitei |LV| Meiteņu lakats |PL| Chustka dziewczęca |PT| Lenço para rapariga |RO| Batic/eșarfă fetițe |RS| Marama za devojčicu |SI| Dekliška rutica |SK| Dievčenská šatka</v>
      </c>
      <c r="AT256" s="9" t="str">
        <f t="shared" si="101"/>
        <v xml:space="preserve">"|EN| Girls' headscarf |BG| Забрадка за момичета |BiH| Marama za djevojčice |CZ| Dívčí šátek |DE| Tuch für mädchen |EE| Tüdrukute rätik |ES| Pañuelo de niña/ Mocador nena |GR| Μαντίλι κοριτσιού |HR| Marama za djevojčice |HU| Lány kendő |IT| Fazzoletto per ragazze |LT| Skara mergaitei |LV| Meiteņu lakats |PL| Chustka dziewczęca |PT| Lenço para rapariga |RO| Batic/eșarfă fetițe |RS| Marama za devojčicu |SI| Dekliška rutica |SK| Dievčenská šatka",  </v>
      </c>
      <c r="AU256" s="9" t="str">
        <f t="shared" si="102"/>
        <v xml:space="preserve">"Girls' headscarf":  "|EN| Girls' headscarf |BG| Забрадка за момичета |BiH| Marama za djevojčice |CZ| Dívčí šátek |DE| Tuch für mädchen |EE| Tüdrukute rätik |ES| Pañuelo de niña/ Mocador nena |GR| Μαντίλι κοριτσιού |HR| Marama za djevojčice |HU| Lány kendő |IT| Fazzoletto per ragazze |LT| Skara mergaitei |LV| Meiteņu lakats |PL| Chustka dziewczęca |PT| Lenço para rapariga |RO| Batic/eșarfă fetițe |RS| Marama za devojčicu |SI| Dekliška rutica |SK| Dievčenská šatka",  </v>
      </c>
      <c r="AV256" s="9" t="str">
        <f t="shared" si="103"/>
        <v xml:space="preserve">"Girls' headscarf", </v>
      </c>
      <c r="AW256" s="9"/>
    </row>
    <row r="257" spans="1:49" ht="15" customHeight="1" x14ac:dyDescent="0.25">
      <c r="A257" s="8" t="s">
        <v>5040</v>
      </c>
      <c r="B257" s="6" t="str">
        <f t="shared" si="78"/>
        <v>|EN| Boys' tank top</v>
      </c>
      <c r="C257" s="8" t="s">
        <v>5041</v>
      </c>
      <c r="D257" s="6" t="str">
        <f t="shared" si="79"/>
        <v xml:space="preserve"> |AL| Top djemsh</v>
      </c>
      <c r="E257" s="8" t="s">
        <v>5042</v>
      </c>
      <c r="F257" s="6" t="str">
        <f t="shared" si="80"/>
        <v xml:space="preserve"> |BG| Топ за момчета</v>
      </c>
      <c r="G257" s="8" t="s">
        <v>5043</v>
      </c>
      <c r="H257" s="6" t="str">
        <f t="shared" si="81"/>
        <v xml:space="preserve"> |BiH| Top za dječake</v>
      </c>
      <c r="I257" s="8" t="s">
        <v>5044</v>
      </c>
      <c r="J257" s="6" t="str">
        <f t="shared" si="82"/>
        <v xml:space="preserve"> |CZ| Chlapecký top</v>
      </c>
      <c r="K257" s="8" t="s">
        <v>5045</v>
      </c>
      <c r="L257" s="6" t="str">
        <f t="shared" si="83"/>
        <v xml:space="preserve"> |DE| Top für jungen</v>
      </c>
      <c r="M257" s="8" t="s">
        <v>5046</v>
      </c>
      <c r="N257" s="6" t="str">
        <f t="shared" si="84"/>
        <v xml:space="preserve"> |EE| Poiste topp</v>
      </c>
      <c r="O257" s="8" t="s">
        <v>5047</v>
      </c>
      <c r="P257" s="6" t="str">
        <f t="shared" si="85"/>
        <v xml:space="preserve"> |ES| Top de niño</v>
      </c>
      <c r="Q257" s="8" t="s">
        <v>5048</v>
      </c>
      <c r="R257" s="6" t="str">
        <f t="shared" si="86"/>
        <v>/ Top nen</v>
      </c>
      <c r="S257" s="8" t="s">
        <v>5049</v>
      </c>
      <c r="T257" s="6" t="str">
        <f t="shared" si="87"/>
        <v xml:space="preserve"> |GR| Μπλουζάκι για μωρό αγόρι</v>
      </c>
      <c r="U257" s="8" t="s">
        <v>5050</v>
      </c>
      <c r="V257" s="6" t="str">
        <f t="shared" si="88"/>
        <v xml:space="preserve"> |HR| Topić za dječake</v>
      </c>
      <c r="W257" s="8" t="s">
        <v>5051</v>
      </c>
      <c r="X257" s="6" t="str">
        <f t="shared" si="89"/>
        <v xml:space="preserve"> |HU| Fiú top</v>
      </c>
      <c r="Y257" s="8" t="s">
        <v>5052</v>
      </c>
      <c r="Z257" s="6" t="str">
        <f t="shared" si="90"/>
        <v xml:space="preserve"> |IT| Top per ragazzi</v>
      </c>
      <c r="AA257" s="8" t="s">
        <v>5053</v>
      </c>
      <c r="AB257" s="6" t="str">
        <f t="shared" si="91"/>
        <v xml:space="preserve"> |LT| Berankoviai marškinėliai berniukui</v>
      </c>
      <c r="AC257" s="8" t="s">
        <v>5054</v>
      </c>
      <c r="AD257" s="6" t="str">
        <f t="shared" si="92"/>
        <v xml:space="preserve"> |LV| Zēnu tops</v>
      </c>
      <c r="AE257" s="8" t="s">
        <v>5055</v>
      </c>
      <c r="AF257" s="6" t="str">
        <f t="shared" si="93"/>
        <v xml:space="preserve"> |MK| Топ за момчиња</v>
      </c>
      <c r="AG257" s="8" t="s">
        <v>5056</v>
      </c>
      <c r="AH257" s="6" t="str">
        <f t="shared" si="94"/>
        <v xml:space="preserve"> |PL| Top chłopięcy</v>
      </c>
      <c r="AI257" s="8" t="s">
        <v>5057</v>
      </c>
      <c r="AJ257" s="6" t="str">
        <f t="shared" si="95"/>
        <v xml:space="preserve"> |PT| Top para rapaz</v>
      </c>
      <c r="AK257" s="8" t="s">
        <v>5058</v>
      </c>
      <c r="AL257" s="6" t="str">
        <f t="shared" si="96"/>
        <v xml:space="preserve"> |RO| Top băieți</v>
      </c>
      <c r="AM257" s="8" t="s">
        <v>5059</v>
      </c>
      <c r="AN257" s="6" t="str">
        <f t="shared" si="97"/>
        <v xml:space="preserve"> |RS| Potkošulja za dečaka</v>
      </c>
      <c r="AO257" s="8" t="s">
        <v>5060</v>
      </c>
      <c r="AP257" s="6" t="str">
        <f t="shared" si="98"/>
        <v xml:space="preserve"> |SI| Fantovski top</v>
      </c>
      <c r="AQ257" s="8" t="s">
        <v>5061</v>
      </c>
      <c r="AR257" s="6" t="str">
        <f t="shared" si="99"/>
        <v xml:space="preserve"> |SK| Chlapčenský top</v>
      </c>
      <c r="AS257" s="9" t="str">
        <f t="shared" si="100"/>
        <v>|EN| Boys' tank top |BG| Топ за момчета |BiH| Top za dječake |CZ| Chlapecký top |DE| Top für jungen |EE| Poiste topp |ES| Top de niño/ Top nen |GR| Μπλουζάκι για μωρό αγόρι |HR| Topić za dječake |HU| Fiú top |IT| Top per ragazzi |LT| Berankoviai marškinėliai berniukui |LV| Zēnu tops |PL| Top chłopięcy |PT| Top para rapaz |RO| Top băieți |RS| Potkošulja za dečaka |SI| Fantovski top |SK| Chlapčenský top</v>
      </c>
      <c r="AT257" s="9" t="str">
        <f t="shared" si="101"/>
        <v xml:space="preserve">"|EN| Boys' tank top |BG| Топ за момчета |BiH| Top za dječake |CZ| Chlapecký top |DE| Top für jungen |EE| Poiste topp |ES| Top de niño/ Top nen |GR| Μπλουζάκι για μωρό αγόρι |HR| Topić za dječake |HU| Fiú top |IT| Top per ragazzi |LT| Berankoviai marškinėliai berniukui |LV| Zēnu tops |PL| Top chłopięcy |PT| Top para rapaz |RO| Top băieți |RS| Potkošulja za dečaka |SI| Fantovski top |SK| Chlapčenský top",  </v>
      </c>
      <c r="AU257" s="9" t="str">
        <f t="shared" si="102"/>
        <v xml:space="preserve">"Boys' tank top":  "|EN| Boys' tank top |BG| Топ за момчета |BiH| Top za dječake |CZ| Chlapecký top |DE| Top für jungen |EE| Poiste topp |ES| Top de niño/ Top nen |GR| Μπλουζάκι για μωρό αγόρι |HR| Topić za dječake |HU| Fiú top |IT| Top per ragazzi |LT| Berankoviai marškinėliai berniukui |LV| Zēnu tops |PL| Top chłopięcy |PT| Top para rapaz |RO| Top băieți |RS| Potkošulja za dečaka |SI| Fantovski top |SK| Chlapčenský top",  </v>
      </c>
      <c r="AV257" s="9" t="str">
        <f t="shared" si="103"/>
        <v xml:space="preserve">"Boys' tank top", </v>
      </c>
      <c r="AW257" s="9"/>
    </row>
    <row r="258" spans="1:49" ht="15" customHeight="1" x14ac:dyDescent="0.25">
      <c r="A258" s="8" t="s">
        <v>5062</v>
      </c>
      <c r="B258" s="6" t="str">
        <f t="shared" ref="B258:B321" si="104" xml:space="preserve"> "|EN| " &amp; A258</f>
        <v>|EN| Boys' pullover sweater</v>
      </c>
      <c r="C258" s="8" t="s">
        <v>5063</v>
      </c>
      <c r="D258" s="6" t="str">
        <f t="shared" ref="D258:D321" si="105" xml:space="preserve"> " |AL| " &amp; C258</f>
        <v xml:space="preserve"> |AL| Pulovër djemsh</v>
      </c>
      <c r="E258" s="8" t="s">
        <v>5064</v>
      </c>
      <c r="F258" s="6" t="str">
        <f t="shared" ref="F258:F321" si="106" xml:space="preserve"> " |BG| " &amp; E258</f>
        <v xml:space="preserve"> |BG| Пуловер за момчета</v>
      </c>
      <c r="G258" s="8" t="s">
        <v>5065</v>
      </c>
      <c r="H258" s="6" t="str">
        <f t="shared" ref="H258:H321" si="107" xml:space="preserve"> " |BiH| " &amp; G258</f>
        <v xml:space="preserve"> |BiH| Džemper za dječake</v>
      </c>
      <c r="I258" s="8" t="s">
        <v>5066</v>
      </c>
      <c r="J258" s="6" t="str">
        <f t="shared" ref="J258:J321" si="108" xml:space="preserve"> " |CZ| " &amp; I258</f>
        <v xml:space="preserve"> |CZ| Chlapecký svetr</v>
      </c>
      <c r="K258" s="8" t="s">
        <v>5067</v>
      </c>
      <c r="L258" s="6" t="str">
        <f t="shared" ref="L258:L321" si="109" xml:space="preserve"> " |DE| " &amp; K258</f>
        <v xml:space="preserve"> |DE| Pullover für jungen</v>
      </c>
      <c r="M258" s="8" t="s">
        <v>5068</v>
      </c>
      <c r="N258" s="6" t="str">
        <f t="shared" ref="N258:N321" si="110" xml:space="preserve"> " |EE| " &amp; M258</f>
        <v xml:space="preserve"> |EE| Poiste kampsun</v>
      </c>
      <c r="O258" s="8" t="s">
        <v>5069</v>
      </c>
      <c r="P258" s="6" t="str">
        <f t="shared" ref="P258:P321" si="111" xml:space="preserve"> " |ES| " &amp; O258</f>
        <v xml:space="preserve"> |ES| Suéter de niño</v>
      </c>
      <c r="Q258" s="8" t="s">
        <v>5070</v>
      </c>
      <c r="R258" s="6" t="str">
        <f t="shared" ref="R258:R321" si="112" xml:space="preserve"> "/ " &amp; Q258</f>
        <v>/ Suèter nen</v>
      </c>
      <c r="S258" s="8" t="s">
        <v>5071</v>
      </c>
      <c r="T258" s="6" t="str">
        <f t="shared" ref="T258:T321" si="113" xml:space="preserve"> " |GR| " &amp; S258</f>
        <v xml:space="preserve"> |GR| Πουλόβερ για μωρό αγόρι</v>
      </c>
      <c r="U258" s="8" t="s">
        <v>5072</v>
      </c>
      <c r="V258" s="6" t="str">
        <f t="shared" ref="V258:V321" si="114" xml:space="preserve"> " |HR| " &amp; U258</f>
        <v xml:space="preserve"> |HR| Vesta za dječake</v>
      </c>
      <c r="W258" s="8" t="s">
        <v>5073</v>
      </c>
      <c r="X258" s="6" t="str">
        <f t="shared" ref="X258:X321" si="115" xml:space="preserve"> " |HU| " &amp; W258</f>
        <v xml:space="preserve"> |HU| Fiú pulóver</v>
      </c>
      <c r="Y258" s="8" t="s">
        <v>5074</v>
      </c>
      <c r="Z258" s="6" t="str">
        <f t="shared" ref="Z258:Z321" si="116" xml:space="preserve"> " |IT| " &amp; Y258</f>
        <v xml:space="preserve"> |IT| Maglione per ragazzi</v>
      </c>
      <c r="AA258" s="8" t="s">
        <v>5075</v>
      </c>
      <c r="AB258" s="6" t="str">
        <f t="shared" ref="AB258:AB321" si="117" xml:space="preserve"> " |LT| " &amp; AA258</f>
        <v xml:space="preserve"> |LT| Megztinis berniukui</v>
      </c>
      <c r="AC258" s="8" t="s">
        <v>5076</v>
      </c>
      <c r="AD258" s="6" t="str">
        <f t="shared" ref="AD258:AD321" si="118" xml:space="preserve"> " |LV| " &amp; AC258</f>
        <v xml:space="preserve"> |LV| Zēnu svīteris</v>
      </c>
      <c r="AE258" s="8" t="s">
        <v>5077</v>
      </c>
      <c r="AF258" s="6" t="str">
        <f t="shared" ref="AF258:AF321" si="119" xml:space="preserve"> " |MK| " &amp; AE258</f>
        <v xml:space="preserve"> |MK| Детски машки џемпер</v>
      </c>
      <c r="AG258" s="8" t="s">
        <v>5078</v>
      </c>
      <c r="AH258" s="6" t="str">
        <f t="shared" ref="AH258:AH321" si="120" xml:space="preserve"> " |PL| " &amp; AG258</f>
        <v xml:space="preserve"> |PL| Sweter chłopięcy</v>
      </c>
      <c r="AI258" s="8" t="s">
        <v>5079</v>
      </c>
      <c r="AJ258" s="6" t="str">
        <f t="shared" ref="AJ258:AJ321" si="121" xml:space="preserve"> " |PT| " &amp; AI258</f>
        <v xml:space="preserve"> |PT| Suéter para rapaz</v>
      </c>
      <c r="AK258" s="8" t="s">
        <v>5080</v>
      </c>
      <c r="AL258" s="6" t="str">
        <f t="shared" ref="AL258:AL321" si="122" xml:space="preserve"> " |RO| " &amp; AK258</f>
        <v xml:space="preserve"> |RO| Pulover băieți</v>
      </c>
      <c r="AM258" s="8" t="s">
        <v>5081</v>
      </c>
      <c r="AN258" s="6" t="str">
        <f t="shared" ref="AN258:AN321" si="123" xml:space="preserve"> " |RS| " &amp; AM258</f>
        <v xml:space="preserve"> |RS| Džemper za dečaka</v>
      </c>
      <c r="AO258" s="8" t="s">
        <v>5082</v>
      </c>
      <c r="AP258" s="6" t="str">
        <f t="shared" ref="AP258:AP321" si="124" xml:space="preserve"> " |SI| " &amp; AO258</f>
        <v xml:space="preserve"> |SI| Fantovski pulover</v>
      </c>
      <c r="AQ258" s="8" t="s">
        <v>5083</v>
      </c>
      <c r="AR258" s="6" t="str">
        <f t="shared" ref="AR258:AR321" si="125" xml:space="preserve"> " |SK| " &amp; AQ258</f>
        <v xml:space="preserve"> |SK| Chlapčenský sveter</v>
      </c>
      <c r="AS258" s="9" t="str">
        <f t="shared" si="100"/>
        <v>|EN| Boys' pullover sweater |BG| Пуловер за момчета |BiH| Džemper za dječake |CZ| Chlapecký svetr |DE| Pullover für jungen |EE| Poiste kampsun |ES| Suéter de niño/ Suèter nen |GR| Πουλόβερ για μωρό αγόρι |HR| Vesta za dječake |HU| Fiú pulóver |IT| Maglione per ragazzi |LT| Megztinis berniukui |LV| Zēnu svīteris |PL| Sweter chłopięcy |PT| Suéter para rapaz |RO| Pulover băieți |RS| Džemper za dečaka |SI| Fantovski pulover |SK| Chlapčenský sveter</v>
      </c>
      <c r="AT258" s="9" t="str">
        <f t="shared" si="101"/>
        <v xml:space="preserve">"|EN| Boys' pullover sweater |BG| Пуловер за момчета |BiH| Džemper za dječake |CZ| Chlapecký svetr |DE| Pullover für jungen |EE| Poiste kampsun |ES| Suéter de niño/ Suèter nen |GR| Πουλόβερ για μωρό αγόρι |HR| Vesta za dječake |HU| Fiú pulóver |IT| Maglione per ragazzi |LT| Megztinis berniukui |LV| Zēnu svīteris |PL| Sweter chłopięcy |PT| Suéter para rapaz |RO| Pulover băieți |RS| Džemper za dečaka |SI| Fantovski pulover |SK| Chlapčenský sveter",  </v>
      </c>
      <c r="AU258" s="9" t="str">
        <f t="shared" si="102"/>
        <v xml:space="preserve">"Boys' pullover sweater":  "|EN| Boys' pullover sweater |BG| Пуловер за момчета |BiH| Džemper za dječake |CZ| Chlapecký svetr |DE| Pullover für jungen |EE| Poiste kampsun |ES| Suéter de niño/ Suèter nen |GR| Πουλόβερ για μωρό αγόρι |HR| Vesta za dječake |HU| Fiú pulóver |IT| Maglione per ragazzi |LT| Megztinis berniukui |LV| Zēnu svīteris |PL| Sweter chłopięcy |PT| Suéter para rapaz |RO| Pulover băieți |RS| Džemper za dečaka |SI| Fantovski pulover |SK| Chlapčenský sveter",  </v>
      </c>
      <c r="AV258" s="9" t="str">
        <f t="shared" si="103"/>
        <v xml:space="preserve">"Boys' pullover sweater", </v>
      </c>
      <c r="AW258" s="9"/>
    </row>
    <row r="259" spans="1:49" ht="15" customHeight="1" x14ac:dyDescent="0.25">
      <c r="A259" s="8" t="s">
        <v>5084</v>
      </c>
      <c r="B259" s="6" t="str">
        <f t="shared" si="104"/>
        <v>|EN| Boys' sweatshirt</v>
      </c>
      <c r="C259" s="8" t="s">
        <v>5085</v>
      </c>
      <c r="D259" s="6" t="str">
        <f t="shared" si="105"/>
        <v xml:space="preserve"> |AL| Bluzë djemsh</v>
      </c>
      <c r="E259" s="8" t="s">
        <v>5086</v>
      </c>
      <c r="F259" s="6" t="str">
        <f t="shared" si="106"/>
        <v xml:space="preserve"> |BG| Блуза за момчета</v>
      </c>
      <c r="G259" s="8" t="s">
        <v>5087</v>
      </c>
      <c r="H259" s="6" t="str">
        <f t="shared" si="107"/>
        <v xml:space="preserve"> |BiH| Dukserica za dječake</v>
      </c>
      <c r="I259" s="8" t="s">
        <v>5088</v>
      </c>
      <c r="J259" s="6" t="str">
        <f t="shared" si="108"/>
        <v xml:space="preserve"> |CZ| Chlapecká blůza</v>
      </c>
      <c r="K259" s="8" t="s">
        <v>5089</v>
      </c>
      <c r="L259" s="6" t="str">
        <f t="shared" si="109"/>
        <v xml:space="preserve"> |DE| Sweatshirt für jungen</v>
      </c>
      <c r="M259" s="8" t="s">
        <v>5090</v>
      </c>
      <c r="N259" s="6" t="str">
        <f t="shared" si="110"/>
        <v xml:space="preserve"> |EE| Poiste pluus</v>
      </c>
      <c r="O259" s="8" t="s">
        <v>5091</v>
      </c>
      <c r="P259" s="6" t="str">
        <f t="shared" si="111"/>
        <v xml:space="preserve"> |ES| Sudadera de niño</v>
      </c>
      <c r="Q259" s="8" t="s">
        <v>5092</v>
      </c>
      <c r="R259" s="6" t="str">
        <f t="shared" si="112"/>
        <v>/ Dessuadora nen</v>
      </c>
      <c r="S259" s="8" t="s">
        <v>5093</v>
      </c>
      <c r="T259" s="6" t="str">
        <f t="shared" si="113"/>
        <v xml:space="preserve"> |GR| Μπουφάν για μωρό αγόρι</v>
      </c>
      <c r="U259" s="8" t="s">
        <v>5094</v>
      </c>
      <c r="V259" s="6" t="str">
        <f t="shared" si="114"/>
        <v xml:space="preserve"> |HR| Majica za dječake</v>
      </c>
      <c r="W259" s="8" t="s">
        <v>5095</v>
      </c>
      <c r="X259" s="6" t="str">
        <f t="shared" si="115"/>
        <v xml:space="preserve"> |HU| Fiú felső</v>
      </c>
      <c r="Y259" s="8" t="s">
        <v>5096</v>
      </c>
      <c r="Z259" s="6" t="str">
        <f t="shared" si="116"/>
        <v xml:space="preserve"> |IT| Felpa per ragazzi</v>
      </c>
      <c r="AA259" s="8" t="s">
        <v>5097</v>
      </c>
      <c r="AB259" s="6" t="str">
        <f t="shared" si="117"/>
        <v xml:space="preserve"> |LT| Bliuzonas berniukui</v>
      </c>
      <c r="AC259" s="8" t="s">
        <v>5098</v>
      </c>
      <c r="AD259" s="6" t="str">
        <f t="shared" si="118"/>
        <v xml:space="preserve"> |LV| Zēnu džemperis</v>
      </c>
      <c r="AE259" s="8" t="s">
        <v>5099</v>
      </c>
      <c r="AF259" s="6" t="str">
        <f t="shared" si="119"/>
        <v xml:space="preserve"> |MK| Детска машка блуза</v>
      </c>
      <c r="AG259" s="8" t="s">
        <v>5100</v>
      </c>
      <c r="AH259" s="6" t="str">
        <f t="shared" si="120"/>
        <v xml:space="preserve"> |PL| Bluza chłopięca</v>
      </c>
      <c r="AI259" s="8" t="s">
        <v>5101</v>
      </c>
      <c r="AJ259" s="6" t="str">
        <f t="shared" si="121"/>
        <v xml:space="preserve"> |PT| Camisola de manga comprida para rapaz</v>
      </c>
      <c r="AK259" s="8" t="s">
        <v>5102</v>
      </c>
      <c r="AL259" s="6" t="str">
        <f t="shared" si="122"/>
        <v xml:space="preserve"> |RO| Bluză băieți</v>
      </c>
      <c r="AM259" s="8" t="s">
        <v>5103</v>
      </c>
      <c r="AN259" s="6" t="str">
        <f t="shared" si="123"/>
        <v xml:space="preserve"> |RS| Dukserica za dečaka</v>
      </c>
      <c r="AO259" s="8" t="s">
        <v>5104</v>
      </c>
      <c r="AP259" s="6" t="str">
        <f t="shared" si="124"/>
        <v xml:space="preserve"> |SI| Fantovska majica, dolgi rokav</v>
      </c>
      <c r="AQ259" s="8" t="s">
        <v>5105</v>
      </c>
      <c r="AR259" s="6" t="str">
        <f t="shared" si="125"/>
        <v xml:space="preserve"> |SK| Chlapčenská mikina</v>
      </c>
      <c r="AS259" s="9" t="str">
        <f t="shared" ref="AS259:AS322" si="126">CONCATENATE(B259,F259,H259,J259,L259,N259,P259,R259,T259,V259,X259,Z259,AB259,AD259,AH259,AJ259,AL259,AN259,AP259,AR259)</f>
        <v>|EN| Boys' sweatshirt |BG| Блуза за момчета |BiH| Dukserica za dječake |CZ| Chlapecká blůza |DE| Sweatshirt für jungen |EE| Poiste pluus |ES| Sudadera de niño/ Dessuadora nen |GR| Μπουφάν για μωρό αγόρι |HR| Majica za dječake |HU| Fiú felső |IT| Felpa per ragazzi |LT| Bliuzonas berniukui |LV| Zēnu džemperis |PL| Bluza chłopięca |PT| Camisola de manga comprida para rapaz |RO| Bluză băieți |RS| Dukserica za dečaka |SI| Fantovska majica, dolgi rokav |SK| Chlapčenská mikina</v>
      </c>
      <c r="AT259" s="9" t="str">
        <f t="shared" ref="AT259:AT322" si="127">""""&amp;AS259&amp;""",  "</f>
        <v xml:space="preserve">"|EN| Boys' sweatshirt |BG| Блуза за момчета |BiH| Dukserica za dječake |CZ| Chlapecká blůza |DE| Sweatshirt für jungen |EE| Poiste pluus |ES| Sudadera de niño/ Dessuadora nen |GR| Μπουφάν για μωρό αγόρι |HR| Majica za dječake |HU| Fiú felső |IT| Felpa per ragazzi |LT| Bliuzonas berniukui |LV| Zēnu džemperis |PL| Bluza chłopięca |PT| Camisola de manga comprida para rapaz |RO| Bluză băieți |RS| Dukserica za dečaka |SI| Fantovska majica, dolgi rokav |SK| Chlapčenská mikina",  </v>
      </c>
      <c r="AU259" s="9" t="str">
        <f t="shared" ref="AU259:AU322" si="128">""""&amp;A259 &amp;""":  " &amp; AT259</f>
        <v xml:space="preserve">"Boys' sweatshirt":  "|EN| Boys' sweatshirt |BG| Блуза за момчета |BiH| Dukserica za dječake |CZ| Chlapecká blůza |DE| Sweatshirt für jungen |EE| Poiste pluus |ES| Sudadera de niño/ Dessuadora nen |GR| Μπουφάν για μωρό αγόρι |HR| Majica za dječake |HU| Fiú felső |IT| Felpa per ragazzi |LT| Bliuzonas berniukui |LV| Zēnu džemperis |PL| Bluza chłopięca |PT| Camisola de manga comprida para rapaz |RO| Bluză băieți |RS| Dukserica za dečaka |SI| Fantovska majica, dolgi rokav |SK| Chlapčenská mikina",  </v>
      </c>
      <c r="AV259" s="9" t="str">
        <f t="shared" ref="AV259:AV322" si="129">""""&amp;A259&amp;""", "</f>
        <v xml:space="preserve">"Boys' sweatshirt", </v>
      </c>
      <c r="AW259" s="9"/>
    </row>
    <row r="260" spans="1:49" ht="15" customHeight="1" x14ac:dyDescent="0.25">
      <c r="A260" s="8" t="s">
        <v>5106</v>
      </c>
      <c r="B260" s="6" t="str">
        <f t="shared" si="104"/>
        <v>|EN| Boys' shirt</v>
      </c>
      <c r="C260" s="8" t="s">
        <v>5107</v>
      </c>
      <c r="D260" s="6" t="str">
        <f t="shared" si="105"/>
        <v xml:space="preserve"> |AL| Këmishë djemsh</v>
      </c>
      <c r="E260" s="8" t="s">
        <v>5108</v>
      </c>
      <c r="F260" s="6" t="str">
        <f t="shared" si="106"/>
        <v xml:space="preserve"> |BG| Риза за момчета</v>
      </c>
      <c r="G260" s="8" t="s">
        <v>5109</v>
      </c>
      <c r="H260" s="6" t="str">
        <f t="shared" si="107"/>
        <v xml:space="preserve"> |BiH| Košulja za dječake</v>
      </c>
      <c r="I260" s="8" t="s">
        <v>5110</v>
      </c>
      <c r="J260" s="6" t="str">
        <f t="shared" si="108"/>
        <v xml:space="preserve"> |CZ| Chlapecká košile</v>
      </c>
      <c r="K260" s="8" t="s">
        <v>5111</v>
      </c>
      <c r="L260" s="6" t="str">
        <f t="shared" si="109"/>
        <v xml:space="preserve"> |DE| Hemd für jungen</v>
      </c>
      <c r="M260" s="8" t="s">
        <v>5112</v>
      </c>
      <c r="N260" s="6" t="str">
        <f t="shared" si="110"/>
        <v xml:space="preserve"> |EE| Poiste särk</v>
      </c>
      <c r="O260" s="8" t="s">
        <v>5113</v>
      </c>
      <c r="P260" s="6" t="str">
        <f t="shared" si="111"/>
        <v xml:space="preserve"> |ES| Camisa de niño</v>
      </c>
      <c r="Q260" s="8" t="s">
        <v>5114</v>
      </c>
      <c r="R260" s="6" t="str">
        <f t="shared" si="112"/>
        <v>/ Camisa nen</v>
      </c>
      <c r="S260" s="8" t="s">
        <v>5115</v>
      </c>
      <c r="T260" s="6" t="str">
        <f t="shared" si="113"/>
        <v xml:space="preserve"> |GR| Πουκάμισο για μωρό αγόρι</v>
      </c>
      <c r="U260" s="8" t="s">
        <v>5109</v>
      </c>
      <c r="V260" s="6" t="str">
        <f t="shared" si="114"/>
        <v xml:space="preserve"> |HR| Košulja za dječake</v>
      </c>
      <c r="W260" s="8" t="s">
        <v>5116</v>
      </c>
      <c r="X260" s="6" t="str">
        <f t="shared" si="115"/>
        <v xml:space="preserve"> |HU| Fiú ing</v>
      </c>
      <c r="Y260" s="8" t="s">
        <v>5117</v>
      </c>
      <c r="Z260" s="6" t="str">
        <f t="shared" si="116"/>
        <v xml:space="preserve"> |IT| Camicia per ragazzi</v>
      </c>
      <c r="AA260" s="8" t="s">
        <v>5118</v>
      </c>
      <c r="AB260" s="6" t="str">
        <f t="shared" si="117"/>
        <v xml:space="preserve"> |LT| Marškiniai berniukui</v>
      </c>
      <c r="AC260" s="8" t="s">
        <v>5119</v>
      </c>
      <c r="AD260" s="6" t="str">
        <f t="shared" si="118"/>
        <v xml:space="preserve"> |LV| Zēnu krekls</v>
      </c>
      <c r="AE260" s="8" t="s">
        <v>5120</v>
      </c>
      <c r="AF260" s="6" t="str">
        <f t="shared" si="119"/>
        <v xml:space="preserve"> |MK| Детска машка кошула</v>
      </c>
      <c r="AG260" s="8" t="s">
        <v>5121</v>
      </c>
      <c r="AH260" s="6" t="str">
        <f t="shared" si="120"/>
        <v xml:space="preserve"> |PL| Koszula chłopięca</v>
      </c>
      <c r="AI260" s="8" t="s">
        <v>5122</v>
      </c>
      <c r="AJ260" s="6" t="str">
        <f t="shared" si="121"/>
        <v xml:space="preserve"> |PT| Camisa para rapaz</v>
      </c>
      <c r="AK260" s="8" t="s">
        <v>5123</v>
      </c>
      <c r="AL260" s="6" t="str">
        <f t="shared" si="122"/>
        <v xml:space="preserve"> |RO| Cămașă băieți</v>
      </c>
      <c r="AM260" s="8" t="s">
        <v>5124</v>
      </c>
      <c r="AN260" s="6" t="str">
        <f t="shared" si="123"/>
        <v xml:space="preserve"> |RS| Košulja za dečaka</v>
      </c>
      <c r="AO260" s="8" t="s">
        <v>5125</v>
      </c>
      <c r="AP260" s="6" t="str">
        <f t="shared" si="124"/>
        <v xml:space="preserve"> |SI| Fantovska srajca</v>
      </c>
      <c r="AQ260" s="8" t="s">
        <v>5126</v>
      </c>
      <c r="AR260" s="6" t="str">
        <f t="shared" si="125"/>
        <v xml:space="preserve"> |SK| Chlapčenská košeľa</v>
      </c>
      <c r="AS260" s="9" t="str">
        <f t="shared" si="126"/>
        <v>|EN| Boys' shirt |BG| Риза за момчета |BiH| Košulja za dječake |CZ| Chlapecká košile |DE| Hemd für jungen |EE| Poiste särk |ES| Camisa de niño/ Camisa nen |GR| Πουκάμισο για μωρό αγόρι |HR| Košulja za dječake |HU| Fiú ing |IT| Camicia per ragazzi |LT| Marškiniai berniukui |LV| Zēnu krekls |PL| Koszula chłopięca |PT| Camisa para rapaz |RO| Cămașă băieți |RS| Košulja za dečaka |SI| Fantovska srajca |SK| Chlapčenská košeľa</v>
      </c>
      <c r="AT260" s="9" t="str">
        <f t="shared" si="127"/>
        <v xml:space="preserve">"|EN| Boys' shirt |BG| Риза за момчета |BiH| Košulja za dječake |CZ| Chlapecká košile |DE| Hemd für jungen |EE| Poiste särk |ES| Camisa de niño/ Camisa nen |GR| Πουκάμισο για μωρό αγόρι |HR| Košulja za dječake |HU| Fiú ing |IT| Camicia per ragazzi |LT| Marškiniai berniukui |LV| Zēnu krekls |PL| Koszula chłopięca |PT| Camisa para rapaz |RO| Cămașă băieți |RS| Košulja za dečaka |SI| Fantovska srajca |SK| Chlapčenská košeľa",  </v>
      </c>
      <c r="AU260" s="9" t="str">
        <f t="shared" si="128"/>
        <v xml:space="preserve">"Boys' shirt":  "|EN| Boys' shirt |BG| Риза за момчета |BiH| Košulja za dječake |CZ| Chlapecká košile |DE| Hemd für jungen |EE| Poiste särk |ES| Camisa de niño/ Camisa nen |GR| Πουκάμισο για μωρό αγόρι |HR| Košulja za dječake |HU| Fiú ing |IT| Camicia per ragazzi |LT| Marškiniai berniukui |LV| Zēnu krekls |PL| Koszula chłopięca |PT| Camisa para rapaz |RO| Cămașă băieți |RS| Košulja za dečaka |SI| Fantovska srajca |SK| Chlapčenská košeľa",  </v>
      </c>
      <c r="AV260" s="9" t="str">
        <f t="shared" si="129"/>
        <v xml:space="preserve">"Boys' shirt", </v>
      </c>
      <c r="AW260" s="9"/>
    </row>
    <row r="261" spans="1:49" ht="15" customHeight="1" x14ac:dyDescent="0.25">
      <c r="A261" s="8" t="s">
        <v>5127</v>
      </c>
      <c r="B261" s="6" t="str">
        <f t="shared" si="104"/>
        <v>|EN| Boys' waistcoat</v>
      </c>
      <c r="C261" s="8" t="s">
        <v>5128</v>
      </c>
      <c r="D261" s="6" t="str">
        <f t="shared" si="105"/>
        <v xml:space="preserve"> |AL| Jelek djemsh</v>
      </c>
      <c r="E261" s="8" t="s">
        <v>5129</v>
      </c>
      <c r="F261" s="6" t="str">
        <f t="shared" si="106"/>
        <v xml:space="preserve"> |BG| Жилетка за момчета</v>
      </c>
      <c r="G261" s="8" t="s">
        <v>5130</v>
      </c>
      <c r="H261" s="6" t="str">
        <f t="shared" si="107"/>
        <v xml:space="preserve"> |BiH| Prsluk za dječake</v>
      </c>
      <c r="I261" s="8" t="s">
        <v>5131</v>
      </c>
      <c r="J261" s="6" t="str">
        <f t="shared" si="108"/>
        <v xml:space="preserve"> |CZ| Chlapecká vestička</v>
      </c>
      <c r="K261" s="8" t="s">
        <v>5132</v>
      </c>
      <c r="L261" s="6" t="str">
        <f t="shared" si="109"/>
        <v xml:space="preserve"> |DE| Weste für jungen</v>
      </c>
      <c r="M261" s="8" t="s">
        <v>5133</v>
      </c>
      <c r="N261" s="6" t="str">
        <f t="shared" si="110"/>
        <v xml:space="preserve"> |EE| Poiste vest</v>
      </c>
      <c r="O261" s="8" t="s">
        <v>5134</v>
      </c>
      <c r="P261" s="6" t="str">
        <f t="shared" si="111"/>
        <v xml:space="preserve"> |ES| Chaleco de niño</v>
      </c>
      <c r="Q261" s="8" t="s">
        <v>5135</v>
      </c>
      <c r="R261" s="6" t="str">
        <f t="shared" si="112"/>
        <v>/ Armilla nen</v>
      </c>
      <c r="S261" s="8" t="s">
        <v>5136</v>
      </c>
      <c r="T261" s="6" t="str">
        <f t="shared" si="113"/>
        <v xml:space="preserve"> |GR| Γιλέκο αγοριών</v>
      </c>
      <c r="U261" s="8" t="s">
        <v>5130</v>
      </c>
      <c r="V261" s="6" t="str">
        <f t="shared" si="114"/>
        <v xml:space="preserve"> |HR| Prsluk za dječake</v>
      </c>
      <c r="W261" s="8" t="s">
        <v>5137</v>
      </c>
      <c r="X261" s="6" t="str">
        <f t="shared" si="115"/>
        <v xml:space="preserve"> |HU| Fiú mellény</v>
      </c>
      <c r="Y261" s="8" t="s">
        <v>5138</v>
      </c>
      <c r="Z261" s="6" t="str">
        <f t="shared" si="116"/>
        <v xml:space="preserve"> |IT| Gilet per ragazzi</v>
      </c>
      <c r="AA261" s="8" t="s">
        <v>5139</v>
      </c>
      <c r="AB261" s="6" t="str">
        <f t="shared" si="117"/>
        <v xml:space="preserve"> |LT| Liemenė berniukui</v>
      </c>
      <c r="AC261" s="8" t="s">
        <v>5140</v>
      </c>
      <c r="AD261" s="6" t="str">
        <f t="shared" si="118"/>
        <v xml:space="preserve"> |LV| Zēnu veste</v>
      </c>
      <c r="AE261" s="8" t="s">
        <v>5141</v>
      </c>
      <c r="AF261" s="6" t="str">
        <f t="shared" si="119"/>
        <v xml:space="preserve"> |MK| Детски машки елек</v>
      </c>
      <c r="AG261" s="8" t="s">
        <v>5142</v>
      </c>
      <c r="AH261" s="6" t="str">
        <f t="shared" si="120"/>
        <v xml:space="preserve"> |PL| Kamizelka chłopięca</v>
      </c>
      <c r="AI261" s="8" t="s">
        <v>5143</v>
      </c>
      <c r="AJ261" s="6" t="str">
        <f t="shared" si="121"/>
        <v xml:space="preserve"> |PT| Colete para rapaz</v>
      </c>
      <c r="AK261" s="8" t="s">
        <v>5144</v>
      </c>
      <c r="AL261" s="6" t="str">
        <f t="shared" si="122"/>
        <v xml:space="preserve"> |RO| Vestă băieți</v>
      </c>
      <c r="AM261" s="8" t="s">
        <v>5145</v>
      </c>
      <c r="AN261" s="6" t="str">
        <f t="shared" si="123"/>
        <v xml:space="preserve"> |RS| Prsluk za dečaka</v>
      </c>
      <c r="AO261" s="8" t="s">
        <v>5146</v>
      </c>
      <c r="AP261" s="6" t="str">
        <f t="shared" si="124"/>
        <v xml:space="preserve"> |SI| Fantovski telovnik</v>
      </c>
      <c r="AQ261" s="8" t="s">
        <v>5147</v>
      </c>
      <c r="AR261" s="6" t="str">
        <f t="shared" si="125"/>
        <v xml:space="preserve"> |SK| Chlapčenská vesta</v>
      </c>
      <c r="AS261" s="9" t="str">
        <f t="shared" si="126"/>
        <v>|EN| Boys' waistcoat |BG| Жилетка за момчета |BiH| Prsluk za dječake |CZ| Chlapecká vestička |DE| Weste für jungen |EE| Poiste vest |ES| Chaleco de niño/ Armilla nen |GR| Γιλέκο αγοριών |HR| Prsluk za dječake |HU| Fiú mellény |IT| Gilet per ragazzi |LT| Liemenė berniukui |LV| Zēnu veste |PL| Kamizelka chłopięca |PT| Colete para rapaz |RO| Vestă băieți |RS| Prsluk za dečaka |SI| Fantovski telovnik |SK| Chlapčenská vesta</v>
      </c>
      <c r="AT261" s="9" t="str">
        <f t="shared" si="127"/>
        <v xml:space="preserve">"|EN| Boys' waistcoat |BG| Жилетка за момчета |BiH| Prsluk za dječake |CZ| Chlapecká vestička |DE| Weste für jungen |EE| Poiste vest |ES| Chaleco de niño/ Armilla nen |GR| Γιλέκο αγοριών |HR| Prsluk za dječake |HU| Fiú mellény |IT| Gilet per ragazzi |LT| Liemenė berniukui |LV| Zēnu veste |PL| Kamizelka chłopięca |PT| Colete para rapaz |RO| Vestă băieți |RS| Prsluk za dečaka |SI| Fantovski telovnik |SK| Chlapčenská vesta",  </v>
      </c>
      <c r="AU261" s="9" t="str">
        <f t="shared" si="128"/>
        <v xml:space="preserve">"Boys' waistcoat":  "|EN| Boys' waistcoat |BG| Жилетка за момчета |BiH| Prsluk za dječake |CZ| Chlapecká vestička |DE| Weste für jungen |EE| Poiste vest |ES| Chaleco de niño/ Armilla nen |GR| Γιλέκο αγοριών |HR| Prsluk za dječake |HU| Fiú mellény |IT| Gilet per ragazzi |LT| Liemenė berniukui |LV| Zēnu veste |PL| Kamizelka chłopięca |PT| Colete para rapaz |RO| Vestă băieți |RS| Prsluk za dečaka |SI| Fantovski telovnik |SK| Chlapčenská vesta",  </v>
      </c>
      <c r="AV261" s="9" t="str">
        <f t="shared" si="129"/>
        <v xml:space="preserve">"Boys' waistcoat", </v>
      </c>
      <c r="AW261" s="9"/>
    </row>
    <row r="262" spans="1:49" ht="15" customHeight="1" x14ac:dyDescent="0.25">
      <c r="A262" s="8" t="s">
        <v>5148</v>
      </c>
      <c r="B262" s="6" t="str">
        <f t="shared" si="104"/>
        <v>|EN| Boys' jacket</v>
      </c>
      <c r="C262" s="8" t="s">
        <v>5149</v>
      </c>
      <c r="D262" s="6" t="str">
        <f t="shared" si="105"/>
        <v xml:space="preserve"> |AL| Xhup djemsh</v>
      </c>
      <c r="E262" s="8" t="s">
        <v>5150</v>
      </c>
      <c r="F262" s="6" t="str">
        <f t="shared" si="106"/>
        <v xml:space="preserve"> |BG| Яке за момчета</v>
      </c>
      <c r="G262" s="8" t="s">
        <v>5151</v>
      </c>
      <c r="H262" s="6" t="str">
        <f t="shared" si="107"/>
        <v xml:space="preserve"> |BiH| Jakna za dječake</v>
      </c>
      <c r="I262" s="8" t="s">
        <v>5152</v>
      </c>
      <c r="J262" s="6" t="str">
        <f t="shared" si="108"/>
        <v xml:space="preserve"> |CZ| Chlapecká bunda</v>
      </c>
      <c r="K262" s="8" t="s">
        <v>5153</v>
      </c>
      <c r="L262" s="6" t="str">
        <f t="shared" si="109"/>
        <v xml:space="preserve"> |DE| Jacke für jungen</v>
      </c>
      <c r="M262" s="8" t="s">
        <v>5154</v>
      </c>
      <c r="N262" s="6" t="str">
        <f t="shared" si="110"/>
        <v xml:space="preserve"> |EE| Poiste jope</v>
      </c>
      <c r="O262" s="8" t="s">
        <v>5155</v>
      </c>
      <c r="P262" s="6" t="str">
        <f t="shared" si="111"/>
        <v xml:space="preserve"> |ES| Chaquetón de niño</v>
      </c>
      <c r="Q262" s="8" t="s">
        <v>5156</v>
      </c>
      <c r="R262" s="6" t="str">
        <f t="shared" si="112"/>
        <v>/ Caçadora nen</v>
      </c>
      <c r="S262" s="8" t="s">
        <v>5157</v>
      </c>
      <c r="T262" s="6" t="str">
        <f t="shared" si="113"/>
        <v xml:space="preserve"> |GR| Σακάκι για μωρό αγόρι</v>
      </c>
      <c r="U262" s="8" t="s">
        <v>5151</v>
      </c>
      <c r="V262" s="6" t="str">
        <f t="shared" si="114"/>
        <v xml:space="preserve"> |HR| Jakna za dječake</v>
      </c>
      <c r="W262" s="8" t="s">
        <v>5158</v>
      </c>
      <c r="X262" s="6" t="str">
        <f t="shared" si="115"/>
        <v xml:space="preserve"> |HU| Fiú dzseki</v>
      </c>
      <c r="Y262" s="8" t="s">
        <v>5159</v>
      </c>
      <c r="Z262" s="6" t="str">
        <f t="shared" si="116"/>
        <v xml:space="preserve"> |IT| Giubbotto per ragazzi</v>
      </c>
      <c r="AA262" s="8" t="s">
        <v>5160</v>
      </c>
      <c r="AB262" s="6" t="str">
        <f t="shared" si="117"/>
        <v xml:space="preserve"> |LT| Striukė berniukui</v>
      </c>
      <c r="AC262" s="8" t="s">
        <v>5161</v>
      </c>
      <c r="AD262" s="6" t="str">
        <f t="shared" si="118"/>
        <v xml:space="preserve"> |LV| Zēnu jaka</v>
      </c>
      <c r="AE262" s="8" t="s">
        <v>5162</v>
      </c>
      <c r="AF262" s="6" t="str">
        <f t="shared" si="119"/>
        <v xml:space="preserve"> |MK| Детска машка јакна</v>
      </c>
      <c r="AG262" s="8" t="s">
        <v>5163</v>
      </c>
      <c r="AH262" s="6" t="str">
        <f t="shared" si="120"/>
        <v xml:space="preserve"> |PL| Kurtka chłopięca</v>
      </c>
      <c r="AI262" s="8" t="s">
        <v>5164</v>
      </c>
      <c r="AJ262" s="6" t="str">
        <f t="shared" si="121"/>
        <v xml:space="preserve"> |PT| Casaco para rapaz</v>
      </c>
      <c r="AK262" s="8" t="s">
        <v>5165</v>
      </c>
      <c r="AL262" s="6" t="str">
        <f t="shared" si="122"/>
        <v xml:space="preserve"> |RO| Geacă băieți</v>
      </c>
      <c r="AM262" s="8" t="s">
        <v>5166</v>
      </c>
      <c r="AN262" s="6" t="str">
        <f t="shared" si="123"/>
        <v xml:space="preserve"> |RS| Jakna za dečaka</v>
      </c>
      <c r="AO262" s="8" t="s">
        <v>5167</v>
      </c>
      <c r="AP262" s="6" t="str">
        <f t="shared" si="124"/>
        <v xml:space="preserve"> |SI| Fantovska jakna</v>
      </c>
      <c r="AQ262" s="8" t="s">
        <v>5168</v>
      </c>
      <c r="AR262" s="6" t="str">
        <f t="shared" si="125"/>
        <v xml:space="preserve"> |SK| Chlapčenská bunda</v>
      </c>
      <c r="AS262" s="9" t="str">
        <f t="shared" si="126"/>
        <v>|EN| Boys' jacket |BG| Яке за момчета |BiH| Jakna za dječake |CZ| Chlapecká bunda |DE| Jacke für jungen |EE| Poiste jope |ES| Chaquetón de niño/ Caçadora nen |GR| Σακάκι για μωρό αγόρι |HR| Jakna za dječake |HU| Fiú dzseki |IT| Giubbotto per ragazzi |LT| Striukė berniukui |LV| Zēnu jaka |PL| Kurtka chłopięca |PT| Casaco para rapaz |RO| Geacă băieți |RS| Jakna za dečaka |SI| Fantovska jakna |SK| Chlapčenská bunda</v>
      </c>
      <c r="AT262" s="9" t="str">
        <f t="shared" si="127"/>
        <v xml:space="preserve">"|EN| Boys' jacket |BG| Яке за момчета |BiH| Jakna za dječake |CZ| Chlapecká bunda |DE| Jacke für jungen |EE| Poiste jope |ES| Chaquetón de niño/ Caçadora nen |GR| Σακάκι για μωρό αγόρι |HR| Jakna za dječake |HU| Fiú dzseki |IT| Giubbotto per ragazzi |LT| Striukė berniukui |LV| Zēnu jaka |PL| Kurtka chłopięca |PT| Casaco para rapaz |RO| Geacă băieți |RS| Jakna za dečaka |SI| Fantovska jakna |SK| Chlapčenská bunda",  </v>
      </c>
      <c r="AU262" s="9" t="str">
        <f t="shared" si="128"/>
        <v xml:space="preserve">"Boys' jacket":  "|EN| Boys' jacket |BG| Яке за момчета |BiH| Jakna za dječake |CZ| Chlapecká bunda |DE| Jacke für jungen |EE| Poiste jope |ES| Chaquetón de niño/ Caçadora nen |GR| Σακάκι για μωρό αγόρι |HR| Jakna za dječake |HU| Fiú dzseki |IT| Giubbotto per ragazzi |LT| Striukė berniukui |LV| Zēnu jaka |PL| Kurtka chłopięca |PT| Casaco para rapaz |RO| Geacă băieți |RS| Jakna za dečaka |SI| Fantovska jakna |SK| Chlapčenská bunda",  </v>
      </c>
      <c r="AV262" s="9" t="str">
        <f t="shared" si="129"/>
        <v xml:space="preserve">"Boys' jacket", </v>
      </c>
      <c r="AW262" s="9"/>
    </row>
    <row r="263" spans="1:49" ht="15" customHeight="1" x14ac:dyDescent="0.25">
      <c r="A263" s="8" t="s">
        <v>5169</v>
      </c>
      <c r="B263" s="6" t="str">
        <f t="shared" si="104"/>
        <v>|EN| Boys' coat</v>
      </c>
      <c r="C263" s="8" t="s">
        <v>5170</v>
      </c>
      <c r="D263" s="6" t="str">
        <f t="shared" si="105"/>
        <v xml:space="preserve"> |AL| Pallto djemsh</v>
      </c>
      <c r="E263" s="8" t="s">
        <v>5171</v>
      </c>
      <c r="F263" s="6" t="str">
        <f t="shared" si="106"/>
        <v xml:space="preserve"> |BG| Палто за момчета</v>
      </c>
      <c r="G263" s="8" t="s">
        <v>5172</v>
      </c>
      <c r="H263" s="6" t="str">
        <f t="shared" si="107"/>
        <v xml:space="preserve"> |BiH| Kaput za dječake</v>
      </c>
      <c r="I263" s="8" t="s">
        <v>5173</v>
      </c>
      <c r="J263" s="6" t="str">
        <f t="shared" si="108"/>
        <v xml:space="preserve"> |CZ| Chlapecký plášť</v>
      </c>
      <c r="K263" s="8" t="s">
        <v>5174</v>
      </c>
      <c r="L263" s="6" t="str">
        <f t="shared" si="109"/>
        <v xml:space="preserve"> |DE| Mantel für jungen</v>
      </c>
      <c r="M263" s="8" t="s">
        <v>5175</v>
      </c>
      <c r="N263" s="6" t="str">
        <f t="shared" si="110"/>
        <v xml:space="preserve"> |EE| Poiste mantel</v>
      </c>
      <c r="O263" s="8" t="s">
        <v>5176</v>
      </c>
      <c r="P263" s="6" t="str">
        <f t="shared" si="111"/>
        <v xml:space="preserve"> |ES| Abrigo de niño</v>
      </c>
      <c r="Q263" s="8" t="s">
        <v>5177</v>
      </c>
      <c r="R263" s="6" t="str">
        <f t="shared" si="112"/>
        <v>/ Abric nen</v>
      </c>
      <c r="S263" s="8" t="s">
        <v>5178</v>
      </c>
      <c r="T263" s="6" t="str">
        <f t="shared" si="113"/>
        <v xml:space="preserve"> |GR| Παλτό αγοριού</v>
      </c>
      <c r="U263" s="8" t="s">
        <v>5172</v>
      </c>
      <c r="V263" s="6" t="str">
        <f t="shared" si="114"/>
        <v xml:space="preserve"> |HR| Kaput za dječake</v>
      </c>
      <c r="W263" s="8" t="s">
        <v>5179</v>
      </c>
      <c r="X263" s="6" t="str">
        <f t="shared" si="115"/>
        <v xml:space="preserve"> |HU| Fiú kabát</v>
      </c>
      <c r="Y263" s="8" t="s">
        <v>5180</v>
      </c>
      <c r="Z263" s="6" t="str">
        <f t="shared" si="116"/>
        <v xml:space="preserve"> |IT| Cappotto per ragazzi</v>
      </c>
      <c r="AA263" s="8" t="s">
        <v>5181</v>
      </c>
      <c r="AB263" s="6" t="str">
        <f t="shared" si="117"/>
        <v xml:space="preserve"> |LT| Apsiaustas berniukui</v>
      </c>
      <c r="AC263" s="8" t="s">
        <v>5182</v>
      </c>
      <c r="AD263" s="6" t="str">
        <f t="shared" si="118"/>
        <v xml:space="preserve"> |LV| Zēnu mētelis</v>
      </c>
      <c r="AE263" s="8" t="s">
        <v>5183</v>
      </c>
      <c r="AF263" s="6" t="str">
        <f t="shared" si="119"/>
        <v xml:space="preserve"> |MK| Детско машко палто</v>
      </c>
      <c r="AG263" s="8" t="s">
        <v>5184</v>
      </c>
      <c r="AH263" s="6" t="str">
        <f t="shared" si="120"/>
        <v xml:space="preserve"> |PL| Płaszcz chłopięcy</v>
      </c>
      <c r="AI263" s="8" t="s">
        <v>5185</v>
      </c>
      <c r="AJ263" s="6" t="str">
        <f t="shared" si="121"/>
        <v xml:space="preserve"> |PT| Sobretudo para rapaz</v>
      </c>
      <c r="AK263" s="8" t="s">
        <v>5186</v>
      </c>
      <c r="AL263" s="6" t="str">
        <f t="shared" si="122"/>
        <v xml:space="preserve"> |RO| Palton/pardesiu băieți</v>
      </c>
      <c r="AM263" s="8" t="s">
        <v>5187</v>
      </c>
      <c r="AN263" s="6" t="str">
        <f t="shared" si="123"/>
        <v xml:space="preserve"> |RS| Kaput za dečaka</v>
      </c>
      <c r="AO263" s="8" t="s">
        <v>5188</v>
      </c>
      <c r="AP263" s="6" t="str">
        <f t="shared" si="124"/>
        <v xml:space="preserve"> |SI| Fantovski plašč</v>
      </c>
      <c r="AQ263" s="8" t="s">
        <v>5189</v>
      </c>
      <c r="AR263" s="6" t="str">
        <f t="shared" si="125"/>
        <v xml:space="preserve"> |SK| Chlapčenský kabát</v>
      </c>
      <c r="AS263" s="9" t="str">
        <f t="shared" si="126"/>
        <v>|EN| Boys' coat |BG| Палто за момчета |BiH| Kaput za dječake |CZ| Chlapecký plášť |DE| Mantel für jungen |EE| Poiste mantel |ES| Abrigo de niño/ Abric nen |GR| Παλτό αγοριού |HR| Kaput za dječake |HU| Fiú kabát |IT| Cappotto per ragazzi |LT| Apsiaustas berniukui |LV| Zēnu mētelis |PL| Płaszcz chłopięcy |PT| Sobretudo para rapaz |RO| Palton/pardesiu băieți |RS| Kaput za dečaka |SI| Fantovski plašč |SK| Chlapčenský kabát</v>
      </c>
      <c r="AT263" s="9" t="str">
        <f t="shared" si="127"/>
        <v xml:space="preserve">"|EN| Boys' coat |BG| Палто за момчета |BiH| Kaput za dječake |CZ| Chlapecký plášť |DE| Mantel für jungen |EE| Poiste mantel |ES| Abrigo de niño/ Abric nen |GR| Παλτό αγοριού |HR| Kaput za dječake |HU| Fiú kabát |IT| Cappotto per ragazzi |LT| Apsiaustas berniukui |LV| Zēnu mētelis |PL| Płaszcz chłopięcy |PT| Sobretudo para rapaz |RO| Palton/pardesiu băieți |RS| Kaput za dečaka |SI| Fantovski plašč |SK| Chlapčenský kabát",  </v>
      </c>
      <c r="AU263" s="9" t="str">
        <f t="shared" si="128"/>
        <v xml:space="preserve">"Boys' coat":  "|EN| Boys' coat |BG| Палто за момчета |BiH| Kaput za dječake |CZ| Chlapecký plášť |DE| Mantel für jungen |EE| Poiste mantel |ES| Abrigo de niño/ Abric nen |GR| Παλτό αγοριού |HR| Kaput za dječake |HU| Fiú kabát |IT| Cappotto per ragazzi |LT| Apsiaustas berniukui |LV| Zēnu mētelis |PL| Płaszcz chłopięcy |PT| Sobretudo para rapaz |RO| Palton/pardesiu băieți |RS| Kaput za dečaka |SI| Fantovski plašč |SK| Chlapčenský kabát",  </v>
      </c>
      <c r="AV263" s="9" t="str">
        <f t="shared" si="129"/>
        <v xml:space="preserve">"Boys' coat", </v>
      </c>
      <c r="AW263" s="9"/>
    </row>
    <row r="264" spans="1:49" ht="15" customHeight="1" x14ac:dyDescent="0.25">
      <c r="A264" s="8" t="s">
        <v>5190</v>
      </c>
      <c r="B264" s="6" t="str">
        <f t="shared" si="104"/>
        <v>|EN| Boys' vest</v>
      </c>
      <c r="C264" s="8" t="s">
        <v>5128</v>
      </c>
      <c r="D264" s="6" t="str">
        <f t="shared" si="105"/>
        <v xml:space="preserve"> |AL| Jelek djemsh</v>
      </c>
      <c r="E264" s="8" t="s">
        <v>5191</v>
      </c>
      <c r="F264" s="6" t="str">
        <f t="shared" si="106"/>
        <v xml:space="preserve"> |BG| Елек за момчета</v>
      </c>
      <c r="G264" s="8" t="s">
        <v>5130</v>
      </c>
      <c r="H264" s="6" t="str">
        <f t="shared" si="107"/>
        <v xml:space="preserve"> |BiH| Prsluk za dječake</v>
      </c>
      <c r="I264" s="8" t="s">
        <v>5192</v>
      </c>
      <c r="J264" s="6" t="str">
        <f t="shared" si="108"/>
        <v xml:space="preserve"> |CZ| Chlapecká vesta</v>
      </c>
      <c r="K264" s="8" t="s">
        <v>5193</v>
      </c>
      <c r="L264" s="6" t="str">
        <f t="shared" si="109"/>
        <v xml:space="preserve"> |DE| Jacke/weste für jungen</v>
      </c>
      <c r="M264" s="8" t="s">
        <v>5194</v>
      </c>
      <c r="N264" s="6" t="str">
        <f t="shared" si="110"/>
        <v xml:space="preserve"> |EE| Poiste varrukateta jope</v>
      </c>
      <c r="O264" s="8" t="s">
        <v>5195</v>
      </c>
      <c r="P264" s="6" t="str">
        <f t="shared" si="111"/>
        <v xml:space="preserve"> |ES| Chaleco sin mangas de niño</v>
      </c>
      <c r="Q264" s="8" t="s">
        <v>5135</v>
      </c>
      <c r="R264" s="6" t="str">
        <f t="shared" si="112"/>
        <v>/ Armilla nen</v>
      </c>
      <c r="S264" s="8" t="s">
        <v>5196</v>
      </c>
      <c r="T264" s="6" t="str">
        <f t="shared" si="113"/>
        <v xml:space="preserve"> |GR| Αμάνικο μπλουζάκι αγοριού</v>
      </c>
      <c r="U264" s="8" t="s">
        <v>5130</v>
      </c>
      <c r="V264" s="6" t="str">
        <f t="shared" si="114"/>
        <v xml:space="preserve"> |HR| Prsluk za dječake</v>
      </c>
      <c r="W264" s="8" t="s">
        <v>5137</v>
      </c>
      <c r="X264" s="6" t="str">
        <f t="shared" si="115"/>
        <v xml:space="preserve"> |HU| Fiú mellény</v>
      </c>
      <c r="Y264" s="8" t="s">
        <v>5138</v>
      </c>
      <c r="Z264" s="6" t="str">
        <f t="shared" si="116"/>
        <v xml:space="preserve"> |IT| Gilet per ragazzi</v>
      </c>
      <c r="AA264" s="8" t="s">
        <v>5139</v>
      </c>
      <c r="AB264" s="6" t="str">
        <f t="shared" si="117"/>
        <v xml:space="preserve"> |LT| Liemenė berniukui</v>
      </c>
      <c r="AC264" s="8" t="s">
        <v>5197</v>
      </c>
      <c r="AD264" s="6" t="str">
        <f t="shared" si="118"/>
        <v xml:space="preserve"> |LV| Zēnu bezrocis</v>
      </c>
      <c r="AE264" s="8" t="s">
        <v>5198</v>
      </c>
      <c r="AF264" s="6" t="str">
        <f t="shared" si="119"/>
        <v xml:space="preserve"> |MK| Детски машки елек без ракави</v>
      </c>
      <c r="AG264" s="8" t="s">
        <v>5199</v>
      </c>
      <c r="AH264" s="6" t="str">
        <f t="shared" si="120"/>
        <v xml:space="preserve"> |PL| Bezrękawnik chłopięcy</v>
      </c>
      <c r="AI264" s="8" t="s">
        <v>5200</v>
      </c>
      <c r="AJ264" s="6" t="str">
        <f t="shared" si="121"/>
        <v xml:space="preserve"> |PT| Camisa sem mangas para rapaz</v>
      </c>
      <c r="AK264" s="8" t="s">
        <v>5144</v>
      </c>
      <c r="AL264" s="6" t="str">
        <f t="shared" si="122"/>
        <v xml:space="preserve"> |RO| Vestă băieți</v>
      </c>
      <c r="AM264" s="8" t="s">
        <v>5145</v>
      </c>
      <c r="AN264" s="6" t="str">
        <f t="shared" si="123"/>
        <v xml:space="preserve"> |RS| Prsluk za dečaka</v>
      </c>
      <c r="AO264" s="8" t="s">
        <v>5201</v>
      </c>
      <c r="AP264" s="6" t="str">
        <f t="shared" si="124"/>
        <v xml:space="preserve"> |SI| Fantovski brezrokavnik</v>
      </c>
      <c r="AQ264" s="8" t="s">
        <v>5147</v>
      </c>
      <c r="AR264" s="6" t="str">
        <f t="shared" si="125"/>
        <v xml:space="preserve"> |SK| Chlapčenská vesta</v>
      </c>
      <c r="AS264" s="9" t="str">
        <f t="shared" si="126"/>
        <v>|EN| Boys' vest |BG| Елек за момчета |BiH| Prsluk za dječake |CZ| Chlapecká vesta |DE| Jacke/weste für jungen |EE| Poiste varrukateta jope |ES| Chaleco sin mangas de niño/ Armilla nen |GR| Αμάνικο μπλουζάκι αγοριού |HR| Prsluk za dječake |HU| Fiú mellény |IT| Gilet per ragazzi |LT| Liemenė berniukui |LV| Zēnu bezrocis |PL| Bezrękawnik chłopięcy |PT| Camisa sem mangas para rapaz |RO| Vestă băieți |RS| Prsluk za dečaka |SI| Fantovski brezrokavnik |SK| Chlapčenská vesta</v>
      </c>
      <c r="AT264" s="9" t="str">
        <f t="shared" si="127"/>
        <v xml:space="preserve">"|EN| Boys' vest |BG| Елек за момчета |BiH| Prsluk za dječake |CZ| Chlapecká vesta |DE| Jacke/weste für jungen |EE| Poiste varrukateta jope |ES| Chaleco sin mangas de niño/ Armilla nen |GR| Αμάνικο μπλουζάκι αγοριού |HR| Prsluk za dječake |HU| Fiú mellény |IT| Gilet per ragazzi |LT| Liemenė berniukui |LV| Zēnu bezrocis |PL| Bezrękawnik chłopięcy |PT| Camisa sem mangas para rapaz |RO| Vestă băieți |RS| Prsluk za dečaka |SI| Fantovski brezrokavnik |SK| Chlapčenská vesta",  </v>
      </c>
      <c r="AU264" s="9" t="str">
        <f t="shared" si="128"/>
        <v xml:space="preserve">"Boys' vest":  "|EN| Boys' vest |BG| Елек за момчета |BiH| Prsluk za dječake |CZ| Chlapecká vesta |DE| Jacke/weste für jungen |EE| Poiste varrukateta jope |ES| Chaleco sin mangas de niño/ Armilla nen |GR| Αμάνικο μπλουζάκι αγοριού |HR| Prsluk za dječake |HU| Fiú mellény |IT| Gilet per ragazzi |LT| Liemenė berniukui |LV| Zēnu bezrocis |PL| Bezrękawnik chłopięcy |PT| Camisa sem mangas para rapaz |RO| Vestă băieți |RS| Prsluk za dečaka |SI| Fantovski brezrokavnik |SK| Chlapčenská vesta",  </v>
      </c>
      <c r="AV264" s="9" t="str">
        <f t="shared" si="129"/>
        <v xml:space="preserve">"Boys' vest", </v>
      </c>
      <c r="AW264" s="9"/>
    </row>
    <row r="265" spans="1:49" ht="15" customHeight="1" x14ac:dyDescent="0.25">
      <c r="A265" s="8" t="s">
        <v>5202</v>
      </c>
      <c r="B265" s="6" t="str">
        <f t="shared" si="104"/>
        <v>|EN| Boys' pants</v>
      </c>
      <c r="C265" s="8" t="s">
        <v>5203</v>
      </c>
      <c r="D265" s="6" t="str">
        <f t="shared" si="105"/>
        <v xml:space="preserve"> |AL| Pantallona djemsh</v>
      </c>
      <c r="E265" s="8" t="s">
        <v>5204</v>
      </c>
      <c r="F265" s="6" t="str">
        <f t="shared" si="106"/>
        <v xml:space="preserve"> |BG| Панталони за момчета</v>
      </c>
      <c r="G265" s="8" t="s">
        <v>5205</v>
      </c>
      <c r="H265" s="6" t="str">
        <f t="shared" si="107"/>
        <v xml:space="preserve"> |BiH| Hlače za dječake</v>
      </c>
      <c r="I265" s="8" t="s">
        <v>5206</v>
      </c>
      <c r="J265" s="6" t="str">
        <f t="shared" si="108"/>
        <v xml:space="preserve"> |CZ| Chlapecké kalhoty</v>
      </c>
      <c r="K265" s="8" t="s">
        <v>5207</v>
      </c>
      <c r="L265" s="6" t="str">
        <f t="shared" si="109"/>
        <v xml:space="preserve"> |DE| Hose für jungen</v>
      </c>
      <c r="M265" s="8" t="s">
        <v>5208</v>
      </c>
      <c r="N265" s="6" t="str">
        <f t="shared" si="110"/>
        <v xml:space="preserve"> |EE| Poiste pikad püksid</v>
      </c>
      <c r="O265" s="8" t="s">
        <v>5209</v>
      </c>
      <c r="P265" s="6" t="str">
        <f t="shared" si="111"/>
        <v xml:space="preserve"> |ES| Pantalones de niño</v>
      </c>
      <c r="Q265" s="8" t="s">
        <v>5210</v>
      </c>
      <c r="R265" s="6" t="str">
        <f t="shared" si="112"/>
        <v>/ Pantalons nen</v>
      </c>
      <c r="S265" s="8" t="s">
        <v>5211</v>
      </c>
      <c r="T265" s="6" t="str">
        <f t="shared" si="113"/>
        <v xml:space="preserve"> |GR| Παντελόνι για μωρό αγόρι</v>
      </c>
      <c r="U265" s="8" t="s">
        <v>5205</v>
      </c>
      <c r="V265" s="6" t="str">
        <f t="shared" si="114"/>
        <v xml:space="preserve"> |HR| Hlače za dječake</v>
      </c>
      <c r="W265" s="8" t="s">
        <v>5212</v>
      </c>
      <c r="X265" s="6" t="str">
        <f t="shared" si="115"/>
        <v xml:space="preserve"> |HU| Fiú nadrág</v>
      </c>
      <c r="Y265" s="8" t="s">
        <v>5213</v>
      </c>
      <c r="Z265" s="6" t="str">
        <f t="shared" si="116"/>
        <v xml:space="preserve"> |IT| Pantaloni per ragazzi</v>
      </c>
      <c r="AA265" s="8" t="s">
        <v>5214</v>
      </c>
      <c r="AB265" s="6" t="str">
        <f t="shared" si="117"/>
        <v xml:space="preserve"> |LT| Kelnės berniukui</v>
      </c>
      <c r="AC265" s="8" t="s">
        <v>5215</v>
      </c>
      <c r="AD265" s="6" t="str">
        <f t="shared" si="118"/>
        <v xml:space="preserve"> |LV| Zēnu bikses</v>
      </c>
      <c r="AE265" s="8" t="s">
        <v>5216</v>
      </c>
      <c r="AF265" s="6" t="str">
        <f t="shared" si="119"/>
        <v xml:space="preserve"> |MK| Детски машки панталони</v>
      </c>
      <c r="AG265" s="8" t="s">
        <v>5217</v>
      </c>
      <c r="AH265" s="6" t="str">
        <f t="shared" si="120"/>
        <v xml:space="preserve"> |PL| Spodnie chłopięce</v>
      </c>
      <c r="AI265" s="8" t="s">
        <v>5218</v>
      </c>
      <c r="AJ265" s="6" t="str">
        <f t="shared" si="121"/>
        <v xml:space="preserve"> |PT| Calças para rapaz</v>
      </c>
      <c r="AK265" s="8" t="s">
        <v>5219</v>
      </c>
      <c r="AL265" s="6" t="str">
        <f t="shared" si="122"/>
        <v xml:space="preserve"> |RO| Pantaloni băieți</v>
      </c>
      <c r="AM265" s="8" t="s">
        <v>5220</v>
      </c>
      <c r="AN265" s="6" t="str">
        <f t="shared" si="123"/>
        <v xml:space="preserve"> |RS| Pantalone za dečaka</v>
      </c>
      <c r="AO265" s="8" t="s">
        <v>5221</v>
      </c>
      <c r="AP265" s="6" t="str">
        <f t="shared" si="124"/>
        <v xml:space="preserve"> |SI| Fantovske hlače</v>
      </c>
      <c r="AQ265" s="8" t="s">
        <v>5222</v>
      </c>
      <c r="AR265" s="6" t="str">
        <f t="shared" si="125"/>
        <v xml:space="preserve"> |SK| Chlapčenské nohavice</v>
      </c>
      <c r="AS265" s="9" t="str">
        <f t="shared" si="126"/>
        <v>|EN| Boys' pants |BG| Панталони за момчета |BiH| Hlače za dječake |CZ| Chlapecké kalhoty |DE| Hose für jungen |EE| Poiste pikad püksid |ES| Pantalones de niño/ Pantalons nen |GR| Παντελόνι για μωρό αγόρι |HR| Hlače za dječake |HU| Fiú nadrág |IT| Pantaloni per ragazzi |LT| Kelnės berniukui |LV| Zēnu bikses |PL| Spodnie chłopięce |PT| Calças para rapaz |RO| Pantaloni băieți |RS| Pantalone za dečaka |SI| Fantovske hlače |SK| Chlapčenské nohavice</v>
      </c>
      <c r="AT265" s="9" t="str">
        <f t="shared" si="127"/>
        <v xml:space="preserve">"|EN| Boys' pants |BG| Панталони за момчета |BiH| Hlače za dječake |CZ| Chlapecké kalhoty |DE| Hose für jungen |EE| Poiste pikad püksid |ES| Pantalones de niño/ Pantalons nen |GR| Παντελόνι για μωρό αγόρι |HR| Hlače za dječake |HU| Fiú nadrág |IT| Pantaloni per ragazzi |LT| Kelnės berniukui |LV| Zēnu bikses |PL| Spodnie chłopięce |PT| Calças para rapaz |RO| Pantaloni băieți |RS| Pantalone za dečaka |SI| Fantovske hlače |SK| Chlapčenské nohavice",  </v>
      </c>
      <c r="AU265" s="9" t="str">
        <f t="shared" si="128"/>
        <v xml:space="preserve">"Boys' pants":  "|EN| Boys' pants |BG| Панталони за момчета |BiH| Hlače za dječake |CZ| Chlapecké kalhoty |DE| Hose für jungen |EE| Poiste pikad püksid |ES| Pantalones de niño/ Pantalons nen |GR| Παντελόνι για μωρό αγόρι |HR| Hlače za dječake |HU| Fiú nadrág |IT| Pantaloni per ragazzi |LT| Kelnės berniukui |LV| Zēnu bikses |PL| Spodnie chłopięce |PT| Calças para rapaz |RO| Pantaloni băieți |RS| Pantalone za dečaka |SI| Fantovske hlače |SK| Chlapčenské nohavice",  </v>
      </c>
      <c r="AV265" s="9" t="str">
        <f t="shared" si="129"/>
        <v xml:space="preserve">"Boys' pants", </v>
      </c>
      <c r="AW265" s="9"/>
    </row>
    <row r="266" spans="1:49" ht="15" customHeight="1" x14ac:dyDescent="0.25">
      <c r="A266" s="8" t="s">
        <v>5223</v>
      </c>
      <c r="B266" s="6" t="str">
        <f t="shared" si="104"/>
        <v>|EN| Boys' hat</v>
      </c>
      <c r="C266" s="8" t="s">
        <v>5224</v>
      </c>
      <c r="D266" s="6" t="str">
        <f t="shared" si="105"/>
        <v xml:space="preserve"> |AL| Kapuç djemsh</v>
      </c>
      <c r="E266" s="8" t="s">
        <v>5225</v>
      </c>
      <c r="F266" s="6" t="str">
        <f t="shared" si="106"/>
        <v xml:space="preserve"> |BG| Шапка за момчета</v>
      </c>
      <c r="G266" s="8" t="s">
        <v>5226</v>
      </c>
      <c r="H266" s="6" t="str">
        <f t="shared" si="107"/>
        <v xml:space="preserve"> |BiH| Kapa za dječake</v>
      </c>
      <c r="I266" s="8" t="s">
        <v>5227</v>
      </c>
      <c r="J266" s="6" t="str">
        <f t="shared" si="108"/>
        <v xml:space="preserve"> |CZ| Chlapecká čepice</v>
      </c>
      <c r="K266" s="8" t="s">
        <v>5228</v>
      </c>
      <c r="L266" s="6" t="str">
        <f t="shared" si="109"/>
        <v xml:space="preserve"> |DE| Mütze für jungen</v>
      </c>
      <c r="M266" s="8" t="s">
        <v>5229</v>
      </c>
      <c r="N266" s="6" t="str">
        <f t="shared" si="110"/>
        <v xml:space="preserve"> |EE| Poiste müts</v>
      </c>
      <c r="O266" s="8" t="s">
        <v>5230</v>
      </c>
      <c r="P266" s="6" t="str">
        <f t="shared" si="111"/>
        <v xml:space="preserve"> |ES| Gorro de niño</v>
      </c>
      <c r="Q266" s="8" t="s">
        <v>5231</v>
      </c>
      <c r="R266" s="6" t="str">
        <f t="shared" si="112"/>
        <v>/ Barret nen</v>
      </c>
      <c r="S266" s="8" t="s">
        <v>5232</v>
      </c>
      <c r="T266" s="6" t="str">
        <f t="shared" si="113"/>
        <v xml:space="preserve"> |GR| Σκούφος για μωρό αγόρι</v>
      </c>
      <c r="U266" s="8" t="s">
        <v>5226</v>
      </c>
      <c r="V266" s="6" t="str">
        <f t="shared" si="114"/>
        <v xml:space="preserve"> |HR| Kapa za dječake</v>
      </c>
      <c r="W266" s="8" t="s">
        <v>5233</v>
      </c>
      <c r="X266" s="6" t="str">
        <f t="shared" si="115"/>
        <v xml:space="preserve"> |HU| Fiú sapka</v>
      </c>
      <c r="Y266" s="8" t="s">
        <v>5234</v>
      </c>
      <c r="Z266" s="6" t="str">
        <f t="shared" si="116"/>
        <v xml:space="preserve"> |IT| Cappello per ragazzi</v>
      </c>
      <c r="AA266" s="8" t="s">
        <v>5235</v>
      </c>
      <c r="AB266" s="6" t="str">
        <f t="shared" si="117"/>
        <v xml:space="preserve"> |LT| Kepurė berniukui</v>
      </c>
      <c r="AC266" s="8" t="s">
        <v>5236</v>
      </c>
      <c r="AD266" s="6" t="str">
        <f t="shared" si="118"/>
        <v xml:space="preserve"> |LV| Zēnu cepure</v>
      </c>
      <c r="AE266" s="8" t="s">
        <v>5237</v>
      </c>
      <c r="AF266" s="6" t="str">
        <f t="shared" si="119"/>
        <v xml:space="preserve"> |MK| Детска машка капа</v>
      </c>
      <c r="AG266" s="8" t="s">
        <v>5238</v>
      </c>
      <c r="AH266" s="6" t="str">
        <f t="shared" si="120"/>
        <v xml:space="preserve"> |PL| Czapka chłopięca</v>
      </c>
      <c r="AI266" s="8" t="s">
        <v>5239</v>
      </c>
      <c r="AJ266" s="6" t="str">
        <f t="shared" si="121"/>
        <v xml:space="preserve"> |PT| Chapéu para rapaz</v>
      </c>
      <c r="AK266" s="8" t="s">
        <v>5240</v>
      </c>
      <c r="AL266" s="6" t="str">
        <f t="shared" si="122"/>
        <v xml:space="preserve"> |RO| Căciulă băieți</v>
      </c>
      <c r="AM266" s="8" t="s">
        <v>5241</v>
      </c>
      <c r="AN266" s="6" t="str">
        <f t="shared" si="123"/>
        <v xml:space="preserve"> |RS| Kapa za dečaka</v>
      </c>
      <c r="AO266" s="8" t="s">
        <v>5242</v>
      </c>
      <c r="AP266" s="6" t="str">
        <f t="shared" si="124"/>
        <v xml:space="preserve"> |SI| Fantovska kapa</v>
      </c>
      <c r="AQ266" s="8" t="s">
        <v>5243</v>
      </c>
      <c r="AR266" s="6" t="str">
        <f t="shared" si="125"/>
        <v xml:space="preserve"> |SK| Chlapčenská šatka</v>
      </c>
      <c r="AS266" s="9" t="str">
        <f t="shared" si="126"/>
        <v>|EN| Boys' hat |BG| Шапка за момчета |BiH| Kapa za dječake |CZ| Chlapecká čepice |DE| Mütze für jungen |EE| Poiste müts |ES| Gorro de niño/ Barret nen |GR| Σκούφος για μωρό αγόρι |HR| Kapa za dječake |HU| Fiú sapka |IT| Cappello per ragazzi |LT| Kepurė berniukui |LV| Zēnu cepure |PL| Czapka chłopięca |PT| Chapéu para rapaz |RO| Căciulă băieți |RS| Kapa za dečaka |SI| Fantovska kapa |SK| Chlapčenská šatka</v>
      </c>
      <c r="AT266" s="9" t="str">
        <f t="shared" si="127"/>
        <v xml:space="preserve">"|EN| Boys' hat |BG| Шапка за момчета |BiH| Kapa za dječake |CZ| Chlapecká čepice |DE| Mütze für jungen |EE| Poiste müts |ES| Gorro de niño/ Barret nen |GR| Σκούφος για μωρό αγόρι |HR| Kapa za dječake |HU| Fiú sapka |IT| Cappello per ragazzi |LT| Kepurė berniukui |LV| Zēnu cepure |PL| Czapka chłopięca |PT| Chapéu para rapaz |RO| Căciulă băieți |RS| Kapa za dečaka |SI| Fantovska kapa |SK| Chlapčenská šatka",  </v>
      </c>
      <c r="AU266" s="9" t="str">
        <f t="shared" si="128"/>
        <v xml:space="preserve">"Boys' hat":  "|EN| Boys' hat |BG| Шапка за момчета |BiH| Kapa za dječake |CZ| Chlapecká čepice |DE| Mütze für jungen |EE| Poiste müts |ES| Gorro de niño/ Barret nen |GR| Σκούφος για μωρό αγόρι |HR| Kapa za dječake |HU| Fiú sapka |IT| Cappello per ragazzi |LT| Kepurė berniukui |LV| Zēnu cepure |PL| Czapka chłopięca |PT| Chapéu para rapaz |RO| Căciulă băieți |RS| Kapa za dečaka |SI| Fantovska kapa |SK| Chlapčenská šatka",  </v>
      </c>
      <c r="AV266" s="9" t="str">
        <f t="shared" si="129"/>
        <v xml:space="preserve">"Boys' hat", </v>
      </c>
      <c r="AW266" s="9"/>
    </row>
    <row r="267" spans="1:49" ht="15" customHeight="1" x14ac:dyDescent="0.25">
      <c r="A267" s="8" t="s">
        <v>5244</v>
      </c>
      <c r="B267" s="6" t="str">
        <f t="shared" si="104"/>
        <v>|EN| Boys' scarf</v>
      </c>
      <c r="C267" s="8" t="s">
        <v>5245</v>
      </c>
      <c r="D267" s="6" t="str">
        <f t="shared" si="105"/>
        <v xml:space="preserve"> |AL| Shall djemsh</v>
      </c>
      <c r="E267" s="8" t="s">
        <v>5246</v>
      </c>
      <c r="F267" s="6" t="str">
        <f t="shared" si="106"/>
        <v xml:space="preserve"> |BG| Шал за момчета</v>
      </c>
      <c r="G267" s="8" t="s">
        <v>5247</v>
      </c>
      <c r="H267" s="6" t="str">
        <f t="shared" si="107"/>
        <v xml:space="preserve"> |BiH| Šal za dječake</v>
      </c>
      <c r="I267" s="8" t="s">
        <v>5248</v>
      </c>
      <c r="J267" s="6" t="str">
        <f t="shared" si="108"/>
        <v xml:space="preserve"> |CZ| Chlapecká šála</v>
      </c>
      <c r="K267" s="8" t="s">
        <v>5249</v>
      </c>
      <c r="L267" s="6" t="str">
        <f t="shared" si="109"/>
        <v xml:space="preserve"> |DE| Schal für jungen</v>
      </c>
      <c r="M267" s="8" t="s">
        <v>5250</v>
      </c>
      <c r="N267" s="6" t="str">
        <f t="shared" si="110"/>
        <v xml:space="preserve"> |EE| Poiste sall</v>
      </c>
      <c r="O267" s="8" t="s">
        <v>5251</v>
      </c>
      <c r="P267" s="6" t="str">
        <f t="shared" si="111"/>
        <v xml:space="preserve"> |ES| Bufanda de niño</v>
      </c>
      <c r="Q267" s="8" t="s">
        <v>5252</v>
      </c>
      <c r="R267" s="6" t="str">
        <f t="shared" si="112"/>
        <v>/ Bufanda nen</v>
      </c>
      <c r="S267" s="8" t="s">
        <v>5253</v>
      </c>
      <c r="T267" s="6" t="str">
        <f t="shared" si="113"/>
        <v xml:space="preserve"> |GR| Κασκόλ για μωρό αγόρι</v>
      </c>
      <c r="U267" s="8" t="s">
        <v>5247</v>
      </c>
      <c r="V267" s="6" t="str">
        <f t="shared" si="114"/>
        <v xml:space="preserve"> |HR| Šal za dječake</v>
      </c>
      <c r="W267" s="8" t="s">
        <v>5254</v>
      </c>
      <c r="X267" s="6" t="str">
        <f t="shared" si="115"/>
        <v xml:space="preserve"> |HU| Fiú sál</v>
      </c>
      <c r="Y267" s="8" t="s">
        <v>5255</v>
      </c>
      <c r="Z267" s="6" t="str">
        <f t="shared" si="116"/>
        <v xml:space="preserve"> |IT| Sciarpa per ragazzi</v>
      </c>
      <c r="AA267" s="8" t="s">
        <v>5256</v>
      </c>
      <c r="AB267" s="6" t="str">
        <f t="shared" si="117"/>
        <v xml:space="preserve"> |LT| Šalikas berniukui</v>
      </c>
      <c r="AC267" s="8" t="s">
        <v>5257</v>
      </c>
      <c r="AD267" s="6" t="str">
        <f t="shared" si="118"/>
        <v xml:space="preserve"> |LV| Zēnu šalle</v>
      </c>
      <c r="AE267" s="8" t="s">
        <v>5258</v>
      </c>
      <c r="AF267" s="6" t="str">
        <f t="shared" si="119"/>
        <v xml:space="preserve"> |MK| Детски машки шал</v>
      </c>
      <c r="AG267" s="8" t="s">
        <v>5259</v>
      </c>
      <c r="AH267" s="6" t="str">
        <f t="shared" si="120"/>
        <v xml:space="preserve"> |PL| Szalik chłopięcy</v>
      </c>
      <c r="AI267" s="8" t="s">
        <v>5260</v>
      </c>
      <c r="AJ267" s="6" t="str">
        <f t="shared" si="121"/>
        <v xml:space="preserve"> |PT| Cachecol para rapaz</v>
      </c>
      <c r="AK267" s="8" t="s">
        <v>5261</v>
      </c>
      <c r="AL267" s="6" t="str">
        <f t="shared" si="122"/>
        <v xml:space="preserve"> |RO| Fular băieți</v>
      </c>
      <c r="AM267" s="8" t="s">
        <v>5262</v>
      </c>
      <c r="AN267" s="6" t="str">
        <f t="shared" si="123"/>
        <v xml:space="preserve"> |RS| Šal za dečaka</v>
      </c>
      <c r="AO267" s="8" t="s">
        <v>5263</v>
      </c>
      <c r="AP267" s="6" t="str">
        <f t="shared" si="124"/>
        <v xml:space="preserve"> |SI| Fantovski šal</v>
      </c>
      <c r="AQ267" s="8" t="s">
        <v>5264</v>
      </c>
      <c r="AR267" s="6" t="str">
        <f t="shared" si="125"/>
        <v xml:space="preserve"> |SK| Chlapčenská šaľa</v>
      </c>
      <c r="AS267" s="9" t="str">
        <f t="shared" si="126"/>
        <v>|EN| Boys' scarf |BG| Шал за момчета |BiH| Šal za dječake |CZ| Chlapecká šála |DE| Schal für jungen |EE| Poiste sall |ES| Bufanda de niño/ Bufanda nen |GR| Κασκόλ για μωρό αγόρι |HR| Šal za dječake |HU| Fiú sál |IT| Sciarpa per ragazzi |LT| Šalikas berniukui |LV| Zēnu šalle |PL| Szalik chłopięcy |PT| Cachecol para rapaz |RO| Fular băieți |RS| Šal za dečaka |SI| Fantovski šal |SK| Chlapčenská šaľa</v>
      </c>
      <c r="AT267" s="9" t="str">
        <f t="shared" si="127"/>
        <v xml:space="preserve">"|EN| Boys' scarf |BG| Шал за момчета |BiH| Šal za dječake |CZ| Chlapecká šála |DE| Schal für jungen |EE| Poiste sall |ES| Bufanda de niño/ Bufanda nen |GR| Κασκόλ για μωρό αγόρι |HR| Šal za dječake |HU| Fiú sál |IT| Sciarpa per ragazzi |LT| Šalikas berniukui |LV| Zēnu šalle |PL| Szalik chłopięcy |PT| Cachecol para rapaz |RO| Fular băieți |RS| Šal za dečaka |SI| Fantovski šal |SK| Chlapčenská šaľa",  </v>
      </c>
      <c r="AU267" s="9" t="str">
        <f t="shared" si="128"/>
        <v xml:space="preserve">"Boys' scarf":  "|EN| Boys' scarf |BG| Шал за момчета |BiH| Šal za dječake |CZ| Chlapecká šála |DE| Schal für jungen |EE| Poiste sall |ES| Bufanda de niño/ Bufanda nen |GR| Κασκόλ για μωρό αγόρι |HR| Šal za dječake |HU| Fiú sál |IT| Sciarpa per ragazzi |LT| Šalikas berniukui |LV| Zēnu šalle |PL| Szalik chłopięcy |PT| Cachecol para rapaz |RO| Fular băieți |RS| Šal za dečaka |SI| Fantovski šal |SK| Chlapčenská šaľa",  </v>
      </c>
      <c r="AV267" s="9" t="str">
        <f t="shared" si="129"/>
        <v xml:space="preserve">"Boys' scarf", </v>
      </c>
      <c r="AW267" s="9"/>
    </row>
    <row r="268" spans="1:49" ht="15" customHeight="1" x14ac:dyDescent="0.25">
      <c r="A268" s="8" t="s">
        <v>5265</v>
      </c>
      <c r="B268" s="6" t="str">
        <f t="shared" si="104"/>
        <v>|EN| Boys' gloves</v>
      </c>
      <c r="C268" s="8" t="s">
        <v>5266</v>
      </c>
      <c r="D268" s="6" t="str">
        <f t="shared" si="105"/>
        <v xml:space="preserve"> |AL| Doreza djemsh</v>
      </c>
      <c r="E268" s="8" t="s">
        <v>5267</v>
      </c>
      <c r="F268" s="6" t="str">
        <f t="shared" si="106"/>
        <v xml:space="preserve"> |BG| Ръкавици за момчета</v>
      </c>
      <c r="G268" s="8" t="s">
        <v>5268</v>
      </c>
      <c r="H268" s="6" t="str">
        <f t="shared" si="107"/>
        <v xml:space="preserve"> |BiH| Rukavice za dječake</v>
      </c>
      <c r="I268" s="8" t="s">
        <v>5269</v>
      </c>
      <c r="J268" s="6" t="str">
        <f t="shared" si="108"/>
        <v xml:space="preserve"> |CZ| Chlapecké rukavice</v>
      </c>
      <c r="K268" s="8" t="s">
        <v>5270</v>
      </c>
      <c r="L268" s="6" t="str">
        <f t="shared" si="109"/>
        <v xml:space="preserve"> |DE| Handschuhe für jungen</v>
      </c>
      <c r="M268" s="8" t="s">
        <v>5271</v>
      </c>
      <c r="N268" s="6" t="str">
        <f t="shared" si="110"/>
        <v xml:space="preserve"> |EE| Poiste kindad</v>
      </c>
      <c r="O268" s="8" t="s">
        <v>5272</v>
      </c>
      <c r="P268" s="6" t="str">
        <f t="shared" si="111"/>
        <v xml:space="preserve"> |ES| Guantes de niño</v>
      </c>
      <c r="Q268" s="8" t="s">
        <v>5273</v>
      </c>
      <c r="R268" s="6" t="str">
        <f t="shared" si="112"/>
        <v>/ Guants nen</v>
      </c>
      <c r="S268" s="8" t="s">
        <v>5274</v>
      </c>
      <c r="T268" s="6" t="str">
        <f t="shared" si="113"/>
        <v xml:space="preserve"> |GR| Γάντια για μωρό αγόρι</v>
      </c>
      <c r="U268" s="8" t="s">
        <v>5268</v>
      </c>
      <c r="V268" s="6" t="str">
        <f t="shared" si="114"/>
        <v xml:space="preserve"> |HR| Rukavice za dječake</v>
      </c>
      <c r="W268" s="8" t="s">
        <v>5275</v>
      </c>
      <c r="X268" s="6" t="str">
        <f t="shared" si="115"/>
        <v xml:space="preserve"> |HU| Fiú kesztyű</v>
      </c>
      <c r="Y268" s="8" t="s">
        <v>5276</v>
      </c>
      <c r="Z268" s="6" t="str">
        <f t="shared" si="116"/>
        <v xml:space="preserve"> |IT| Guanti per ragazzi</v>
      </c>
      <c r="AA268" s="8" t="s">
        <v>5277</v>
      </c>
      <c r="AB268" s="6" t="str">
        <f t="shared" si="117"/>
        <v xml:space="preserve"> |LT| Pirštinės berniukui</v>
      </c>
      <c r="AC268" s="8" t="s">
        <v>5278</v>
      </c>
      <c r="AD268" s="6" t="str">
        <f t="shared" si="118"/>
        <v xml:space="preserve"> |LV| Zēnu cimdi</v>
      </c>
      <c r="AE268" s="8" t="s">
        <v>5279</v>
      </c>
      <c r="AF268" s="6" t="str">
        <f t="shared" si="119"/>
        <v xml:space="preserve"> |MK| Детски машки ракавици</v>
      </c>
      <c r="AG268" s="8" t="s">
        <v>5280</v>
      </c>
      <c r="AH268" s="6" t="str">
        <f t="shared" si="120"/>
        <v xml:space="preserve"> |PL| Rękawiczki chłopięce</v>
      </c>
      <c r="AI268" s="8" t="s">
        <v>5281</v>
      </c>
      <c r="AJ268" s="6" t="str">
        <f t="shared" si="121"/>
        <v xml:space="preserve"> |PT| Luvas para rapaz</v>
      </c>
      <c r="AK268" s="8" t="s">
        <v>5282</v>
      </c>
      <c r="AL268" s="6" t="str">
        <f t="shared" si="122"/>
        <v xml:space="preserve"> |RO| Mănuși băieți</v>
      </c>
      <c r="AM268" s="8" t="s">
        <v>5283</v>
      </c>
      <c r="AN268" s="6" t="str">
        <f t="shared" si="123"/>
        <v xml:space="preserve"> |RS| Rukavice za dečaka</v>
      </c>
      <c r="AO268" s="8" t="s">
        <v>5284</v>
      </c>
      <c r="AP268" s="6" t="str">
        <f t="shared" si="124"/>
        <v xml:space="preserve"> |SI| Fantovske rokavice</v>
      </c>
      <c r="AQ268" s="8" t="s">
        <v>5285</v>
      </c>
      <c r="AR268" s="6" t="str">
        <f t="shared" si="125"/>
        <v xml:space="preserve"> |SK| Chlapčenské rukavice</v>
      </c>
      <c r="AS268" s="9" t="str">
        <f t="shared" si="126"/>
        <v>|EN| Boys' gloves |BG| Ръкавици за момчета |BiH| Rukavice za dječake |CZ| Chlapecké rukavice |DE| Handschuhe für jungen |EE| Poiste kindad |ES| Guantes de niño/ Guants nen |GR| Γάντια για μωρό αγόρι |HR| Rukavice za dječake |HU| Fiú kesztyű |IT| Guanti per ragazzi |LT| Pirštinės berniukui |LV| Zēnu cimdi |PL| Rękawiczki chłopięce |PT| Luvas para rapaz |RO| Mănuși băieți |RS| Rukavice za dečaka |SI| Fantovske rokavice |SK| Chlapčenské rukavice</v>
      </c>
      <c r="AT268" s="9" t="str">
        <f t="shared" si="127"/>
        <v xml:space="preserve">"|EN| Boys' gloves |BG| Ръкавици за момчета |BiH| Rukavice za dječake |CZ| Chlapecké rukavice |DE| Handschuhe für jungen |EE| Poiste kindad |ES| Guantes de niño/ Guants nen |GR| Γάντια για μωρό αγόρι |HR| Rukavice za dječake |HU| Fiú kesztyű |IT| Guanti per ragazzi |LT| Pirštinės berniukui |LV| Zēnu cimdi |PL| Rękawiczki chłopięce |PT| Luvas para rapaz |RO| Mănuși băieți |RS| Rukavice za dečaka |SI| Fantovske rokavice |SK| Chlapčenské rukavice",  </v>
      </c>
      <c r="AU268" s="9" t="str">
        <f t="shared" si="128"/>
        <v xml:space="preserve">"Boys' gloves":  "|EN| Boys' gloves |BG| Ръкавици за момчета |BiH| Rukavice za dječake |CZ| Chlapecké rukavice |DE| Handschuhe für jungen |EE| Poiste kindad |ES| Guantes de niño/ Guants nen |GR| Γάντια για μωρό αγόρι |HR| Rukavice za dječake |HU| Fiú kesztyű |IT| Guanti per ragazzi |LT| Pirštinės berniukui |LV| Zēnu cimdi |PL| Rękawiczki chłopięce |PT| Luvas para rapaz |RO| Mănuși băieți |RS| Rukavice za dečaka |SI| Fantovske rokavice |SK| Chlapčenské rukavice",  </v>
      </c>
      <c r="AV268" s="9" t="str">
        <f t="shared" si="129"/>
        <v xml:space="preserve">"Boys' gloves", </v>
      </c>
      <c r="AW268" s="9"/>
    </row>
    <row r="269" spans="1:49" ht="15" customHeight="1" x14ac:dyDescent="0.25">
      <c r="A269" s="8" t="s">
        <v>5286</v>
      </c>
      <c r="B269" s="6" t="str">
        <f t="shared" si="104"/>
        <v>|EN| Boys' ear muffs</v>
      </c>
      <c r="C269" s="8" t="s">
        <v>5287</v>
      </c>
      <c r="D269" s="6" t="str">
        <f t="shared" si="105"/>
        <v xml:space="preserve"> |AL| Kufje dimri djemsh</v>
      </c>
      <c r="E269" s="8" t="s">
        <v>5288</v>
      </c>
      <c r="F269" s="6" t="str">
        <f t="shared" si="106"/>
        <v xml:space="preserve"> |BG| Наушници за момчета</v>
      </c>
      <c r="G269" s="8" t="s">
        <v>5289</v>
      </c>
      <c r="H269" s="6" t="str">
        <f t="shared" si="107"/>
        <v xml:space="preserve"> |BiH| Naušnice za dječake</v>
      </c>
      <c r="I269" s="8" t="s">
        <v>5290</v>
      </c>
      <c r="J269" s="6" t="str">
        <f t="shared" si="108"/>
        <v xml:space="preserve"> |CZ| Chlapecké klapky na uši</v>
      </c>
      <c r="K269" s="8" t="s">
        <v>5291</v>
      </c>
      <c r="L269" s="6" t="str">
        <f t="shared" si="109"/>
        <v xml:space="preserve"> |DE| Ohrenschützer für jungen</v>
      </c>
      <c r="M269" s="8" t="s">
        <v>5292</v>
      </c>
      <c r="N269" s="6" t="str">
        <f t="shared" si="110"/>
        <v xml:space="preserve"> |EE| Poiste kõrvaklapid</v>
      </c>
      <c r="O269" s="8" t="s">
        <v>5293</v>
      </c>
      <c r="P269" s="6" t="str">
        <f t="shared" si="111"/>
        <v xml:space="preserve"> |ES| Orejeras de niño</v>
      </c>
      <c r="Q269" s="8" t="s">
        <v>5294</v>
      </c>
      <c r="R269" s="6" t="str">
        <f t="shared" si="112"/>
        <v>/ Protecció per a les orelles nen</v>
      </c>
      <c r="S269" s="8" t="s">
        <v>5295</v>
      </c>
      <c r="T269" s="6" t="str">
        <f t="shared" si="113"/>
        <v xml:space="preserve"> |GR| Προστατευτικά αυτιών αγοριού</v>
      </c>
      <c r="U269" s="8" t="s">
        <v>5296</v>
      </c>
      <c r="V269" s="6" t="str">
        <f t="shared" si="114"/>
        <v xml:space="preserve"> |HR| Naušnjaci za dječake</v>
      </c>
      <c r="W269" s="8" t="s">
        <v>5297</v>
      </c>
      <c r="X269" s="6" t="str">
        <f t="shared" si="115"/>
        <v xml:space="preserve"> |HU| Fiú fülvédő</v>
      </c>
      <c r="Y269" s="8" t="s">
        <v>5298</v>
      </c>
      <c r="Z269" s="6" t="str">
        <f t="shared" si="116"/>
        <v xml:space="preserve"> |IT| Paraorecchie per ragazzi</v>
      </c>
      <c r="AA269" s="8" t="s">
        <v>5299</v>
      </c>
      <c r="AB269" s="6" t="str">
        <f t="shared" si="117"/>
        <v xml:space="preserve"> |LT| Šiltos ausinės berniukui</v>
      </c>
      <c r="AC269" s="8" t="s">
        <v>5300</v>
      </c>
      <c r="AD269" s="6" t="str">
        <f t="shared" si="118"/>
        <v xml:space="preserve"> |LV| Zēnu austiņas</v>
      </c>
      <c r="AE269" s="8" t="s">
        <v>5301</v>
      </c>
      <c r="AF269" s="6" t="str">
        <f t="shared" si="119"/>
        <v xml:space="preserve"> |MK| Детски машки топлачи за уши</v>
      </c>
      <c r="AG269" s="8" t="s">
        <v>5302</v>
      </c>
      <c r="AH269" s="6" t="str">
        <f t="shared" si="120"/>
        <v xml:space="preserve"> |PL| Nauszniki chłopięce</v>
      </c>
      <c r="AI269" s="8" t="s">
        <v>5303</v>
      </c>
      <c r="AJ269" s="6" t="str">
        <f t="shared" si="121"/>
        <v xml:space="preserve"> |PT| Tapa-orelhas para rapaz</v>
      </c>
      <c r="AK269" s="8" t="s">
        <v>5304</v>
      </c>
      <c r="AL269" s="6" t="str">
        <f t="shared" si="122"/>
        <v xml:space="preserve"> |RO| Căști de urechi băieți</v>
      </c>
      <c r="AM269" s="8" t="s">
        <v>5305</v>
      </c>
      <c r="AN269" s="6" t="str">
        <f t="shared" si="123"/>
        <v xml:space="preserve"> |RS| Naušnice za dečaka</v>
      </c>
      <c r="AO269" s="8" t="s">
        <v>5306</v>
      </c>
      <c r="AP269" s="6" t="str">
        <f t="shared" si="124"/>
        <v xml:space="preserve"> |SI| Fantovski naušniki</v>
      </c>
      <c r="AQ269" s="8" t="s">
        <v>5307</v>
      </c>
      <c r="AR269" s="6" t="str">
        <f t="shared" si="125"/>
        <v xml:space="preserve"> |SK| Chlapčenské slúchadla</v>
      </c>
      <c r="AS269" s="9" t="str">
        <f t="shared" si="126"/>
        <v>|EN| Boys' ear muffs |BG| Наушници за момчета |BiH| Naušnice za dječake |CZ| Chlapecké klapky na uši |DE| Ohrenschützer für jungen |EE| Poiste kõrvaklapid |ES| Orejeras de niño/ Protecció per a les orelles nen |GR| Προστατευτικά αυτιών αγοριού |HR| Naušnjaci za dječake |HU| Fiú fülvédő |IT| Paraorecchie per ragazzi |LT| Šiltos ausinės berniukui |LV| Zēnu austiņas |PL| Nauszniki chłopięce |PT| Tapa-orelhas para rapaz |RO| Căști de urechi băieți |RS| Naušnice za dečaka |SI| Fantovski naušniki |SK| Chlapčenské slúchadla</v>
      </c>
      <c r="AT269" s="9" t="str">
        <f t="shared" si="127"/>
        <v xml:space="preserve">"|EN| Boys' ear muffs |BG| Наушници за момчета |BiH| Naušnice za dječake |CZ| Chlapecké klapky na uši |DE| Ohrenschützer für jungen |EE| Poiste kõrvaklapid |ES| Orejeras de niño/ Protecció per a les orelles nen |GR| Προστατευτικά αυτιών αγοριού |HR| Naušnjaci za dječake |HU| Fiú fülvédő |IT| Paraorecchie per ragazzi |LT| Šiltos ausinės berniukui |LV| Zēnu austiņas |PL| Nauszniki chłopięce |PT| Tapa-orelhas para rapaz |RO| Căști de urechi băieți |RS| Naušnice za dečaka |SI| Fantovski naušniki |SK| Chlapčenské slúchadla",  </v>
      </c>
      <c r="AU269" s="9" t="str">
        <f t="shared" si="128"/>
        <v xml:space="preserve">"Boys' ear muffs":  "|EN| Boys' ear muffs |BG| Наушници за момчета |BiH| Naušnice za dječake |CZ| Chlapecké klapky na uši |DE| Ohrenschützer für jungen |EE| Poiste kõrvaklapid |ES| Orejeras de niño/ Protecció per a les orelles nen |GR| Προστατευτικά αυτιών αγοριού |HR| Naušnjaci za dječake |HU| Fiú fülvédő |IT| Paraorecchie per ragazzi |LT| Šiltos ausinės berniukui |LV| Zēnu austiņas |PL| Nauszniki chłopięce |PT| Tapa-orelhas para rapaz |RO| Căști de urechi băieți |RS| Naušnice za dečaka |SI| Fantovski naušniki |SK| Chlapčenské slúchadla",  </v>
      </c>
      <c r="AV269" s="9" t="str">
        <f t="shared" si="129"/>
        <v xml:space="preserve">"Boys' ear muffs", </v>
      </c>
      <c r="AW269" s="9"/>
    </row>
    <row r="270" spans="1:49" ht="15" customHeight="1" x14ac:dyDescent="0.25">
      <c r="A270" s="8" t="s">
        <v>5308</v>
      </c>
      <c r="B270" s="6" t="str">
        <f t="shared" si="104"/>
        <v>|EN| Boys' shawl</v>
      </c>
      <c r="C270" s="8" t="s">
        <v>5309</v>
      </c>
      <c r="D270" s="6" t="str">
        <f t="shared" si="105"/>
        <v xml:space="preserve"> |AL| Shami për djem</v>
      </c>
      <c r="E270" s="8" t="s">
        <v>5246</v>
      </c>
      <c r="F270" s="6" t="str">
        <f t="shared" si="106"/>
        <v xml:space="preserve"> |BG| Шал за момчета</v>
      </c>
      <c r="G270" s="8" t="s">
        <v>5310</v>
      </c>
      <c r="H270" s="6" t="str">
        <f t="shared" si="107"/>
        <v xml:space="preserve"> |BiH| Marama za dječake</v>
      </c>
      <c r="I270" s="8" t="s">
        <v>5311</v>
      </c>
      <c r="J270" s="6" t="str">
        <f t="shared" si="108"/>
        <v xml:space="preserve"> |CZ| Chlapecký šátek</v>
      </c>
      <c r="K270" s="8" t="s">
        <v>5312</v>
      </c>
      <c r="L270" s="6" t="str">
        <f t="shared" si="109"/>
        <v xml:space="preserve"> |DE| Halstuch für jungen</v>
      </c>
      <c r="M270" s="8" t="s">
        <v>5313</v>
      </c>
      <c r="N270" s="6" t="str">
        <f t="shared" si="110"/>
        <v xml:space="preserve"> |EE| Poiste rätik</v>
      </c>
      <c r="O270" s="8" t="s">
        <v>5314</v>
      </c>
      <c r="P270" s="6" t="str">
        <f t="shared" si="111"/>
        <v xml:space="preserve"> |ES| Chal de niño</v>
      </c>
      <c r="Q270" s="8" t="s">
        <v>5315</v>
      </c>
      <c r="R270" s="6" t="str">
        <f t="shared" si="112"/>
        <v>/ Fulard nen</v>
      </c>
      <c r="S270" s="8" t="s">
        <v>5316</v>
      </c>
      <c r="T270" s="6" t="str">
        <f t="shared" si="113"/>
        <v xml:space="preserve"> |GR| Μαντίλι αγοριού</v>
      </c>
      <c r="U270" s="8" t="s">
        <v>5310</v>
      </c>
      <c r="V270" s="6" t="str">
        <f t="shared" si="114"/>
        <v xml:space="preserve"> |HR| Marama za dječake</v>
      </c>
      <c r="W270" s="8" t="s">
        <v>5317</v>
      </c>
      <c r="X270" s="6" t="str">
        <f t="shared" si="115"/>
        <v xml:space="preserve"> |HU| Fiú kendő</v>
      </c>
      <c r="Y270" s="8" t="s">
        <v>5318</v>
      </c>
      <c r="Z270" s="6" t="str">
        <f t="shared" si="116"/>
        <v xml:space="preserve"> |IT| Scialle per ragazzi</v>
      </c>
      <c r="AA270" s="8" t="s">
        <v>5319</v>
      </c>
      <c r="AB270" s="6" t="str">
        <f t="shared" si="117"/>
        <v xml:space="preserve"> |LT| Skara berniukui</v>
      </c>
      <c r="AC270" s="8" t="s">
        <v>5320</v>
      </c>
      <c r="AD270" s="6" t="str">
        <f t="shared" si="118"/>
        <v xml:space="preserve"> |LV| Zēnu lakats</v>
      </c>
      <c r="AE270" s="8" t="s">
        <v>5258</v>
      </c>
      <c r="AF270" s="6" t="str">
        <f t="shared" si="119"/>
        <v xml:space="preserve"> |MK| Детски машки шал</v>
      </c>
      <c r="AG270" s="8" t="s">
        <v>5321</v>
      </c>
      <c r="AH270" s="6" t="str">
        <f t="shared" si="120"/>
        <v xml:space="preserve"> |PL| Chusta chłopięca</v>
      </c>
      <c r="AI270" s="8" t="s">
        <v>5322</v>
      </c>
      <c r="AJ270" s="6" t="str">
        <f t="shared" si="121"/>
        <v xml:space="preserve"> |PT| Xaile para rapaz</v>
      </c>
      <c r="AK270" s="8" t="s">
        <v>5323</v>
      </c>
      <c r="AL270" s="6" t="str">
        <f t="shared" si="122"/>
        <v xml:space="preserve"> |RO| Batic/eșarfă băieți</v>
      </c>
      <c r="AM270" s="8" t="s">
        <v>5324</v>
      </c>
      <c r="AN270" s="6" t="str">
        <f t="shared" si="123"/>
        <v xml:space="preserve"> |RS| Marama za dečaka</v>
      </c>
      <c r="AO270" s="8" t="s">
        <v>5325</v>
      </c>
      <c r="AP270" s="6" t="str">
        <f t="shared" si="124"/>
        <v xml:space="preserve"> |SI| Fantovska ruta</v>
      </c>
      <c r="AQ270" s="8" t="s">
        <v>5243</v>
      </c>
      <c r="AR270" s="6" t="str">
        <f t="shared" si="125"/>
        <v xml:space="preserve"> |SK| Chlapčenská šatka</v>
      </c>
      <c r="AS270" s="9" t="str">
        <f t="shared" si="126"/>
        <v>|EN| Boys' shawl |BG| Шал за момчета |BiH| Marama za dječake |CZ| Chlapecký šátek |DE| Halstuch für jungen |EE| Poiste rätik |ES| Chal de niño/ Fulard nen |GR| Μαντίλι αγοριού |HR| Marama za dječake |HU| Fiú kendő |IT| Scialle per ragazzi |LT| Skara berniukui |LV| Zēnu lakats |PL| Chusta chłopięca |PT| Xaile para rapaz |RO| Batic/eșarfă băieți |RS| Marama za dečaka |SI| Fantovska ruta |SK| Chlapčenská šatka</v>
      </c>
      <c r="AT270" s="9" t="str">
        <f t="shared" si="127"/>
        <v xml:space="preserve">"|EN| Boys' shawl |BG| Шал за момчета |BiH| Marama za dječake |CZ| Chlapecký šátek |DE| Halstuch für jungen |EE| Poiste rätik |ES| Chal de niño/ Fulard nen |GR| Μαντίλι αγοριού |HR| Marama za dječake |HU| Fiú kendő |IT| Scialle per ragazzi |LT| Skara berniukui |LV| Zēnu lakats |PL| Chusta chłopięca |PT| Xaile para rapaz |RO| Batic/eșarfă băieți |RS| Marama za dečaka |SI| Fantovska ruta |SK| Chlapčenská šatka",  </v>
      </c>
      <c r="AU270" s="9" t="str">
        <f t="shared" si="128"/>
        <v xml:space="preserve">"Boys' shawl":  "|EN| Boys' shawl |BG| Шал за момчета |BiH| Marama za dječake |CZ| Chlapecký šátek |DE| Halstuch für jungen |EE| Poiste rätik |ES| Chal de niño/ Fulard nen |GR| Μαντίλι αγοριού |HR| Marama za dječake |HU| Fiú kendő |IT| Scialle per ragazzi |LT| Skara berniukui |LV| Zēnu lakats |PL| Chusta chłopięca |PT| Xaile para rapaz |RO| Batic/eșarfă băieți |RS| Marama za dečaka |SI| Fantovska ruta |SK| Chlapčenská šatka",  </v>
      </c>
      <c r="AV270" s="9" t="str">
        <f t="shared" si="129"/>
        <v xml:space="preserve">"Boys' shawl", </v>
      </c>
      <c r="AW270" s="9"/>
    </row>
    <row r="271" spans="1:49" ht="15" customHeight="1" x14ac:dyDescent="0.25">
      <c r="A271" s="8" t="s">
        <v>5326</v>
      </c>
      <c r="B271" s="6" t="str">
        <f t="shared" si="104"/>
        <v>|EN| Boys' sweatsuit</v>
      </c>
      <c r="C271" s="8" t="s">
        <v>5327</v>
      </c>
      <c r="D271" s="6" t="str">
        <f t="shared" si="105"/>
        <v xml:space="preserve"> |AL| Tuta djemsh</v>
      </c>
      <c r="E271" s="8" t="s">
        <v>5328</v>
      </c>
      <c r="F271" s="6" t="str">
        <f t="shared" si="106"/>
        <v xml:space="preserve"> |BG| Спортен екип за момчета</v>
      </c>
      <c r="G271" s="8" t="s">
        <v>5329</v>
      </c>
      <c r="H271" s="6" t="str">
        <f t="shared" si="107"/>
        <v xml:space="preserve"> |BiH| Trenerka za dječake</v>
      </c>
      <c r="I271" s="8" t="s">
        <v>5330</v>
      </c>
      <c r="J271" s="6" t="str">
        <f t="shared" si="108"/>
        <v xml:space="preserve"> |CZ| Chlapecký dres</v>
      </c>
      <c r="K271" s="8" t="s">
        <v>5331</v>
      </c>
      <c r="L271" s="6" t="str">
        <f t="shared" si="109"/>
        <v xml:space="preserve"> |DE| Trainingsanzug für jungen</v>
      </c>
      <c r="M271" s="8" t="s">
        <v>5332</v>
      </c>
      <c r="N271" s="6" t="str">
        <f t="shared" si="110"/>
        <v xml:space="preserve"> |EE| Poiste dressid</v>
      </c>
      <c r="O271" s="8" t="s">
        <v>5333</v>
      </c>
      <c r="P271" s="6" t="str">
        <f t="shared" si="111"/>
        <v xml:space="preserve"> |ES| Chándal de niño</v>
      </c>
      <c r="Q271" s="8" t="s">
        <v>5334</v>
      </c>
      <c r="R271" s="6" t="str">
        <f t="shared" si="112"/>
        <v>/ Xandall nen</v>
      </c>
      <c r="S271" s="8" t="s">
        <v>5335</v>
      </c>
      <c r="T271" s="6" t="str">
        <f t="shared" si="113"/>
        <v xml:space="preserve"> |GR| Αθλητική φόρμα αγοριού</v>
      </c>
      <c r="U271" s="8" t="s">
        <v>5336</v>
      </c>
      <c r="V271" s="6" t="str">
        <f t="shared" si="114"/>
        <v xml:space="preserve"> |HR| Dres za dječake</v>
      </c>
      <c r="W271" s="8" t="s">
        <v>5337</v>
      </c>
      <c r="X271" s="6" t="str">
        <f t="shared" si="115"/>
        <v xml:space="preserve"> |HU| Fiú melegítőruha</v>
      </c>
      <c r="Y271" s="8" t="s">
        <v>5338</v>
      </c>
      <c r="Z271" s="6" t="str">
        <f t="shared" si="116"/>
        <v xml:space="preserve"> |IT| Tuta per ragazzi</v>
      </c>
      <c r="AA271" s="8" t="s">
        <v>5339</v>
      </c>
      <c r="AB271" s="6" t="str">
        <f t="shared" si="117"/>
        <v xml:space="preserve"> |LT| Sportinis kostiumas berniukui</v>
      </c>
      <c r="AC271" s="8" t="s">
        <v>5340</v>
      </c>
      <c r="AD271" s="6" t="str">
        <f t="shared" si="118"/>
        <v xml:space="preserve"> |LV| Zēnu treniņtērps</v>
      </c>
      <c r="AE271" s="8" t="s">
        <v>5341</v>
      </c>
      <c r="AF271" s="6" t="str">
        <f t="shared" si="119"/>
        <v xml:space="preserve"> |MK| Тренерка за момчиња</v>
      </c>
      <c r="AG271" s="8" t="s">
        <v>5342</v>
      </c>
      <c r="AH271" s="6" t="str">
        <f t="shared" si="120"/>
        <v xml:space="preserve"> |PL| Dres chłopięcy</v>
      </c>
      <c r="AI271" s="8" t="s">
        <v>5343</v>
      </c>
      <c r="AJ271" s="6" t="str">
        <f t="shared" si="121"/>
        <v xml:space="preserve"> |PT| Agasalho para rapaz</v>
      </c>
      <c r="AK271" s="8" t="s">
        <v>5344</v>
      </c>
      <c r="AL271" s="6" t="str">
        <f t="shared" si="122"/>
        <v xml:space="preserve"> |RO| Trening băieți</v>
      </c>
      <c r="AM271" s="8" t="s">
        <v>5345</v>
      </c>
      <c r="AN271" s="6" t="str">
        <f t="shared" si="123"/>
        <v xml:space="preserve"> |RS| Trenerka za dečaka</v>
      </c>
      <c r="AO271" s="8" t="s">
        <v>5346</v>
      </c>
      <c r="AP271" s="6" t="str">
        <f t="shared" si="124"/>
        <v xml:space="preserve"> |SI| Fantovska trenirka</v>
      </c>
      <c r="AQ271" s="8" t="s">
        <v>5347</v>
      </c>
      <c r="AR271" s="6" t="str">
        <f t="shared" si="125"/>
        <v xml:space="preserve"> |SK| Chlapčenská športová súprava</v>
      </c>
      <c r="AS271" s="9" t="str">
        <f t="shared" si="126"/>
        <v>|EN| Boys' sweatsuit |BG| Спортен екип за момчета |BiH| Trenerka za dječake |CZ| Chlapecký dres |DE| Trainingsanzug für jungen |EE| Poiste dressid |ES| Chándal de niño/ Xandall nen |GR| Αθλητική φόρμα αγοριού |HR| Dres za dječake |HU| Fiú melegítőruha |IT| Tuta per ragazzi |LT| Sportinis kostiumas berniukui |LV| Zēnu treniņtērps |PL| Dres chłopięcy |PT| Agasalho para rapaz |RO| Trening băieți |RS| Trenerka za dečaka |SI| Fantovska trenirka |SK| Chlapčenská športová súprava</v>
      </c>
      <c r="AT271" s="9" t="str">
        <f t="shared" si="127"/>
        <v xml:space="preserve">"|EN| Boys' sweatsuit |BG| Спортен екип за момчета |BiH| Trenerka za dječake |CZ| Chlapecký dres |DE| Trainingsanzug für jungen |EE| Poiste dressid |ES| Chándal de niño/ Xandall nen |GR| Αθλητική φόρμα αγοριού |HR| Dres za dječake |HU| Fiú melegítőruha |IT| Tuta per ragazzi |LT| Sportinis kostiumas berniukui |LV| Zēnu treniņtērps |PL| Dres chłopięcy |PT| Agasalho para rapaz |RO| Trening băieți |RS| Trenerka za dečaka |SI| Fantovska trenirka |SK| Chlapčenská športová súprava",  </v>
      </c>
      <c r="AU271" s="9" t="str">
        <f t="shared" si="128"/>
        <v xml:space="preserve">"Boys' sweatsuit":  "|EN| Boys' sweatsuit |BG| Спортен екип за момчета |BiH| Trenerka za dječake |CZ| Chlapecký dres |DE| Trainingsanzug für jungen |EE| Poiste dressid |ES| Chándal de niño/ Xandall nen |GR| Αθλητική φόρμα αγοριού |HR| Dres za dječake |HU| Fiú melegítőruha |IT| Tuta per ragazzi |LT| Sportinis kostiumas berniukui |LV| Zēnu treniņtērps |PL| Dres chłopięcy |PT| Agasalho para rapaz |RO| Trening băieți |RS| Trenerka za dečaka |SI| Fantovska trenirka |SK| Chlapčenská športová súprava",  </v>
      </c>
      <c r="AV271" s="9" t="str">
        <f t="shared" si="129"/>
        <v xml:space="preserve">"Boys' sweatsuit", </v>
      </c>
      <c r="AW271" s="9"/>
    </row>
    <row r="272" spans="1:49" ht="15" customHeight="1" x14ac:dyDescent="0.25">
      <c r="A272" s="8" t="s">
        <v>5348</v>
      </c>
      <c r="B272" s="6" t="str">
        <f t="shared" si="104"/>
        <v>|EN| Boys' set</v>
      </c>
      <c r="C272" s="8" t="s">
        <v>5349</v>
      </c>
      <c r="D272" s="6" t="str">
        <f t="shared" si="105"/>
        <v xml:space="preserve"> |AL| Komplet djemsh</v>
      </c>
      <c r="E272" s="8" t="s">
        <v>5350</v>
      </c>
      <c r="F272" s="6" t="str">
        <f t="shared" si="106"/>
        <v xml:space="preserve"> |BG| Комплект за момчета</v>
      </c>
      <c r="G272" s="8" t="s">
        <v>5351</v>
      </c>
      <c r="H272" s="6" t="str">
        <f t="shared" si="107"/>
        <v xml:space="preserve"> |BiH| Komplet za dječake</v>
      </c>
      <c r="I272" s="8" t="s">
        <v>5352</v>
      </c>
      <c r="J272" s="6" t="str">
        <f t="shared" si="108"/>
        <v xml:space="preserve"> |CZ| Chlapecký komplet</v>
      </c>
      <c r="K272" s="8" t="s">
        <v>5353</v>
      </c>
      <c r="L272" s="6" t="str">
        <f t="shared" si="109"/>
        <v xml:space="preserve"> |DE| Set für jungen</v>
      </c>
      <c r="M272" s="8" t="s">
        <v>5354</v>
      </c>
      <c r="N272" s="6" t="str">
        <f t="shared" si="110"/>
        <v xml:space="preserve"> |EE| Poiste komplekt</v>
      </c>
      <c r="O272" s="8" t="s">
        <v>5355</v>
      </c>
      <c r="P272" s="6" t="str">
        <f t="shared" si="111"/>
        <v xml:space="preserve"> |ES| Conjunto de niño</v>
      </c>
      <c r="Q272" s="8" t="s">
        <v>5356</v>
      </c>
      <c r="R272" s="6" t="str">
        <f t="shared" si="112"/>
        <v>/ Conjunt nen</v>
      </c>
      <c r="S272" s="8" t="s">
        <v>5357</v>
      </c>
      <c r="T272" s="6" t="str">
        <f t="shared" si="113"/>
        <v xml:space="preserve"> |GR| Κοστούμι αγόρι</v>
      </c>
      <c r="U272" s="8" t="s">
        <v>5351</v>
      </c>
      <c r="V272" s="6" t="str">
        <f t="shared" si="114"/>
        <v xml:space="preserve"> |HR| Komplet za dječake</v>
      </c>
      <c r="W272" s="8" t="s">
        <v>5358</v>
      </c>
      <c r="X272" s="6" t="str">
        <f t="shared" si="115"/>
        <v xml:space="preserve"> |HU| Fiú készlet</v>
      </c>
      <c r="Y272" s="8" t="s">
        <v>5359</v>
      </c>
      <c r="Z272" s="6" t="str">
        <f t="shared" si="116"/>
        <v xml:space="preserve"> |IT| Completo per ragazzi</v>
      </c>
      <c r="AA272" s="8" t="s">
        <v>5360</v>
      </c>
      <c r="AB272" s="6" t="str">
        <f t="shared" si="117"/>
        <v xml:space="preserve"> |LT| Komplektas berniukui</v>
      </c>
      <c r="AC272" s="8" t="s">
        <v>5361</v>
      </c>
      <c r="AD272" s="6" t="str">
        <f t="shared" si="118"/>
        <v xml:space="preserve"> |LV| Zēnu komplekts</v>
      </c>
      <c r="AE272" s="8" t="s">
        <v>5362</v>
      </c>
      <c r="AF272" s="6" t="str">
        <f t="shared" si="119"/>
        <v xml:space="preserve"> |MK| Комплет за момчиња</v>
      </c>
      <c r="AG272" s="8" t="s">
        <v>5363</v>
      </c>
      <c r="AH272" s="6" t="str">
        <f t="shared" si="120"/>
        <v xml:space="preserve"> |PL| Komplet chłopięcy</v>
      </c>
      <c r="AI272" s="8" t="s">
        <v>5364</v>
      </c>
      <c r="AJ272" s="6" t="str">
        <f t="shared" si="121"/>
        <v xml:space="preserve"> |PT| Conjunto para rapaz</v>
      </c>
      <c r="AK272" s="8" t="s">
        <v>5365</v>
      </c>
      <c r="AL272" s="6" t="str">
        <f t="shared" si="122"/>
        <v xml:space="preserve"> |RO| Compleu băieți</v>
      </c>
      <c r="AM272" s="8" t="s">
        <v>5366</v>
      </c>
      <c r="AN272" s="6" t="str">
        <f t="shared" si="123"/>
        <v xml:space="preserve"> |RS| Komplet za dečaka</v>
      </c>
      <c r="AO272" s="8" t="s">
        <v>5367</v>
      </c>
      <c r="AP272" s="6" t="str">
        <f t="shared" si="124"/>
        <v xml:space="preserve"> |SI| Fantovski komplet</v>
      </c>
      <c r="AQ272" s="8" t="s">
        <v>5368</v>
      </c>
      <c r="AR272" s="6" t="str">
        <f t="shared" si="125"/>
        <v xml:space="preserve"> |SK| Chlapčenský komplet</v>
      </c>
      <c r="AS272" s="9" t="str">
        <f t="shared" si="126"/>
        <v>|EN| Boys' set |BG| Комплект за момчета |BiH| Komplet za dječake |CZ| Chlapecký komplet |DE| Set für jungen |EE| Poiste komplekt |ES| Conjunto de niño/ Conjunt nen |GR| Κοστούμι αγόρι |HR| Komplet za dječake |HU| Fiú készlet |IT| Completo per ragazzi |LT| Komplektas berniukui |LV| Zēnu komplekts |PL| Komplet chłopięcy |PT| Conjunto para rapaz |RO| Compleu băieți |RS| Komplet za dečaka |SI| Fantovski komplet |SK| Chlapčenský komplet</v>
      </c>
      <c r="AT272" s="9" t="str">
        <f t="shared" si="127"/>
        <v xml:space="preserve">"|EN| Boys' set |BG| Комплект за момчета |BiH| Komplet za dječake |CZ| Chlapecký komplet |DE| Set für jungen |EE| Poiste komplekt |ES| Conjunto de niño/ Conjunt nen |GR| Κοστούμι αγόρι |HR| Komplet za dječake |HU| Fiú készlet |IT| Completo per ragazzi |LT| Komplektas berniukui |LV| Zēnu komplekts |PL| Komplet chłopięcy |PT| Conjunto para rapaz |RO| Compleu băieți |RS| Komplet za dečaka |SI| Fantovski komplet |SK| Chlapčenský komplet",  </v>
      </c>
      <c r="AU272" s="9" t="str">
        <f t="shared" si="128"/>
        <v xml:space="preserve">"Boys' set":  "|EN| Boys' set |BG| Комплект за момчета |BiH| Komplet za dječake |CZ| Chlapecký komplet |DE| Set für jungen |EE| Poiste komplekt |ES| Conjunto de niño/ Conjunt nen |GR| Κοστούμι αγόρι |HR| Komplet za dječake |HU| Fiú készlet |IT| Completo per ragazzi |LT| Komplektas berniukui |LV| Zēnu komplekts |PL| Komplet chłopięcy |PT| Conjunto para rapaz |RO| Compleu băieți |RS| Komplet za dečaka |SI| Fantovski komplet |SK| Chlapčenský komplet",  </v>
      </c>
      <c r="AV272" s="9" t="str">
        <f t="shared" si="129"/>
        <v xml:space="preserve">"Boys' set", </v>
      </c>
      <c r="AW272" s="9"/>
    </row>
    <row r="273" spans="1:49" ht="15" customHeight="1" x14ac:dyDescent="0.25">
      <c r="A273" s="8" t="s">
        <v>5369</v>
      </c>
      <c r="B273" s="6" t="str">
        <f t="shared" si="104"/>
        <v>|EN| Boys' cardigan</v>
      </c>
      <c r="C273" s="8" t="s">
        <v>5370</v>
      </c>
      <c r="D273" s="6" t="str">
        <f t="shared" si="105"/>
        <v xml:space="preserve"> |AL| Triko djemsh</v>
      </c>
      <c r="E273" s="8" t="s">
        <v>5371</v>
      </c>
      <c r="F273" s="6" t="str">
        <f t="shared" si="106"/>
        <v xml:space="preserve"> |BG| Плетена жилетка за момчета</v>
      </c>
      <c r="G273" s="8" t="s">
        <v>5372</v>
      </c>
      <c r="H273" s="6" t="str">
        <f t="shared" si="107"/>
        <v xml:space="preserve"> |BiH| Kardigan za dječake</v>
      </c>
      <c r="I273" s="8" t="s">
        <v>5373</v>
      </c>
      <c r="J273" s="6" t="str">
        <f t="shared" si="108"/>
        <v xml:space="preserve"> |CZ| Chlapecký kardigan</v>
      </c>
      <c r="K273" s="8" t="s">
        <v>5374</v>
      </c>
      <c r="L273" s="6" t="str">
        <f t="shared" si="109"/>
        <v xml:space="preserve"> |DE| Cardigan für jungen</v>
      </c>
      <c r="M273" s="8" t="s">
        <v>5375</v>
      </c>
      <c r="N273" s="6" t="str">
        <f t="shared" si="110"/>
        <v xml:space="preserve"> |EE| Poiste kardigan</v>
      </c>
      <c r="O273" s="8" t="s">
        <v>5376</v>
      </c>
      <c r="P273" s="6" t="str">
        <f t="shared" si="111"/>
        <v xml:space="preserve"> |ES| Cárdigan de niño</v>
      </c>
      <c r="Q273" s="8" t="s">
        <v>5377</v>
      </c>
      <c r="R273" s="6" t="str">
        <f t="shared" si="112"/>
        <v>/ Càrdigan nen</v>
      </c>
      <c r="S273" s="8" t="s">
        <v>5378</v>
      </c>
      <c r="T273" s="6" t="str">
        <f t="shared" si="113"/>
        <v xml:space="preserve"> |GR| Καρντιγκαν αγοριού</v>
      </c>
      <c r="U273" s="8" t="s">
        <v>5372</v>
      </c>
      <c r="V273" s="6" t="str">
        <f t="shared" si="114"/>
        <v xml:space="preserve"> |HR| Kardigan za dječake</v>
      </c>
      <c r="W273" s="8" t="s">
        <v>5379</v>
      </c>
      <c r="X273" s="6" t="str">
        <f t="shared" si="115"/>
        <v xml:space="preserve"> |HU| Fiú kardigán</v>
      </c>
      <c r="Y273" s="8" t="s">
        <v>5380</v>
      </c>
      <c r="Z273" s="6" t="str">
        <f t="shared" si="116"/>
        <v xml:space="preserve"> |IT| Cardigan per ragazzi</v>
      </c>
      <c r="AA273" s="8" t="s">
        <v>5381</v>
      </c>
      <c r="AB273" s="6" t="str">
        <f t="shared" si="117"/>
        <v xml:space="preserve"> |LT| Kardiganas berniukui</v>
      </c>
      <c r="AC273" s="8" t="s">
        <v>5098</v>
      </c>
      <c r="AD273" s="6" t="str">
        <f t="shared" si="118"/>
        <v xml:space="preserve"> |LV| Zēnu džemperis</v>
      </c>
      <c r="AE273" s="8" t="s">
        <v>5382</v>
      </c>
      <c r="AF273" s="6" t="str">
        <f t="shared" si="119"/>
        <v xml:space="preserve"> |MK| Детски машки кардиган</v>
      </c>
      <c r="AG273" s="8" t="s">
        <v>5383</v>
      </c>
      <c r="AH273" s="6" t="str">
        <f t="shared" si="120"/>
        <v xml:space="preserve"> |PL| Kardigan chłopięcy</v>
      </c>
      <c r="AI273" s="8" t="s">
        <v>5384</v>
      </c>
      <c r="AJ273" s="6" t="str">
        <f t="shared" si="121"/>
        <v xml:space="preserve"> |PT| Cardigã para rapaz</v>
      </c>
      <c r="AK273" s="8" t="s">
        <v>5385</v>
      </c>
      <c r="AL273" s="6" t="str">
        <f t="shared" si="122"/>
        <v xml:space="preserve"> |RO| Cardigan băieți</v>
      </c>
      <c r="AM273" s="8" t="s">
        <v>5386</v>
      </c>
      <c r="AN273" s="6" t="str">
        <f t="shared" si="123"/>
        <v xml:space="preserve"> |RS| Kardigan za dečaka</v>
      </c>
      <c r="AO273" s="8" t="s">
        <v>5387</v>
      </c>
      <c r="AP273" s="6" t="str">
        <f t="shared" si="124"/>
        <v xml:space="preserve"> |SI| Fantovska jopica</v>
      </c>
      <c r="AQ273" s="8" t="s">
        <v>5388</v>
      </c>
      <c r="AR273" s="6" t="str">
        <f t="shared" si="125"/>
        <v xml:space="preserve"> |SK| Chlapčenský kardigán</v>
      </c>
      <c r="AS273" s="9" t="str">
        <f t="shared" si="126"/>
        <v>|EN| Boys' cardigan |BG| Плетена жилетка за момчета |BiH| Kardigan za dječake |CZ| Chlapecký kardigan |DE| Cardigan für jungen |EE| Poiste kardigan |ES| Cárdigan de niño/ Càrdigan nen |GR| Καρντιγκαν αγοριού |HR| Kardigan za dječake |HU| Fiú kardigán |IT| Cardigan per ragazzi |LT| Kardiganas berniukui |LV| Zēnu džemperis |PL| Kardigan chłopięcy |PT| Cardigã para rapaz |RO| Cardigan băieți |RS| Kardigan za dečaka |SI| Fantovska jopica |SK| Chlapčenský kardigán</v>
      </c>
      <c r="AT273" s="9" t="str">
        <f t="shared" si="127"/>
        <v xml:space="preserve">"|EN| Boys' cardigan |BG| Плетена жилетка за момчета |BiH| Kardigan za dječake |CZ| Chlapecký kardigan |DE| Cardigan für jungen |EE| Poiste kardigan |ES| Cárdigan de niño/ Càrdigan nen |GR| Καρντιγκαν αγοριού |HR| Kardigan za dječake |HU| Fiú kardigán |IT| Cardigan per ragazzi |LT| Kardiganas berniukui |LV| Zēnu džemperis |PL| Kardigan chłopięcy |PT| Cardigã para rapaz |RO| Cardigan băieți |RS| Kardigan za dečaka |SI| Fantovska jopica |SK| Chlapčenský kardigán",  </v>
      </c>
      <c r="AU273" s="9" t="str">
        <f t="shared" si="128"/>
        <v xml:space="preserve">"Boys' cardigan":  "|EN| Boys' cardigan |BG| Плетена жилетка за момчета |BiH| Kardigan za dječake |CZ| Chlapecký kardigan |DE| Cardigan für jungen |EE| Poiste kardigan |ES| Cárdigan de niño/ Càrdigan nen |GR| Καρντιγκαν αγοριού |HR| Kardigan za dječake |HU| Fiú kardigán |IT| Cardigan per ragazzi |LT| Kardiganas berniukui |LV| Zēnu džemperis |PL| Kardigan chłopięcy |PT| Cardigã para rapaz |RO| Cardigan băieți |RS| Kardigan za dečaka |SI| Fantovska jopica |SK| Chlapčenský kardigán",  </v>
      </c>
      <c r="AV273" s="9" t="str">
        <f t="shared" si="129"/>
        <v xml:space="preserve">"Boys' cardigan", </v>
      </c>
      <c r="AW273" s="9"/>
    </row>
    <row r="274" spans="1:49" ht="15" customHeight="1" x14ac:dyDescent="0.25">
      <c r="A274" s="8" t="s">
        <v>5389</v>
      </c>
      <c r="B274" s="6" t="str">
        <f t="shared" si="104"/>
        <v>|EN| Boys' polo shirt</v>
      </c>
      <c r="C274" s="8" t="s">
        <v>5390</v>
      </c>
      <c r="D274" s="6" t="str">
        <f t="shared" si="105"/>
        <v xml:space="preserve"> |AL| Polo djemsh</v>
      </c>
      <c r="E274" s="8" t="s">
        <v>5391</v>
      </c>
      <c r="F274" s="6" t="str">
        <f t="shared" si="106"/>
        <v xml:space="preserve"> |BG| Блуза с яка за момчета</v>
      </c>
      <c r="G274" s="8" t="s">
        <v>5392</v>
      </c>
      <c r="H274" s="6" t="str">
        <f t="shared" si="107"/>
        <v xml:space="preserve"> |BiH| Polo majica za dječake</v>
      </c>
      <c r="I274" s="8" t="s">
        <v>5393</v>
      </c>
      <c r="J274" s="6" t="str">
        <f t="shared" si="108"/>
        <v xml:space="preserve"> |CZ| Chlapecké triko</v>
      </c>
      <c r="K274" s="8" t="s">
        <v>5394</v>
      </c>
      <c r="L274" s="6" t="str">
        <f t="shared" si="109"/>
        <v xml:space="preserve"> |DE| Polohemd für jungen</v>
      </c>
      <c r="M274" s="8" t="s">
        <v>5395</v>
      </c>
      <c r="N274" s="6" t="str">
        <f t="shared" si="110"/>
        <v xml:space="preserve"> |EE| Poiste polosärk</v>
      </c>
      <c r="O274" s="8" t="s">
        <v>5396</v>
      </c>
      <c r="P274" s="6" t="str">
        <f t="shared" si="111"/>
        <v xml:space="preserve"> |ES| Polo de niño</v>
      </c>
      <c r="Q274" s="8" t="s">
        <v>5397</v>
      </c>
      <c r="R274" s="6" t="str">
        <f t="shared" si="112"/>
        <v>/ Polo nen</v>
      </c>
      <c r="S274" s="8" t="s">
        <v>5398</v>
      </c>
      <c r="T274" s="6" t="str">
        <f t="shared" si="113"/>
        <v xml:space="preserve"> |GR| Πόλο αγοριού</v>
      </c>
      <c r="U274" s="8" t="s">
        <v>5399</v>
      </c>
      <c r="V274" s="6" t="str">
        <f t="shared" si="114"/>
        <v xml:space="preserve"> |HR| Polo-majica za dječake</v>
      </c>
      <c r="W274" s="8" t="s">
        <v>2014</v>
      </c>
      <c r="X274" s="6" t="str">
        <f t="shared" si="115"/>
        <v xml:space="preserve"> |HU| Fiú póló</v>
      </c>
      <c r="Y274" s="8" t="s">
        <v>5400</v>
      </c>
      <c r="Z274" s="6" t="str">
        <f t="shared" si="116"/>
        <v xml:space="preserve"> |IT| Polo per ragazzi</v>
      </c>
      <c r="AA274" s="8" t="s">
        <v>5401</v>
      </c>
      <c r="AB274" s="6" t="str">
        <f t="shared" si="117"/>
        <v xml:space="preserve"> |LT| Polo marškinėliai berniukui</v>
      </c>
      <c r="AC274" s="8" t="s">
        <v>5402</v>
      </c>
      <c r="AD274" s="6" t="str">
        <f t="shared" si="118"/>
        <v xml:space="preserve"> |LV| Zēnu polo</v>
      </c>
      <c r="AE274" s="8" t="s">
        <v>5403</v>
      </c>
      <c r="AF274" s="6" t="str">
        <f t="shared" si="119"/>
        <v xml:space="preserve"> |MK| Детско машко поло</v>
      </c>
      <c r="AG274" s="8" t="s">
        <v>5404</v>
      </c>
      <c r="AH274" s="6" t="str">
        <f t="shared" si="120"/>
        <v xml:space="preserve"> |PL| Polo chłopięce</v>
      </c>
      <c r="AI274" s="8" t="s">
        <v>5405</v>
      </c>
      <c r="AJ274" s="6" t="str">
        <f t="shared" si="121"/>
        <v xml:space="preserve"> |PT| Polo para rapaz</v>
      </c>
      <c r="AK274" s="8" t="s">
        <v>5406</v>
      </c>
      <c r="AL274" s="6" t="str">
        <f t="shared" si="122"/>
        <v xml:space="preserve"> |RO| Tricou polo băieți</v>
      </c>
      <c r="AM274" s="8" t="s">
        <v>5407</v>
      </c>
      <c r="AN274" s="6" t="str">
        <f t="shared" si="123"/>
        <v xml:space="preserve"> |RS| Polo majica za dečaka</v>
      </c>
      <c r="AO274" s="8" t="s">
        <v>5408</v>
      </c>
      <c r="AP274" s="6" t="str">
        <f t="shared" si="124"/>
        <v xml:space="preserve"> |SI| Fantovska polo majica</v>
      </c>
      <c r="AQ274" s="8" t="s">
        <v>2024</v>
      </c>
      <c r="AR274" s="6" t="str">
        <f t="shared" si="125"/>
        <v xml:space="preserve"> |SK| Chlapčenské tričko</v>
      </c>
      <c r="AS274" s="9" t="str">
        <f t="shared" si="126"/>
        <v>|EN| Boys' polo shirt |BG| Блуза с яка за момчета |BiH| Polo majica za dječake |CZ| Chlapecké triko |DE| Polohemd für jungen |EE| Poiste polosärk |ES| Polo de niño/ Polo nen |GR| Πόλο αγοριού |HR| Polo-majica za dječake |HU| Fiú póló |IT| Polo per ragazzi |LT| Polo marškinėliai berniukui |LV| Zēnu polo |PL| Polo chłopięce |PT| Polo para rapaz |RO| Tricou polo băieți |RS| Polo majica za dečaka |SI| Fantovska polo majica |SK| Chlapčenské tričko</v>
      </c>
      <c r="AT274" s="9" t="str">
        <f t="shared" si="127"/>
        <v xml:space="preserve">"|EN| Boys' polo shirt |BG| Блуза с яка за момчета |BiH| Polo majica za dječake |CZ| Chlapecké triko |DE| Polohemd für jungen |EE| Poiste polosärk |ES| Polo de niño/ Polo nen |GR| Πόλο αγοριού |HR| Polo-majica za dječake |HU| Fiú póló |IT| Polo per ragazzi |LT| Polo marškinėliai berniukui |LV| Zēnu polo |PL| Polo chłopięce |PT| Polo para rapaz |RO| Tricou polo băieți |RS| Polo majica za dečaka |SI| Fantovska polo majica |SK| Chlapčenské tričko",  </v>
      </c>
      <c r="AU274" s="9" t="str">
        <f t="shared" si="128"/>
        <v xml:space="preserve">"Boys' polo shirt":  "|EN| Boys' polo shirt |BG| Блуза с яка за момчета |BiH| Polo majica za dječake |CZ| Chlapecké triko |DE| Polohemd für jungen |EE| Poiste polosärk |ES| Polo de niño/ Polo nen |GR| Πόλο αγοριού |HR| Polo-majica za dječake |HU| Fiú póló |IT| Polo per ragazzi |LT| Polo marškinėliai berniukui |LV| Zēnu polo |PL| Polo chłopięce |PT| Polo para rapaz |RO| Tricou polo băieți |RS| Polo majica za dečaka |SI| Fantovska polo majica |SK| Chlapčenské tričko",  </v>
      </c>
      <c r="AV274" s="9" t="str">
        <f t="shared" si="129"/>
        <v xml:space="preserve">"Boys' polo shirt", </v>
      </c>
      <c r="AW274" s="9"/>
    </row>
    <row r="275" spans="1:49" ht="15" customHeight="1" x14ac:dyDescent="0.25">
      <c r="A275" s="8" t="s">
        <v>5409</v>
      </c>
      <c r="B275" s="6" t="str">
        <f t="shared" si="104"/>
        <v>|EN| Boys' sun hat</v>
      </c>
      <c r="C275" s="8" t="s">
        <v>5410</v>
      </c>
      <c r="D275" s="6" t="str">
        <f t="shared" si="105"/>
        <v xml:space="preserve"> |AL| Kapelë djemsh</v>
      </c>
      <c r="E275" s="8" t="s">
        <v>5411</v>
      </c>
      <c r="F275" s="6" t="str">
        <f t="shared" si="106"/>
        <v xml:space="preserve"> |BG| Шапка с периферия за момчета</v>
      </c>
      <c r="G275" s="8" t="s">
        <v>5412</v>
      </c>
      <c r="H275" s="6" t="str">
        <f t="shared" si="107"/>
        <v xml:space="preserve"> |BiH| Šešir za dječake</v>
      </c>
      <c r="I275" s="8" t="s">
        <v>5413</v>
      </c>
      <c r="J275" s="6" t="str">
        <f t="shared" si="108"/>
        <v xml:space="preserve"> |CZ| Chlapecký klobouk</v>
      </c>
      <c r="K275" s="8" t="s">
        <v>5414</v>
      </c>
      <c r="L275" s="6" t="str">
        <f t="shared" si="109"/>
        <v xml:space="preserve"> |DE| Hut für jungen</v>
      </c>
      <c r="M275" s="8" t="s">
        <v>5415</v>
      </c>
      <c r="N275" s="6" t="str">
        <f t="shared" si="110"/>
        <v xml:space="preserve"> |EE| Poiste kaabu / müts</v>
      </c>
      <c r="O275" s="8" t="s">
        <v>5416</v>
      </c>
      <c r="P275" s="6" t="str">
        <f t="shared" si="111"/>
        <v xml:space="preserve"> |ES| Sombrero de niño</v>
      </c>
      <c r="Q275" s="8" t="s">
        <v>5231</v>
      </c>
      <c r="R275" s="6" t="str">
        <f t="shared" si="112"/>
        <v>/ Barret nen</v>
      </c>
      <c r="S275" s="8" t="s">
        <v>5417</v>
      </c>
      <c r="T275" s="6" t="str">
        <f t="shared" si="113"/>
        <v xml:space="preserve"> |GR| Καπέλο αγοριού</v>
      </c>
      <c r="U275" s="8" t="s">
        <v>5412</v>
      </c>
      <c r="V275" s="6" t="str">
        <f t="shared" si="114"/>
        <v xml:space="preserve"> |HR| Šešir za dječake</v>
      </c>
      <c r="W275" s="8" t="s">
        <v>5418</v>
      </c>
      <c r="X275" s="6" t="str">
        <f t="shared" si="115"/>
        <v xml:space="preserve"> |HU| Fiú kalap</v>
      </c>
      <c r="Y275" s="8" t="s">
        <v>5234</v>
      </c>
      <c r="Z275" s="6" t="str">
        <f t="shared" si="116"/>
        <v xml:space="preserve"> |IT| Cappello per ragazzi</v>
      </c>
      <c r="AA275" s="8" t="s">
        <v>5419</v>
      </c>
      <c r="AB275" s="6" t="str">
        <f t="shared" si="117"/>
        <v xml:space="preserve"> |LT| Skrybėlė berniukui</v>
      </c>
      <c r="AC275" s="8" t="s">
        <v>5420</v>
      </c>
      <c r="AD275" s="6" t="str">
        <f t="shared" si="118"/>
        <v xml:space="preserve"> |LV| Zēnu platmale</v>
      </c>
      <c r="AE275" s="8" t="s">
        <v>5183</v>
      </c>
      <c r="AF275" s="6" t="str">
        <f t="shared" si="119"/>
        <v xml:space="preserve"> |MK| Детско машко палто</v>
      </c>
      <c r="AG275" s="8" t="s">
        <v>5421</v>
      </c>
      <c r="AH275" s="6" t="str">
        <f t="shared" si="120"/>
        <v xml:space="preserve"> |PL| Kapelusz chłopięcy</v>
      </c>
      <c r="AI275" s="8" t="s">
        <v>5239</v>
      </c>
      <c r="AJ275" s="6" t="str">
        <f t="shared" si="121"/>
        <v xml:space="preserve"> |PT| Chapéu para rapaz</v>
      </c>
      <c r="AK275" s="8" t="s">
        <v>5422</v>
      </c>
      <c r="AL275" s="6" t="str">
        <f t="shared" si="122"/>
        <v xml:space="preserve"> |RO| Pălărie băieți</v>
      </c>
      <c r="AM275" s="8" t="s">
        <v>5423</v>
      </c>
      <c r="AN275" s="6" t="str">
        <f t="shared" si="123"/>
        <v xml:space="preserve"> |RS| Šešir za dečaka</v>
      </c>
      <c r="AO275" s="8" t="s">
        <v>5424</v>
      </c>
      <c r="AP275" s="6" t="str">
        <f t="shared" si="124"/>
        <v xml:space="preserve"> |SI| Fantovski klobuk</v>
      </c>
      <c r="AQ275" s="8" t="s">
        <v>5425</v>
      </c>
      <c r="AR275" s="6" t="str">
        <f t="shared" si="125"/>
        <v xml:space="preserve"> |SK| Chlapčenský klobúk</v>
      </c>
      <c r="AS275" s="9" t="str">
        <f t="shared" si="126"/>
        <v>|EN| Boys' sun hat |BG| Шапка с периферия за момчета |BiH| Šešir za dječake |CZ| Chlapecký klobouk |DE| Hut für jungen |EE| Poiste kaabu / müts |ES| Sombrero de niño/ Barret nen |GR| Καπέλο αγοριού |HR| Šešir za dječake |HU| Fiú kalap |IT| Cappello per ragazzi |LT| Skrybėlė berniukui |LV| Zēnu platmale |PL| Kapelusz chłopięcy |PT| Chapéu para rapaz |RO| Pălărie băieți |RS| Šešir za dečaka |SI| Fantovski klobuk |SK| Chlapčenský klobúk</v>
      </c>
      <c r="AT275" s="9" t="str">
        <f t="shared" si="127"/>
        <v xml:space="preserve">"|EN| Boys' sun hat |BG| Шапка с периферия за момчета |BiH| Šešir za dječake |CZ| Chlapecký klobouk |DE| Hut für jungen |EE| Poiste kaabu / müts |ES| Sombrero de niño/ Barret nen |GR| Καπέλο αγοριού |HR| Šešir za dječake |HU| Fiú kalap |IT| Cappello per ragazzi |LT| Skrybėlė berniukui |LV| Zēnu platmale |PL| Kapelusz chłopięcy |PT| Chapéu para rapaz |RO| Pălărie băieți |RS| Šešir za dečaka |SI| Fantovski klobuk |SK| Chlapčenský klobúk",  </v>
      </c>
      <c r="AU275" s="9" t="str">
        <f t="shared" si="128"/>
        <v xml:space="preserve">"Boys' sun hat":  "|EN| Boys' sun hat |BG| Шапка с периферия за момчета |BiH| Šešir za dječake |CZ| Chlapecký klobouk |DE| Hut für jungen |EE| Poiste kaabu / müts |ES| Sombrero de niño/ Barret nen |GR| Καπέλο αγοριού |HR| Šešir za dječake |HU| Fiú kalap |IT| Cappello per ragazzi |LT| Skrybėlė berniukui |LV| Zēnu platmale |PL| Kapelusz chłopięcy |PT| Chapéu para rapaz |RO| Pălărie băieți |RS| Šešir za dečaka |SI| Fantovski klobuk |SK| Chlapčenský klobúk",  </v>
      </c>
      <c r="AV275" s="9" t="str">
        <f t="shared" si="129"/>
        <v xml:space="preserve">"Boys' sun hat", </v>
      </c>
      <c r="AW275" s="9"/>
    </row>
    <row r="276" spans="1:49" ht="15" customHeight="1" x14ac:dyDescent="0.25">
      <c r="A276" s="8" t="s">
        <v>5426</v>
      </c>
      <c r="B276" s="6" t="str">
        <f t="shared" si="104"/>
        <v>|EN| Boys' turtleneck pullover sweater</v>
      </c>
      <c r="C276" s="8" t="s">
        <v>5427</v>
      </c>
      <c r="D276" s="6" t="str">
        <f t="shared" si="105"/>
        <v xml:space="preserve"> |AL| Golf djemsh</v>
      </c>
      <c r="E276" s="8" t="s">
        <v>5428</v>
      </c>
      <c r="F276" s="6" t="str">
        <f t="shared" si="106"/>
        <v xml:space="preserve"> |BG| Поло за момчета</v>
      </c>
      <c r="G276" s="8" t="s">
        <v>5429</v>
      </c>
      <c r="H276" s="6" t="str">
        <f t="shared" si="107"/>
        <v xml:space="preserve"> |BiH| Rolka za dječake</v>
      </c>
      <c r="I276" s="8" t="s">
        <v>5430</v>
      </c>
      <c r="J276" s="6" t="str">
        <f t="shared" si="108"/>
        <v xml:space="preserve"> |CZ| Chlapecký rolák</v>
      </c>
      <c r="K276" s="8" t="s">
        <v>5431</v>
      </c>
      <c r="L276" s="6" t="str">
        <f t="shared" si="109"/>
        <v xml:space="preserve"> |DE| Rollkragenpullover für jungen</v>
      </c>
      <c r="M276" s="8" t="s">
        <v>5432</v>
      </c>
      <c r="N276" s="6" t="str">
        <f t="shared" si="110"/>
        <v xml:space="preserve"> |EE| Poiste kõrge kaelusega polo</v>
      </c>
      <c r="O276" s="8" t="s">
        <v>5433</v>
      </c>
      <c r="P276" s="6" t="str">
        <f t="shared" si="111"/>
        <v xml:space="preserve"> |ES| Golf de niño</v>
      </c>
      <c r="Q276" s="8" t="s">
        <v>5434</v>
      </c>
      <c r="R276" s="6" t="str">
        <f t="shared" si="112"/>
        <v>/ Suèter de coll llarg nen</v>
      </c>
      <c r="S276" s="8" t="s">
        <v>5435</v>
      </c>
      <c r="T276" s="6" t="str">
        <f t="shared" si="113"/>
        <v xml:space="preserve"> |GR| Ζιβάγκο αγοριού</v>
      </c>
      <c r="U276" s="8" t="s">
        <v>5436</v>
      </c>
      <c r="V276" s="6" t="str">
        <f t="shared" si="114"/>
        <v xml:space="preserve"> |HR| Dolčevita za dječake</v>
      </c>
      <c r="W276" s="8" t="s">
        <v>5437</v>
      </c>
      <c r="X276" s="6" t="str">
        <f t="shared" si="115"/>
        <v xml:space="preserve"> |HU| Fiú garbó</v>
      </c>
      <c r="Y276" s="8" t="s">
        <v>5438</v>
      </c>
      <c r="Z276" s="6" t="str">
        <f t="shared" si="116"/>
        <v xml:space="preserve"> |IT| Golf per ragazzi</v>
      </c>
      <c r="AA276" s="8" t="s">
        <v>5439</v>
      </c>
      <c r="AB276" s="6" t="str">
        <f t="shared" si="117"/>
        <v xml:space="preserve"> |LT| Megztinis aukštu kaklu berniukui</v>
      </c>
      <c r="AC276" s="8" t="s">
        <v>5440</v>
      </c>
      <c r="AD276" s="6" t="str">
        <f t="shared" si="118"/>
        <v xml:space="preserve"> |LV| Zēnu džemperis ar stāvu apkakli</v>
      </c>
      <c r="AE276" s="8" t="s">
        <v>5441</v>
      </c>
      <c r="AF276" s="6" t="str">
        <f t="shared" si="119"/>
        <v xml:space="preserve"> |MK| Детска машка ролка</v>
      </c>
      <c r="AG276" s="8" t="s">
        <v>5442</v>
      </c>
      <c r="AH276" s="6" t="str">
        <f t="shared" si="120"/>
        <v xml:space="preserve"> |PL| Golf chłopięcy</v>
      </c>
      <c r="AI276" s="8" t="s">
        <v>5443</v>
      </c>
      <c r="AJ276" s="6" t="str">
        <f t="shared" si="121"/>
        <v xml:space="preserve"> |PT| Suéter de golo alto para rapaz</v>
      </c>
      <c r="AK276" s="8" t="s">
        <v>5444</v>
      </c>
      <c r="AL276" s="6" t="str">
        <f t="shared" si="122"/>
        <v xml:space="preserve"> |RO| Helancă băieți</v>
      </c>
      <c r="AM276" s="8" t="s">
        <v>5445</v>
      </c>
      <c r="AN276" s="6" t="str">
        <f t="shared" si="123"/>
        <v xml:space="preserve"> |RS| Rolka za dečaka</v>
      </c>
      <c r="AO276" s="8" t="s">
        <v>5446</v>
      </c>
      <c r="AP276" s="6" t="str">
        <f t="shared" si="124"/>
        <v xml:space="preserve"> |SI| Fantovski puli</v>
      </c>
      <c r="AQ276" s="8" t="s">
        <v>5447</v>
      </c>
      <c r="AR276" s="6" t="str">
        <f t="shared" si="125"/>
        <v xml:space="preserve"> |SK| Chlapčenský rolák</v>
      </c>
      <c r="AS276" s="9" t="str">
        <f t="shared" si="126"/>
        <v>|EN| Boys' turtleneck pullover sweater |BG| Поло за момчета |BiH| Rolka za dječake |CZ| Chlapecký rolák |DE| Rollkragenpullover für jungen |EE| Poiste kõrge kaelusega polo |ES| Golf de niño/ Suèter de coll llarg nen |GR| Ζιβάγκο αγοριού |HR| Dolčevita za dječake |HU| Fiú garbó |IT| Golf per ragazzi |LT| Megztinis aukštu kaklu berniukui |LV| Zēnu džemperis ar stāvu apkakli |PL| Golf chłopięcy |PT| Suéter de golo alto para rapaz |RO| Helancă băieți |RS| Rolka za dečaka |SI| Fantovski puli |SK| Chlapčenský rolák</v>
      </c>
      <c r="AT276" s="9" t="str">
        <f t="shared" si="127"/>
        <v xml:space="preserve">"|EN| Boys' turtleneck pullover sweater |BG| Поло за момчета |BiH| Rolka za dječake |CZ| Chlapecký rolák |DE| Rollkragenpullover für jungen |EE| Poiste kõrge kaelusega polo |ES| Golf de niño/ Suèter de coll llarg nen |GR| Ζιβάγκο αγοριού |HR| Dolčevita za dječake |HU| Fiú garbó |IT| Golf per ragazzi |LT| Megztinis aukštu kaklu berniukui |LV| Zēnu džemperis ar stāvu apkakli |PL| Golf chłopięcy |PT| Suéter de golo alto para rapaz |RO| Helancă băieți |RS| Rolka za dečaka |SI| Fantovski puli |SK| Chlapčenský rolák",  </v>
      </c>
      <c r="AU276" s="9" t="str">
        <f t="shared" si="128"/>
        <v xml:space="preserve">"Boys' turtleneck pullover sweater":  "|EN| Boys' turtleneck pullover sweater |BG| Поло за момчета |BiH| Rolka za dječake |CZ| Chlapecký rolák |DE| Rollkragenpullover für jungen |EE| Poiste kõrge kaelusega polo |ES| Golf de niño/ Suèter de coll llarg nen |GR| Ζιβάγκο αγοριού |HR| Dolčevita za dječake |HU| Fiú garbó |IT| Golf per ragazzi |LT| Megztinis aukštu kaklu berniukui |LV| Zēnu džemperis ar stāvu apkakli |PL| Golf chłopięcy |PT| Suéter de golo alto para rapaz |RO| Helancă băieți |RS| Rolka za dečaka |SI| Fantovski puli |SK| Chlapčenský rolák",  </v>
      </c>
      <c r="AV276" s="9" t="str">
        <f t="shared" si="129"/>
        <v xml:space="preserve">"Boys' turtleneck pullover sweater", </v>
      </c>
      <c r="AW276" s="9"/>
    </row>
    <row r="277" spans="1:49" ht="15" customHeight="1" x14ac:dyDescent="0.25">
      <c r="A277" s="8" t="s">
        <v>5448</v>
      </c>
      <c r="B277" s="6" t="str">
        <f t="shared" si="104"/>
        <v>|EN| Baby girl blouse</v>
      </c>
      <c r="C277" s="8" t="s">
        <v>5449</v>
      </c>
      <c r="D277" s="6" t="str">
        <f t="shared" si="105"/>
        <v xml:space="preserve"> |AL| Bluzë foshnjesh për vajza</v>
      </c>
      <c r="E277" s="8" t="s">
        <v>5450</v>
      </c>
      <c r="F277" s="6" t="str">
        <f t="shared" si="106"/>
        <v xml:space="preserve"> |BG| Бебешка блуза за момичета</v>
      </c>
      <c r="G277" s="8" t="s">
        <v>5451</v>
      </c>
      <c r="H277" s="6" t="str">
        <f t="shared" si="107"/>
        <v xml:space="preserve"> |BiH| Majica za bebe djevojčice</v>
      </c>
      <c r="I277" s="8" t="s">
        <v>5452</v>
      </c>
      <c r="J277" s="6" t="str">
        <f t="shared" si="108"/>
        <v xml:space="preserve"> |CZ| Dívčí kojenecká halenka</v>
      </c>
      <c r="K277" s="8" t="s">
        <v>5453</v>
      </c>
      <c r="L277" s="6" t="str">
        <f t="shared" si="109"/>
        <v xml:space="preserve"> |DE| Bluse für baby mädchen</v>
      </c>
      <c r="M277" s="8" t="s">
        <v>5454</v>
      </c>
      <c r="N277" s="6" t="str">
        <f t="shared" si="110"/>
        <v xml:space="preserve"> |EE| Beebi pluus tüdrukutele</v>
      </c>
      <c r="O277" s="8" t="s">
        <v>5455</v>
      </c>
      <c r="P277" s="6" t="str">
        <f t="shared" si="111"/>
        <v xml:space="preserve"> |ES| Blusa de bebé para niña</v>
      </c>
      <c r="Q277" s="8" t="s">
        <v>5456</v>
      </c>
      <c r="R277" s="6" t="str">
        <f t="shared" si="112"/>
        <v>/ Dessuadora per a bebè nena</v>
      </c>
      <c r="S277" s="8" t="s">
        <v>5457</v>
      </c>
      <c r="T277" s="6" t="str">
        <f t="shared" si="113"/>
        <v xml:space="preserve"> |GR| Μπουφάν για μωρό κορίτσι</v>
      </c>
      <c r="U277" s="8" t="s">
        <v>5458</v>
      </c>
      <c r="V277" s="6" t="str">
        <f t="shared" si="114"/>
        <v xml:space="preserve"> |HR| Bluza za bebe – djevojčice</v>
      </c>
      <c r="W277" s="8" t="s">
        <v>5459</v>
      </c>
      <c r="X277" s="6" t="str">
        <f t="shared" si="115"/>
        <v xml:space="preserve"> |HU| Lány baba blúz</v>
      </c>
      <c r="Y277" s="8" t="s">
        <v>5460</v>
      </c>
      <c r="Z277" s="6" t="str">
        <f t="shared" si="116"/>
        <v xml:space="preserve"> |IT| Camicetta per bambine</v>
      </c>
      <c r="AA277" s="8" t="s">
        <v>5461</v>
      </c>
      <c r="AB277" s="6" t="str">
        <f t="shared" si="117"/>
        <v xml:space="preserve"> |LT| Kūdikių bliuzonas mergaitei</v>
      </c>
      <c r="AC277" s="8" t="s">
        <v>5462</v>
      </c>
      <c r="AD277" s="6" t="str">
        <f t="shared" si="118"/>
        <v xml:space="preserve"> |LV| Bērnu blūze meitenēm</v>
      </c>
      <c r="AE277" s="8" t="s">
        <v>5463</v>
      </c>
      <c r="AF277" s="6" t="str">
        <f t="shared" si="119"/>
        <v xml:space="preserve"> |MK| Женска бебешка маица</v>
      </c>
      <c r="AG277" s="8" t="s">
        <v>5464</v>
      </c>
      <c r="AH277" s="6" t="str">
        <f t="shared" si="120"/>
        <v xml:space="preserve"> |PL| Bluzka niemowlęca dziewczęca</v>
      </c>
      <c r="AI277" s="8" t="s">
        <v>5465</v>
      </c>
      <c r="AJ277" s="6" t="str">
        <f t="shared" si="121"/>
        <v xml:space="preserve"> |PT| Camisola de manga comprida para bebé menina</v>
      </c>
      <c r="AK277" s="8" t="s">
        <v>5466</v>
      </c>
      <c r="AL277" s="6" t="str">
        <f t="shared" si="122"/>
        <v xml:space="preserve"> |RO| Bluză bebeluși fetițe</v>
      </c>
      <c r="AM277" s="8" t="s">
        <v>5467</v>
      </c>
      <c r="AN277" s="6" t="str">
        <f t="shared" si="123"/>
        <v xml:space="preserve"> |RS| Bluza za žensku bebu</v>
      </c>
      <c r="AO277" s="8" t="s">
        <v>5468</v>
      </c>
      <c r="AP277" s="6" t="str">
        <f t="shared" si="124"/>
        <v xml:space="preserve"> |SI| Otroška majica, dekliška</v>
      </c>
      <c r="AQ277" s="8" t="s">
        <v>5469</v>
      </c>
      <c r="AR277" s="6" t="str">
        <f t="shared" si="125"/>
        <v xml:space="preserve"> |SK| Dojčenská blúzka pre dievčatko</v>
      </c>
      <c r="AS277" s="9" t="str">
        <f t="shared" si="126"/>
        <v>|EN| Baby girl blouse |BG| Бебешка блуза за момичета |BiH| Majica za bebe djevojčice |CZ| Dívčí kojenecká halenka |DE| Bluse für baby mädchen |EE| Beebi pluus tüdrukutele |ES| Blusa de bebé para niña/ Dessuadora per a bebè nena |GR| Μπουφάν για μωρό κορίτσι |HR| Bluza za bebe – djevojčice |HU| Lány baba blúz |IT| Camicetta per bambine |LT| Kūdikių bliuzonas mergaitei |LV| Bērnu blūze meitenēm |PL| Bluzka niemowlęca dziewczęca |PT| Camisola de manga comprida para bebé menina |RO| Bluză bebeluși fetițe |RS| Bluza za žensku bebu |SI| Otroška majica, dekliška |SK| Dojčenská blúzka pre dievčatko</v>
      </c>
      <c r="AT277" s="9" t="str">
        <f t="shared" si="127"/>
        <v xml:space="preserve">"|EN| Baby girl blouse |BG| Бебешка блуза за момичета |BiH| Majica za bebe djevojčice |CZ| Dívčí kojenecká halenka |DE| Bluse für baby mädchen |EE| Beebi pluus tüdrukutele |ES| Blusa de bebé para niña/ Dessuadora per a bebè nena |GR| Μπουφάν για μωρό κορίτσι |HR| Bluza za bebe – djevojčice |HU| Lány baba blúz |IT| Camicetta per bambine |LT| Kūdikių bliuzonas mergaitei |LV| Bērnu blūze meitenēm |PL| Bluzka niemowlęca dziewczęca |PT| Camisola de manga comprida para bebé menina |RO| Bluză bebeluși fetițe |RS| Bluza za žensku bebu |SI| Otroška majica, dekliška |SK| Dojčenská blúzka pre dievčatko",  </v>
      </c>
      <c r="AU277" s="9" t="str">
        <f t="shared" si="128"/>
        <v xml:space="preserve">"Baby girl blouse":  "|EN| Baby girl blouse |BG| Бебешка блуза за момичета |BiH| Majica za bebe djevojčice |CZ| Dívčí kojenecká halenka |DE| Bluse für baby mädchen |EE| Beebi pluus tüdrukutele |ES| Blusa de bebé para niña/ Dessuadora per a bebè nena |GR| Μπουφάν για μωρό κορίτσι |HR| Bluza za bebe – djevojčice |HU| Lány baba blúz |IT| Camicetta per bambine |LT| Kūdikių bliuzonas mergaitei |LV| Bērnu blūze meitenēm |PL| Bluzka niemowlęca dziewczęca |PT| Camisola de manga comprida para bebé menina |RO| Bluză bebeluși fetițe |RS| Bluza za žensku bebu |SI| Otroška majica, dekliška |SK| Dojčenská blúzka pre dievčatko",  </v>
      </c>
      <c r="AV277" s="9" t="str">
        <f t="shared" si="129"/>
        <v xml:space="preserve">"Baby girl blouse", </v>
      </c>
      <c r="AW277" s="9"/>
    </row>
    <row r="278" spans="1:49" ht="15" customHeight="1" x14ac:dyDescent="0.25">
      <c r="A278" s="8" t="s">
        <v>5470</v>
      </c>
      <c r="B278" s="6" t="str">
        <f t="shared" si="104"/>
        <v>|EN| Baby girl t-shirt</v>
      </c>
      <c r="C278" s="8" t="s">
        <v>5471</v>
      </c>
      <c r="D278" s="6" t="str">
        <f t="shared" si="105"/>
        <v xml:space="preserve"> |AL| T-shirt foshnjesh për vajza</v>
      </c>
      <c r="E278" s="8" t="s">
        <v>5472</v>
      </c>
      <c r="F278" s="6" t="str">
        <f t="shared" si="106"/>
        <v xml:space="preserve"> |BG| Бебешка тениска за момичета</v>
      </c>
      <c r="G278" s="8" t="s">
        <v>5473</v>
      </c>
      <c r="H278" s="6" t="str">
        <f t="shared" si="107"/>
        <v xml:space="preserve"> |BiH| T-shirt za bebe djevojčice</v>
      </c>
      <c r="I278" s="8" t="s">
        <v>5474</v>
      </c>
      <c r="J278" s="6" t="str">
        <f t="shared" si="108"/>
        <v xml:space="preserve"> |CZ| Dívčí kojenecký t-shirt</v>
      </c>
      <c r="K278" s="8" t="s">
        <v>5475</v>
      </c>
      <c r="L278" s="6" t="str">
        <f t="shared" si="109"/>
        <v xml:space="preserve"> |DE| T-shirt für baby mädchen</v>
      </c>
      <c r="M278" s="8" t="s">
        <v>5476</v>
      </c>
      <c r="N278" s="6" t="str">
        <f t="shared" si="110"/>
        <v xml:space="preserve"> |EE| Beebi t-särk tüdrukutele</v>
      </c>
      <c r="O278" s="8" t="s">
        <v>5477</v>
      </c>
      <c r="P278" s="6" t="str">
        <f t="shared" si="111"/>
        <v xml:space="preserve"> |ES| Camiseta de bebé para niña</v>
      </c>
      <c r="Q278" s="8" t="s">
        <v>5478</v>
      </c>
      <c r="R278" s="6" t="str">
        <f t="shared" si="112"/>
        <v>/ Samarreta per a bebè nena</v>
      </c>
      <c r="S278" s="8" t="s">
        <v>4468</v>
      </c>
      <c r="T278" s="6" t="str">
        <f t="shared" si="113"/>
        <v xml:space="preserve"> |GR| Μπλουζάκι για μωρό κορίτσι</v>
      </c>
      <c r="U278" s="8" t="s">
        <v>5479</v>
      </c>
      <c r="V278" s="6" t="str">
        <f t="shared" si="114"/>
        <v xml:space="preserve"> |HR| T-shirt za bebe – djevojčice</v>
      </c>
      <c r="W278" s="8" t="s">
        <v>5480</v>
      </c>
      <c r="X278" s="6" t="str">
        <f t="shared" si="115"/>
        <v xml:space="preserve"> |HU| Lány baba póló</v>
      </c>
      <c r="Y278" s="8" t="s">
        <v>5481</v>
      </c>
      <c r="Z278" s="6" t="str">
        <f t="shared" si="116"/>
        <v xml:space="preserve"> |IT| Maglietta per bambine</v>
      </c>
      <c r="AA278" s="8" t="s">
        <v>5482</v>
      </c>
      <c r="AB278" s="6" t="str">
        <f t="shared" si="117"/>
        <v xml:space="preserve"> |LT| Kūdikių marškinėliai mergaitei</v>
      </c>
      <c r="AC278" s="8" t="s">
        <v>5483</v>
      </c>
      <c r="AD278" s="6" t="str">
        <f t="shared" si="118"/>
        <v xml:space="preserve"> |LV| Bērnu t-krekls meitenēm</v>
      </c>
      <c r="AE278" s="8" t="s">
        <v>5484</v>
      </c>
      <c r="AF278" s="6" t="str">
        <f t="shared" si="119"/>
        <v xml:space="preserve"> |MK| Женски бебешки t-shirt</v>
      </c>
      <c r="AG278" s="8" t="s">
        <v>5485</v>
      </c>
      <c r="AH278" s="6" t="str">
        <f t="shared" si="120"/>
        <v xml:space="preserve"> |PL| T-shirt niemowlęcy dziewczęcy</v>
      </c>
      <c r="AI278" s="8" t="s">
        <v>5486</v>
      </c>
      <c r="AJ278" s="6" t="str">
        <f t="shared" si="121"/>
        <v xml:space="preserve"> |PT| T-shirt para bebé menina</v>
      </c>
      <c r="AK278" s="8" t="s">
        <v>5487</v>
      </c>
      <c r="AL278" s="6" t="str">
        <f t="shared" si="122"/>
        <v xml:space="preserve"> |RO| T-shirt bebeluși fetițe</v>
      </c>
      <c r="AM278" s="8" t="s">
        <v>5488</v>
      </c>
      <c r="AN278" s="6" t="str">
        <f t="shared" si="123"/>
        <v xml:space="preserve"> |RS| Majica za žensku bebu</v>
      </c>
      <c r="AO278" s="8" t="s">
        <v>5489</v>
      </c>
      <c r="AP278" s="6" t="str">
        <f t="shared" si="124"/>
        <v xml:space="preserve"> |SI| Otroška majica, kratki rokav, dekliška</v>
      </c>
      <c r="AQ278" s="8" t="s">
        <v>5490</v>
      </c>
      <c r="AR278" s="6" t="str">
        <f t="shared" si="125"/>
        <v xml:space="preserve"> |SK| Dojčenské tričko pre dievčatko</v>
      </c>
      <c r="AS278" s="9" t="str">
        <f t="shared" si="126"/>
        <v>|EN| Baby girl t-shirt |BG| Бебешка тениска за момичета |BiH| T-shirt za bebe djevojčice |CZ| Dívčí kojenecký t-shirt |DE| T-shirt für baby mädchen |EE| Beebi t-särk tüdrukutele |ES| Camiseta de bebé para niña/ Samarreta per a bebè nena |GR| Μπλουζάκι για μωρό κορίτσι |HR| T-shirt za bebe – djevojčice |HU| Lány baba póló |IT| Maglietta per bambine |LT| Kūdikių marškinėliai mergaitei |LV| Bērnu t-krekls meitenēm |PL| T-shirt niemowlęcy dziewczęcy |PT| T-shirt para bebé menina |RO| T-shirt bebeluși fetițe |RS| Majica za žensku bebu |SI| Otroška majica, kratki rokav, dekliška |SK| Dojčenské tričko pre dievčatko</v>
      </c>
      <c r="AT278" s="9" t="str">
        <f t="shared" si="127"/>
        <v xml:space="preserve">"|EN| Baby girl t-shirt |BG| Бебешка тениска за момичета |BiH| T-shirt za bebe djevojčice |CZ| Dívčí kojenecký t-shirt |DE| T-shirt für baby mädchen |EE| Beebi t-särk tüdrukutele |ES| Camiseta de bebé para niña/ Samarreta per a bebè nena |GR| Μπλουζάκι για μωρό κορίτσι |HR| T-shirt za bebe – djevojčice |HU| Lány baba póló |IT| Maglietta per bambine |LT| Kūdikių marškinėliai mergaitei |LV| Bērnu t-krekls meitenēm |PL| T-shirt niemowlęcy dziewczęcy |PT| T-shirt para bebé menina |RO| T-shirt bebeluși fetițe |RS| Majica za žensku bebu |SI| Otroška majica, kratki rokav, dekliška |SK| Dojčenské tričko pre dievčatko",  </v>
      </c>
      <c r="AU278" s="9" t="str">
        <f t="shared" si="128"/>
        <v xml:space="preserve">"Baby girl t-shirt":  "|EN| Baby girl t-shirt |BG| Бебешка тениска за момичета |BiH| T-shirt za bebe djevojčice |CZ| Dívčí kojenecký t-shirt |DE| T-shirt für baby mädchen |EE| Beebi t-särk tüdrukutele |ES| Camiseta de bebé para niña/ Samarreta per a bebè nena |GR| Μπλουζάκι για μωρό κορίτσι |HR| T-shirt za bebe – djevojčice |HU| Lány baba póló |IT| Maglietta per bambine |LT| Kūdikių marškinėliai mergaitei |LV| Bērnu t-krekls meitenēm |PL| T-shirt niemowlęcy dziewczęcy |PT| T-shirt para bebé menina |RO| T-shirt bebeluși fetițe |RS| Majica za žensku bebu |SI| Otroška majica, kratki rokav, dekliška |SK| Dojčenské tričko pre dievčatko",  </v>
      </c>
      <c r="AV278" s="9" t="str">
        <f t="shared" si="129"/>
        <v xml:space="preserve">"Baby girl t-shirt", </v>
      </c>
      <c r="AW278" s="9"/>
    </row>
    <row r="279" spans="1:49" ht="15" customHeight="1" x14ac:dyDescent="0.25">
      <c r="A279" s="8" t="s">
        <v>5491</v>
      </c>
      <c r="B279" s="6" t="str">
        <f t="shared" si="104"/>
        <v>|EN| Baby girl tank top</v>
      </c>
      <c r="C279" s="8" t="s">
        <v>5492</v>
      </c>
      <c r="D279" s="6" t="str">
        <f t="shared" si="105"/>
        <v xml:space="preserve"> |AL| Top foshnjesh për vajza</v>
      </c>
      <c r="E279" s="8" t="s">
        <v>5493</v>
      </c>
      <c r="F279" s="6" t="str">
        <f t="shared" si="106"/>
        <v xml:space="preserve"> |BG| Бебешки топ за момичета</v>
      </c>
      <c r="G279" s="8" t="s">
        <v>5494</v>
      </c>
      <c r="H279" s="6" t="str">
        <f t="shared" si="107"/>
        <v xml:space="preserve"> |BiH| Top za bebe djevojčice</v>
      </c>
      <c r="I279" s="8" t="s">
        <v>5495</v>
      </c>
      <c r="J279" s="6" t="str">
        <f t="shared" si="108"/>
        <v xml:space="preserve"> |CZ| Dívčí kojenecký top</v>
      </c>
      <c r="K279" s="8" t="s">
        <v>5496</v>
      </c>
      <c r="L279" s="6" t="str">
        <f t="shared" si="109"/>
        <v xml:space="preserve"> |DE| Top für baby mädchen</v>
      </c>
      <c r="M279" s="8" t="s">
        <v>5497</v>
      </c>
      <c r="N279" s="6" t="str">
        <f t="shared" si="110"/>
        <v xml:space="preserve"> |EE| Beebi topp tüdrukutele</v>
      </c>
      <c r="O279" s="8" t="s">
        <v>5498</v>
      </c>
      <c r="P279" s="6" t="str">
        <f t="shared" si="111"/>
        <v xml:space="preserve"> |ES| Top de bebé para niña</v>
      </c>
      <c r="Q279" s="8" t="s">
        <v>5499</v>
      </c>
      <c r="R279" s="6" t="str">
        <f t="shared" si="112"/>
        <v>/ Top per a bebè nena</v>
      </c>
      <c r="S279" s="8" t="s">
        <v>4468</v>
      </c>
      <c r="T279" s="6" t="str">
        <f t="shared" si="113"/>
        <v xml:space="preserve"> |GR| Μπλουζάκι για μωρό κορίτσι</v>
      </c>
      <c r="U279" s="8" t="s">
        <v>5500</v>
      </c>
      <c r="V279" s="6" t="str">
        <f t="shared" si="114"/>
        <v xml:space="preserve"> |HR| Top za bebe – djevojčice</v>
      </c>
      <c r="W279" s="8" t="s">
        <v>5501</v>
      </c>
      <c r="X279" s="6" t="str">
        <f t="shared" si="115"/>
        <v xml:space="preserve"> |HU| Lány baba top</v>
      </c>
      <c r="Y279" s="8" t="s">
        <v>5502</v>
      </c>
      <c r="Z279" s="6" t="str">
        <f t="shared" si="116"/>
        <v xml:space="preserve"> |IT| Top per bambine</v>
      </c>
      <c r="AA279" s="8" t="s">
        <v>5503</v>
      </c>
      <c r="AB279" s="6" t="str">
        <f t="shared" si="117"/>
        <v xml:space="preserve"> |LT| Kūdikių berankoviai marškinėliai mergaitei</v>
      </c>
      <c r="AC279" s="8" t="s">
        <v>5504</v>
      </c>
      <c r="AD279" s="6" t="str">
        <f t="shared" si="118"/>
        <v xml:space="preserve"> |LV| Bērnu tops meitenēm</v>
      </c>
      <c r="AE279" s="8" t="s">
        <v>5505</v>
      </c>
      <c r="AF279" s="6" t="str">
        <f t="shared" si="119"/>
        <v xml:space="preserve"> |MK| Женски бебешки топ</v>
      </c>
      <c r="AG279" s="8" t="s">
        <v>5506</v>
      </c>
      <c r="AH279" s="6" t="str">
        <f t="shared" si="120"/>
        <v xml:space="preserve"> |PL| Top niemowlęcy dziewczęcy</v>
      </c>
      <c r="AI279" s="8" t="s">
        <v>5507</v>
      </c>
      <c r="AJ279" s="6" t="str">
        <f t="shared" si="121"/>
        <v xml:space="preserve"> |PT| Top para bebé menina</v>
      </c>
      <c r="AK279" s="8" t="s">
        <v>5508</v>
      </c>
      <c r="AL279" s="6" t="str">
        <f t="shared" si="122"/>
        <v xml:space="preserve"> |RO| Top bebeluși fetițe</v>
      </c>
      <c r="AM279" s="8" t="s">
        <v>5509</v>
      </c>
      <c r="AN279" s="6" t="str">
        <f t="shared" si="123"/>
        <v xml:space="preserve"> |RS| Top za žensku bebu</v>
      </c>
      <c r="AO279" s="8" t="s">
        <v>5510</v>
      </c>
      <c r="AP279" s="6" t="str">
        <f t="shared" si="124"/>
        <v xml:space="preserve"> |SI| Otroški top, dekliški</v>
      </c>
      <c r="AQ279" s="8" t="s">
        <v>5511</v>
      </c>
      <c r="AR279" s="6" t="str">
        <f t="shared" si="125"/>
        <v xml:space="preserve"> |SK| Dojčenský top pre dievčatko</v>
      </c>
      <c r="AS279" s="9" t="str">
        <f t="shared" si="126"/>
        <v>|EN| Baby girl tank top |BG| Бебешки топ за момичета |BiH| Top za bebe djevojčice |CZ| Dívčí kojenecký top |DE| Top für baby mädchen |EE| Beebi topp tüdrukutele |ES| Top de bebé para niña/ Top per a bebè nena |GR| Μπλουζάκι για μωρό κορίτσι |HR| Top za bebe – djevojčice |HU| Lány baba top |IT| Top per bambine |LT| Kūdikių berankoviai marškinėliai mergaitei |LV| Bērnu tops meitenēm |PL| Top niemowlęcy dziewczęcy |PT| Top para bebé menina |RO| Top bebeluși fetițe |RS| Top za žensku bebu |SI| Otroški top, dekliški |SK| Dojčenský top pre dievčatko</v>
      </c>
      <c r="AT279" s="9" t="str">
        <f t="shared" si="127"/>
        <v xml:space="preserve">"|EN| Baby girl tank top |BG| Бебешки топ за момичета |BiH| Top za bebe djevojčice |CZ| Dívčí kojenecký top |DE| Top für baby mädchen |EE| Beebi topp tüdrukutele |ES| Top de bebé para niña/ Top per a bebè nena |GR| Μπλουζάκι για μωρό κορίτσι |HR| Top za bebe – djevojčice |HU| Lány baba top |IT| Top per bambine |LT| Kūdikių berankoviai marškinėliai mergaitei |LV| Bērnu tops meitenēm |PL| Top niemowlęcy dziewczęcy |PT| Top para bebé menina |RO| Top bebeluși fetițe |RS| Top za žensku bebu |SI| Otroški top, dekliški |SK| Dojčenský top pre dievčatko",  </v>
      </c>
      <c r="AU279" s="9" t="str">
        <f t="shared" si="128"/>
        <v xml:space="preserve">"Baby girl tank top":  "|EN| Baby girl tank top |BG| Бебешки топ за момичета |BiH| Top za bebe djevojčice |CZ| Dívčí kojenecký top |DE| Top für baby mädchen |EE| Beebi topp tüdrukutele |ES| Top de bebé para niña/ Top per a bebè nena |GR| Μπλουζάκι για μωρό κορίτσι |HR| Top za bebe – djevojčice |HU| Lány baba top |IT| Top per bambine |LT| Kūdikių berankoviai marškinėliai mergaitei |LV| Bērnu tops meitenēm |PL| Top niemowlęcy dziewczęcy |PT| Top para bebé menina |RO| Top bebeluși fetițe |RS| Top za žensku bebu |SI| Otroški top, dekliški |SK| Dojčenský top pre dievčatko",  </v>
      </c>
      <c r="AV279" s="9" t="str">
        <f t="shared" si="129"/>
        <v xml:space="preserve">"Baby girl tank top", </v>
      </c>
      <c r="AW279" s="9"/>
    </row>
    <row r="280" spans="1:49" ht="15" customHeight="1" x14ac:dyDescent="0.25">
      <c r="A280" s="8" t="s">
        <v>5512</v>
      </c>
      <c r="B280" s="6" t="str">
        <f t="shared" si="104"/>
        <v>|EN| Baby girl pullover sweater</v>
      </c>
      <c r="C280" s="8" t="s">
        <v>5513</v>
      </c>
      <c r="D280" s="6" t="str">
        <f t="shared" si="105"/>
        <v xml:space="preserve"> |AL| Pulovër foshnjesh për vajza</v>
      </c>
      <c r="E280" s="8" t="s">
        <v>5514</v>
      </c>
      <c r="F280" s="6" t="str">
        <f t="shared" si="106"/>
        <v xml:space="preserve"> |BG| Бебешки пуловер за момичета</v>
      </c>
      <c r="G280" s="8" t="s">
        <v>5515</v>
      </c>
      <c r="H280" s="6" t="str">
        <f t="shared" si="107"/>
        <v xml:space="preserve"> |BiH| Džemper za bebe djevojčice</v>
      </c>
      <c r="I280" s="8" t="s">
        <v>5516</v>
      </c>
      <c r="J280" s="6" t="str">
        <f t="shared" si="108"/>
        <v xml:space="preserve"> |CZ| Dívčí kojenecký svetr</v>
      </c>
      <c r="K280" s="8" t="s">
        <v>5517</v>
      </c>
      <c r="L280" s="6" t="str">
        <f t="shared" si="109"/>
        <v xml:space="preserve"> |DE| Pullover für baby mädchen</v>
      </c>
      <c r="M280" s="8" t="s">
        <v>5518</v>
      </c>
      <c r="N280" s="6" t="str">
        <f t="shared" si="110"/>
        <v xml:space="preserve"> |EE| Beebi kampsun tüdrukutele</v>
      </c>
      <c r="O280" s="8" t="s">
        <v>5519</v>
      </c>
      <c r="P280" s="6" t="str">
        <f t="shared" si="111"/>
        <v xml:space="preserve"> |ES| Suéter de bebé para niña</v>
      </c>
      <c r="Q280" s="8" t="s">
        <v>5520</v>
      </c>
      <c r="R280" s="6" t="str">
        <f t="shared" si="112"/>
        <v>/ Suèter per a bebè nena</v>
      </c>
      <c r="S280" s="8" t="s">
        <v>4511</v>
      </c>
      <c r="T280" s="6" t="str">
        <f t="shared" si="113"/>
        <v xml:space="preserve"> |GR| Πουλόβερ για μωρό κορίτσι</v>
      </c>
      <c r="U280" s="8" t="s">
        <v>5521</v>
      </c>
      <c r="V280" s="6" t="str">
        <f t="shared" si="114"/>
        <v xml:space="preserve"> |HR| Vesta za bebe – djevojčice</v>
      </c>
      <c r="W280" s="8" t="s">
        <v>5522</v>
      </c>
      <c r="X280" s="6" t="str">
        <f t="shared" si="115"/>
        <v xml:space="preserve"> |HU| Lány baba pulóver</v>
      </c>
      <c r="Y280" s="8" t="s">
        <v>5523</v>
      </c>
      <c r="Z280" s="6" t="str">
        <f t="shared" si="116"/>
        <v xml:space="preserve"> |IT| Maglione per bambine</v>
      </c>
      <c r="AA280" s="8" t="s">
        <v>5524</v>
      </c>
      <c r="AB280" s="6" t="str">
        <f t="shared" si="117"/>
        <v xml:space="preserve"> |LT| Kūdikių megztinis mergaitei</v>
      </c>
      <c r="AC280" s="8" t="s">
        <v>5525</v>
      </c>
      <c r="AD280" s="6" t="str">
        <f t="shared" si="118"/>
        <v xml:space="preserve"> |LV| Bērnu svīteris meitenēm</v>
      </c>
      <c r="AE280" s="8" t="s">
        <v>5526</v>
      </c>
      <c r="AF280" s="6" t="str">
        <f t="shared" si="119"/>
        <v xml:space="preserve"> |MK| Женски бебешки џемпер</v>
      </c>
      <c r="AG280" s="8" t="s">
        <v>5527</v>
      </c>
      <c r="AH280" s="6" t="str">
        <f t="shared" si="120"/>
        <v xml:space="preserve"> |PL| Sweter niemowlęcy dziewczęcy</v>
      </c>
      <c r="AI280" s="8" t="s">
        <v>5528</v>
      </c>
      <c r="AJ280" s="6" t="str">
        <f t="shared" si="121"/>
        <v xml:space="preserve"> |PT| Suéter para bebé menina</v>
      </c>
      <c r="AK280" s="8" t="s">
        <v>5529</v>
      </c>
      <c r="AL280" s="6" t="str">
        <f t="shared" si="122"/>
        <v xml:space="preserve"> |RO| Pulover bebeluși fetițe</v>
      </c>
      <c r="AM280" s="8" t="s">
        <v>5530</v>
      </c>
      <c r="AN280" s="6" t="str">
        <f t="shared" si="123"/>
        <v xml:space="preserve"> |RS| Džemper za žensku bebu</v>
      </c>
      <c r="AO280" s="8" t="s">
        <v>5531</v>
      </c>
      <c r="AP280" s="6" t="str">
        <f t="shared" si="124"/>
        <v xml:space="preserve"> |SI| Otroški pulover, dekliški</v>
      </c>
      <c r="AQ280" s="8" t="s">
        <v>5532</v>
      </c>
      <c r="AR280" s="6" t="str">
        <f t="shared" si="125"/>
        <v xml:space="preserve"> |SK| Dojčenský svetrík pre dievčatko</v>
      </c>
      <c r="AS280" s="9" t="str">
        <f t="shared" si="126"/>
        <v>|EN| Baby girl pullover sweater |BG| Бебешки пуловер за момичета |BiH| Džemper za bebe djevojčice |CZ| Dívčí kojenecký svetr |DE| Pullover für baby mädchen |EE| Beebi kampsun tüdrukutele |ES| Suéter de bebé para niña/ Suèter per a bebè nena |GR| Πουλόβερ για μωρό κορίτσι |HR| Vesta za bebe – djevojčice |HU| Lány baba pulóver |IT| Maglione per bambine |LT| Kūdikių megztinis mergaitei |LV| Bērnu svīteris meitenēm |PL| Sweter niemowlęcy dziewczęcy |PT| Suéter para bebé menina |RO| Pulover bebeluși fetițe |RS| Džemper za žensku bebu |SI| Otroški pulover, dekliški |SK| Dojčenský svetrík pre dievčatko</v>
      </c>
      <c r="AT280" s="9" t="str">
        <f t="shared" si="127"/>
        <v xml:space="preserve">"|EN| Baby girl pullover sweater |BG| Бебешки пуловер за момичета |BiH| Džemper za bebe djevojčice |CZ| Dívčí kojenecký svetr |DE| Pullover für baby mädchen |EE| Beebi kampsun tüdrukutele |ES| Suéter de bebé para niña/ Suèter per a bebè nena |GR| Πουλόβερ για μωρό κορίτσι |HR| Vesta za bebe – djevojčice |HU| Lány baba pulóver |IT| Maglione per bambine |LT| Kūdikių megztinis mergaitei |LV| Bērnu svīteris meitenēm |PL| Sweter niemowlęcy dziewczęcy |PT| Suéter para bebé menina |RO| Pulover bebeluși fetițe |RS| Džemper za žensku bebu |SI| Otroški pulover, dekliški |SK| Dojčenský svetrík pre dievčatko",  </v>
      </c>
      <c r="AU280" s="9" t="str">
        <f t="shared" si="128"/>
        <v xml:space="preserve">"Baby girl pullover sweater":  "|EN| Baby girl pullover sweater |BG| Бебешки пуловер за момичета |BiH| Džemper za bebe djevojčice |CZ| Dívčí kojenecký svetr |DE| Pullover für baby mädchen |EE| Beebi kampsun tüdrukutele |ES| Suéter de bebé para niña/ Suèter per a bebè nena |GR| Πουλόβερ για μωρό κορίτσι |HR| Vesta za bebe – djevojčice |HU| Lány baba pulóver |IT| Maglione per bambine |LT| Kūdikių megztinis mergaitei |LV| Bērnu svīteris meitenēm |PL| Sweter niemowlęcy dziewczęcy |PT| Suéter para bebé menina |RO| Pulover bebeluși fetițe |RS| Džemper za žensku bebu |SI| Otroški pulover, dekliški |SK| Dojčenský svetrík pre dievčatko",  </v>
      </c>
      <c r="AV280" s="9" t="str">
        <f t="shared" si="129"/>
        <v xml:space="preserve">"Baby girl pullover sweater", </v>
      </c>
      <c r="AW280" s="9"/>
    </row>
    <row r="281" spans="1:49" ht="15" customHeight="1" x14ac:dyDescent="0.25">
      <c r="A281" s="8" t="s">
        <v>5533</v>
      </c>
      <c r="B281" s="6" t="str">
        <f t="shared" si="104"/>
        <v>|EN| Baby girl sweatshirt</v>
      </c>
      <c r="C281" s="8" t="s">
        <v>5449</v>
      </c>
      <c r="D281" s="6" t="str">
        <f t="shared" si="105"/>
        <v xml:space="preserve"> |AL| Bluzë foshnjesh për vajza</v>
      </c>
      <c r="E281" s="8" t="s">
        <v>5450</v>
      </c>
      <c r="F281" s="6" t="str">
        <f t="shared" si="106"/>
        <v xml:space="preserve"> |BG| Бебешка блуза за момичета</v>
      </c>
      <c r="G281" s="8" t="s">
        <v>5451</v>
      </c>
      <c r="H281" s="6" t="str">
        <f t="shared" si="107"/>
        <v xml:space="preserve"> |BiH| Majica za bebe djevojčice</v>
      </c>
      <c r="I281" s="8" t="s">
        <v>5534</v>
      </c>
      <c r="J281" s="6" t="str">
        <f t="shared" si="108"/>
        <v xml:space="preserve"> |CZ| Dívčí kojenecká blůzička</v>
      </c>
      <c r="K281" s="8" t="s">
        <v>5535</v>
      </c>
      <c r="L281" s="6" t="str">
        <f t="shared" si="109"/>
        <v xml:space="preserve"> |DE| Sweatshirt für baby mädchen</v>
      </c>
      <c r="M281" s="8" t="s">
        <v>5454</v>
      </c>
      <c r="N281" s="6" t="str">
        <f t="shared" si="110"/>
        <v xml:space="preserve"> |EE| Beebi pluus tüdrukutele</v>
      </c>
      <c r="O281" s="8" t="s">
        <v>5455</v>
      </c>
      <c r="P281" s="6" t="str">
        <f t="shared" si="111"/>
        <v xml:space="preserve"> |ES| Blusa de bebé para niña</v>
      </c>
      <c r="Q281" s="8" t="s">
        <v>5456</v>
      </c>
      <c r="R281" s="6" t="str">
        <f t="shared" si="112"/>
        <v>/ Dessuadora per a bebè nena</v>
      </c>
      <c r="S281" s="8" t="s">
        <v>5457</v>
      </c>
      <c r="T281" s="6" t="str">
        <f t="shared" si="113"/>
        <v xml:space="preserve"> |GR| Μπουφάν για μωρό κορίτσι</v>
      </c>
      <c r="U281" s="8" t="s">
        <v>5536</v>
      </c>
      <c r="V281" s="6" t="str">
        <f t="shared" si="114"/>
        <v xml:space="preserve"> |HR| Majica za bebe – djevojčice</v>
      </c>
      <c r="W281" s="8" t="s">
        <v>5537</v>
      </c>
      <c r="X281" s="6" t="str">
        <f t="shared" si="115"/>
        <v xml:space="preserve"> |HU| Lány baba felső</v>
      </c>
      <c r="Y281" s="8" t="s">
        <v>5538</v>
      </c>
      <c r="Z281" s="6" t="str">
        <f t="shared" si="116"/>
        <v xml:space="preserve"> |IT| Felpa per bambine</v>
      </c>
      <c r="AA281" s="8" t="s">
        <v>5461</v>
      </c>
      <c r="AB281" s="6" t="str">
        <f t="shared" si="117"/>
        <v xml:space="preserve"> |LT| Kūdikių bliuzonas mergaitei</v>
      </c>
      <c r="AC281" s="8" t="s">
        <v>5462</v>
      </c>
      <c r="AD281" s="6" t="str">
        <f t="shared" si="118"/>
        <v xml:space="preserve"> |LV| Bērnu blūze meitenēm</v>
      </c>
      <c r="AE281" s="8" t="s">
        <v>5539</v>
      </c>
      <c r="AF281" s="6" t="str">
        <f t="shared" si="119"/>
        <v xml:space="preserve"> |MK| Женска бебешка блуза</v>
      </c>
      <c r="AG281" s="8" t="s">
        <v>5540</v>
      </c>
      <c r="AH281" s="6" t="str">
        <f t="shared" si="120"/>
        <v xml:space="preserve"> |PL| Bluza niemowlęca dziewczęca</v>
      </c>
      <c r="AI281" s="8" t="s">
        <v>5465</v>
      </c>
      <c r="AJ281" s="6" t="str">
        <f t="shared" si="121"/>
        <v xml:space="preserve"> |PT| Camisola de manga comprida para bebé menina</v>
      </c>
      <c r="AK281" s="8" t="s">
        <v>5466</v>
      </c>
      <c r="AL281" s="6" t="str">
        <f t="shared" si="122"/>
        <v xml:space="preserve"> |RO| Bluză bebeluși fetițe</v>
      </c>
      <c r="AM281" s="8" t="s">
        <v>5541</v>
      </c>
      <c r="AN281" s="6" t="str">
        <f t="shared" si="123"/>
        <v xml:space="preserve"> |RS| Dukserica za žensku bebu</v>
      </c>
      <c r="AO281" s="8" t="s">
        <v>5542</v>
      </c>
      <c r="AP281" s="6" t="str">
        <f t="shared" si="124"/>
        <v xml:space="preserve"> |SI| Otroška majica, dolgi rokav, dekliška</v>
      </c>
      <c r="AQ281" s="8" t="s">
        <v>5543</v>
      </c>
      <c r="AR281" s="6" t="str">
        <f t="shared" si="125"/>
        <v xml:space="preserve"> |SK| Dojčenská mikina pre dievčatko</v>
      </c>
      <c r="AS281" s="9" t="str">
        <f t="shared" si="126"/>
        <v>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</v>
      </c>
      <c r="AT281" s="9" t="str">
        <f t="shared" si="127"/>
        <v xml:space="preserve">"|EN|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dievčatko",  </v>
      </c>
      <c r="AU281" s="9" t="str">
        <f t="shared" si="128"/>
        <v xml:space="preserve">"Baby girl sweatshirt":  "|EN| Baby girl sweatshirt |BG| Бебешка блуза за момичета |BiH| Majica za bebe djevojčice |CZ| Dívčí kojenecká blůzička |DE| Sweatshirt für baby mädchen |EE| Beebi pluus tüdrukutele |ES| Blusa de bebé para niña/ Dessuadora per a bebè nena |GR| Μπουφάν για μωρό κορίτσι |HR| Majica za bebe – djevojčice |HU| Lány baba felső |IT| Felpa per bambine |LT| Kūdikių bliuzonas mergaitei |LV| Bērnu blūze meitenēm |PL| Bluza niemowlęca dziewczęca |PT| Camisola de manga comprida para bebé menina |RO| Bluză bebeluși fetițe |RS| Dukserica za žensku bebu |SI| Otroška majica, dolgi rokav, dekliška |SK| Dojčenská mikina pre dievčatko",  </v>
      </c>
      <c r="AV281" s="9" t="str">
        <f t="shared" si="129"/>
        <v xml:space="preserve">"Baby girl sweatshirt", </v>
      </c>
      <c r="AW281" s="9"/>
    </row>
    <row r="282" spans="1:49" ht="15" customHeight="1" x14ac:dyDescent="0.25">
      <c r="A282" s="8" t="s">
        <v>5544</v>
      </c>
      <c r="B282" s="6" t="str">
        <f t="shared" si="104"/>
        <v>|EN| Baby girl shirt</v>
      </c>
      <c r="C282" s="8" t="s">
        <v>5545</v>
      </c>
      <c r="D282" s="6" t="str">
        <f t="shared" si="105"/>
        <v xml:space="preserve"> |AL| Këmishë foshnjesh për vajza</v>
      </c>
      <c r="E282" s="8" t="s">
        <v>5546</v>
      </c>
      <c r="F282" s="6" t="str">
        <f t="shared" si="106"/>
        <v xml:space="preserve"> |BG| Бебешка риза за момичета</v>
      </c>
      <c r="G282" s="8" t="s">
        <v>5547</v>
      </c>
      <c r="H282" s="6" t="str">
        <f t="shared" si="107"/>
        <v xml:space="preserve"> |BiH| Košulja za bebe djevojčice</v>
      </c>
      <c r="I282" s="8" t="s">
        <v>5548</v>
      </c>
      <c r="J282" s="6" t="str">
        <f t="shared" si="108"/>
        <v xml:space="preserve"> |CZ| Dívčí kojenecká košilka</v>
      </c>
      <c r="K282" s="8" t="s">
        <v>5549</v>
      </c>
      <c r="L282" s="6" t="str">
        <f t="shared" si="109"/>
        <v xml:space="preserve"> |DE| Hemd für baby mädchen</v>
      </c>
      <c r="M282" s="8" t="s">
        <v>5550</v>
      </c>
      <c r="N282" s="6" t="str">
        <f t="shared" si="110"/>
        <v xml:space="preserve"> |EE| Beebi särk tüdrukutele</v>
      </c>
      <c r="O282" s="8" t="s">
        <v>5551</v>
      </c>
      <c r="P282" s="6" t="str">
        <f t="shared" si="111"/>
        <v xml:space="preserve"> |ES| Camisa de bebé para niña</v>
      </c>
      <c r="Q282" s="8" t="s">
        <v>5552</v>
      </c>
      <c r="R282" s="6" t="str">
        <f t="shared" si="112"/>
        <v>/ Camisa per a bebè nena</v>
      </c>
      <c r="S282" s="8" t="s">
        <v>4546</v>
      </c>
      <c r="T282" s="6" t="str">
        <f t="shared" si="113"/>
        <v xml:space="preserve"> |GR| Πουκάμισο για μωρό κορίτσι</v>
      </c>
      <c r="U282" s="8" t="s">
        <v>5553</v>
      </c>
      <c r="V282" s="6" t="str">
        <f t="shared" si="114"/>
        <v xml:space="preserve"> |HR| Košulja za bebe – djevojčice</v>
      </c>
      <c r="W282" s="8" t="s">
        <v>5554</v>
      </c>
      <c r="X282" s="6" t="str">
        <f t="shared" si="115"/>
        <v xml:space="preserve"> |HU| Lány baba ing</v>
      </c>
      <c r="Y282" s="8" t="s">
        <v>5555</v>
      </c>
      <c r="Z282" s="6" t="str">
        <f t="shared" si="116"/>
        <v xml:space="preserve"> |IT| Maglia per bambine</v>
      </c>
      <c r="AA282" s="8" t="s">
        <v>5556</v>
      </c>
      <c r="AB282" s="6" t="str">
        <f t="shared" si="117"/>
        <v xml:space="preserve"> |LT| Kūdikių marškiniai mergaitei</v>
      </c>
      <c r="AC282" s="8" t="s">
        <v>5557</v>
      </c>
      <c r="AD282" s="6" t="str">
        <f t="shared" si="118"/>
        <v xml:space="preserve"> |LV| Bērnu krekls meitenēm</v>
      </c>
      <c r="AE282" s="8" t="s">
        <v>5558</v>
      </c>
      <c r="AF282" s="6" t="str">
        <f t="shared" si="119"/>
        <v xml:space="preserve"> |MK| Женска бебешка кошула</v>
      </c>
      <c r="AG282" s="8" t="s">
        <v>5559</v>
      </c>
      <c r="AH282" s="6" t="str">
        <f t="shared" si="120"/>
        <v xml:space="preserve"> |PL| Koszula niemowlęca dziewczęca</v>
      </c>
      <c r="AI282" s="8" t="s">
        <v>5560</v>
      </c>
      <c r="AJ282" s="6" t="str">
        <f t="shared" si="121"/>
        <v xml:space="preserve"> |PT| Camisa para bebé menina</v>
      </c>
      <c r="AK282" s="8" t="s">
        <v>5561</v>
      </c>
      <c r="AL282" s="6" t="str">
        <f t="shared" si="122"/>
        <v xml:space="preserve"> |RO| Cămașă bebeluși fetițe</v>
      </c>
      <c r="AM282" s="8" t="s">
        <v>5562</v>
      </c>
      <c r="AN282" s="6" t="str">
        <f t="shared" si="123"/>
        <v xml:space="preserve"> |RS| Košulja za žensku bebu</v>
      </c>
      <c r="AO282" s="8" t="s">
        <v>5563</v>
      </c>
      <c r="AP282" s="6" t="str">
        <f t="shared" si="124"/>
        <v xml:space="preserve"> |SI| Otroška srajca, dekliška</v>
      </c>
      <c r="AQ282" s="8" t="s">
        <v>5564</v>
      </c>
      <c r="AR282" s="6" t="str">
        <f t="shared" si="125"/>
        <v xml:space="preserve"> |SK| Dojčenská košeľa pre dievčatko</v>
      </c>
      <c r="AS282" s="9" t="str">
        <f t="shared" si="126"/>
        <v>|EN| Baby girl shirt |BG| Бебешка риза за момичета |BiH| Košulja za bebe djevojčice |CZ| Dívčí kojenecká košilka |DE| Hemd für baby mädchen |EE| Beebi särk tüdrukutele |ES| Camisa de bebé para niña/ Camisa per a bebè nena |GR| Πουκάμισο για μωρό κορίτσι |HR| Košulja za bebe – djevojčice |HU| Lány baba ing |IT| Maglia per bambine |LT| Kūdikių marškiniai mergaitei |LV| Bērnu krekls meitenēm |PL| Koszula niemowlęca dziewczęca |PT| Camisa para bebé menina |RO| Cămașă bebeluși fetițe |RS| Košulja za žensku bebu |SI| Otroška srajca, dekliška |SK| Dojčenská košeľa pre dievčatko</v>
      </c>
      <c r="AT282" s="9" t="str">
        <f t="shared" si="127"/>
        <v xml:space="preserve">"|EN| Baby girl shirt |BG| Бебешка риза за момичета |BiH| Košulja za bebe djevojčice |CZ| Dívčí kojenecká košilka |DE| Hemd für baby mädchen |EE| Beebi särk tüdrukutele |ES| Camisa de bebé para niña/ Camisa per a bebè nena |GR| Πουκάμισο για μωρό κορίτσι |HR| Košulja za bebe – djevojčice |HU| Lány baba ing |IT| Maglia per bambine |LT| Kūdikių marškiniai mergaitei |LV| Bērnu krekls meitenēm |PL| Koszula niemowlęca dziewczęca |PT| Camisa para bebé menina |RO| Cămașă bebeluși fetițe |RS| Košulja za žensku bebu |SI| Otroška srajca, dekliška |SK| Dojčenská košeľa pre dievčatko",  </v>
      </c>
      <c r="AU282" s="9" t="str">
        <f t="shared" si="128"/>
        <v xml:space="preserve">"Baby girl shirt":  "|EN| Baby girl shirt |BG| Бебешка риза за момичета |BiH| Košulja za bebe djevojčice |CZ| Dívčí kojenecká košilka |DE| Hemd für baby mädchen |EE| Beebi särk tüdrukutele |ES| Camisa de bebé para niña/ Camisa per a bebè nena |GR| Πουκάμισο για μωρό κορίτσι |HR| Košulja za bebe – djevojčice |HU| Lány baba ing |IT| Maglia per bambine |LT| Kūdikių marškiniai mergaitei |LV| Bērnu krekls meitenēm |PL| Koszula niemowlęca dziewczęca |PT| Camisa para bebé menina |RO| Cămașă bebeluși fetițe |RS| Košulja za žensku bebu |SI| Otroška srajca, dekliška |SK| Dojčenská košeľa pre dievčatko",  </v>
      </c>
      <c r="AV282" s="9" t="str">
        <f t="shared" si="129"/>
        <v xml:space="preserve">"Baby girl shirt", </v>
      </c>
      <c r="AW282" s="9"/>
    </row>
    <row r="283" spans="1:49" ht="15" customHeight="1" x14ac:dyDescent="0.25">
      <c r="A283" s="8" t="s">
        <v>5565</v>
      </c>
      <c r="B283" s="6" t="str">
        <f t="shared" si="104"/>
        <v>|EN| Baby girl waistcoat</v>
      </c>
      <c r="C283" s="8" t="s">
        <v>5566</v>
      </c>
      <c r="D283" s="6" t="str">
        <f t="shared" si="105"/>
        <v xml:space="preserve"> |AL| Jelek foshnjesh për vajza</v>
      </c>
      <c r="E283" s="8" t="s">
        <v>5567</v>
      </c>
      <c r="F283" s="6" t="str">
        <f t="shared" si="106"/>
        <v xml:space="preserve"> |BG| Бебешка жилетка за момичета</v>
      </c>
      <c r="G283" s="8" t="s">
        <v>5568</v>
      </c>
      <c r="H283" s="6" t="str">
        <f t="shared" si="107"/>
        <v xml:space="preserve"> |BiH| Prsluk za bebe djevojčice</v>
      </c>
      <c r="I283" s="8" t="s">
        <v>5569</v>
      </c>
      <c r="J283" s="6" t="str">
        <f t="shared" si="108"/>
        <v xml:space="preserve"> |CZ| Dívčí kojenecká vestička</v>
      </c>
      <c r="K283" s="8" t="s">
        <v>5570</v>
      </c>
      <c r="L283" s="6" t="str">
        <f t="shared" si="109"/>
        <v xml:space="preserve"> |DE| Weste für baby mädchen</v>
      </c>
      <c r="M283" s="8" t="s">
        <v>5571</v>
      </c>
      <c r="N283" s="6" t="str">
        <f t="shared" si="110"/>
        <v xml:space="preserve"> |EE| Beebi vest tüdrukutele</v>
      </c>
      <c r="O283" s="8" t="s">
        <v>5572</v>
      </c>
      <c r="P283" s="6" t="str">
        <f t="shared" si="111"/>
        <v xml:space="preserve"> |ES| Chaleco de bebé para  niña</v>
      </c>
      <c r="Q283" s="8" t="s">
        <v>5573</v>
      </c>
      <c r="R283" s="6" t="str">
        <f t="shared" si="112"/>
        <v>/ Armilla per a bebè nena</v>
      </c>
      <c r="S283" s="8" t="s">
        <v>4567</v>
      </c>
      <c r="T283" s="6" t="str">
        <f t="shared" si="113"/>
        <v xml:space="preserve"> |GR| Αμάνικο μπλουζάκι κορίτσι</v>
      </c>
      <c r="U283" s="8" t="s">
        <v>5574</v>
      </c>
      <c r="V283" s="6" t="str">
        <f t="shared" si="114"/>
        <v xml:space="preserve"> |HR| Prsluk za bebe – djevojčice</v>
      </c>
      <c r="W283" s="8" t="s">
        <v>5575</v>
      </c>
      <c r="X283" s="6" t="str">
        <f t="shared" si="115"/>
        <v xml:space="preserve"> |HU| Lány baba mellény</v>
      </c>
      <c r="Y283" s="8" t="s">
        <v>5576</v>
      </c>
      <c r="Z283" s="6" t="str">
        <f t="shared" si="116"/>
        <v xml:space="preserve"> |IT| Gilet per bambine</v>
      </c>
      <c r="AA283" s="8" t="s">
        <v>5577</v>
      </c>
      <c r="AB283" s="6" t="str">
        <f t="shared" si="117"/>
        <v xml:space="preserve"> |LT| Kūdikių liemenė mergaitei</v>
      </c>
      <c r="AC283" s="8" t="s">
        <v>5578</v>
      </c>
      <c r="AD283" s="6" t="str">
        <f t="shared" si="118"/>
        <v xml:space="preserve"> |LV| Bērnu veste meitenēm</v>
      </c>
      <c r="AE283" s="8" t="s">
        <v>5579</v>
      </c>
      <c r="AF283" s="6" t="str">
        <f t="shared" si="119"/>
        <v xml:space="preserve"> |MK| Женски бебешки елек</v>
      </c>
      <c r="AG283" s="8" t="s">
        <v>5580</v>
      </c>
      <c r="AH283" s="6" t="str">
        <f t="shared" si="120"/>
        <v xml:space="preserve"> |PL| Kamizelka niemowlęca dziewczęca</v>
      </c>
      <c r="AI283" s="8" t="s">
        <v>5581</v>
      </c>
      <c r="AJ283" s="6" t="str">
        <f t="shared" si="121"/>
        <v xml:space="preserve"> |PT| Colete para bebé menina</v>
      </c>
      <c r="AK283" s="8" t="s">
        <v>5582</v>
      </c>
      <c r="AL283" s="6" t="str">
        <f t="shared" si="122"/>
        <v xml:space="preserve"> |RO| Vestă bebeluși fetițe</v>
      </c>
      <c r="AM283" s="8" t="s">
        <v>5583</v>
      </c>
      <c r="AN283" s="6" t="str">
        <f t="shared" si="123"/>
        <v xml:space="preserve"> |RS| Prsluk za žensku bebu</v>
      </c>
      <c r="AO283" s="8" t="s">
        <v>5584</v>
      </c>
      <c r="AP283" s="6" t="str">
        <f t="shared" si="124"/>
        <v xml:space="preserve"> |SI| Otroški telovnik, dekliški</v>
      </c>
      <c r="AQ283" s="8" t="s">
        <v>5585</v>
      </c>
      <c r="AR283" s="6" t="str">
        <f t="shared" si="125"/>
        <v xml:space="preserve"> |SK| Dojčenská vesta pre dievčatko</v>
      </c>
      <c r="AS283" s="9" t="str">
        <f t="shared" si="126"/>
        <v>|EN| Baby girl waistcoat |BG| Бебешка жилетка за момичета |BiH| Prsluk za bebe djevojčice |CZ| Dívčí kojenecká vestička |DE| Weste für baby mädchen |EE| Beebi vest tüdrukutele |ES| Chaleco de bebé para  niña/ Armilla per a bebè nena |GR| Αμάνικο μπλουζάκι κορίτσι |HR| Prsluk za bebe – djevojčice |HU| Lány baba mellény |IT| Gilet per bambine |LT| Kūdikių liemenė mergaitei |LV| Bērnu veste meitenēm |PL| Kamizelka niemowlęca dziewczęca |PT| Colete para bebé menina |RO| Vestă bebeluși fetițe |RS| Prsluk za žensku bebu |SI| Otroški telovnik, dekliški |SK| Dojčenská vesta pre dievčatko</v>
      </c>
      <c r="AT283" s="9" t="str">
        <f t="shared" si="127"/>
        <v xml:space="preserve">"|EN| Baby girl waistcoat |BG| Бебешка жилетка за момичета |BiH| Prsluk za bebe djevojčice |CZ| Dívčí kojenecká vestička |DE| Weste für baby mädchen |EE| Beebi vest tüdrukutele |ES| Chaleco de bebé para  niña/ Armilla per a bebè nena |GR| Αμάνικο μπλουζάκι κορίτσι |HR| Prsluk za bebe – djevojčice |HU| Lány baba mellény |IT| Gilet per bambine |LT| Kūdikių liemenė mergaitei |LV| Bērnu veste meitenēm |PL| Kamizelka niemowlęca dziewczęca |PT| Colete para bebé menina |RO| Vestă bebeluși fetițe |RS| Prsluk za žensku bebu |SI| Otroški telovnik, dekliški |SK| Dojčenská vesta pre dievčatko",  </v>
      </c>
      <c r="AU283" s="9" t="str">
        <f t="shared" si="128"/>
        <v xml:space="preserve">"Baby girl waistcoat":  "|EN| Baby girl waistcoat |BG| Бебешка жилетка за момичета |BiH| Prsluk za bebe djevojčice |CZ| Dívčí kojenecká vestička |DE| Weste für baby mädchen |EE| Beebi vest tüdrukutele |ES| Chaleco de bebé para  niña/ Armilla per a bebè nena |GR| Αμάνικο μπλουζάκι κορίτσι |HR| Prsluk za bebe – djevojčice |HU| Lány baba mellény |IT| Gilet per bambine |LT| Kūdikių liemenė mergaitei |LV| Bērnu veste meitenēm |PL| Kamizelka niemowlęca dziewczęca |PT| Colete para bebé menina |RO| Vestă bebeluși fetițe |RS| Prsluk za žensku bebu |SI| Otroški telovnik, dekliški |SK| Dojčenská vesta pre dievčatko",  </v>
      </c>
      <c r="AV283" s="9" t="str">
        <f t="shared" si="129"/>
        <v xml:space="preserve">"Baby girl waistcoat", </v>
      </c>
      <c r="AW283" s="9"/>
    </row>
    <row r="284" spans="1:49" ht="15" customHeight="1" x14ac:dyDescent="0.25">
      <c r="A284" s="8" t="s">
        <v>5586</v>
      </c>
      <c r="B284" s="6" t="str">
        <f t="shared" si="104"/>
        <v>|EN| Baby girl jacket</v>
      </c>
      <c r="C284" s="8" t="s">
        <v>5587</v>
      </c>
      <c r="D284" s="6" t="str">
        <f t="shared" si="105"/>
        <v xml:space="preserve"> |AL| Xhup foshnjesh për vajza</v>
      </c>
      <c r="E284" s="8" t="s">
        <v>5588</v>
      </c>
      <c r="F284" s="6" t="str">
        <f t="shared" si="106"/>
        <v xml:space="preserve"> |BG| Бебешко яке за момичета</v>
      </c>
      <c r="G284" s="8" t="s">
        <v>5589</v>
      </c>
      <c r="H284" s="6" t="str">
        <f t="shared" si="107"/>
        <v xml:space="preserve"> |BiH| Jakna za bebe djevojčice</v>
      </c>
      <c r="I284" s="8" t="s">
        <v>5590</v>
      </c>
      <c r="J284" s="6" t="str">
        <f t="shared" si="108"/>
        <v xml:space="preserve"> |CZ| Dívčí kojenecká bunda</v>
      </c>
      <c r="K284" s="8" t="s">
        <v>5591</v>
      </c>
      <c r="L284" s="6" t="str">
        <f t="shared" si="109"/>
        <v xml:space="preserve"> |DE| Jacke für baby mädchen</v>
      </c>
      <c r="M284" s="8" t="s">
        <v>5592</v>
      </c>
      <c r="N284" s="6" t="str">
        <f t="shared" si="110"/>
        <v xml:space="preserve"> |EE| Beebi jope tüdrukutele</v>
      </c>
      <c r="O284" s="8" t="s">
        <v>5593</v>
      </c>
      <c r="P284" s="6" t="str">
        <f t="shared" si="111"/>
        <v xml:space="preserve"> |ES| Chaquetón de bebé para niña</v>
      </c>
      <c r="Q284" s="8" t="s">
        <v>5594</v>
      </c>
      <c r="R284" s="6" t="str">
        <f t="shared" si="112"/>
        <v>/ Caçadora per a bebè nena</v>
      </c>
      <c r="S284" s="8" t="s">
        <v>5457</v>
      </c>
      <c r="T284" s="6" t="str">
        <f t="shared" si="113"/>
        <v xml:space="preserve"> |GR| Μπουφάν για μωρό κορίτσι</v>
      </c>
      <c r="U284" s="8" t="s">
        <v>5595</v>
      </c>
      <c r="V284" s="6" t="str">
        <f t="shared" si="114"/>
        <v xml:space="preserve"> |HR| Jakna za bebe</v>
      </c>
      <c r="W284" s="8" t="s">
        <v>5596</v>
      </c>
      <c r="X284" s="6" t="str">
        <f t="shared" si="115"/>
        <v xml:space="preserve"> |HU| Lány baba dzseki</v>
      </c>
      <c r="Y284" s="8" t="s">
        <v>5597</v>
      </c>
      <c r="Z284" s="6" t="str">
        <f t="shared" si="116"/>
        <v xml:space="preserve"> |IT| Giubbotto per bambine</v>
      </c>
      <c r="AA284" s="8" t="s">
        <v>5598</v>
      </c>
      <c r="AB284" s="6" t="str">
        <f t="shared" si="117"/>
        <v xml:space="preserve"> |LT| Kūdikių striukė mergaitei</v>
      </c>
      <c r="AC284" s="8" t="s">
        <v>5599</v>
      </c>
      <c r="AD284" s="6" t="str">
        <f t="shared" si="118"/>
        <v xml:space="preserve"> |LV| Bērnu jaka meitenēm</v>
      </c>
      <c r="AE284" s="8" t="s">
        <v>5600</v>
      </c>
      <c r="AF284" s="6" t="str">
        <f t="shared" si="119"/>
        <v xml:space="preserve"> |MK| Женска бебешка јакна</v>
      </c>
      <c r="AG284" s="8" t="s">
        <v>5601</v>
      </c>
      <c r="AH284" s="6" t="str">
        <f t="shared" si="120"/>
        <v xml:space="preserve"> |PL| Kurtka niemowlęcy dziewczęcy</v>
      </c>
      <c r="AI284" s="8" t="s">
        <v>5602</v>
      </c>
      <c r="AJ284" s="6" t="str">
        <f t="shared" si="121"/>
        <v xml:space="preserve"> |PT| Casaco para bebé menina</v>
      </c>
      <c r="AK284" s="8" t="s">
        <v>5603</v>
      </c>
      <c r="AL284" s="6" t="str">
        <f t="shared" si="122"/>
        <v xml:space="preserve"> |RO| Geacă bebeluși fetițe</v>
      </c>
      <c r="AM284" s="8" t="s">
        <v>5604</v>
      </c>
      <c r="AN284" s="6" t="str">
        <f t="shared" si="123"/>
        <v xml:space="preserve"> |RS| Jakna za žensku bebu</v>
      </c>
      <c r="AO284" s="8" t="s">
        <v>5605</v>
      </c>
      <c r="AP284" s="6" t="str">
        <f t="shared" si="124"/>
        <v xml:space="preserve"> |SI| Otroška jakna, dekliška</v>
      </c>
      <c r="AQ284" s="8" t="s">
        <v>5606</v>
      </c>
      <c r="AR284" s="6" t="str">
        <f t="shared" si="125"/>
        <v xml:space="preserve"> |SK| Dojčenská bunda pre dievčatko</v>
      </c>
      <c r="AS284" s="9" t="str">
        <f t="shared" si="126"/>
        <v>|EN| Baby girl jacket |BG| Бебешко яке за момичета |BiH| Jakna za bebe djevojčice |CZ| Dívčí kojenecká bunda |DE| Jacke für baby mädchen |EE| Beebi jope tüdrukutele |ES| Chaquetón de bebé para niña/ Caçadora per a bebè nena |GR| Μπουφάν για μωρό κορίτσι |HR| Jakna za bebe |HU| Lány baba dzseki |IT| Giubbotto per bambine |LT| Kūdikių striukė mergaitei |LV| Bērnu jaka meitenēm |PL| Kurtka niemowlęcy dziewczęcy |PT| Casaco para bebé menina |RO| Geacă bebeluși fetițe |RS| Jakna za žensku bebu |SI| Otroška jakna, dekliška |SK| Dojčenská bunda pre dievčatko</v>
      </c>
      <c r="AT284" s="9" t="str">
        <f t="shared" si="127"/>
        <v xml:space="preserve">"|EN| Baby girl jacket |BG| Бебешко яке за момичета |BiH| Jakna za bebe djevojčice |CZ| Dívčí kojenecká bunda |DE| Jacke für baby mädchen |EE| Beebi jope tüdrukutele |ES| Chaquetón de bebé para niña/ Caçadora per a bebè nena |GR| Μπουφάν για μωρό κορίτσι |HR| Jakna za bebe |HU| Lány baba dzseki |IT| Giubbotto per bambine |LT| Kūdikių striukė mergaitei |LV| Bērnu jaka meitenēm |PL| Kurtka niemowlęcy dziewczęcy |PT| Casaco para bebé menina |RO| Geacă bebeluși fetițe |RS| Jakna za žensku bebu |SI| Otroška jakna, dekliška |SK| Dojčenská bunda pre dievčatko",  </v>
      </c>
      <c r="AU284" s="9" t="str">
        <f t="shared" si="128"/>
        <v xml:space="preserve">"Baby girl jacket":  "|EN| Baby girl jacket |BG| Бебешко яке за момичета |BiH| Jakna za bebe djevojčice |CZ| Dívčí kojenecká bunda |DE| Jacke für baby mädchen |EE| Beebi jope tüdrukutele |ES| Chaquetón de bebé para niña/ Caçadora per a bebè nena |GR| Μπουφάν για μωρό κορίτσι |HR| Jakna za bebe |HU| Lány baba dzseki |IT| Giubbotto per bambine |LT| Kūdikių striukė mergaitei |LV| Bērnu jaka meitenēm |PL| Kurtka niemowlęcy dziewczęcy |PT| Casaco para bebé menina |RO| Geacă bebeluși fetițe |RS| Jakna za žensku bebu |SI| Otroška jakna, dekliška |SK| Dojčenská bunda pre dievčatko",  </v>
      </c>
      <c r="AV284" s="9" t="str">
        <f t="shared" si="129"/>
        <v xml:space="preserve">"Baby girl jacket", </v>
      </c>
      <c r="AW284" s="9"/>
    </row>
    <row r="285" spans="1:49" ht="15" customHeight="1" x14ac:dyDescent="0.25">
      <c r="A285" s="8" t="s">
        <v>5607</v>
      </c>
      <c r="B285" s="6" t="str">
        <f t="shared" si="104"/>
        <v>|EN| Baby girl coat</v>
      </c>
      <c r="C285" s="8" t="s">
        <v>5608</v>
      </c>
      <c r="D285" s="6" t="str">
        <f t="shared" si="105"/>
        <v xml:space="preserve"> |AL| Pallto foshnjesh për vajza</v>
      </c>
      <c r="E285" s="8" t="s">
        <v>5609</v>
      </c>
      <c r="F285" s="6" t="str">
        <f t="shared" si="106"/>
        <v xml:space="preserve"> |BG| Бебешко палто за момичета</v>
      </c>
      <c r="G285" s="8" t="s">
        <v>5610</v>
      </c>
      <c r="H285" s="6" t="str">
        <f t="shared" si="107"/>
        <v xml:space="preserve"> |BiH| Kaput za bebe djevojčice</v>
      </c>
      <c r="I285" s="8" t="s">
        <v>5611</v>
      </c>
      <c r="J285" s="6" t="str">
        <f t="shared" si="108"/>
        <v xml:space="preserve"> |CZ| Dívčí kojenecký plášť</v>
      </c>
      <c r="K285" s="8" t="s">
        <v>5612</v>
      </c>
      <c r="L285" s="6" t="str">
        <f t="shared" si="109"/>
        <v xml:space="preserve"> |DE| Mantel für baby mädchen</v>
      </c>
      <c r="M285" s="8" t="s">
        <v>5613</v>
      </c>
      <c r="N285" s="6" t="str">
        <f t="shared" si="110"/>
        <v xml:space="preserve"> |EE| Beebi mantel tüdrukutele</v>
      </c>
      <c r="O285" s="8" t="s">
        <v>5614</v>
      </c>
      <c r="P285" s="6" t="str">
        <f t="shared" si="111"/>
        <v xml:space="preserve"> |ES| Abrigo de bebé para niña</v>
      </c>
      <c r="Q285" s="8" t="s">
        <v>5615</v>
      </c>
      <c r="R285" s="6" t="str">
        <f t="shared" si="112"/>
        <v>/ Abric per a bebè nena</v>
      </c>
      <c r="S285" s="8" t="s">
        <v>5616</v>
      </c>
      <c r="T285" s="6" t="str">
        <f t="shared" si="113"/>
        <v xml:space="preserve"> |GR| Παλτό μωρού για κορίτσι</v>
      </c>
      <c r="U285" s="8" t="s">
        <v>5617</v>
      </c>
      <c r="V285" s="6" t="str">
        <f t="shared" si="114"/>
        <v xml:space="preserve"> |HR| Kaput za bebe – djevojčice</v>
      </c>
      <c r="W285" s="8" t="s">
        <v>5618</v>
      </c>
      <c r="X285" s="6" t="str">
        <f t="shared" si="115"/>
        <v xml:space="preserve"> |HU| Lány baba kabát</v>
      </c>
      <c r="Y285" s="8" t="s">
        <v>5619</v>
      </c>
      <c r="Z285" s="6" t="str">
        <f t="shared" si="116"/>
        <v xml:space="preserve"> |IT| Cappotto per bambine</v>
      </c>
      <c r="AA285" s="8" t="s">
        <v>5620</v>
      </c>
      <c r="AB285" s="6" t="str">
        <f t="shared" si="117"/>
        <v xml:space="preserve"> |LT| Kūdikių apsiaustas mergaitei</v>
      </c>
      <c r="AC285" s="8" t="s">
        <v>5621</v>
      </c>
      <c r="AD285" s="6" t="str">
        <f t="shared" si="118"/>
        <v xml:space="preserve"> |LV| Bērnu mētelis meitenēm</v>
      </c>
      <c r="AE285" s="8" t="s">
        <v>5622</v>
      </c>
      <c r="AF285" s="6" t="str">
        <f t="shared" si="119"/>
        <v xml:space="preserve"> |MK| Женско бебешко палто</v>
      </c>
      <c r="AG285" s="8" t="s">
        <v>5623</v>
      </c>
      <c r="AH285" s="6" t="str">
        <f t="shared" si="120"/>
        <v xml:space="preserve"> |PL| Płaszcz niemowlęcy dziewczęcy</v>
      </c>
      <c r="AI285" s="8" t="s">
        <v>5624</v>
      </c>
      <c r="AJ285" s="6" t="str">
        <f t="shared" si="121"/>
        <v xml:space="preserve"> |PT| Sobretudo para bebé menina</v>
      </c>
      <c r="AK285" s="8" t="s">
        <v>5625</v>
      </c>
      <c r="AL285" s="6" t="str">
        <f t="shared" si="122"/>
        <v xml:space="preserve"> |RO| Palton/pardesiu bebeluși fetițe</v>
      </c>
      <c r="AM285" s="8" t="s">
        <v>5626</v>
      </c>
      <c r="AN285" s="6" t="str">
        <f t="shared" si="123"/>
        <v xml:space="preserve"> |RS| Kaput za žensku bebu</v>
      </c>
      <c r="AO285" s="8" t="s">
        <v>5627</v>
      </c>
      <c r="AP285" s="6" t="str">
        <f t="shared" si="124"/>
        <v xml:space="preserve"> |SI| Otroški plašč, dekliški</v>
      </c>
      <c r="AQ285" s="8" t="s">
        <v>5628</v>
      </c>
      <c r="AR285" s="6" t="str">
        <f t="shared" si="125"/>
        <v xml:space="preserve"> |SK| Dojčenský kabátik pre dievčatko</v>
      </c>
      <c r="AS285" s="9" t="str">
        <f t="shared" si="126"/>
        <v>|EN| Baby girl coat |BG| Бебешко палто за момичета |BiH| Kaput za bebe djevojčice |CZ| Dívčí kojenecký plášť |DE| Mantel für baby mädchen |EE| Beebi mantel tüdrukutele |ES| Abrigo de bebé para niña/ Abric per a bebè nena |GR| Παλτό μωρού για κορίτσι |HR| Kaput za bebe – djevojčice |HU| Lány baba kabát |IT| Cappotto per bambine |LT| Kūdikių apsiaustas mergaitei |LV| Bērnu mētelis meitenēm |PL| Płaszcz niemowlęcy dziewczęcy |PT| Sobretudo para bebé menina |RO| Palton/pardesiu bebeluși fetițe |RS| Kaput za žensku bebu |SI| Otroški plašč, dekliški |SK| Dojčenský kabátik pre dievčatko</v>
      </c>
      <c r="AT285" s="9" t="str">
        <f t="shared" si="127"/>
        <v xml:space="preserve">"|EN| Baby girl coat |BG| Бебешко палто за момичета |BiH| Kaput za bebe djevojčice |CZ| Dívčí kojenecký plášť |DE| Mantel für baby mädchen |EE| Beebi mantel tüdrukutele |ES| Abrigo de bebé para niña/ Abric per a bebè nena |GR| Παλτό μωρού για κορίτσι |HR| Kaput za bebe – djevojčice |HU| Lány baba kabát |IT| Cappotto per bambine |LT| Kūdikių apsiaustas mergaitei |LV| Bērnu mētelis meitenēm |PL| Płaszcz niemowlęcy dziewczęcy |PT| Sobretudo para bebé menina |RO| Palton/pardesiu bebeluși fetițe |RS| Kaput za žensku bebu |SI| Otroški plašč, dekliški |SK| Dojčenský kabátik pre dievčatko",  </v>
      </c>
      <c r="AU285" s="9" t="str">
        <f t="shared" si="128"/>
        <v xml:space="preserve">"Baby girl coat":  "|EN| Baby girl coat |BG| Бебешко палто за момичета |BiH| Kaput za bebe djevojčice |CZ| Dívčí kojenecký plášť |DE| Mantel für baby mädchen |EE| Beebi mantel tüdrukutele |ES| Abrigo de bebé para niña/ Abric per a bebè nena |GR| Παλτό μωρού για κορίτσι |HR| Kaput za bebe – djevojčice |HU| Lány baba kabát |IT| Cappotto per bambine |LT| Kūdikių apsiaustas mergaitei |LV| Bērnu mētelis meitenēm |PL| Płaszcz niemowlęcy dziewczęcy |PT| Sobretudo para bebé menina |RO| Palton/pardesiu bebeluși fetițe |RS| Kaput za žensku bebu |SI| Otroški plašč, dekliški |SK| Dojčenský kabátik pre dievčatko",  </v>
      </c>
      <c r="AV285" s="9" t="str">
        <f t="shared" si="129"/>
        <v xml:space="preserve">"Baby girl coat", </v>
      </c>
      <c r="AW285" s="9"/>
    </row>
    <row r="286" spans="1:49" ht="15" customHeight="1" x14ac:dyDescent="0.25">
      <c r="A286" s="8" t="s">
        <v>5629</v>
      </c>
      <c r="B286" s="6" t="str">
        <f t="shared" si="104"/>
        <v>|EN| Baby girl blazer</v>
      </c>
      <c r="C286" s="8" t="s">
        <v>5630</v>
      </c>
      <c r="D286" s="6" t="str">
        <f t="shared" si="105"/>
        <v xml:space="preserve"> |AL| Xhaketë foshnjesh për vajza</v>
      </c>
      <c r="E286" s="8" t="s">
        <v>5631</v>
      </c>
      <c r="F286" s="6" t="str">
        <f t="shared" si="106"/>
        <v xml:space="preserve"> |BG| Бебешко сако за момичета</v>
      </c>
      <c r="G286" s="8" t="s">
        <v>5632</v>
      </c>
      <c r="H286" s="6" t="str">
        <f t="shared" si="107"/>
        <v xml:space="preserve"> |BiH| Sako za bebe djevojčice</v>
      </c>
      <c r="I286" s="8" t="s">
        <v>5633</v>
      </c>
      <c r="J286" s="6" t="str">
        <f t="shared" si="108"/>
        <v xml:space="preserve"> |CZ| Dívčí kojenecký kabátek</v>
      </c>
      <c r="K286" s="8" t="s">
        <v>5634</v>
      </c>
      <c r="L286" s="6" t="str">
        <f t="shared" si="109"/>
        <v xml:space="preserve"> |DE| Jackett für baby mädchen</v>
      </c>
      <c r="M286" s="8" t="s">
        <v>5635</v>
      </c>
      <c r="N286" s="6" t="str">
        <f t="shared" si="110"/>
        <v xml:space="preserve"> |EE| Beebi jakk tüdrukutele</v>
      </c>
      <c r="O286" s="8" t="s">
        <v>5614</v>
      </c>
      <c r="P286" s="6" t="str">
        <f t="shared" si="111"/>
        <v xml:space="preserve"> |ES| Abrigo de bebé para niña</v>
      </c>
      <c r="Q286" s="8" t="s">
        <v>5636</v>
      </c>
      <c r="R286" s="6" t="str">
        <f t="shared" si="112"/>
        <v>/ Jaqueta per a bebè nena</v>
      </c>
      <c r="S286" s="8" t="s">
        <v>5637</v>
      </c>
      <c r="T286" s="6" t="str">
        <f t="shared" si="113"/>
        <v xml:space="preserve"> |GR| Ζακέτα μωρού για κορίτσι</v>
      </c>
      <c r="U286" s="8" t="s">
        <v>5638</v>
      </c>
      <c r="V286" s="6" t="str">
        <f t="shared" si="114"/>
        <v xml:space="preserve"> |HR| Jakna za bebe – djevojčice</v>
      </c>
      <c r="W286" s="8" t="s">
        <v>5639</v>
      </c>
      <c r="X286" s="6" t="str">
        <f t="shared" si="115"/>
        <v xml:space="preserve"> |HU| Lány baba blézer</v>
      </c>
      <c r="Y286" s="8" t="s">
        <v>5640</v>
      </c>
      <c r="Z286" s="6" t="str">
        <f t="shared" si="116"/>
        <v xml:space="preserve"> |IT| Giacca per bambine</v>
      </c>
      <c r="AA286" s="8" t="s">
        <v>5641</v>
      </c>
      <c r="AB286" s="6" t="str">
        <f t="shared" si="117"/>
        <v xml:space="preserve"> |LT| Kūdikių švarkelis mergaitei</v>
      </c>
      <c r="AC286" s="8" t="s">
        <v>5642</v>
      </c>
      <c r="AD286" s="6" t="str">
        <f t="shared" si="118"/>
        <v xml:space="preserve"> |LV| Bērnu žakete meitenēm</v>
      </c>
      <c r="AE286" s="8" t="s">
        <v>5643</v>
      </c>
      <c r="AF286" s="6" t="str">
        <f t="shared" si="119"/>
        <v xml:space="preserve"> |MK| Женски бебешки жакет</v>
      </c>
      <c r="AG286" s="8" t="s">
        <v>5644</v>
      </c>
      <c r="AH286" s="6" t="str">
        <f t="shared" si="120"/>
        <v xml:space="preserve"> |PL| Żakiet niemowlęcy dziewczęcy</v>
      </c>
      <c r="AI286" s="8" t="s">
        <v>5645</v>
      </c>
      <c r="AJ286" s="6" t="str">
        <f t="shared" si="121"/>
        <v xml:space="preserve"> |PT| Jaqueta para bebé menina</v>
      </c>
      <c r="AK286" s="8" t="s">
        <v>5646</v>
      </c>
      <c r="AL286" s="6" t="str">
        <f t="shared" si="122"/>
        <v xml:space="preserve"> |RO| Jachetă bebeluși fetițe</v>
      </c>
      <c r="AM286" s="8" t="s">
        <v>5647</v>
      </c>
      <c r="AN286" s="6" t="str">
        <f t="shared" si="123"/>
        <v xml:space="preserve"> |RS| Sako za žensku bebu</v>
      </c>
      <c r="AO286" s="8" t="s">
        <v>5648</v>
      </c>
      <c r="AP286" s="6" t="str">
        <f t="shared" si="124"/>
        <v xml:space="preserve"> |SI| Otroški suknjič, dekliški</v>
      </c>
      <c r="AQ286" s="8" t="s">
        <v>5649</v>
      </c>
      <c r="AR286" s="6" t="str">
        <f t="shared" si="125"/>
        <v xml:space="preserve"> |SK| Dojčenské sako pre dievčatko</v>
      </c>
      <c r="AS286" s="9" t="str">
        <f t="shared" si="126"/>
        <v>|EN| Baby girl blazer |BG| Бебешко сако за момичета |BiH| Sako za bebe djevojčice |CZ| Dívčí kojenecký kabátek |DE| Jackett für baby mädchen |EE| Beebi jakk tüdrukutele |ES| Abrigo de bebé para niña/ Jaqueta per a bebè nena |GR| Ζακέτα μωρού για κορίτσι |HR| Jakna za bebe – djevojčice |HU| Lány baba blézer |IT| Giacca per bambine |LT| Kūdikių švarkelis mergaitei |LV| Bērnu žakete meitenēm |PL| Żakiet niemowlęcy dziewczęcy |PT| Jaqueta para bebé menina |RO| Jachetă bebeluși fetițe |RS| Sako za žensku bebu |SI| Otroški suknjič, dekliški |SK| Dojčenské sako pre dievčatko</v>
      </c>
      <c r="AT286" s="9" t="str">
        <f t="shared" si="127"/>
        <v xml:space="preserve">"|EN| Baby girl blazer |BG| Бебешко сако за момичета |BiH| Sako za bebe djevojčice |CZ| Dívčí kojenecký kabátek |DE| Jackett für baby mädchen |EE| Beebi jakk tüdrukutele |ES| Abrigo de bebé para niña/ Jaqueta per a bebè nena |GR| Ζακέτα μωρού για κορίτσι |HR| Jakna za bebe – djevojčice |HU| Lány baba blézer |IT| Giacca per bambine |LT| Kūdikių švarkelis mergaitei |LV| Bērnu žakete meitenēm |PL| Żakiet niemowlęcy dziewczęcy |PT| Jaqueta para bebé menina |RO| Jachetă bebeluși fetițe |RS| Sako za žensku bebu |SI| Otroški suknjič, dekliški |SK| Dojčenské sako pre dievčatko",  </v>
      </c>
      <c r="AU286" s="9" t="str">
        <f t="shared" si="128"/>
        <v xml:space="preserve">"Baby girl blazer":  "|EN| Baby girl blazer |BG| Бебешко сако за момичета |BiH| Sako za bebe djevojčice |CZ| Dívčí kojenecký kabátek |DE| Jackett für baby mädchen |EE| Beebi jakk tüdrukutele |ES| Abrigo de bebé para niña/ Jaqueta per a bebè nena |GR| Ζακέτα μωρού για κορίτσι |HR| Jakna za bebe – djevojčice |HU| Lány baba blézer |IT| Giacca per bambine |LT| Kūdikių švarkelis mergaitei |LV| Bērnu žakete meitenēm |PL| Żakiet niemowlęcy dziewczęcy |PT| Jaqueta para bebé menina |RO| Jachetă bebeluși fetițe |RS| Sako za žensku bebu |SI| Otroški suknjič, dekliški |SK| Dojčenské sako pre dievčatko",  </v>
      </c>
      <c r="AV286" s="9" t="str">
        <f t="shared" si="129"/>
        <v xml:space="preserve">"Baby girl blazer", </v>
      </c>
      <c r="AW286" s="9"/>
    </row>
    <row r="287" spans="1:49" ht="15" customHeight="1" x14ac:dyDescent="0.25">
      <c r="A287" s="8" t="s">
        <v>5650</v>
      </c>
      <c r="B287" s="6" t="str">
        <f t="shared" si="104"/>
        <v>|EN| Baby girl vest</v>
      </c>
      <c r="C287" s="8" t="s">
        <v>5566</v>
      </c>
      <c r="D287" s="6" t="str">
        <f t="shared" si="105"/>
        <v xml:space="preserve"> |AL| Jelek foshnjesh për vajza</v>
      </c>
      <c r="E287" s="8" t="s">
        <v>5651</v>
      </c>
      <c r="F287" s="6" t="str">
        <f t="shared" si="106"/>
        <v xml:space="preserve"> |BG| Бебешки елек за момичета</v>
      </c>
      <c r="G287" s="8" t="s">
        <v>5568</v>
      </c>
      <c r="H287" s="6" t="str">
        <f t="shared" si="107"/>
        <v xml:space="preserve"> |BiH| Prsluk za bebe djevojčice</v>
      </c>
      <c r="I287" s="8" t="s">
        <v>5652</v>
      </c>
      <c r="J287" s="6" t="str">
        <f t="shared" si="108"/>
        <v xml:space="preserve"> |CZ| Dívčí kojenecká vesta</v>
      </c>
      <c r="K287" s="8" t="s">
        <v>5653</v>
      </c>
      <c r="L287" s="6" t="str">
        <f t="shared" si="109"/>
        <v xml:space="preserve"> |DE| Jacke/weste für baby mädchen</v>
      </c>
      <c r="M287" s="8" t="s">
        <v>5654</v>
      </c>
      <c r="N287" s="6" t="str">
        <f t="shared" si="110"/>
        <v xml:space="preserve"> |EE| Beebi varrukateta jope tüdrukutele</v>
      </c>
      <c r="O287" s="8" t="s">
        <v>5655</v>
      </c>
      <c r="P287" s="6" t="str">
        <f t="shared" si="111"/>
        <v xml:space="preserve"> |ES| Chaleco sin mangas de bebé para niña</v>
      </c>
      <c r="Q287" s="8" t="s">
        <v>5573</v>
      </c>
      <c r="R287" s="6" t="str">
        <f t="shared" si="112"/>
        <v>/ Armilla per a bebè nena</v>
      </c>
      <c r="S287" s="8" t="s">
        <v>4646</v>
      </c>
      <c r="T287" s="6" t="str">
        <f t="shared" si="113"/>
        <v xml:space="preserve"> |GR| Αμάνικο μπλουζάκι κοριτσιού</v>
      </c>
      <c r="U287" s="8" t="s">
        <v>5574</v>
      </c>
      <c r="V287" s="6" t="str">
        <f t="shared" si="114"/>
        <v xml:space="preserve"> |HR| Prsluk za bebe – djevojčice</v>
      </c>
      <c r="W287" s="8" t="s">
        <v>5575</v>
      </c>
      <c r="X287" s="6" t="str">
        <f t="shared" si="115"/>
        <v xml:space="preserve"> |HU| Lány baba mellény</v>
      </c>
      <c r="Y287" s="8" t="s">
        <v>5656</v>
      </c>
      <c r="Z287" s="6" t="str">
        <f t="shared" si="116"/>
        <v xml:space="preserve"> |IT| Maglia senza maniche per bambine</v>
      </c>
      <c r="AA287" s="8" t="s">
        <v>5577</v>
      </c>
      <c r="AB287" s="6" t="str">
        <f t="shared" si="117"/>
        <v xml:space="preserve"> |LT| Kūdikių liemenė mergaitei</v>
      </c>
      <c r="AC287" s="8" t="s">
        <v>5657</v>
      </c>
      <c r="AD287" s="6" t="str">
        <f t="shared" si="118"/>
        <v xml:space="preserve"> |LV| Bērnu bezrocis meitenēm</v>
      </c>
      <c r="AE287" s="8" t="s">
        <v>5658</v>
      </c>
      <c r="AF287" s="6" t="str">
        <f t="shared" si="119"/>
        <v xml:space="preserve"> |MK| Женски бебешки елек без ракави</v>
      </c>
      <c r="AG287" s="8" t="s">
        <v>5659</v>
      </c>
      <c r="AH287" s="6" t="str">
        <f t="shared" si="120"/>
        <v xml:space="preserve"> |PL| Bezrękawnik niemowlęcy dziewczęcy</v>
      </c>
      <c r="AI287" s="8" t="s">
        <v>5660</v>
      </c>
      <c r="AJ287" s="6" t="str">
        <f t="shared" si="121"/>
        <v xml:space="preserve"> |PT| Camisa sem mangas para bebé menina</v>
      </c>
      <c r="AK287" s="8" t="s">
        <v>5582</v>
      </c>
      <c r="AL287" s="6" t="str">
        <f t="shared" si="122"/>
        <v xml:space="preserve"> |RO| Vestă bebeluși fetițe</v>
      </c>
      <c r="AM287" s="8" t="s">
        <v>5583</v>
      </c>
      <c r="AN287" s="6" t="str">
        <f t="shared" si="123"/>
        <v xml:space="preserve"> |RS| Prsluk za žensku bebu</v>
      </c>
      <c r="AO287" s="8" t="s">
        <v>5661</v>
      </c>
      <c r="AP287" s="6" t="str">
        <f t="shared" si="124"/>
        <v xml:space="preserve"> |SI| Otroški brezrokavnik, dekliški</v>
      </c>
      <c r="AQ287" s="8" t="s">
        <v>5585</v>
      </c>
      <c r="AR287" s="6" t="str">
        <f t="shared" si="125"/>
        <v xml:space="preserve"> |SK| Dojčenská vesta pre dievčatko</v>
      </c>
      <c r="AS287" s="9" t="str">
        <f t="shared" si="126"/>
        <v>|EN| Baby girl vest |BG| Бебешки елек за момичета |BiH| Prsluk za bebe djevojčice |CZ| Dívčí kojenecká vesta |DE| Jacke/weste für baby mädchen |EE| Beebi varrukateta jope tüdrukutele |ES| Chaleco sin mangas de bebé para niña/ Armilla per a bebè nena |GR| Αμάνικο μπλουζάκι κοριτσιού |HR| Prsluk za bebe – djevojčice |HU| Lány baba mellény |IT| Maglia senza maniche per bambine |LT| Kūdikių liemenė mergaitei |LV| Bērnu bezrocis meitenēm |PL| Bezrękawnik niemowlęcy dziewczęcy |PT| Camisa sem mangas para bebé menina |RO| Vestă bebeluși fetițe |RS| Prsluk za žensku bebu |SI| Otroški brezrokavnik, dekliški |SK| Dojčenská vesta pre dievčatko</v>
      </c>
      <c r="AT287" s="9" t="str">
        <f t="shared" si="127"/>
        <v xml:space="preserve">"|EN| Baby girl vest |BG| Бебешки елек за момичета |BiH| Prsluk za bebe djevojčice |CZ| Dívčí kojenecká vesta |DE| Jacke/weste für baby mädchen |EE| Beebi varrukateta jope tüdrukutele |ES| Chaleco sin mangas de bebé para niña/ Armilla per a bebè nena |GR| Αμάνικο μπλουζάκι κοριτσιού |HR| Prsluk za bebe – djevojčice |HU| Lány baba mellény |IT| Maglia senza maniche per bambine |LT| Kūdikių liemenė mergaitei |LV| Bērnu bezrocis meitenēm |PL| Bezrękawnik niemowlęcy dziewczęcy |PT| Camisa sem mangas para bebé menina |RO| Vestă bebeluși fetițe |RS| Prsluk za žensku bebu |SI| Otroški brezrokavnik, dekliški |SK| Dojčenská vesta pre dievčatko",  </v>
      </c>
      <c r="AU287" s="9" t="str">
        <f t="shared" si="128"/>
        <v xml:space="preserve">"Baby girl vest":  "|EN| Baby girl vest |BG| Бебешки елек за момичета |BiH| Prsluk za bebe djevojčice |CZ| Dívčí kojenecká vesta |DE| Jacke/weste für baby mädchen |EE| Beebi varrukateta jope tüdrukutele |ES| Chaleco sin mangas de bebé para niña/ Armilla per a bebè nena |GR| Αμάνικο μπλουζάκι κοριτσιού |HR| Prsluk za bebe – djevojčice |HU| Lány baba mellény |IT| Maglia senza maniche per bambine |LT| Kūdikių liemenė mergaitei |LV| Bērnu bezrocis meitenēm |PL| Bezrękawnik niemowlęcy dziewczęcy |PT| Camisa sem mangas para bebé menina |RO| Vestă bebeluși fetițe |RS| Prsluk za žensku bebu |SI| Otroški brezrokavnik, dekliški |SK| Dojčenská vesta pre dievčatko",  </v>
      </c>
      <c r="AV287" s="9" t="str">
        <f t="shared" si="129"/>
        <v xml:space="preserve">"Baby girl vest", </v>
      </c>
      <c r="AW287" s="9"/>
    </row>
    <row r="288" spans="1:49" ht="15" customHeight="1" x14ac:dyDescent="0.25">
      <c r="A288" s="8" t="s">
        <v>5662</v>
      </c>
      <c r="B288" s="6" t="str">
        <f t="shared" si="104"/>
        <v>|EN| Baby girl pants</v>
      </c>
      <c r="C288" s="8" t="s">
        <v>5663</v>
      </c>
      <c r="D288" s="6" t="str">
        <f t="shared" si="105"/>
        <v xml:space="preserve"> |AL| Pantallona foshnjash për vajza</v>
      </c>
      <c r="E288" s="8" t="s">
        <v>5664</v>
      </c>
      <c r="F288" s="6" t="str">
        <f t="shared" si="106"/>
        <v xml:space="preserve"> |BG| Бебешки панталони за момичета</v>
      </c>
      <c r="G288" s="8" t="s">
        <v>5665</v>
      </c>
      <c r="H288" s="6" t="str">
        <f t="shared" si="107"/>
        <v xml:space="preserve"> |BiH| Hlače za bebe djevojčice</v>
      </c>
      <c r="I288" s="8" t="s">
        <v>5666</v>
      </c>
      <c r="J288" s="6" t="str">
        <f t="shared" si="108"/>
        <v xml:space="preserve"> |CZ| Dívčí kojenecké kalhoty</v>
      </c>
      <c r="K288" s="8" t="s">
        <v>5667</v>
      </c>
      <c r="L288" s="6" t="str">
        <f t="shared" si="109"/>
        <v xml:space="preserve"> |DE| Hose für baby mädchen</v>
      </c>
      <c r="M288" s="8" t="s">
        <v>5668</v>
      </c>
      <c r="N288" s="6" t="str">
        <f t="shared" si="110"/>
        <v xml:space="preserve"> |EE| Beebi pikad püksid tüdrukutele</v>
      </c>
      <c r="O288" s="8" t="s">
        <v>5669</v>
      </c>
      <c r="P288" s="6" t="str">
        <f t="shared" si="111"/>
        <v xml:space="preserve"> |ES| Pantalones de bebé para niña</v>
      </c>
      <c r="Q288" s="8" t="s">
        <v>5670</v>
      </c>
      <c r="R288" s="6" t="str">
        <f t="shared" si="112"/>
        <v>/ Pantalons per a bebè nena</v>
      </c>
      <c r="S288" s="8" t="s">
        <v>4662</v>
      </c>
      <c r="T288" s="6" t="str">
        <f t="shared" si="113"/>
        <v xml:space="preserve"> |GR| Παντελόνι για μωρό κορίτσι</v>
      </c>
      <c r="U288" s="8" t="s">
        <v>5671</v>
      </c>
      <c r="V288" s="6" t="str">
        <f t="shared" si="114"/>
        <v xml:space="preserve"> |HR| Hlače za bebe – djevojčice</v>
      </c>
      <c r="W288" s="8" t="s">
        <v>5672</v>
      </c>
      <c r="X288" s="6" t="str">
        <f t="shared" si="115"/>
        <v xml:space="preserve"> |HU| Lány baba nadrág</v>
      </c>
      <c r="Y288" s="8" t="s">
        <v>5673</v>
      </c>
      <c r="Z288" s="6" t="str">
        <f t="shared" si="116"/>
        <v xml:space="preserve"> |IT| Pantaloni per bambine</v>
      </c>
      <c r="AA288" s="8" t="s">
        <v>5674</v>
      </c>
      <c r="AB288" s="6" t="str">
        <f t="shared" si="117"/>
        <v xml:space="preserve"> |LT| Kūdikių kelnės mergaitei</v>
      </c>
      <c r="AC288" s="8" t="s">
        <v>5675</v>
      </c>
      <c r="AD288" s="6" t="str">
        <f t="shared" si="118"/>
        <v xml:space="preserve"> |LV| Bērnu bikses meitenēm</v>
      </c>
      <c r="AE288" s="8" t="s">
        <v>5676</v>
      </c>
      <c r="AF288" s="6" t="str">
        <f t="shared" si="119"/>
        <v xml:space="preserve"> |MK| Женски бебешки панталони</v>
      </c>
      <c r="AG288" s="8" t="s">
        <v>5677</v>
      </c>
      <c r="AH288" s="6" t="str">
        <f t="shared" si="120"/>
        <v xml:space="preserve"> |PL| Spodnie niemowlęce dziewczęce</v>
      </c>
      <c r="AI288" s="8" t="s">
        <v>5678</v>
      </c>
      <c r="AJ288" s="6" t="str">
        <f t="shared" si="121"/>
        <v xml:space="preserve"> |PT| Calças para bebé menina</v>
      </c>
      <c r="AK288" s="8" t="s">
        <v>5679</v>
      </c>
      <c r="AL288" s="6" t="str">
        <f t="shared" si="122"/>
        <v xml:space="preserve"> |RO| Pantaloni bebeluși fetițe</v>
      </c>
      <c r="AM288" s="8" t="s">
        <v>5680</v>
      </c>
      <c r="AN288" s="6" t="str">
        <f t="shared" si="123"/>
        <v xml:space="preserve"> |RS| Pantalone za žensku bebu</v>
      </c>
      <c r="AO288" s="8" t="s">
        <v>5681</v>
      </c>
      <c r="AP288" s="6" t="str">
        <f t="shared" si="124"/>
        <v xml:space="preserve"> |SI| Otroške hlače, dekliške</v>
      </c>
      <c r="AQ288" s="8" t="s">
        <v>5682</v>
      </c>
      <c r="AR288" s="6" t="str">
        <f t="shared" si="125"/>
        <v xml:space="preserve"> |SK| Dojčenské nohavice pre dievčatko</v>
      </c>
      <c r="AS288" s="9" t="str">
        <f t="shared" si="126"/>
        <v>|EN| Baby girl pants |BG| Бебешки панталони за момичета |BiH| Hlače za bebe djevojčice |CZ| Dívčí kojenecké kalhoty |DE| Hose für baby mädchen |EE| Beebi pikad püksid tüdrukutele |ES| Pantalones de bebé para niña/ Pantalons per a bebè nena |GR| Παντελόνι για μωρό κορίτσι |HR| Hlače za bebe – djevojčice |HU| Lány baba nadrág |IT| Pantaloni per bambine |LT| Kūdikių kelnės mergaitei |LV| Bērnu bikses meitenēm |PL| Spodnie niemowlęce dziewczęce |PT| Calças para bebé menina |RO| Pantaloni bebeluși fetițe |RS| Pantalone za žensku bebu |SI| Otroške hlače, dekliške |SK| Dojčenské nohavice pre dievčatko</v>
      </c>
      <c r="AT288" s="9" t="str">
        <f t="shared" si="127"/>
        <v xml:space="preserve">"|EN| Baby girl pants |BG| Бебешки панталони за момичета |BiH| Hlače za bebe djevojčice |CZ| Dívčí kojenecké kalhoty |DE| Hose für baby mädchen |EE| Beebi pikad püksid tüdrukutele |ES| Pantalones de bebé para niña/ Pantalons per a bebè nena |GR| Παντελόνι για μωρό κορίτσι |HR| Hlače za bebe – djevojčice |HU| Lány baba nadrág |IT| Pantaloni per bambine |LT| Kūdikių kelnės mergaitei |LV| Bērnu bikses meitenēm |PL| Spodnie niemowlęce dziewczęce |PT| Calças para bebé menina |RO| Pantaloni bebeluși fetițe |RS| Pantalone za žensku bebu |SI| Otroške hlače, dekliške |SK| Dojčenské nohavice pre dievčatko",  </v>
      </c>
      <c r="AU288" s="9" t="str">
        <f t="shared" si="128"/>
        <v xml:space="preserve">"Baby girl pants":  "|EN| Baby girl pants |BG| Бебешки панталони за момичета |BiH| Hlače za bebe djevojčice |CZ| Dívčí kojenecké kalhoty |DE| Hose für baby mädchen |EE| Beebi pikad püksid tüdrukutele |ES| Pantalones de bebé para niña/ Pantalons per a bebè nena |GR| Παντελόνι για μωρό κορίτσι |HR| Hlače za bebe – djevojčice |HU| Lány baba nadrág |IT| Pantaloni per bambine |LT| Kūdikių kelnės mergaitei |LV| Bērnu bikses meitenēm |PL| Spodnie niemowlęce dziewczęce |PT| Calças para bebé menina |RO| Pantaloni bebeluși fetițe |RS| Pantalone za žensku bebu |SI| Otroške hlače, dekliške |SK| Dojčenské nohavice pre dievčatko",  </v>
      </c>
      <c r="AV288" s="9" t="str">
        <f t="shared" si="129"/>
        <v xml:space="preserve">"Baby girl pants", </v>
      </c>
      <c r="AW288" s="9"/>
    </row>
    <row r="289" spans="1:49" ht="15" customHeight="1" x14ac:dyDescent="0.25">
      <c r="A289" s="8" t="s">
        <v>5683</v>
      </c>
      <c r="B289" s="6" t="str">
        <f t="shared" si="104"/>
        <v>|EN| Baby girl shorts</v>
      </c>
      <c r="C289" s="8" t="s">
        <v>5684</v>
      </c>
      <c r="D289" s="6" t="str">
        <f t="shared" si="105"/>
        <v xml:space="preserve"> |AL| Pantallona të shkurtra foshnjash për vajza</v>
      </c>
      <c r="E289" s="8" t="s">
        <v>5685</v>
      </c>
      <c r="F289" s="6" t="str">
        <f t="shared" si="106"/>
        <v xml:space="preserve"> |BG| Бебешки шорти за момичета</v>
      </c>
      <c r="G289" s="8" t="s">
        <v>5686</v>
      </c>
      <c r="H289" s="6" t="str">
        <f t="shared" si="107"/>
        <v xml:space="preserve"> |BiH| Šorts za bebe djevojčice</v>
      </c>
      <c r="I289" s="8" t="s">
        <v>5687</v>
      </c>
      <c r="J289" s="6" t="str">
        <f t="shared" si="108"/>
        <v xml:space="preserve"> |CZ| Dívčí kojenecké šortky</v>
      </c>
      <c r="K289" s="8" t="s">
        <v>5688</v>
      </c>
      <c r="L289" s="6" t="str">
        <f t="shared" si="109"/>
        <v xml:space="preserve"> |DE| Shorts für baby mädchen</v>
      </c>
      <c r="M289" s="8" t="s">
        <v>5689</v>
      </c>
      <c r="N289" s="6" t="str">
        <f t="shared" si="110"/>
        <v xml:space="preserve"> |EE| Beebi lühikesed püksid tüdrukutele</v>
      </c>
      <c r="O289" s="8" t="s">
        <v>5690</v>
      </c>
      <c r="P289" s="6" t="str">
        <f t="shared" si="111"/>
        <v xml:space="preserve"> |ES| Pantalones cortos de bebé para niña</v>
      </c>
      <c r="Q289" s="8" t="s">
        <v>5691</v>
      </c>
      <c r="R289" s="6" t="str">
        <f t="shared" si="112"/>
        <v>/ Pantalons curts per a bebè nena</v>
      </c>
      <c r="S289" s="8" t="s">
        <v>5692</v>
      </c>
      <c r="T289" s="6" t="str">
        <f t="shared" si="113"/>
        <v xml:space="preserve"> |GR| Σορτς για μωρό κορίτσι</v>
      </c>
      <c r="U289" s="8" t="s">
        <v>5693</v>
      </c>
      <c r="V289" s="6" t="str">
        <f t="shared" si="114"/>
        <v xml:space="preserve"> |HR| Kratke hlače za bebe – djevojčice</v>
      </c>
      <c r="W289" s="8" t="s">
        <v>5694</v>
      </c>
      <c r="X289" s="6" t="str">
        <f t="shared" si="115"/>
        <v xml:space="preserve"> |HU| Lány baba rövidnadrág</v>
      </c>
      <c r="Y289" s="8" t="s">
        <v>5695</v>
      </c>
      <c r="Z289" s="6" t="str">
        <f t="shared" si="116"/>
        <v xml:space="preserve"> |IT| Pantaloncini per bambine</v>
      </c>
      <c r="AA289" s="8" t="s">
        <v>5696</v>
      </c>
      <c r="AB289" s="6" t="str">
        <f t="shared" si="117"/>
        <v xml:space="preserve"> |LT| Kūdikių šortai mergaitei</v>
      </c>
      <c r="AC289" s="8" t="s">
        <v>5697</v>
      </c>
      <c r="AD289" s="6" t="str">
        <f t="shared" si="118"/>
        <v xml:space="preserve"> |LV| Bērnu šorti meitenēm</v>
      </c>
      <c r="AE289" s="8" t="s">
        <v>5698</v>
      </c>
      <c r="AF289" s="6" t="str">
        <f t="shared" si="119"/>
        <v xml:space="preserve"> |MK| Женски бебешки шорцеви</v>
      </c>
      <c r="AG289" s="8" t="s">
        <v>5699</v>
      </c>
      <c r="AH289" s="6" t="str">
        <f t="shared" si="120"/>
        <v xml:space="preserve"> |PL| Szorty niemowlęce dziewczęce</v>
      </c>
      <c r="AI289" s="8" t="s">
        <v>5700</v>
      </c>
      <c r="AJ289" s="6" t="str">
        <f t="shared" si="121"/>
        <v xml:space="preserve"> |PT| Calções para bebé menina</v>
      </c>
      <c r="AK289" s="8" t="s">
        <v>5701</v>
      </c>
      <c r="AL289" s="6" t="str">
        <f t="shared" si="122"/>
        <v xml:space="preserve"> |RO| Pantaloni scurți bebeluși fetițe</v>
      </c>
      <c r="AM289" s="8" t="s">
        <v>5702</v>
      </c>
      <c r="AN289" s="6" t="str">
        <f t="shared" si="123"/>
        <v xml:space="preserve"> |RS| Šorc za žensku bebu</v>
      </c>
      <c r="AO289" s="8" t="s">
        <v>5703</v>
      </c>
      <c r="AP289" s="6" t="str">
        <f t="shared" si="124"/>
        <v xml:space="preserve"> |SI| Otroške kratke hlače, dekliške</v>
      </c>
      <c r="AQ289" s="8" t="s">
        <v>5704</v>
      </c>
      <c r="AR289" s="6" t="str">
        <f t="shared" si="125"/>
        <v xml:space="preserve"> |SK| Dojčenské šortky pre dievčatko</v>
      </c>
      <c r="AS289" s="9" t="str">
        <f t="shared" si="126"/>
        <v>|EN| Baby girl shorts |BG| Бебешки шорти за момичета |BiH| Šorts za bebe djevojčice |CZ| Dívčí kojenecké šortky |DE| Shorts für baby mädchen |EE| Beebi lühikesed püksid tüdrukutele |ES| Pantalones cortos de bebé para niña/ Pantalons curts per a bebè nena |GR| Σορτς για μωρό κορίτσι |HR| Kratke hlače za bebe – djevojčice |HU| Lány baba rövidnadrág |IT| Pantaloncini per bambine |LT| Kūdikių šortai mergaitei |LV| Bērnu šorti meitenēm |PL| Szorty niemowlęce dziewczęce |PT| Calções para bebé menina |RO| Pantaloni scurți bebeluși fetițe |RS| Šorc za žensku bebu |SI| Otroške kratke hlače, dekliške |SK| Dojčenské šortky pre dievčatko</v>
      </c>
      <c r="AT289" s="9" t="str">
        <f t="shared" si="127"/>
        <v xml:space="preserve">"|EN| Baby girl shorts |BG| Бебешки шорти за момичета |BiH| Šorts za bebe djevojčice |CZ| Dívčí kojenecké šortky |DE| Shorts für baby mädchen |EE| Beebi lühikesed püksid tüdrukutele |ES| Pantalones cortos de bebé para niña/ Pantalons curts per a bebè nena |GR| Σορτς για μωρό κορίτσι |HR| Kratke hlače za bebe – djevojčice |HU| Lány baba rövidnadrág |IT| Pantaloncini per bambine |LT| Kūdikių šortai mergaitei |LV| Bērnu šorti meitenēm |PL| Szorty niemowlęce dziewczęce |PT| Calções para bebé menina |RO| Pantaloni scurți bebeluși fetițe |RS| Šorc za žensku bebu |SI| Otroške kratke hlače, dekliške |SK| Dojčenské šortky pre dievčatko",  </v>
      </c>
      <c r="AU289" s="9" t="str">
        <f t="shared" si="128"/>
        <v xml:space="preserve">"Baby girl shorts":  "|EN| Baby girl shorts |BG| Бебешки шорти за момичета |BiH| Šorts za bebe djevojčice |CZ| Dívčí kojenecké šortky |DE| Shorts für baby mädchen |EE| Beebi lühikesed püksid tüdrukutele |ES| Pantalones cortos de bebé para niña/ Pantalons curts per a bebè nena |GR| Σορτς για μωρό κορίτσι |HR| Kratke hlače za bebe – djevojčice |HU| Lány baba rövidnadrág |IT| Pantaloncini per bambine |LT| Kūdikių šortai mergaitei |LV| Bērnu šorti meitenēm |PL| Szorty niemowlęce dziewczęce |PT| Calções para bebé menina |RO| Pantaloni scurți bebeluși fetițe |RS| Šorc za žensku bebu |SI| Otroške kratke hlače, dekliške |SK| Dojčenské šortky pre dievčatko",  </v>
      </c>
      <c r="AV289" s="9" t="str">
        <f t="shared" si="129"/>
        <v xml:space="preserve">"Baby girl shorts", </v>
      </c>
      <c r="AW289" s="9"/>
    </row>
    <row r="290" spans="1:49" ht="15" customHeight="1" x14ac:dyDescent="0.25">
      <c r="A290" s="8" t="s">
        <v>5705</v>
      </c>
      <c r="B290" s="6" t="str">
        <f t="shared" si="104"/>
        <v>|EN| Baby girl skirt</v>
      </c>
      <c r="C290" s="8" t="s">
        <v>5706</v>
      </c>
      <c r="D290" s="6" t="str">
        <f t="shared" si="105"/>
        <v xml:space="preserve"> |AL| Fund foshnjesh për vajza</v>
      </c>
      <c r="E290" s="8" t="s">
        <v>5707</v>
      </c>
      <c r="F290" s="6" t="str">
        <f t="shared" si="106"/>
        <v xml:space="preserve"> |BG| Бебешка пола за момичета</v>
      </c>
      <c r="G290" s="8" t="s">
        <v>5708</v>
      </c>
      <c r="H290" s="6" t="str">
        <f t="shared" si="107"/>
        <v xml:space="preserve"> |BiH| Suknja za bebe djevojčice</v>
      </c>
      <c r="I290" s="8" t="s">
        <v>5709</v>
      </c>
      <c r="J290" s="6" t="str">
        <f t="shared" si="108"/>
        <v xml:space="preserve"> |CZ| Dívčí kojenecká suknička</v>
      </c>
      <c r="K290" s="8" t="s">
        <v>5710</v>
      </c>
      <c r="L290" s="6" t="str">
        <f t="shared" si="109"/>
        <v xml:space="preserve"> |DE| Rock für baby mädchen</v>
      </c>
      <c r="M290" s="8" t="s">
        <v>5711</v>
      </c>
      <c r="N290" s="6" t="str">
        <f t="shared" si="110"/>
        <v xml:space="preserve"> |EE| Beebi seelik tüdrukutele</v>
      </c>
      <c r="O290" s="8" t="s">
        <v>5712</v>
      </c>
      <c r="P290" s="6" t="str">
        <f t="shared" si="111"/>
        <v xml:space="preserve"> |ES| Falda de bebé para niña</v>
      </c>
      <c r="Q290" s="8" t="s">
        <v>5713</v>
      </c>
      <c r="R290" s="6" t="str">
        <f t="shared" si="112"/>
        <v>/ Faldilla per a bebè nena</v>
      </c>
      <c r="S290" s="8" t="s">
        <v>4683</v>
      </c>
      <c r="T290" s="6" t="str">
        <f t="shared" si="113"/>
        <v xml:space="preserve"> |GR| Φουστάνι για μωρό κορίτσι</v>
      </c>
      <c r="U290" s="8" t="s">
        <v>5714</v>
      </c>
      <c r="V290" s="6" t="str">
        <f t="shared" si="114"/>
        <v xml:space="preserve"> |HR| Suknja za bebe – djevojčice</v>
      </c>
      <c r="W290" s="8" t="s">
        <v>5715</v>
      </c>
      <c r="X290" s="6" t="str">
        <f t="shared" si="115"/>
        <v xml:space="preserve"> |HU| Lány baba szoknya</v>
      </c>
      <c r="Y290" s="8" t="s">
        <v>5716</v>
      </c>
      <c r="Z290" s="6" t="str">
        <f t="shared" si="116"/>
        <v xml:space="preserve"> |IT| Gonna per bambine</v>
      </c>
      <c r="AA290" s="8" t="s">
        <v>5717</v>
      </c>
      <c r="AB290" s="6" t="str">
        <f t="shared" si="117"/>
        <v xml:space="preserve"> |LT| Kūdikių sijonėlis mergaitei</v>
      </c>
      <c r="AC290" s="8" t="s">
        <v>5718</v>
      </c>
      <c r="AD290" s="6" t="str">
        <f t="shared" si="118"/>
        <v xml:space="preserve"> |LV| Bērnu svārki meitenēm</v>
      </c>
      <c r="AE290" s="8" t="s">
        <v>5719</v>
      </c>
      <c r="AF290" s="6" t="str">
        <f t="shared" si="119"/>
        <v xml:space="preserve"> |MK| Женска бебешка сукња</v>
      </c>
      <c r="AG290" s="8" t="s">
        <v>5720</v>
      </c>
      <c r="AH290" s="6" t="str">
        <f t="shared" si="120"/>
        <v xml:space="preserve"> |PL| Spódnica niemowlęca dziewczęca</v>
      </c>
      <c r="AI290" s="8" t="s">
        <v>5721</v>
      </c>
      <c r="AJ290" s="6" t="str">
        <f t="shared" si="121"/>
        <v xml:space="preserve"> |PT| Saia para bebé menina</v>
      </c>
      <c r="AK290" s="8" t="s">
        <v>5722</v>
      </c>
      <c r="AL290" s="6" t="str">
        <f t="shared" si="122"/>
        <v xml:space="preserve"> |RO| Fustă bebeluși fetițe</v>
      </c>
      <c r="AM290" s="8" t="s">
        <v>5723</v>
      </c>
      <c r="AN290" s="6" t="str">
        <f t="shared" si="123"/>
        <v xml:space="preserve"> |RS| Suknja za žensku bebu</v>
      </c>
      <c r="AO290" s="8" t="s">
        <v>5724</v>
      </c>
      <c r="AP290" s="6" t="str">
        <f t="shared" si="124"/>
        <v xml:space="preserve"> |SI| Otroško krilo</v>
      </c>
      <c r="AQ290" s="8" t="s">
        <v>5725</v>
      </c>
      <c r="AR290" s="6" t="str">
        <f t="shared" si="125"/>
        <v xml:space="preserve"> |SK| Dojčenská sukňa pre dievčatko</v>
      </c>
      <c r="AS290" s="9" t="str">
        <f t="shared" si="126"/>
        <v>|EN| Baby girl skirt |BG| Бебешка пола за момичета |BiH| Suknja za bebe djevojčice |CZ| Dívčí kojenecká suknička |DE| Rock für baby mädchen |EE| Beebi seelik tüdrukutele |ES| Falda de bebé para niña/ Faldilla per a bebè nena |GR| Φουστάνι για μωρό κορίτσι |HR| Suknja za bebe – djevojčice |HU| Lány baba szoknya |IT| Gonna per bambine |LT| Kūdikių sijonėlis mergaitei |LV| Bērnu svārki meitenēm |PL| Spódnica niemowlęca dziewczęca |PT| Saia para bebé menina |RO| Fustă bebeluși fetițe |RS| Suknja za žensku bebu |SI| Otroško krilo |SK| Dojčenská sukňa pre dievčatko</v>
      </c>
      <c r="AT290" s="9" t="str">
        <f t="shared" si="127"/>
        <v xml:space="preserve">"|EN| Baby girl skirt |BG| Бебешка пола за момичета |BiH| Suknja za bebe djevojčice |CZ| Dívčí kojenecká suknička |DE| Rock für baby mädchen |EE| Beebi seelik tüdrukutele |ES| Falda de bebé para niña/ Faldilla per a bebè nena |GR| Φουστάνι για μωρό κορίτσι |HR| Suknja za bebe – djevojčice |HU| Lány baba szoknya |IT| Gonna per bambine |LT| Kūdikių sijonėlis mergaitei |LV| Bērnu svārki meitenēm |PL| Spódnica niemowlęca dziewczęca |PT| Saia para bebé menina |RO| Fustă bebeluși fetițe |RS| Suknja za žensku bebu |SI| Otroško krilo |SK| Dojčenská sukňa pre dievčatko",  </v>
      </c>
      <c r="AU290" s="9" t="str">
        <f t="shared" si="128"/>
        <v xml:space="preserve">"Baby girl skirt":  "|EN| Baby girl skirt |BG| Бебешка пола за момичета |BiH| Suknja za bebe djevojčice |CZ| Dívčí kojenecká suknička |DE| Rock für baby mädchen |EE| Beebi seelik tüdrukutele |ES| Falda de bebé para niña/ Faldilla per a bebè nena |GR| Φουστάνι για μωρό κορίτσι |HR| Suknja za bebe – djevojčice |HU| Lány baba szoknya |IT| Gonna per bambine |LT| Kūdikių sijonėlis mergaitei |LV| Bērnu svārki meitenēm |PL| Spódnica niemowlęca dziewczęca |PT| Saia para bebé menina |RO| Fustă bebeluși fetițe |RS| Suknja za žensku bebu |SI| Otroško krilo |SK| Dojčenská sukňa pre dievčatko",  </v>
      </c>
      <c r="AV290" s="9" t="str">
        <f t="shared" si="129"/>
        <v xml:space="preserve">"Baby girl skirt", </v>
      </c>
      <c r="AW290" s="9"/>
    </row>
    <row r="291" spans="1:49" ht="15" customHeight="1" x14ac:dyDescent="0.25">
      <c r="A291" s="8" t="s">
        <v>5726</v>
      </c>
      <c r="B291" s="6" t="str">
        <f t="shared" si="104"/>
        <v>|EN| Baby girl dress</v>
      </c>
      <c r="C291" s="8" t="s">
        <v>5727</v>
      </c>
      <c r="D291" s="6" t="str">
        <f t="shared" si="105"/>
        <v xml:space="preserve"> |AL| Fustan foshnjesh për vajza</v>
      </c>
      <c r="E291" s="8" t="s">
        <v>5728</v>
      </c>
      <c r="F291" s="6" t="str">
        <f t="shared" si="106"/>
        <v xml:space="preserve"> |BG| Бебешка рокля за момичета</v>
      </c>
      <c r="G291" s="8" t="s">
        <v>5729</v>
      </c>
      <c r="H291" s="6" t="str">
        <f t="shared" si="107"/>
        <v xml:space="preserve"> |BiH| Haljina za bebe djevojčice</v>
      </c>
      <c r="I291" s="8" t="s">
        <v>5730</v>
      </c>
      <c r="J291" s="6" t="str">
        <f t="shared" si="108"/>
        <v xml:space="preserve"> |CZ| Dívčí kojenecké šatičky</v>
      </c>
      <c r="K291" s="8" t="s">
        <v>5731</v>
      </c>
      <c r="L291" s="6" t="str">
        <f t="shared" si="109"/>
        <v xml:space="preserve"> |DE| Kleid für baby mädchen</v>
      </c>
      <c r="M291" s="8" t="s">
        <v>5732</v>
      </c>
      <c r="N291" s="6" t="str">
        <f t="shared" si="110"/>
        <v xml:space="preserve"> |EE| Beebi kleit tüdrukutele</v>
      </c>
      <c r="O291" s="8" t="s">
        <v>5733</v>
      </c>
      <c r="P291" s="6" t="str">
        <f t="shared" si="111"/>
        <v xml:space="preserve"> |ES| Vestido de bebé para niña</v>
      </c>
      <c r="Q291" s="8" t="s">
        <v>5734</v>
      </c>
      <c r="R291" s="6" t="str">
        <f t="shared" si="112"/>
        <v>/ Vestit per a bebè nena</v>
      </c>
      <c r="S291" s="8" t="s">
        <v>4704</v>
      </c>
      <c r="T291" s="6" t="str">
        <f t="shared" si="113"/>
        <v xml:space="preserve"> |GR| Φόρεμα για μωρό κορίτσι</v>
      </c>
      <c r="U291" s="8" t="s">
        <v>5735</v>
      </c>
      <c r="V291" s="6" t="str">
        <f t="shared" si="114"/>
        <v xml:space="preserve"> |HR| Haljina za bebe – djevojčice</v>
      </c>
      <c r="W291" s="8" t="s">
        <v>5736</v>
      </c>
      <c r="X291" s="6" t="str">
        <f t="shared" si="115"/>
        <v xml:space="preserve"> |HU| Lány baba ruha</v>
      </c>
      <c r="Y291" s="8" t="s">
        <v>5737</v>
      </c>
      <c r="Z291" s="6" t="str">
        <f t="shared" si="116"/>
        <v xml:space="preserve"> |IT| Abito per bambine</v>
      </c>
      <c r="AA291" s="8" t="s">
        <v>5738</v>
      </c>
      <c r="AB291" s="6" t="str">
        <f t="shared" si="117"/>
        <v xml:space="preserve"> |LT| Kūdikių suknelė mergaitei</v>
      </c>
      <c r="AC291" s="8" t="s">
        <v>5739</v>
      </c>
      <c r="AD291" s="6" t="str">
        <f t="shared" si="118"/>
        <v xml:space="preserve"> |LV| Bērnu kleita meitenēm</v>
      </c>
      <c r="AE291" s="8" t="s">
        <v>5740</v>
      </c>
      <c r="AF291" s="6" t="str">
        <f t="shared" si="119"/>
        <v xml:space="preserve"> |MK| Женски бебешки фустан</v>
      </c>
      <c r="AG291" s="8" t="s">
        <v>5741</v>
      </c>
      <c r="AH291" s="6" t="str">
        <f t="shared" si="120"/>
        <v xml:space="preserve"> |PL| Sukienka niemowlęca dziewczęca</v>
      </c>
      <c r="AI291" s="8" t="s">
        <v>5742</v>
      </c>
      <c r="AJ291" s="6" t="str">
        <f t="shared" si="121"/>
        <v xml:space="preserve"> |PT| Vestido para bebé menina</v>
      </c>
      <c r="AK291" s="8" t="s">
        <v>5743</v>
      </c>
      <c r="AL291" s="6" t="str">
        <f t="shared" si="122"/>
        <v xml:space="preserve"> |RO| Rochie bebeluși fetițe</v>
      </c>
      <c r="AM291" s="8" t="s">
        <v>5744</v>
      </c>
      <c r="AN291" s="6" t="str">
        <f t="shared" si="123"/>
        <v xml:space="preserve"> |RS| Haljina za žensku bebu</v>
      </c>
      <c r="AO291" s="8" t="s">
        <v>5745</v>
      </c>
      <c r="AP291" s="6" t="str">
        <f t="shared" si="124"/>
        <v xml:space="preserve"> |SI| Otroška obleka, dekliška</v>
      </c>
      <c r="AQ291" s="8" t="s">
        <v>5746</v>
      </c>
      <c r="AR291" s="6" t="str">
        <f t="shared" si="125"/>
        <v xml:space="preserve"> |SK| Dojčenské šatôčky pre dievčatko</v>
      </c>
      <c r="AS291" s="9" t="str">
        <f t="shared" si="126"/>
        <v>|EN| Baby girl dress |BG| Бебешка рокля за момичета |BiH| Haljina za bebe djevojčice |CZ| Dívčí kojenecké šatičky |DE| Kleid für baby mädchen |EE| Beebi kleit tüdrukutele |ES| Vestido de bebé para niña/ Vestit per a bebè nena |GR| Φόρεμα για μωρό κορίτσι |HR| Haljina za bebe – djevojčice |HU| Lány baba ruha |IT| Abito per bambine |LT| Kūdikių suknelė mergaitei |LV| Bērnu kleita meitenēm |PL| Sukienka niemowlęca dziewczęca |PT| Vestido para bebé menina |RO| Rochie bebeluși fetițe |RS| Haljina za žensku bebu |SI| Otroška obleka, dekliška |SK| Dojčenské šatôčky pre dievčatko</v>
      </c>
      <c r="AT291" s="9" t="str">
        <f t="shared" si="127"/>
        <v xml:space="preserve">"|EN| Baby girl dress |BG| Бебешка рокля за момичета |BiH| Haljina za bebe djevojčice |CZ| Dívčí kojenecké šatičky |DE| Kleid für baby mädchen |EE| Beebi kleit tüdrukutele |ES| Vestido de bebé para niña/ Vestit per a bebè nena |GR| Φόρεμα για μωρό κορίτσι |HR| Haljina za bebe – djevojčice |HU| Lány baba ruha |IT| Abito per bambine |LT| Kūdikių suknelė mergaitei |LV| Bērnu kleita meitenēm |PL| Sukienka niemowlęca dziewczęca |PT| Vestido para bebé menina |RO| Rochie bebeluși fetițe |RS| Haljina za žensku bebu |SI| Otroška obleka, dekliška |SK| Dojčenské šatôčky pre dievčatko",  </v>
      </c>
      <c r="AU291" s="9" t="str">
        <f t="shared" si="128"/>
        <v xml:space="preserve">"Baby girl dress":  "|EN| Baby girl dress |BG| Бебешка рокля за момичета |BiH| Haljina za bebe djevojčice |CZ| Dívčí kojenecké šatičky |DE| Kleid für baby mädchen |EE| Beebi kleit tüdrukutele |ES| Vestido de bebé para niña/ Vestit per a bebè nena |GR| Φόρεμα για μωρό κορίτσι |HR| Haljina za bebe – djevojčice |HU| Lány baba ruha |IT| Abito per bambine |LT| Kūdikių suknelė mergaitei |LV| Bērnu kleita meitenēm |PL| Sukienka niemowlęca dziewczęca |PT| Vestido para bebé menina |RO| Rochie bebeluși fetițe |RS| Haljina za žensku bebu |SI| Otroška obleka, dekliška |SK| Dojčenské šatôčky pre dievčatko",  </v>
      </c>
      <c r="AV291" s="9" t="str">
        <f t="shared" si="129"/>
        <v xml:space="preserve">"Baby girl dress", </v>
      </c>
      <c r="AW291" s="9"/>
    </row>
    <row r="292" spans="1:49" ht="15" customHeight="1" x14ac:dyDescent="0.25">
      <c r="A292" s="8" t="s">
        <v>5747</v>
      </c>
      <c r="B292" s="6" t="str">
        <f t="shared" si="104"/>
        <v>|EN| Baby girl hat</v>
      </c>
      <c r="C292" s="8" t="s">
        <v>5748</v>
      </c>
      <c r="D292" s="6" t="str">
        <f t="shared" si="105"/>
        <v xml:space="preserve"> |AL| Kapuç foshnjesh për vajza</v>
      </c>
      <c r="E292" s="8" t="s">
        <v>5749</v>
      </c>
      <c r="F292" s="6" t="str">
        <f t="shared" si="106"/>
        <v xml:space="preserve"> |BG| Бебешка шапка за момичета</v>
      </c>
      <c r="G292" s="8" t="s">
        <v>5750</v>
      </c>
      <c r="H292" s="6" t="str">
        <f t="shared" si="107"/>
        <v xml:space="preserve"> |BiH| Kapa za bebe djevojčice</v>
      </c>
      <c r="I292" s="8" t="s">
        <v>5751</v>
      </c>
      <c r="J292" s="6" t="str">
        <f t="shared" si="108"/>
        <v xml:space="preserve"> |CZ| Dívčí kojenecká čepice</v>
      </c>
      <c r="K292" s="8" t="s">
        <v>5752</v>
      </c>
      <c r="L292" s="6" t="str">
        <f t="shared" si="109"/>
        <v xml:space="preserve"> |DE| Mütze für baby mädchen</v>
      </c>
      <c r="M292" s="8" t="s">
        <v>5753</v>
      </c>
      <c r="N292" s="6" t="str">
        <f t="shared" si="110"/>
        <v xml:space="preserve"> |EE| Beebi müts tüdrukutele</v>
      </c>
      <c r="O292" s="8" t="s">
        <v>5754</v>
      </c>
      <c r="P292" s="6" t="str">
        <f t="shared" si="111"/>
        <v xml:space="preserve"> |ES| Gorro de bebé para niña</v>
      </c>
      <c r="Q292" s="8" t="s">
        <v>5755</v>
      </c>
      <c r="R292" s="6" t="str">
        <f t="shared" si="112"/>
        <v>/ Barret per a bebè nena</v>
      </c>
      <c r="S292" s="8" t="s">
        <v>5756</v>
      </c>
      <c r="T292" s="6" t="str">
        <f t="shared" si="113"/>
        <v xml:space="preserve"> |GR| Σκούφο για μωρό κορίτσι</v>
      </c>
      <c r="U292" s="8" t="s">
        <v>5757</v>
      </c>
      <c r="V292" s="6" t="str">
        <f t="shared" si="114"/>
        <v xml:space="preserve"> |HR| Kapa za bebe – djevojčice</v>
      </c>
      <c r="W292" s="8" t="s">
        <v>5758</v>
      </c>
      <c r="X292" s="6" t="str">
        <f t="shared" si="115"/>
        <v xml:space="preserve"> |HU| Lány baba sapka</v>
      </c>
      <c r="Y292" s="8" t="s">
        <v>5759</v>
      </c>
      <c r="Z292" s="6" t="str">
        <f t="shared" si="116"/>
        <v xml:space="preserve"> |IT| Cappello per bambine</v>
      </c>
      <c r="AA292" s="8" t="s">
        <v>5760</v>
      </c>
      <c r="AB292" s="6" t="str">
        <f t="shared" si="117"/>
        <v xml:space="preserve"> |LT| Kūdikių kepurė mergaitei</v>
      </c>
      <c r="AC292" s="8" t="s">
        <v>5761</v>
      </c>
      <c r="AD292" s="6" t="str">
        <f t="shared" si="118"/>
        <v xml:space="preserve"> |LV| Bērnu cepure meitenēm</v>
      </c>
      <c r="AE292" s="8" t="s">
        <v>5762</v>
      </c>
      <c r="AF292" s="6" t="str">
        <f t="shared" si="119"/>
        <v xml:space="preserve"> |MK| Женска бебешка капа</v>
      </c>
      <c r="AG292" s="8" t="s">
        <v>5763</v>
      </c>
      <c r="AH292" s="6" t="str">
        <f t="shared" si="120"/>
        <v xml:space="preserve"> |PL| Czapka niemowlęca dziewczęca</v>
      </c>
      <c r="AI292" s="8" t="s">
        <v>5764</v>
      </c>
      <c r="AJ292" s="6" t="str">
        <f t="shared" si="121"/>
        <v xml:space="preserve"> |PT| Chapéu para bebé menina</v>
      </c>
      <c r="AK292" s="8" t="s">
        <v>5765</v>
      </c>
      <c r="AL292" s="6" t="str">
        <f t="shared" si="122"/>
        <v xml:space="preserve"> |RO| Căciulă bebeluși fetițe</v>
      </c>
      <c r="AM292" s="8" t="s">
        <v>5766</v>
      </c>
      <c r="AN292" s="6" t="str">
        <f t="shared" si="123"/>
        <v xml:space="preserve"> |RS| Kapa za žensku bebu</v>
      </c>
      <c r="AO292" s="8" t="s">
        <v>5767</v>
      </c>
      <c r="AP292" s="6" t="str">
        <f t="shared" si="124"/>
        <v xml:space="preserve"> |SI| Otroška kapa, dekliška</v>
      </c>
      <c r="AQ292" s="8" t="s">
        <v>5768</v>
      </c>
      <c r="AR292" s="6" t="str">
        <f t="shared" si="125"/>
        <v xml:space="preserve"> |SK| Dojčenská čiapka pre dievčatko</v>
      </c>
      <c r="AS292" s="9" t="str">
        <f t="shared" si="126"/>
        <v>|EN| Baby girl hat |BG| Бебешка шапка за момичета |BiH| Kapa za bebe djevojčice |CZ| Dívčí kojenecká čepice |DE| Mütze für baby mädchen |EE| Beebi müts tüdrukutele |ES| Gorro de bebé para niña/ Barret per a bebè nena |GR| Σκούφο για μωρό κορίτσι |HR| Kapa za bebe – djevojčice |HU| Lány baba sapka |IT| Cappello per bambine |LT| Kūdikių kepurė mergaitei |LV| Bērnu cepure meitenēm |PL| Czapka niemowlęca dziewczęca |PT| Chapéu para bebé menina |RO| Căciulă bebeluși fetițe |RS| Kapa za žensku bebu |SI| Otroška kapa, dekliška |SK| Dojčenská čiapka pre dievčatko</v>
      </c>
      <c r="AT292" s="9" t="str">
        <f t="shared" si="127"/>
        <v xml:space="preserve">"|EN| Baby girl hat |BG| Бебешка шапка за момичета |BiH| Kapa za bebe djevojčice |CZ| Dívčí kojenecká čepice |DE| Mütze für baby mädchen |EE| Beebi müts tüdrukutele |ES| Gorro de bebé para niña/ Barret per a bebè nena |GR| Σκούφο για μωρό κορίτσι |HR| Kapa za bebe – djevojčice |HU| Lány baba sapka |IT| Cappello per bambine |LT| Kūdikių kepurė mergaitei |LV| Bērnu cepure meitenēm |PL| Czapka niemowlęca dziewczęca |PT| Chapéu para bebé menina |RO| Căciulă bebeluși fetițe |RS| Kapa za žensku bebu |SI| Otroška kapa, dekliška |SK| Dojčenská čiapka pre dievčatko",  </v>
      </c>
      <c r="AU292" s="9" t="str">
        <f t="shared" si="128"/>
        <v xml:space="preserve">"Baby girl hat":  "|EN| Baby girl hat |BG| Бебешка шапка за момичета |BiH| Kapa za bebe djevojčice |CZ| Dívčí kojenecká čepice |DE| Mütze für baby mädchen |EE| Beebi müts tüdrukutele |ES| Gorro de bebé para niña/ Barret per a bebè nena |GR| Σκούφο για μωρό κορίτσι |HR| Kapa za bebe – djevojčice |HU| Lány baba sapka |IT| Cappello per bambine |LT| Kūdikių kepurė mergaitei |LV| Bērnu cepure meitenēm |PL| Czapka niemowlęca dziewczęca |PT| Chapéu para bebé menina |RO| Căciulă bebeluși fetițe |RS| Kapa za žensku bebu |SI| Otroška kapa, dekliška |SK| Dojčenská čiapka pre dievčatko",  </v>
      </c>
      <c r="AV292" s="9" t="str">
        <f t="shared" si="129"/>
        <v xml:space="preserve">"Baby girl hat", </v>
      </c>
      <c r="AW292" s="9"/>
    </row>
    <row r="293" spans="1:49" ht="15" customHeight="1" x14ac:dyDescent="0.25">
      <c r="A293" s="8" t="s">
        <v>5769</v>
      </c>
      <c r="B293" s="6" t="str">
        <f t="shared" si="104"/>
        <v>|EN| Baby girl scarf</v>
      </c>
      <c r="C293" s="8" t="s">
        <v>5770</v>
      </c>
      <c r="D293" s="6" t="str">
        <f t="shared" si="105"/>
        <v xml:space="preserve"> |AL| Shall foshnjesh për vajza</v>
      </c>
      <c r="E293" s="8" t="s">
        <v>5771</v>
      </c>
      <c r="F293" s="6" t="str">
        <f t="shared" si="106"/>
        <v xml:space="preserve"> |BG| Бебешки шал за момичета</v>
      </c>
      <c r="G293" s="8" t="s">
        <v>5772</v>
      </c>
      <c r="H293" s="6" t="str">
        <f t="shared" si="107"/>
        <v xml:space="preserve"> |BiH| Šal za bebe djevojčice</v>
      </c>
      <c r="I293" s="8" t="s">
        <v>5773</v>
      </c>
      <c r="J293" s="6" t="str">
        <f t="shared" si="108"/>
        <v xml:space="preserve"> |CZ| Dívčí kojenecká šála</v>
      </c>
      <c r="K293" s="8" t="s">
        <v>5774</v>
      </c>
      <c r="L293" s="6" t="str">
        <f t="shared" si="109"/>
        <v xml:space="preserve"> |DE| Schal für baby mädchen</v>
      </c>
      <c r="M293" s="8" t="s">
        <v>5775</v>
      </c>
      <c r="N293" s="6" t="str">
        <f t="shared" si="110"/>
        <v xml:space="preserve"> |EE| Beebi sall tüdrukutele</v>
      </c>
      <c r="O293" s="8" t="s">
        <v>5776</v>
      </c>
      <c r="P293" s="6" t="str">
        <f t="shared" si="111"/>
        <v xml:space="preserve"> |ES| Bufanda de bebé para niña</v>
      </c>
      <c r="Q293" s="8" t="s">
        <v>5777</v>
      </c>
      <c r="R293" s="6" t="str">
        <f t="shared" si="112"/>
        <v>/ Bufanda per a bebè nena</v>
      </c>
      <c r="S293" s="8" t="s">
        <v>4746</v>
      </c>
      <c r="T293" s="6" t="str">
        <f t="shared" si="113"/>
        <v xml:space="preserve"> |GR| Κασκόλ για μωρό κορίτσι</v>
      </c>
      <c r="U293" s="8" t="s">
        <v>5778</v>
      </c>
      <c r="V293" s="6" t="str">
        <f t="shared" si="114"/>
        <v xml:space="preserve"> |HR| Šal za bebe – djevojčice</v>
      </c>
      <c r="W293" s="8" t="s">
        <v>5779</v>
      </c>
      <c r="X293" s="6" t="str">
        <f t="shared" si="115"/>
        <v xml:space="preserve"> |HU| Lány baba sál</v>
      </c>
      <c r="Y293" s="8" t="s">
        <v>5780</v>
      </c>
      <c r="Z293" s="6" t="str">
        <f t="shared" si="116"/>
        <v xml:space="preserve"> |IT| Sciarpa per bambine</v>
      </c>
      <c r="AA293" s="8" t="s">
        <v>5781</v>
      </c>
      <c r="AB293" s="6" t="str">
        <f t="shared" si="117"/>
        <v xml:space="preserve"> |LT| Kūdikių šalikas mergaitei</v>
      </c>
      <c r="AC293" s="8" t="s">
        <v>5782</v>
      </c>
      <c r="AD293" s="6" t="str">
        <f t="shared" si="118"/>
        <v xml:space="preserve"> |LV| Bērnu šalle meitenēm</v>
      </c>
      <c r="AE293" s="8" t="s">
        <v>5783</v>
      </c>
      <c r="AF293" s="6" t="str">
        <f t="shared" si="119"/>
        <v xml:space="preserve"> |MK| Женски бебешки шал</v>
      </c>
      <c r="AG293" s="8" t="s">
        <v>5784</v>
      </c>
      <c r="AH293" s="6" t="str">
        <f t="shared" si="120"/>
        <v xml:space="preserve"> |PL| Szalik niemowlęcy dziewczęcy</v>
      </c>
      <c r="AI293" s="8" t="s">
        <v>5785</v>
      </c>
      <c r="AJ293" s="6" t="str">
        <f t="shared" si="121"/>
        <v xml:space="preserve"> |PT| Cachecol para bebé menina</v>
      </c>
      <c r="AK293" s="8" t="s">
        <v>5786</v>
      </c>
      <c r="AL293" s="6" t="str">
        <f t="shared" si="122"/>
        <v xml:space="preserve"> |RO| Fular bebeluși fetițe</v>
      </c>
      <c r="AM293" s="8" t="s">
        <v>5787</v>
      </c>
      <c r="AN293" s="6" t="str">
        <f t="shared" si="123"/>
        <v xml:space="preserve"> |RS| Šal za žensku bebu</v>
      </c>
      <c r="AO293" s="8" t="s">
        <v>5788</v>
      </c>
      <c r="AP293" s="6" t="str">
        <f t="shared" si="124"/>
        <v xml:space="preserve"> |SI| Otroški šal, dekliški</v>
      </c>
      <c r="AQ293" s="8" t="s">
        <v>5789</v>
      </c>
      <c r="AR293" s="6" t="str">
        <f t="shared" si="125"/>
        <v xml:space="preserve"> |SK| Dojčenská šaľa pre dievčatko</v>
      </c>
      <c r="AS293" s="9" t="str">
        <f t="shared" si="126"/>
        <v>|EN| Baby girl scarf |BG| Бебешки шал за момичета |BiH| Šal za bebe djevojčice |CZ| Dívčí kojenecká šála |DE| Schal für baby mädchen |EE| Beebi sall tüdrukutele |ES| Bufanda de bebé para niña/ Bufanda per a bebè nena |GR| Κασκόλ για μωρό κορίτσι |HR| Šal za bebe – djevojčice |HU| Lány baba sál |IT| Sciarpa per bambine |LT| Kūdikių šalikas mergaitei |LV| Bērnu šalle meitenēm |PL| Szalik niemowlęcy dziewczęcy |PT| Cachecol para bebé menina |RO| Fular bebeluși fetițe |RS| Šal za žensku bebu |SI| Otroški šal, dekliški |SK| Dojčenská šaľa pre dievčatko</v>
      </c>
      <c r="AT293" s="9" t="str">
        <f t="shared" si="127"/>
        <v xml:space="preserve">"|EN| Baby girl scarf |BG| Бебешки шал за момичета |BiH| Šal za bebe djevojčice |CZ| Dívčí kojenecká šála |DE| Schal für baby mädchen |EE| Beebi sall tüdrukutele |ES| Bufanda de bebé para niña/ Bufanda per a bebè nena |GR| Κασκόλ για μωρό κορίτσι |HR| Šal za bebe – djevojčice |HU| Lány baba sál |IT| Sciarpa per bambine |LT| Kūdikių šalikas mergaitei |LV| Bērnu šalle meitenēm |PL| Szalik niemowlęcy dziewczęcy |PT| Cachecol para bebé menina |RO| Fular bebeluși fetițe |RS| Šal za žensku bebu |SI| Otroški šal, dekliški |SK| Dojčenská šaľa pre dievčatko",  </v>
      </c>
      <c r="AU293" s="9" t="str">
        <f t="shared" si="128"/>
        <v xml:space="preserve">"Baby girl scarf":  "|EN| Baby girl scarf |BG| Бебешки шал за момичета |BiH| Šal za bebe djevojčice |CZ| Dívčí kojenecká šála |DE| Schal für baby mädchen |EE| Beebi sall tüdrukutele |ES| Bufanda de bebé para niña/ Bufanda per a bebè nena |GR| Κασκόλ για μωρό κορίτσι |HR| Šal za bebe – djevojčice |HU| Lány baba sál |IT| Sciarpa per bambine |LT| Kūdikių šalikas mergaitei |LV| Bērnu šalle meitenēm |PL| Szalik niemowlęcy dziewczęcy |PT| Cachecol para bebé menina |RO| Fular bebeluși fetițe |RS| Šal za žensku bebu |SI| Otroški šal, dekliški |SK| Dojčenská šaľa pre dievčatko",  </v>
      </c>
      <c r="AV293" s="9" t="str">
        <f t="shared" si="129"/>
        <v xml:space="preserve">"Baby girl scarf", </v>
      </c>
      <c r="AW293" s="9"/>
    </row>
    <row r="294" spans="1:49" ht="15" customHeight="1" x14ac:dyDescent="0.25">
      <c r="A294" s="8" t="s">
        <v>5790</v>
      </c>
      <c r="B294" s="6" t="str">
        <f t="shared" si="104"/>
        <v>|EN| Baby girl gloves</v>
      </c>
      <c r="C294" s="8" t="s">
        <v>5791</v>
      </c>
      <c r="D294" s="6" t="str">
        <f t="shared" si="105"/>
        <v xml:space="preserve"> |AL| Doreza foshnjesh vajzash</v>
      </c>
      <c r="E294" s="8" t="s">
        <v>5792</v>
      </c>
      <c r="F294" s="6" t="str">
        <f t="shared" si="106"/>
        <v xml:space="preserve"> |BG| Бебешки ръкавички за момичета</v>
      </c>
      <c r="G294" s="8" t="s">
        <v>5793</v>
      </c>
      <c r="H294" s="6" t="str">
        <f t="shared" si="107"/>
        <v xml:space="preserve"> |BiH| Rukavice za bebe djevojčice</v>
      </c>
      <c r="I294" s="8" t="s">
        <v>5794</v>
      </c>
      <c r="J294" s="6" t="str">
        <f t="shared" si="108"/>
        <v xml:space="preserve"> |CZ| Dívčí kojenecké rukavice</v>
      </c>
      <c r="K294" s="8" t="s">
        <v>5795</v>
      </c>
      <c r="L294" s="6" t="str">
        <f t="shared" si="109"/>
        <v xml:space="preserve"> |DE| Handschuhe für baby mädchen</v>
      </c>
      <c r="M294" s="8" t="s">
        <v>5796</v>
      </c>
      <c r="N294" s="6" t="str">
        <f t="shared" si="110"/>
        <v xml:space="preserve"> |EE| Beebi kindad tüdrukutele</v>
      </c>
      <c r="O294" s="8" t="s">
        <v>5797</v>
      </c>
      <c r="P294" s="6" t="str">
        <f t="shared" si="111"/>
        <v xml:space="preserve"> |ES| Guantes de bebé para niña</v>
      </c>
      <c r="Q294" s="8" t="s">
        <v>5798</v>
      </c>
      <c r="R294" s="6" t="str">
        <f t="shared" si="112"/>
        <v>/ Guants per a bebè nena</v>
      </c>
      <c r="S294" s="8" t="s">
        <v>5799</v>
      </c>
      <c r="T294" s="6" t="str">
        <f t="shared" si="113"/>
        <v xml:space="preserve"> |GR| Γάντια για μωρό κορίτσι</v>
      </c>
      <c r="U294" s="8" t="s">
        <v>5800</v>
      </c>
      <c r="V294" s="6" t="str">
        <f t="shared" si="114"/>
        <v xml:space="preserve"> |HR| Rukavice za bebe – djevojčice</v>
      </c>
      <c r="W294" s="8" t="s">
        <v>5801</v>
      </c>
      <c r="X294" s="6" t="str">
        <f t="shared" si="115"/>
        <v xml:space="preserve"> |HU| Lány baba kesztyű</v>
      </c>
      <c r="Y294" s="8" t="s">
        <v>5802</v>
      </c>
      <c r="Z294" s="6" t="str">
        <f t="shared" si="116"/>
        <v xml:space="preserve"> |IT| Guanti per bambine</v>
      </c>
      <c r="AA294" s="8" t="s">
        <v>5803</v>
      </c>
      <c r="AB294" s="6" t="str">
        <f t="shared" si="117"/>
        <v xml:space="preserve"> |LT| Kūdikių pirštinės mergaitei</v>
      </c>
      <c r="AC294" s="8" t="s">
        <v>5804</v>
      </c>
      <c r="AD294" s="6" t="str">
        <f t="shared" si="118"/>
        <v xml:space="preserve"> |LV| Bērnu cimdi meitenēm</v>
      </c>
      <c r="AE294" s="8" t="s">
        <v>5805</v>
      </c>
      <c r="AF294" s="6" t="str">
        <f t="shared" si="119"/>
        <v xml:space="preserve"> |MK| Женски бебешки нараквици</v>
      </c>
      <c r="AG294" s="8" t="s">
        <v>5806</v>
      </c>
      <c r="AH294" s="6" t="str">
        <f t="shared" si="120"/>
        <v xml:space="preserve"> |PL| Rękawiczki niemowlęce dziewczęce</v>
      </c>
      <c r="AI294" s="8" t="s">
        <v>5807</v>
      </c>
      <c r="AJ294" s="6" t="str">
        <f t="shared" si="121"/>
        <v xml:space="preserve"> |PT| Luvas para bebé menina</v>
      </c>
      <c r="AK294" s="8" t="s">
        <v>5808</v>
      </c>
      <c r="AL294" s="6" t="str">
        <f t="shared" si="122"/>
        <v xml:space="preserve"> |RO| Mănuși bebeluși fetițe</v>
      </c>
      <c r="AM294" s="8" t="s">
        <v>5809</v>
      </c>
      <c r="AN294" s="6" t="str">
        <f t="shared" si="123"/>
        <v xml:space="preserve"> |RS| Rukavice za žensku bebu</v>
      </c>
      <c r="AO294" s="8" t="s">
        <v>5810</v>
      </c>
      <c r="AP294" s="6" t="str">
        <f t="shared" si="124"/>
        <v xml:space="preserve"> |SI| Otroške rokavice, dekliške</v>
      </c>
      <c r="AQ294" s="8" t="s">
        <v>5811</v>
      </c>
      <c r="AR294" s="6" t="str">
        <f t="shared" si="125"/>
        <v xml:space="preserve"> |SK| Dojčenské rukavičky pre dievčatko</v>
      </c>
      <c r="AS294" s="9" t="str">
        <f t="shared" si="126"/>
        <v>|EN| Baby girl gloves |BG| Бебешки ръкавички за момичета |BiH| Rukavice za bebe djevojčice |CZ| Dívčí kojenecké rukavice |DE| Handschuhe für baby mädchen |EE| Beebi kindad tüdrukutele |ES| Guantes de bebé para niña/ Guants per a bebè nena |GR| Γάντια για μωρό κορίτσι |HR| Rukavice za bebe – djevojčice |HU| Lány baba kesztyű |IT| Guanti per bambine |LT| Kūdikių pirštinės mergaitei |LV| Bērnu cimdi meitenēm |PL| Rękawiczki niemowlęce dziewczęce |PT| Luvas para bebé menina |RO| Mănuși bebeluși fetițe |RS| Rukavice za žensku bebu |SI| Otroške rokavice, dekliške |SK| Dojčenské rukavičky pre dievčatko</v>
      </c>
      <c r="AT294" s="9" t="str">
        <f t="shared" si="127"/>
        <v xml:space="preserve">"|EN| Baby girl gloves |BG| Бебешки ръкавички за момичета |BiH| Rukavice za bebe djevojčice |CZ| Dívčí kojenecké rukavice |DE| Handschuhe für baby mädchen |EE| Beebi kindad tüdrukutele |ES| Guantes de bebé para niña/ Guants per a bebè nena |GR| Γάντια για μωρό κορίτσι |HR| Rukavice za bebe – djevojčice |HU| Lány baba kesztyű |IT| Guanti per bambine |LT| Kūdikių pirštinės mergaitei |LV| Bērnu cimdi meitenēm |PL| Rękawiczki niemowlęce dziewczęce |PT| Luvas para bebé menina |RO| Mănuși bebeluși fetițe |RS| Rukavice za žensku bebu |SI| Otroške rokavice, dekliške |SK| Dojčenské rukavičky pre dievčatko",  </v>
      </c>
      <c r="AU294" s="9" t="str">
        <f t="shared" si="128"/>
        <v xml:space="preserve">"Baby girl gloves":  "|EN| Baby girl gloves |BG| Бебешки ръкавички за момичета |BiH| Rukavice za bebe djevojčice |CZ| Dívčí kojenecké rukavice |DE| Handschuhe für baby mädchen |EE| Beebi kindad tüdrukutele |ES| Guantes de bebé para niña/ Guants per a bebè nena |GR| Γάντια για μωρό κορίτσι |HR| Rukavice za bebe – djevojčice |HU| Lány baba kesztyű |IT| Guanti per bambine |LT| Kūdikių pirštinės mergaitei |LV| Bērnu cimdi meitenēm |PL| Rękawiczki niemowlęce dziewczęce |PT| Luvas para bebé menina |RO| Mănuși bebeluși fetițe |RS| Rukavice za žensku bebu |SI| Otroške rokavice, dekliške |SK| Dojčenské rukavičky pre dievčatko",  </v>
      </c>
      <c r="AV294" s="9" t="str">
        <f t="shared" si="129"/>
        <v xml:space="preserve">"Baby girl gloves", </v>
      </c>
      <c r="AW294" s="9"/>
    </row>
    <row r="295" spans="1:49" ht="15" customHeight="1" x14ac:dyDescent="0.25">
      <c r="A295" s="8" t="s">
        <v>5812</v>
      </c>
      <c r="B295" s="6" t="str">
        <f t="shared" si="104"/>
        <v>|EN| Baby girl beret</v>
      </c>
      <c r="C295" s="8" t="s">
        <v>5813</v>
      </c>
      <c r="D295" s="6" t="str">
        <f t="shared" si="105"/>
        <v xml:space="preserve"> |AL| Beretë foshnjesh për vajza</v>
      </c>
      <c r="E295" s="8" t="s">
        <v>5814</v>
      </c>
      <c r="F295" s="6" t="str">
        <f t="shared" si="106"/>
        <v xml:space="preserve"> |BG| Бебешка барета за момичета</v>
      </c>
      <c r="G295" s="8" t="s">
        <v>5815</v>
      </c>
      <c r="H295" s="6" t="str">
        <f t="shared" si="107"/>
        <v xml:space="preserve"> |BiH| Beretka za bebe djevojčice</v>
      </c>
      <c r="I295" s="8" t="s">
        <v>5816</v>
      </c>
      <c r="J295" s="6" t="str">
        <f t="shared" si="108"/>
        <v xml:space="preserve"> |CZ| Dívčí kojenecký baret</v>
      </c>
      <c r="K295" s="8" t="s">
        <v>5817</v>
      </c>
      <c r="L295" s="6" t="str">
        <f t="shared" si="109"/>
        <v xml:space="preserve"> |DE| Baskenmütze für baby mädchen</v>
      </c>
      <c r="M295" s="8" t="s">
        <v>5818</v>
      </c>
      <c r="N295" s="6" t="str">
        <f t="shared" si="110"/>
        <v xml:space="preserve"> |EE| Beebi barett tüdrukutele</v>
      </c>
      <c r="O295" s="8" t="s">
        <v>5819</v>
      </c>
      <c r="P295" s="6" t="str">
        <f t="shared" si="111"/>
        <v xml:space="preserve"> |ES| Boina de bebé para niña</v>
      </c>
      <c r="Q295" s="8" t="s">
        <v>5820</v>
      </c>
      <c r="R295" s="6" t="str">
        <f t="shared" si="112"/>
        <v>/ Boina per a bebè nena</v>
      </c>
      <c r="S295" s="8" t="s">
        <v>5821</v>
      </c>
      <c r="T295" s="6" t="str">
        <f t="shared" si="113"/>
        <v xml:space="preserve"> |GR| Μπερές μωρού για κορίτσι</v>
      </c>
      <c r="U295" s="8" t="s">
        <v>5822</v>
      </c>
      <c r="V295" s="6" t="str">
        <f t="shared" si="114"/>
        <v xml:space="preserve"> |HR| Beretka za bebe – djevojčice</v>
      </c>
      <c r="W295" s="8" t="s">
        <v>5823</v>
      </c>
      <c r="X295" s="6" t="str">
        <f t="shared" si="115"/>
        <v xml:space="preserve"> |HU| Lány baba barett</v>
      </c>
      <c r="Y295" s="8" t="s">
        <v>5824</v>
      </c>
      <c r="Z295" s="6" t="str">
        <f t="shared" si="116"/>
        <v xml:space="preserve"> |IT| Basco per bambine</v>
      </c>
      <c r="AA295" s="8" t="s">
        <v>5825</v>
      </c>
      <c r="AB295" s="6" t="str">
        <f t="shared" si="117"/>
        <v xml:space="preserve"> |LT| Kūdikių beretė mergaitei</v>
      </c>
      <c r="AC295" s="8" t="s">
        <v>5826</v>
      </c>
      <c r="AD295" s="6" t="str">
        <f t="shared" si="118"/>
        <v xml:space="preserve"> |LV| Bērnu berete meitenēm</v>
      </c>
      <c r="AE295" s="8" t="s">
        <v>5827</v>
      </c>
      <c r="AF295" s="6" t="str">
        <f t="shared" si="119"/>
        <v xml:space="preserve"> |MK| Женска бебешка беретка</v>
      </c>
      <c r="AG295" s="8" t="s">
        <v>5828</v>
      </c>
      <c r="AH295" s="6" t="str">
        <f t="shared" si="120"/>
        <v xml:space="preserve"> |PL| Beret niemowlęcy dziewczęcy</v>
      </c>
      <c r="AI295" s="8" t="s">
        <v>5829</v>
      </c>
      <c r="AJ295" s="6" t="str">
        <f t="shared" si="121"/>
        <v xml:space="preserve"> |PT| Boina para bebé menina</v>
      </c>
      <c r="AK295" s="8" t="s">
        <v>5830</v>
      </c>
      <c r="AL295" s="6" t="str">
        <f t="shared" si="122"/>
        <v xml:space="preserve"> |RO| Beretă bebeluși fetițe</v>
      </c>
      <c r="AM295" s="8" t="s">
        <v>5831</v>
      </c>
      <c r="AN295" s="6" t="str">
        <f t="shared" si="123"/>
        <v xml:space="preserve"> |RS| Beretka za žensku bebu</v>
      </c>
      <c r="AO295" s="8" t="s">
        <v>5832</v>
      </c>
      <c r="AP295" s="6" t="str">
        <f t="shared" si="124"/>
        <v xml:space="preserve"> |SI| Otroška baretka, dekliška</v>
      </c>
      <c r="AQ295" s="8" t="s">
        <v>5833</v>
      </c>
      <c r="AR295" s="6" t="str">
        <f t="shared" si="125"/>
        <v xml:space="preserve"> |SK| Dojčenský baret pre dievčatko</v>
      </c>
      <c r="AS295" s="9" t="str">
        <f t="shared" si="126"/>
        <v>|EN| Baby girl beret |BG| Бебешка барета за момичета |BiH| Beretka za bebe djevojčice |CZ| Dívčí kojenecký baret |DE| Baskenmütze für baby mädchen |EE| Beebi barett tüdrukutele |ES| Boina de bebé para niña/ Boina per a bebè nena |GR| Μπερές μωρού για κορίτσι |HR| Beretka za bebe – djevojčice |HU| Lány baba barett |IT| Basco per bambine |LT| Kūdikių beretė mergaitei |LV| Bērnu berete meitenēm |PL| Beret niemowlęcy dziewczęcy |PT| Boina para bebé menina |RO| Beretă bebeluși fetițe |RS| Beretka za žensku bebu |SI| Otroška baretka, dekliška |SK| Dojčenský baret pre dievčatko</v>
      </c>
      <c r="AT295" s="9" t="str">
        <f t="shared" si="127"/>
        <v xml:space="preserve">"|EN| Baby girl beret |BG| Бебешка барета за момичета |BiH| Beretka za bebe djevojčice |CZ| Dívčí kojenecký baret |DE| Baskenmütze für baby mädchen |EE| Beebi barett tüdrukutele |ES| Boina de bebé para niña/ Boina per a bebè nena |GR| Μπερές μωρού για κορίτσι |HR| Beretka za bebe – djevojčice |HU| Lány baba barett |IT| Basco per bambine |LT| Kūdikių beretė mergaitei |LV| Bērnu berete meitenēm |PL| Beret niemowlęcy dziewczęcy |PT| Boina para bebé menina |RO| Beretă bebeluși fetițe |RS| Beretka za žensku bebu |SI| Otroška baretka, dekliška |SK| Dojčenský baret pre dievčatko",  </v>
      </c>
      <c r="AU295" s="9" t="str">
        <f t="shared" si="128"/>
        <v xml:space="preserve">"Baby girl beret":  "|EN| Baby girl beret |BG| Бебешка барета за момичета |BiH| Beretka za bebe djevojčice |CZ| Dívčí kojenecký baret |DE| Baskenmütze für baby mädchen |EE| Beebi barett tüdrukutele |ES| Boina de bebé para niña/ Boina per a bebè nena |GR| Μπερές μωρού για κορίτσι |HR| Beretka za bebe – djevojčice |HU| Lány baba barett |IT| Basco per bambine |LT| Kūdikių beretė mergaitei |LV| Bērnu berete meitenēm |PL| Beret niemowlęcy dziewczęcy |PT| Boina para bebé menina |RO| Beretă bebeluși fetițe |RS| Beretka za žensku bebu |SI| Otroška baretka, dekliška |SK| Dojčenský baret pre dievčatko",  </v>
      </c>
      <c r="AV295" s="9" t="str">
        <f t="shared" si="129"/>
        <v xml:space="preserve">"Baby girl beret", </v>
      </c>
      <c r="AW295" s="9"/>
    </row>
    <row r="296" spans="1:49" ht="15" customHeight="1" x14ac:dyDescent="0.25">
      <c r="A296" s="8" t="s">
        <v>5834</v>
      </c>
      <c r="B296" s="6" t="str">
        <f t="shared" si="104"/>
        <v>|EN| Baby girl ear muffs</v>
      </c>
      <c r="C296" s="8" t="s">
        <v>5835</v>
      </c>
      <c r="D296" s="6" t="str">
        <f t="shared" si="105"/>
        <v xml:space="preserve"> |AL| Kufje dimri foshnjesh për vajza</v>
      </c>
      <c r="E296" s="8" t="s">
        <v>5836</v>
      </c>
      <c r="F296" s="6" t="str">
        <f t="shared" si="106"/>
        <v xml:space="preserve"> |BG| Бебешки наушници за момичета</v>
      </c>
      <c r="G296" s="8" t="s">
        <v>5837</v>
      </c>
      <c r="H296" s="6" t="str">
        <f t="shared" si="107"/>
        <v xml:space="preserve"> |BiH| Naušnice za bebe djevojčice</v>
      </c>
      <c r="I296" s="8" t="s">
        <v>5838</v>
      </c>
      <c r="J296" s="6" t="str">
        <f t="shared" si="108"/>
        <v xml:space="preserve"> |CZ| Dívčí kojenecké klapky na uši</v>
      </c>
      <c r="K296" s="8" t="s">
        <v>5839</v>
      </c>
      <c r="L296" s="6" t="str">
        <f t="shared" si="109"/>
        <v xml:space="preserve"> |DE| Ohrenschützer für baby mädchen</v>
      </c>
      <c r="M296" s="8" t="s">
        <v>5840</v>
      </c>
      <c r="N296" s="6" t="str">
        <f t="shared" si="110"/>
        <v xml:space="preserve"> |EE| Beebi kõrvaklapid tüdrukutele</v>
      </c>
      <c r="O296" s="8" t="s">
        <v>5841</v>
      </c>
      <c r="P296" s="6" t="str">
        <f t="shared" si="111"/>
        <v xml:space="preserve"> |ES| Orejeras de bebé para niña</v>
      </c>
      <c r="Q296" s="8" t="s">
        <v>5842</v>
      </c>
      <c r="R296" s="6" t="str">
        <f t="shared" si="112"/>
        <v>/ Protecció per a orelles per a bebè nena</v>
      </c>
      <c r="S296" s="8" t="s">
        <v>4788</v>
      </c>
      <c r="T296" s="6" t="str">
        <f t="shared" si="113"/>
        <v xml:space="preserve"> |GR| Προστατευτικά αυτιών κοριτσιών</v>
      </c>
      <c r="U296" s="8" t="s">
        <v>5843</v>
      </c>
      <c r="V296" s="6" t="str">
        <f t="shared" si="114"/>
        <v xml:space="preserve"> |HR| Naušnjaci za bebe – djevojčice</v>
      </c>
      <c r="W296" s="8" t="s">
        <v>5844</v>
      </c>
      <c r="X296" s="6" t="str">
        <f t="shared" si="115"/>
        <v xml:space="preserve"> |HU| Lány baba fülvédő</v>
      </c>
      <c r="Y296" s="8" t="s">
        <v>5845</v>
      </c>
      <c r="Z296" s="6" t="str">
        <f t="shared" si="116"/>
        <v xml:space="preserve"> |IT| Paraorecchie per bambine</v>
      </c>
      <c r="AA296" s="8" t="s">
        <v>5846</v>
      </c>
      <c r="AB296" s="6" t="str">
        <f t="shared" si="117"/>
        <v xml:space="preserve"> |LT| Kūdikių šiltos ausinės mergaitei</v>
      </c>
      <c r="AC296" s="8" t="s">
        <v>5847</v>
      </c>
      <c r="AD296" s="6" t="str">
        <f t="shared" si="118"/>
        <v xml:space="preserve"> |LV| Bērnu austiņas meitenēm</v>
      </c>
      <c r="AE296" s="8" t="s">
        <v>5848</v>
      </c>
      <c r="AF296" s="6" t="str">
        <f t="shared" si="119"/>
        <v xml:space="preserve"> |MK| Женски бебешки топлачи за уши</v>
      </c>
      <c r="AG296" s="8" t="s">
        <v>5849</v>
      </c>
      <c r="AH296" s="6" t="str">
        <f t="shared" si="120"/>
        <v xml:space="preserve"> |PL| Nauszniki niemowlęce dziewczęce</v>
      </c>
      <c r="AI296" s="8" t="s">
        <v>5850</v>
      </c>
      <c r="AJ296" s="6" t="str">
        <f t="shared" si="121"/>
        <v xml:space="preserve"> |PT| Tapa-orelhas para bebé menina</v>
      </c>
      <c r="AK296" s="8" t="s">
        <v>5851</v>
      </c>
      <c r="AL296" s="6" t="str">
        <f t="shared" si="122"/>
        <v xml:space="preserve"> |RO| Căști de urechi bebeluși fetițe</v>
      </c>
      <c r="AM296" s="8" t="s">
        <v>5852</v>
      </c>
      <c r="AN296" s="6" t="str">
        <f t="shared" si="123"/>
        <v xml:space="preserve"> |RS| Naučnice za žensku bebu</v>
      </c>
      <c r="AO296" s="8" t="s">
        <v>5853</v>
      </c>
      <c r="AP296" s="6" t="str">
        <f t="shared" si="124"/>
        <v xml:space="preserve"> |SI| Otroški naušniki, dekliški</v>
      </c>
      <c r="AQ296" s="8" t="s">
        <v>5854</v>
      </c>
      <c r="AR296" s="6" t="str">
        <f t="shared" si="125"/>
        <v xml:space="preserve"> |SK| Dojčenské slúchadla pre dievčatko</v>
      </c>
      <c r="AS296" s="9" t="str">
        <f t="shared" si="126"/>
        <v>|EN| Baby girl ear muffs |BG| Бебешки наушници за момичета |BiH| Naušnice za bebe djevojčice |CZ| Dívčí kojenecké klapky na uši |DE| Ohrenschützer für baby mädchen |EE| Beebi kõrvaklapid tüdrukutele |ES| Orejeras de bebé para niña/ Protecció per a orelles per a bebè nena |GR| Προστατευτικά αυτιών κοριτσιών |HR| Naušnjaci za bebe – djevojčice |HU| Lány baba fülvédő |IT| Paraorecchie per bambine |LT| Kūdikių šiltos ausinės mergaitei |LV| Bērnu austiņas meitenēm |PL| Nauszniki niemowlęce dziewczęce |PT| Tapa-orelhas para bebé menina |RO| Căști de urechi bebeluși fetițe |RS| Naučnice za žensku bebu |SI| Otroški naušniki, dekliški |SK| Dojčenské slúchadla pre dievčatko</v>
      </c>
      <c r="AT296" s="9" t="str">
        <f t="shared" si="127"/>
        <v xml:space="preserve">"|EN| Baby girl ear muffs |BG| Бебешки наушници за момичета |BiH| Naušnice za bebe djevojčice |CZ| Dívčí kojenecké klapky na uši |DE| Ohrenschützer für baby mädchen |EE| Beebi kõrvaklapid tüdrukutele |ES| Orejeras de bebé para niña/ Protecció per a orelles per a bebè nena |GR| Προστατευτικά αυτιών κοριτσιών |HR| Naušnjaci za bebe – djevojčice |HU| Lány baba fülvédő |IT| Paraorecchie per bambine |LT| Kūdikių šiltos ausinės mergaitei |LV| Bērnu austiņas meitenēm |PL| Nauszniki niemowlęce dziewczęce |PT| Tapa-orelhas para bebé menina |RO| Căști de urechi bebeluși fetițe |RS| Naučnice za žensku bebu |SI| Otroški naušniki, dekliški |SK| Dojčenské slúchadla pre dievčatko",  </v>
      </c>
      <c r="AU296" s="9" t="str">
        <f t="shared" si="128"/>
        <v xml:space="preserve">"Baby girl ear muffs":  "|EN| Baby girl ear muffs |BG| Бебешки наушници за момичета |BiH| Naušnice za bebe djevojčice |CZ| Dívčí kojenecké klapky na uši |DE| Ohrenschützer für baby mädchen |EE| Beebi kõrvaklapid tüdrukutele |ES| Orejeras de bebé para niña/ Protecció per a orelles per a bebè nena |GR| Προστατευτικά αυτιών κοριτσιών |HR| Naušnjaci za bebe – djevojčice |HU| Lány baba fülvédő |IT| Paraorecchie per bambine |LT| Kūdikių šiltos ausinės mergaitei |LV| Bērnu austiņas meitenēm |PL| Nauszniki niemowlęce dziewczęce |PT| Tapa-orelhas para bebé menina |RO| Căști de urechi bebeluși fetițe |RS| Naučnice za žensku bebu |SI| Otroški naušniki, dekliški |SK| Dojčenské slúchadla pre dievčatko",  </v>
      </c>
      <c r="AV296" s="9" t="str">
        <f t="shared" si="129"/>
        <v xml:space="preserve">"Baby girl ear muffs", </v>
      </c>
      <c r="AW296" s="9"/>
    </row>
    <row r="297" spans="1:49" ht="15" customHeight="1" x14ac:dyDescent="0.25">
      <c r="A297" s="8" t="s">
        <v>5855</v>
      </c>
      <c r="B297" s="6" t="str">
        <f t="shared" si="104"/>
        <v>|EN| Baby girl jumpsuit</v>
      </c>
      <c r="C297" s="8" t="s">
        <v>5856</v>
      </c>
      <c r="D297" s="6" t="str">
        <f t="shared" si="105"/>
        <v xml:space="preserve"> |AL| Jumpsuit foshnjesh për vajza</v>
      </c>
      <c r="E297" s="8" t="s">
        <v>5857</v>
      </c>
      <c r="F297" s="6" t="str">
        <f t="shared" si="106"/>
        <v xml:space="preserve"> |BG| Бебешки гащеризон за момичета</v>
      </c>
      <c r="G297" s="8" t="s">
        <v>3362</v>
      </c>
      <c r="H297" s="6" t="str">
        <f t="shared" si="107"/>
        <v xml:space="preserve"> |BiH| Kombinezon za bebe djevojčice</v>
      </c>
      <c r="I297" s="8" t="s">
        <v>5858</v>
      </c>
      <c r="J297" s="6" t="str">
        <f t="shared" si="108"/>
        <v xml:space="preserve"> |CZ| Dívčí kojenecká kombinéza</v>
      </c>
      <c r="K297" s="8" t="s">
        <v>5859</v>
      </c>
      <c r="L297" s="6" t="str">
        <f t="shared" si="109"/>
        <v xml:space="preserve"> |DE| Overall für baby mädchen</v>
      </c>
      <c r="M297" s="8" t="s">
        <v>5860</v>
      </c>
      <c r="N297" s="6" t="str">
        <f t="shared" si="110"/>
        <v xml:space="preserve"> |EE| Beebi kombinesoon tüdrukutele</v>
      </c>
      <c r="O297" s="8" t="s">
        <v>5861</v>
      </c>
      <c r="P297" s="6" t="str">
        <f t="shared" si="111"/>
        <v xml:space="preserve"> |ES| Mono de bebé para niña</v>
      </c>
      <c r="Q297" s="8" t="s">
        <v>5862</v>
      </c>
      <c r="R297" s="6" t="str">
        <f t="shared" si="112"/>
        <v>/ Granota per a bebè nena</v>
      </c>
      <c r="S297" s="8" t="s">
        <v>4810</v>
      </c>
      <c r="T297" s="6" t="str">
        <f t="shared" si="113"/>
        <v xml:space="preserve"> |GR| Ταγέρ για μωρό κορίτσι</v>
      </c>
      <c r="U297" s="8" t="s">
        <v>5863</v>
      </c>
      <c r="V297" s="6" t="str">
        <f t="shared" si="114"/>
        <v xml:space="preserve"> |HR| Kombinezon za bebe – djevojčice</v>
      </c>
      <c r="W297" s="8" t="s">
        <v>5864</v>
      </c>
      <c r="X297" s="6" t="str">
        <f t="shared" si="115"/>
        <v xml:space="preserve"> |HU| Lány baba overall</v>
      </c>
      <c r="Y297" s="8" t="s">
        <v>5865</v>
      </c>
      <c r="Z297" s="6" t="str">
        <f t="shared" si="116"/>
        <v xml:space="preserve"> |IT| Tuta per bambine</v>
      </c>
      <c r="AA297" s="8" t="s">
        <v>5866</v>
      </c>
      <c r="AB297" s="6" t="str">
        <f t="shared" si="117"/>
        <v xml:space="preserve"> |LT| Kūdikių kombinezonas mergaitei</v>
      </c>
      <c r="AC297" s="8" t="s">
        <v>5867</v>
      </c>
      <c r="AD297" s="6" t="str">
        <f t="shared" si="118"/>
        <v xml:space="preserve"> |LV| Bērnu kombinezons meitenēm</v>
      </c>
      <c r="AE297" s="8" t="s">
        <v>5868</v>
      </c>
      <c r="AF297" s="6" t="str">
        <f t="shared" si="119"/>
        <v xml:space="preserve"> |MK| Женски бебешки комбинезон</v>
      </c>
      <c r="AG297" s="8" t="s">
        <v>5869</v>
      </c>
      <c r="AH297" s="6" t="str">
        <f t="shared" si="120"/>
        <v xml:space="preserve"> |PL| Kombinezon niemowlęcy dziewczęcy</v>
      </c>
      <c r="AI297" s="8" t="s">
        <v>5870</v>
      </c>
      <c r="AJ297" s="6" t="str">
        <f t="shared" si="121"/>
        <v xml:space="preserve"> |PT| Macacão para bebé menina</v>
      </c>
      <c r="AK297" s="8" t="s">
        <v>5871</v>
      </c>
      <c r="AL297" s="6" t="str">
        <f t="shared" si="122"/>
        <v xml:space="preserve"> |RO| Combinezon bebeluși fetițe</v>
      </c>
      <c r="AM297" s="8" t="s">
        <v>5872</v>
      </c>
      <c r="AN297" s="6" t="str">
        <f t="shared" si="123"/>
        <v xml:space="preserve"> |RS| Kombinezon za žensku bebu</v>
      </c>
      <c r="AO297" s="8" t="s">
        <v>5873</v>
      </c>
      <c r="AP297" s="6" t="str">
        <f t="shared" si="124"/>
        <v xml:space="preserve"> |SI| Otroški kombinezon, dekliški</v>
      </c>
      <c r="AQ297" s="8" t="s">
        <v>5874</v>
      </c>
      <c r="AR297" s="6" t="str">
        <f t="shared" si="125"/>
        <v xml:space="preserve"> |SK| Dojčenská kombinéza pre dievčatko</v>
      </c>
      <c r="AS297" s="9" t="str">
        <f t="shared" si="126"/>
        <v>|EN| Baby girl jumpsuit |BG| Бебешки гащеризон за момичета |BiH| Kombinezon za bebe djevojčice |CZ| Dívčí kojenecká kombinéza |DE| Overall für baby mädchen |EE| Beebi kombinesoon tüdrukutele |ES| Mono de bebé para niña/ Granota per a bebè nena |GR| Ταγέρ για μωρό κορίτσι |HR| Kombinezon za bebe – djevojčice |HU| Lány baba overall |IT| Tuta per bambine |LT| Kūdikių kombinezonas mergaitei |LV| Bērnu kombinezons meitenēm |PL| Kombinezon niemowlęcy dziewczęcy |PT| Macacão para bebé menina |RO| Combinezon bebeluși fetițe |RS| Kombinezon za žensku bebu |SI| Otroški kombinezon, dekliški |SK| Dojčenská kombinéza pre dievčatko</v>
      </c>
      <c r="AT297" s="9" t="str">
        <f t="shared" si="127"/>
        <v xml:space="preserve">"|EN| Baby girl jumpsuit |BG| Бебешки гащеризон за момичета |BiH| Kombinezon za bebe djevojčice |CZ| Dívčí kojenecká kombinéza |DE| Overall für baby mädchen |EE| Beebi kombinesoon tüdrukutele |ES| Mono de bebé para niña/ Granota per a bebè nena |GR| Ταγέρ για μωρό κορίτσι |HR| Kombinezon za bebe – djevojčice |HU| Lány baba overall |IT| Tuta per bambine |LT| Kūdikių kombinezonas mergaitei |LV| Bērnu kombinezons meitenēm |PL| Kombinezon niemowlęcy dziewczęcy |PT| Macacão para bebé menina |RO| Combinezon bebeluși fetițe |RS| Kombinezon za žensku bebu |SI| Otroški kombinezon, dekliški |SK| Dojčenská kombinéza pre dievčatko",  </v>
      </c>
      <c r="AU297" s="9" t="str">
        <f t="shared" si="128"/>
        <v xml:space="preserve">"Baby girl jumpsuit":  "|EN| Baby girl jumpsuit |BG| Бебешки гащеризон за момичета |BiH| Kombinezon za bebe djevojčice |CZ| Dívčí kojenecká kombinéza |DE| Overall für baby mädchen |EE| Beebi kombinesoon tüdrukutele |ES| Mono de bebé para niña/ Granota per a bebè nena |GR| Ταγέρ για μωρό κορίτσι |HR| Kombinezon za bebe – djevojčice |HU| Lány baba overall |IT| Tuta per bambine |LT| Kūdikių kombinezonas mergaitei |LV| Bērnu kombinezons meitenēm |PL| Kombinezon niemowlęcy dziewczęcy |PT| Macacão para bebé menina |RO| Combinezon bebeluși fetițe |RS| Kombinezon za žensku bebu |SI| Otroški kombinezon, dekliški |SK| Dojčenská kombinéza pre dievčatko",  </v>
      </c>
      <c r="AV297" s="9" t="str">
        <f t="shared" si="129"/>
        <v xml:space="preserve">"Baby girl jumpsuit", </v>
      </c>
      <c r="AW297" s="9"/>
    </row>
    <row r="298" spans="1:49" ht="15" customHeight="1" x14ac:dyDescent="0.25">
      <c r="A298" s="8" t="s">
        <v>5875</v>
      </c>
      <c r="B298" s="6" t="str">
        <f t="shared" si="104"/>
        <v>|EN| Baby girl tunic</v>
      </c>
      <c r="C298" s="8" t="s">
        <v>5876</v>
      </c>
      <c r="D298" s="6" t="str">
        <f t="shared" si="105"/>
        <v xml:space="preserve"> |AL| Tunikë foshnjesh për vajza</v>
      </c>
      <c r="E298" s="8" t="s">
        <v>5877</v>
      </c>
      <c r="F298" s="6" t="str">
        <f t="shared" si="106"/>
        <v xml:space="preserve"> |BG| Бебешка туника за момичета</v>
      </c>
      <c r="G298" s="8" t="s">
        <v>5878</v>
      </c>
      <c r="H298" s="6" t="str">
        <f t="shared" si="107"/>
        <v xml:space="preserve"> |BiH| Tunika za bebe djevojčice</v>
      </c>
      <c r="I298" s="8" t="s">
        <v>5879</v>
      </c>
      <c r="J298" s="6" t="str">
        <f t="shared" si="108"/>
        <v xml:space="preserve"> |CZ| Dívčí kojenecká tunika</v>
      </c>
      <c r="K298" s="8" t="s">
        <v>5880</v>
      </c>
      <c r="L298" s="6" t="str">
        <f t="shared" si="109"/>
        <v xml:space="preserve"> |DE| Tunika für baby mädchen</v>
      </c>
      <c r="M298" s="8" t="s">
        <v>5881</v>
      </c>
      <c r="N298" s="6" t="str">
        <f t="shared" si="110"/>
        <v xml:space="preserve"> |EE| Beebi tuunika tüdrukutele</v>
      </c>
      <c r="O298" s="8" t="s">
        <v>5882</v>
      </c>
      <c r="P298" s="6" t="str">
        <f t="shared" si="111"/>
        <v xml:space="preserve"> |ES| Túnica de bebé para niña</v>
      </c>
      <c r="Q298" s="8" t="s">
        <v>5883</v>
      </c>
      <c r="R298" s="6" t="str">
        <f t="shared" si="112"/>
        <v>/ Túnica per a bebè nena</v>
      </c>
      <c r="S298" s="8" t="s">
        <v>5884</v>
      </c>
      <c r="T298" s="6" t="str">
        <f t="shared" si="113"/>
        <v xml:space="preserve"> |GR| Τουνίκ μωρού κορίτσι</v>
      </c>
      <c r="U298" s="8" t="s">
        <v>5885</v>
      </c>
      <c r="V298" s="6" t="str">
        <f t="shared" si="114"/>
        <v xml:space="preserve"> |HR| Tunika za bebe – djevojčice</v>
      </c>
      <c r="W298" s="8" t="s">
        <v>5886</v>
      </c>
      <c r="X298" s="6" t="str">
        <f t="shared" si="115"/>
        <v xml:space="preserve"> |HU| Lány baba tunika</v>
      </c>
      <c r="Y298" s="8" t="s">
        <v>5887</v>
      </c>
      <c r="Z298" s="6" t="str">
        <f t="shared" si="116"/>
        <v xml:space="preserve"> |IT| Tunica per bambine</v>
      </c>
      <c r="AA298" s="8" t="s">
        <v>5888</v>
      </c>
      <c r="AB298" s="6" t="str">
        <f t="shared" si="117"/>
        <v xml:space="preserve"> |LT| Kūdikių tunika mergaitei</v>
      </c>
      <c r="AC298" s="8" t="s">
        <v>5889</v>
      </c>
      <c r="AD298" s="6" t="str">
        <f t="shared" si="118"/>
        <v xml:space="preserve"> |LV| Bērnu tunika meitenēm</v>
      </c>
      <c r="AE298" s="8" t="s">
        <v>5890</v>
      </c>
      <c r="AF298" s="6" t="str">
        <f t="shared" si="119"/>
        <v xml:space="preserve"> |MK| Женска бебешка туника</v>
      </c>
      <c r="AG298" s="8" t="s">
        <v>5891</v>
      </c>
      <c r="AH298" s="6" t="str">
        <f t="shared" si="120"/>
        <v xml:space="preserve"> |PL| Tunika niemowlęca dziewczęca</v>
      </c>
      <c r="AI298" s="8" t="s">
        <v>5892</v>
      </c>
      <c r="AJ298" s="6" t="str">
        <f t="shared" si="121"/>
        <v xml:space="preserve"> |PT| Túnica para bebé menina</v>
      </c>
      <c r="AK298" s="8" t="s">
        <v>5893</v>
      </c>
      <c r="AL298" s="6" t="str">
        <f t="shared" si="122"/>
        <v xml:space="preserve"> |RO| Tunică bebeluși fetițe</v>
      </c>
      <c r="AM298" s="8" t="s">
        <v>5894</v>
      </c>
      <c r="AN298" s="6" t="str">
        <f t="shared" si="123"/>
        <v xml:space="preserve"> |RS| Tunika za žensku bebu</v>
      </c>
      <c r="AO298" s="8" t="s">
        <v>5895</v>
      </c>
      <c r="AP298" s="6" t="str">
        <f t="shared" si="124"/>
        <v xml:space="preserve"> |SI| Otroška tunika, dekliška</v>
      </c>
      <c r="AQ298" s="8" t="s">
        <v>5896</v>
      </c>
      <c r="AR298" s="6" t="str">
        <f t="shared" si="125"/>
        <v xml:space="preserve"> |SK| Dojčenská tunika pre dievčatko</v>
      </c>
      <c r="AS298" s="9" t="str">
        <f t="shared" si="126"/>
        <v>|EN| Baby girl tunic |BG| Бебешка туника за момичета |BiH| Tunika za bebe djevojčice |CZ| Dívčí kojenecká tunika |DE| Tunika für baby mädchen |EE| Beebi tuunika tüdrukutele |ES| Túnica de bebé para niña/ Túnica per a bebè nena |GR| Τουνίκ μωρού κορίτσι |HR| Tunika za bebe – djevojčice |HU| Lány baba tunika |IT| Tunica per bambine |LT| Kūdikių tunika mergaitei |LV| Bērnu tunika meitenēm |PL| Tunika niemowlęca dziewczęca |PT| Túnica para bebé menina |RO| Tunică bebeluși fetițe |RS| Tunika za žensku bebu |SI| Otroška tunika, dekliška |SK| Dojčenská tunika pre dievčatko</v>
      </c>
      <c r="AT298" s="9" t="str">
        <f t="shared" si="127"/>
        <v xml:space="preserve">"|EN| Baby girl tunic |BG| Бебешка туника за момичета |BiH| Tunika za bebe djevojčice |CZ| Dívčí kojenecká tunika |DE| Tunika für baby mädchen |EE| Beebi tuunika tüdrukutele |ES| Túnica de bebé para niña/ Túnica per a bebè nena |GR| Τουνίκ μωρού κορίτσι |HR| Tunika za bebe – djevojčice |HU| Lány baba tunika |IT| Tunica per bambine |LT| Kūdikių tunika mergaitei |LV| Bērnu tunika meitenēm |PL| Tunika niemowlęca dziewczęca |PT| Túnica para bebé menina |RO| Tunică bebeluși fetițe |RS| Tunika za žensku bebu |SI| Otroška tunika, dekliška |SK| Dojčenská tunika pre dievčatko",  </v>
      </c>
      <c r="AU298" s="9" t="str">
        <f t="shared" si="128"/>
        <v xml:space="preserve">"Baby girl tunic":  "|EN| Baby girl tunic |BG| Бебешка туника за момичета |BiH| Tunika za bebe djevojčice |CZ| Dívčí kojenecká tunika |DE| Tunika für baby mädchen |EE| Beebi tuunika tüdrukutele |ES| Túnica de bebé para niña/ Túnica per a bebè nena |GR| Τουνίκ μωρού κορίτσι |HR| Tunika za bebe – djevojčice |HU| Lány baba tunika |IT| Tunica per bambine |LT| Kūdikių tunika mergaitei |LV| Bērnu tunika meitenēm |PL| Tunika niemowlęca dziewczęca |PT| Túnica para bebé menina |RO| Tunică bebeluși fetițe |RS| Tunika za žensku bebu |SI| Otroška tunika, dekliška |SK| Dojčenská tunika pre dievčatko",  </v>
      </c>
      <c r="AV298" s="9" t="str">
        <f t="shared" si="129"/>
        <v xml:space="preserve">"Baby girl tunic", </v>
      </c>
      <c r="AW298" s="9"/>
    </row>
    <row r="299" spans="1:49" ht="15" customHeight="1" x14ac:dyDescent="0.25">
      <c r="A299" s="8" t="s">
        <v>5897</v>
      </c>
      <c r="B299" s="6" t="str">
        <f t="shared" si="104"/>
        <v>|EN| Baby girl sweatsuit</v>
      </c>
      <c r="C299" s="8" t="s">
        <v>5898</v>
      </c>
      <c r="D299" s="6" t="str">
        <f t="shared" si="105"/>
        <v xml:space="preserve"> |AL| Tuta foshnjesh për vajza</v>
      </c>
      <c r="E299" s="8" t="s">
        <v>5899</v>
      </c>
      <c r="F299" s="6" t="str">
        <f t="shared" si="106"/>
        <v xml:space="preserve"> |BG| Бебешки спортен екип за момичета</v>
      </c>
      <c r="G299" s="8" t="s">
        <v>5900</v>
      </c>
      <c r="H299" s="6" t="str">
        <f t="shared" si="107"/>
        <v xml:space="preserve"> |BiH| Trenerka za bebe djevojčice</v>
      </c>
      <c r="I299" s="8" t="s">
        <v>5901</v>
      </c>
      <c r="J299" s="6" t="str">
        <f t="shared" si="108"/>
        <v xml:space="preserve"> |CZ| Dívčí kojenecký dres</v>
      </c>
      <c r="K299" s="8" t="s">
        <v>5902</v>
      </c>
      <c r="L299" s="6" t="str">
        <f t="shared" si="109"/>
        <v xml:space="preserve"> |DE| Trainingsanzug für baby mädchen</v>
      </c>
      <c r="M299" s="8" t="s">
        <v>5903</v>
      </c>
      <c r="N299" s="6" t="str">
        <f t="shared" si="110"/>
        <v xml:space="preserve"> |EE| Beebi dressid tüdrukutele</v>
      </c>
      <c r="O299" s="8" t="s">
        <v>5904</v>
      </c>
      <c r="P299" s="6" t="str">
        <f t="shared" si="111"/>
        <v xml:space="preserve"> |ES| Chándal de bebé para niña</v>
      </c>
      <c r="Q299" s="8" t="s">
        <v>5905</v>
      </c>
      <c r="R299" s="6" t="str">
        <f t="shared" si="112"/>
        <v>/ Xandall per a bebè nena</v>
      </c>
      <c r="S299" s="8" t="s">
        <v>4468</v>
      </c>
      <c r="T299" s="6" t="str">
        <f t="shared" si="113"/>
        <v xml:space="preserve"> |GR| Μπλουζάκι για μωρό κορίτσι</v>
      </c>
      <c r="U299" s="8" t="s">
        <v>5906</v>
      </c>
      <c r="V299" s="6" t="str">
        <f t="shared" si="114"/>
        <v xml:space="preserve"> |HR| Dres za bebe – djevojčice</v>
      </c>
      <c r="W299" s="8" t="s">
        <v>5907</v>
      </c>
      <c r="X299" s="6" t="str">
        <f t="shared" si="115"/>
        <v xml:space="preserve"> |HU| Lány baba melegítőruha</v>
      </c>
      <c r="Y299" s="8" t="s">
        <v>5908</v>
      </c>
      <c r="Z299" s="6" t="str">
        <f t="shared" si="116"/>
        <v xml:space="preserve"> |IT| Tuta sportiva per bambine</v>
      </c>
      <c r="AA299" s="8" t="s">
        <v>5909</v>
      </c>
      <c r="AB299" s="6" t="str">
        <f t="shared" si="117"/>
        <v xml:space="preserve"> |LT| Kūdikių sportinis kostiumas mergaitei</v>
      </c>
      <c r="AC299" s="8" t="s">
        <v>5910</v>
      </c>
      <c r="AD299" s="6" t="str">
        <f t="shared" si="118"/>
        <v xml:space="preserve"> |LV| Bērnu treniņtērps meitenēm</v>
      </c>
      <c r="AE299" s="8" t="s">
        <v>5911</v>
      </c>
      <c r="AF299" s="6" t="str">
        <f t="shared" si="119"/>
        <v xml:space="preserve"> |MK| Женска бебешка тренерка</v>
      </c>
      <c r="AG299" s="8" t="s">
        <v>5912</v>
      </c>
      <c r="AH299" s="6" t="str">
        <f t="shared" si="120"/>
        <v xml:space="preserve"> |PL| Dres niemowlęcy dziewczęcy</v>
      </c>
      <c r="AI299" s="8" t="s">
        <v>5913</v>
      </c>
      <c r="AJ299" s="6" t="str">
        <f t="shared" si="121"/>
        <v xml:space="preserve"> |PT| Agasalho para bebé menina</v>
      </c>
      <c r="AK299" s="8" t="s">
        <v>5914</v>
      </c>
      <c r="AL299" s="6" t="str">
        <f t="shared" si="122"/>
        <v xml:space="preserve"> |RO| Trening bebeluși fetițe</v>
      </c>
      <c r="AM299" s="8" t="s">
        <v>5915</v>
      </c>
      <c r="AN299" s="6" t="str">
        <f t="shared" si="123"/>
        <v xml:space="preserve"> |RS| Trenerka za žensku bebu</v>
      </c>
      <c r="AO299" s="8" t="s">
        <v>5916</v>
      </c>
      <c r="AP299" s="6" t="str">
        <f t="shared" si="124"/>
        <v xml:space="preserve"> |SI| Otroška trenirka, dekliška</v>
      </c>
      <c r="AQ299" s="8" t="s">
        <v>5917</v>
      </c>
      <c r="AR299" s="6" t="str">
        <f t="shared" si="125"/>
        <v xml:space="preserve"> |SK| Dojčenská športová súprava pre dievčatko</v>
      </c>
      <c r="AS299" s="9" t="str">
        <f t="shared" si="126"/>
        <v>|EN| Baby girl sweatsuit |BG| Бебешки спортен екип за момичета |BiH| Trenerka za bebe djevojčice |CZ| Dívčí kojenecký dres |DE| Trainingsanzug für baby mädchen |EE| Beebi dressid tüdrukutele |ES| Chándal de bebé para niña/ Xandall per a bebè nena |GR| Μπλουζάκι για μωρό κορίτσι |HR| Dres za bebe – djevojčice |HU| Lány baba melegítőruha |IT| Tuta sportiva per bambine |LT| Kūdikių sportinis kostiumas mergaitei |LV| Bērnu treniņtērps meitenēm |PL| Dres niemowlęcy dziewczęcy |PT| Agasalho para bebé menina |RO| Trening bebeluși fetițe |RS| Trenerka za žensku bebu |SI| Otroška trenirka, dekliška |SK| Dojčenská športová súprava pre dievčatko</v>
      </c>
      <c r="AT299" s="9" t="str">
        <f t="shared" si="127"/>
        <v xml:space="preserve">"|EN| Baby girl sweatsuit |BG| Бебешки спортен екип за момичета |BiH| Trenerka za bebe djevojčice |CZ| Dívčí kojenecký dres |DE| Trainingsanzug für baby mädchen |EE| Beebi dressid tüdrukutele |ES| Chándal de bebé para niña/ Xandall per a bebè nena |GR| Μπλουζάκι για μωρό κορίτσι |HR| Dres za bebe – djevojčice |HU| Lány baba melegítőruha |IT| Tuta sportiva per bambine |LT| Kūdikių sportinis kostiumas mergaitei |LV| Bērnu treniņtērps meitenēm |PL| Dres niemowlęcy dziewczęcy |PT| Agasalho para bebé menina |RO| Trening bebeluși fetițe |RS| Trenerka za žensku bebu |SI| Otroška trenirka, dekliška |SK| Dojčenská športová súprava pre dievčatko",  </v>
      </c>
      <c r="AU299" s="9" t="str">
        <f t="shared" si="128"/>
        <v xml:space="preserve">"Baby girl sweatsuit":  "|EN| Baby girl sweatsuit |BG| Бебешки спортен екип за момичета |BiH| Trenerka za bebe djevojčice |CZ| Dívčí kojenecký dres |DE| Trainingsanzug für baby mädchen |EE| Beebi dressid tüdrukutele |ES| Chándal de bebé para niña/ Xandall per a bebè nena |GR| Μπλουζάκι για μωρό κορίτσι |HR| Dres za bebe – djevojčice |HU| Lány baba melegítőruha |IT| Tuta sportiva per bambine |LT| Kūdikių sportinis kostiumas mergaitei |LV| Bērnu treniņtērps meitenēm |PL| Dres niemowlęcy dziewczęcy |PT| Agasalho para bebé menina |RO| Trening bebeluși fetițe |RS| Trenerka za žensku bebu |SI| Otroška trenirka, dekliška |SK| Dojčenská športová súprava pre dievčatko",  </v>
      </c>
      <c r="AV299" s="9" t="str">
        <f t="shared" si="129"/>
        <v xml:space="preserve">"Baby girl sweatsuit", </v>
      </c>
      <c r="AW299" s="9"/>
    </row>
    <row r="300" spans="1:49" ht="15" customHeight="1" x14ac:dyDescent="0.25">
      <c r="A300" s="8" t="s">
        <v>5918</v>
      </c>
      <c r="B300" s="6" t="str">
        <f t="shared" si="104"/>
        <v>|EN| Baby girl cardigan</v>
      </c>
      <c r="C300" s="8" t="s">
        <v>5919</v>
      </c>
      <c r="D300" s="6" t="str">
        <f t="shared" si="105"/>
        <v xml:space="preserve"> |AL| Triko foshnjesh për vajza</v>
      </c>
      <c r="E300" s="8" t="s">
        <v>5920</v>
      </c>
      <c r="F300" s="6" t="str">
        <f t="shared" si="106"/>
        <v xml:space="preserve"> |BG| Бебешка плетена жилетка за момичета</v>
      </c>
      <c r="G300" s="8" t="s">
        <v>5921</v>
      </c>
      <c r="H300" s="6" t="str">
        <f t="shared" si="107"/>
        <v xml:space="preserve"> |BiH| Kardigan za bebe djevojčice</v>
      </c>
      <c r="I300" s="8" t="s">
        <v>5922</v>
      </c>
      <c r="J300" s="6" t="str">
        <f t="shared" si="108"/>
        <v xml:space="preserve"> |CZ| Dívčí kojenecký kardigan</v>
      </c>
      <c r="K300" s="8" t="s">
        <v>5923</v>
      </c>
      <c r="L300" s="6" t="str">
        <f t="shared" si="109"/>
        <v xml:space="preserve"> |DE| Cardigan für baby mädchen</v>
      </c>
      <c r="M300" s="8" t="s">
        <v>5924</v>
      </c>
      <c r="N300" s="6" t="str">
        <f t="shared" si="110"/>
        <v xml:space="preserve"> |EE| Beebi kardigan tüdrukutele</v>
      </c>
      <c r="O300" s="8" t="s">
        <v>5925</v>
      </c>
      <c r="P300" s="6" t="str">
        <f t="shared" si="111"/>
        <v xml:space="preserve"> |ES| Rebeca de bebé para niña</v>
      </c>
      <c r="Q300" s="8" t="s">
        <v>5926</v>
      </c>
      <c r="R300" s="6" t="str">
        <f t="shared" si="112"/>
        <v>/ Càrdigan per a bebè nena</v>
      </c>
      <c r="S300" s="8" t="s">
        <v>5927</v>
      </c>
      <c r="T300" s="6" t="str">
        <f t="shared" si="113"/>
        <v xml:space="preserve"> |GR| Καρντιγκαν μωρού για κορίτσι</v>
      </c>
      <c r="U300" s="8" t="s">
        <v>5928</v>
      </c>
      <c r="V300" s="6" t="str">
        <f t="shared" si="114"/>
        <v xml:space="preserve"> |HR| Kardigan za bebe – djevojčice</v>
      </c>
      <c r="W300" s="8" t="s">
        <v>5929</v>
      </c>
      <c r="X300" s="6" t="str">
        <f t="shared" si="115"/>
        <v xml:space="preserve"> |HU| Lány baba kardigán</v>
      </c>
      <c r="Y300" s="8" t="s">
        <v>5930</v>
      </c>
      <c r="Z300" s="6" t="str">
        <f t="shared" si="116"/>
        <v xml:space="preserve"> |IT| Cardigan per bambine</v>
      </c>
      <c r="AA300" s="8" t="s">
        <v>5931</v>
      </c>
      <c r="AB300" s="6" t="str">
        <f t="shared" si="117"/>
        <v xml:space="preserve"> |LT| Kūdikių kardiganas mergaitei</v>
      </c>
      <c r="AC300" s="8" t="s">
        <v>5932</v>
      </c>
      <c r="AD300" s="6" t="str">
        <f t="shared" si="118"/>
        <v xml:space="preserve"> |LV| Bērnu džemperis meitenēm</v>
      </c>
      <c r="AE300" s="8" t="s">
        <v>5933</v>
      </c>
      <c r="AF300" s="6" t="str">
        <f t="shared" si="119"/>
        <v xml:space="preserve"> |MK| Женски бебешки кардиган</v>
      </c>
      <c r="AG300" s="8" t="s">
        <v>5934</v>
      </c>
      <c r="AH300" s="6" t="str">
        <f t="shared" si="120"/>
        <v xml:space="preserve"> |PL| Kardigan niemowlęcy dziewczęcy</v>
      </c>
      <c r="AI300" s="8" t="s">
        <v>5935</v>
      </c>
      <c r="AJ300" s="6" t="str">
        <f t="shared" si="121"/>
        <v xml:space="preserve"> |PT| Cardigã para bebé menina</v>
      </c>
      <c r="AK300" s="8" t="s">
        <v>5936</v>
      </c>
      <c r="AL300" s="6" t="str">
        <f t="shared" si="122"/>
        <v xml:space="preserve"> |RO| Cardigan bebeluși fetițe</v>
      </c>
      <c r="AM300" s="8" t="s">
        <v>5937</v>
      </c>
      <c r="AN300" s="6" t="str">
        <f t="shared" si="123"/>
        <v xml:space="preserve"> |RS| Kardigan za žensku bebu</v>
      </c>
      <c r="AO300" s="8" t="s">
        <v>5938</v>
      </c>
      <c r="AP300" s="6" t="str">
        <f t="shared" si="124"/>
        <v xml:space="preserve"> |SI| Otroška jopica, dekliška</v>
      </c>
      <c r="AQ300" s="8" t="s">
        <v>5939</v>
      </c>
      <c r="AR300" s="6" t="str">
        <f t="shared" si="125"/>
        <v xml:space="preserve"> |SK| Dojčenský kardigán pre dievčatko</v>
      </c>
      <c r="AS300" s="9" t="str">
        <f t="shared" si="126"/>
        <v>|EN| Baby girl cardigan |BG| Бебешка плетена жилетка за момичета |BiH| Kardigan za bebe djevojčice |CZ| Dívčí kojenecký kardigan |DE| Cardigan für baby mädchen |EE| Beebi kardigan tüdrukutele |ES| Rebeca de bebé para niña/ Càrdigan per a bebè nena |GR| Καρντιγκαν μωρού για κορίτσι |HR| Kardigan za bebe – djevojčice |HU| Lány baba kardigán |IT| Cardigan per bambine |LT| Kūdikių kardiganas mergaitei |LV| Bērnu džemperis meitenēm |PL| Kardigan niemowlęcy dziewczęcy |PT| Cardigã para bebé menina |RO| Cardigan bebeluși fetițe |RS| Kardigan za žensku bebu |SI| Otroška jopica, dekliška |SK| Dojčenský kardigán pre dievčatko</v>
      </c>
      <c r="AT300" s="9" t="str">
        <f t="shared" si="127"/>
        <v xml:space="preserve">"|EN| Baby girl cardigan |BG| Бебешка плетена жилетка за момичета |BiH| Kardigan za bebe djevojčice |CZ| Dívčí kojenecký kardigan |DE| Cardigan für baby mädchen |EE| Beebi kardigan tüdrukutele |ES| Rebeca de bebé para niña/ Càrdigan per a bebè nena |GR| Καρντιγκαν μωρού για κορίτσι |HR| Kardigan za bebe – djevojčice |HU| Lány baba kardigán |IT| Cardigan per bambine |LT| Kūdikių kardiganas mergaitei |LV| Bērnu džemperis meitenēm |PL| Kardigan niemowlęcy dziewczęcy |PT| Cardigã para bebé menina |RO| Cardigan bebeluși fetițe |RS| Kardigan za žensku bebu |SI| Otroška jopica, dekliška |SK| Dojčenský kardigán pre dievčatko",  </v>
      </c>
      <c r="AU300" s="9" t="str">
        <f t="shared" si="128"/>
        <v xml:space="preserve">"Baby girl cardigan":  "|EN| Baby girl cardigan |BG| Бебешка плетена жилетка за момичета |BiH| Kardigan za bebe djevojčice |CZ| Dívčí kojenecký kardigan |DE| Cardigan für baby mädchen |EE| Beebi kardigan tüdrukutele |ES| Rebeca de bebé para niña/ Càrdigan per a bebè nena |GR| Καρντιγκαν μωρού για κορίτσι |HR| Kardigan za bebe – djevojčice |HU| Lány baba kardigán |IT| Cardigan per bambine |LT| Kūdikių kardiganas mergaitei |LV| Bērnu džemperis meitenēm |PL| Kardigan niemowlęcy dziewczęcy |PT| Cardigã para bebé menina |RO| Cardigan bebeluși fetițe |RS| Kardigan za žensku bebu |SI| Otroška jopica, dekliška |SK| Dojčenský kardigán pre dievčatko",  </v>
      </c>
      <c r="AV300" s="9" t="str">
        <f t="shared" si="129"/>
        <v xml:space="preserve">"Baby girl cardigan", </v>
      </c>
      <c r="AW300" s="9"/>
    </row>
    <row r="301" spans="1:49" ht="15" customHeight="1" x14ac:dyDescent="0.25">
      <c r="A301" s="8" t="s">
        <v>5940</v>
      </c>
      <c r="B301" s="6" t="str">
        <f t="shared" si="104"/>
        <v>|EN| Baby girl leggings</v>
      </c>
      <c r="C301" s="8" t="s">
        <v>5941</v>
      </c>
      <c r="D301" s="6" t="str">
        <f t="shared" si="105"/>
        <v xml:space="preserve"> |AL| Streçe foshnjesh për vajza</v>
      </c>
      <c r="E301" s="8" t="s">
        <v>5942</v>
      </c>
      <c r="F301" s="6" t="str">
        <f t="shared" si="106"/>
        <v xml:space="preserve"> |BG| Бебешки клинове за момичета</v>
      </c>
      <c r="G301" s="8" t="s">
        <v>4929</v>
      </c>
      <c r="H301" s="6" t="str">
        <f t="shared" si="107"/>
        <v xml:space="preserve"> |BiH| Helanke za djevojčice</v>
      </c>
      <c r="I301" s="8" t="s">
        <v>5943</v>
      </c>
      <c r="J301" s="6" t="str">
        <f t="shared" si="108"/>
        <v xml:space="preserve"> |CZ| Dívčí kojenecké legíny</v>
      </c>
      <c r="K301" s="8" t="s">
        <v>5944</v>
      </c>
      <c r="L301" s="6" t="str">
        <f t="shared" si="109"/>
        <v xml:space="preserve"> |DE| Leggings für baby mädchen</v>
      </c>
      <c r="M301" s="8" t="s">
        <v>5945</v>
      </c>
      <c r="N301" s="6" t="str">
        <f t="shared" si="110"/>
        <v xml:space="preserve"> |EE| Beebi retuusid tüdrukutele</v>
      </c>
      <c r="O301" s="8" t="s">
        <v>5946</v>
      </c>
      <c r="P301" s="6" t="str">
        <f t="shared" si="111"/>
        <v xml:space="preserve"> |ES| Polainas de bebé para niña</v>
      </c>
      <c r="Q301" s="8" t="s">
        <v>146</v>
      </c>
      <c r="R301" s="6" t="str">
        <f t="shared" si="112"/>
        <v>/ Malles per a bebè nena</v>
      </c>
      <c r="S301" s="8" t="s">
        <v>4935</v>
      </c>
      <c r="T301" s="6" t="str">
        <f t="shared" si="113"/>
        <v xml:space="preserve"> |GR| Κολάν για μωρό κορίτσι</v>
      </c>
      <c r="U301" s="8" t="s">
        <v>5947</v>
      </c>
      <c r="V301" s="6" t="str">
        <f t="shared" si="114"/>
        <v xml:space="preserve"> |HR| Tajice za bebe – djevojčice</v>
      </c>
      <c r="W301" s="8" t="s">
        <v>5948</v>
      </c>
      <c r="X301" s="6" t="str">
        <f t="shared" si="115"/>
        <v xml:space="preserve"> |HU| Lány baba leggings</v>
      </c>
      <c r="Y301" s="8" t="s">
        <v>5949</v>
      </c>
      <c r="Z301" s="6" t="str">
        <f t="shared" si="116"/>
        <v xml:space="preserve"> |IT| Pantacollant per bambine</v>
      </c>
      <c r="AA301" s="8" t="s">
        <v>5950</v>
      </c>
      <c r="AB301" s="6" t="str">
        <f t="shared" si="117"/>
        <v xml:space="preserve"> |LT| Kūdikių tamprės mergaitei</v>
      </c>
      <c r="AC301" s="8" t="s">
        <v>5951</v>
      </c>
      <c r="AD301" s="6" t="str">
        <f t="shared" si="118"/>
        <v xml:space="preserve"> |LV| Bērnu legingi meitenēm</v>
      </c>
      <c r="AE301" s="8" t="s">
        <v>5952</v>
      </c>
      <c r="AF301" s="6" t="str">
        <f t="shared" si="119"/>
        <v xml:space="preserve"> |MK| Женски бебешки хеланки</v>
      </c>
      <c r="AG301" s="8" t="s">
        <v>5953</v>
      </c>
      <c r="AH301" s="6" t="str">
        <f t="shared" si="120"/>
        <v xml:space="preserve"> |PL| Legginsy niemowlęce dziewczęce</v>
      </c>
      <c r="AI301" s="8" t="s">
        <v>5954</v>
      </c>
      <c r="AJ301" s="6" t="str">
        <f t="shared" si="121"/>
        <v xml:space="preserve"> |PT| Leggings para bebé menina</v>
      </c>
      <c r="AK301" s="8" t="s">
        <v>5955</v>
      </c>
      <c r="AL301" s="6" t="str">
        <f t="shared" si="122"/>
        <v xml:space="preserve"> |RO| Colanți bebeluși fetițe</v>
      </c>
      <c r="AM301" s="8" t="s">
        <v>5956</v>
      </c>
      <c r="AN301" s="6" t="str">
        <f t="shared" si="123"/>
        <v xml:space="preserve"> |RS| Helanke za žensku bebu</v>
      </c>
      <c r="AO301" s="8" t="s">
        <v>5957</v>
      </c>
      <c r="AP301" s="6" t="str">
        <f t="shared" si="124"/>
        <v xml:space="preserve"> |SI| Otroške legice, dekliške</v>
      </c>
      <c r="AQ301" s="8" t="s">
        <v>4947</v>
      </c>
      <c r="AR301" s="6" t="str">
        <f t="shared" si="125"/>
        <v xml:space="preserve"> |SK| Dievčenské legíny</v>
      </c>
      <c r="AS301" s="9" t="str">
        <f t="shared" si="126"/>
        <v>|EN| Baby girl leggings |BG| Бебешки клинове за момичета |BiH| Helanke za djevojčice |CZ| Dívčí kojenecké legíny |DE| Leggings für baby mädchen |EE| Beebi retuusid tüdrukutele |ES| Polainas de bebé para niña/ Malles per a bebè nena |GR| Κολάν για μωρό κορίτσι |HR| Tajice za bebe – djevojčice |HU| Lány baba leggings |IT| Pantacollant per bambine |LT| Kūdikių tamprės mergaitei |LV| Bērnu legingi meitenēm |PL| Legginsy niemowlęce dziewczęce |PT| Leggings para bebé menina |RO| Colanți bebeluși fetițe |RS| Helanke za žensku bebu |SI| Otroške legice, dekliške |SK| Dievčenské legíny</v>
      </c>
      <c r="AT301" s="9" t="str">
        <f t="shared" si="127"/>
        <v xml:space="preserve">"|EN| Baby girl leggings |BG| Бебешки клинове за момичета |BiH| Helanke za djevojčice |CZ| Dívčí kojenecké legíny |DE| Leggings für baby mädchen |EE| Beebi retuusid tüdrukutele |ES| Polainas de bebé para niña/ Malles per a bebè nena |GR| Κολάν για μωρό κορίτσι |HR| Tajice za bebe – djevojčice |HU| Lány baba leggings |IT| Pantacollant per bambine |LT| Kūdikių tamprės mergaitei |LV| Bērnu legingi meitenēm |PL| Legginsy niemowlęce dziewczęce |PT| Leggings para bebé menina |RO| Colanți bebeluși fetițe |RS| Helanke za žensku bebu |SI| Otroške legice, dekliške |SK| Dievčenské legíny",  </v>
      </c>
      <c r="AU301" s="9" t="str">
        <f t="shared" si="128"/>
        <v xml:space="preserve">"Baby girl leggings":  "|EN| Baby girl leggings |BG| Бебешки клинове за момичета |BiH| Helanke za djevojčice |CZ| Dívčí kojenecké legíny |DE| Leggings für baby mädchen |EE| Beebi retuusid tüdrukutele |ES| Polainas de bebé para niña/ Malles per a bebè nena |GR| Κολάν για μωρό κορίτσι |HR| Tajice za bebe – djevojčice |HU| Lány baba leggings |IT| Pantacollant per bambine |LT| Kūdikių tamprės mergaitei |LV| Bērnu legingi meitenēm |PL| Legginsy niemowlęce dziewczęce |PT| Leggings para bebé menina |RO| Colanți bebeluși fetițe |RS| Helanke za žensku bebu |SI| Otroške legice, dekliške |SK| Dievčenské legíny",  </v>
      </c>
      <c r="AV301" s="9" t="str">
        <f t="shared" si="129"/>
        <v xml:space="preserve">"Baby girl leggings", </v>
      </c>
      <c r="AW301" s="9"/>
    </row>
    <row r="302" spans="1:49" ht="15" customHeight="1" x14ac:dyDescent="0.25">
      <c r="A302" s="8" t="s">
        <v>5958</v>
      </c>
      <c r="B302" s="6" t="str">
        <f t="shared" si="104"/>
        <v>|EN| Baby girl polo shirt</v>
      </c>
      <c r="C302" s="8" t="s">
        <v>5959</v>
      </c>
      <c r="D302" s="6" t="str">
        <f t="shared" si="105"/>
        <v xml:space="preserve"> |AL| Polo foshnjesh për vajzash</v>
      </c>
      <c r="E302" s="8" t="s">
        <v>5960</v>
      </c>
      <c r="F302" s="6" t="str">
        <f t="shared" si="106"/>
        <v xml:space="preserve"> |BG| Бебешка блуза с яка за момичета</v>
      </c>
      <c r="G302" s="8" t="s">
        <v>5961</v>
      </c>
      <c r="H302" s="6" t="str">
        <f t="shared" si="107"/>
        <v xml:space="preserve"> |BiH| Polo majica za bebe djevojčice</v>
      </c>
      <c r="I302" s="8" t="s">
        <v>5962</v>
      </c>
      <c r="J302" s="6" t="str">
        <f t="shared" si="108"/>
        <v xml:space="preserve"> |CZ| Dívčí kojenecké polo</v>
      </c>
      <c r="K302" s="8" t="s">
        <v>5963</v>
      </c>
      <c r="L302" s="6" t="str">
        <f t="shared" si="109"/>
        <v xml:space="preserve"> |DE| Polohemd für baby mädchen</v>
      </c>
      <c r="M302" s="8" t="s">
        <v>5964</v>
      </c>
      <c r="N302" s="6" t="str">
        <f t="shared" si="110"/>
        <v xml:space="preserve"> |EE| Beebi polosärk tüdrukutele</v>
      </c>
      <c r="O302" s="8" t="s">
        <v>5965</v>
      </c>
      <c r="P302" s="6" t="str">
        <f t="shared" si="111"/>
        <v xml:space="preserve"> |ES| Polo de bebé para niña</v>
      </c>
      <c r="Q302" s="8" t="s">
        <v>5966</v>
      </c>
      <c r="R302" s="6" t="str">
        <f t="shared" si="112"/>
        <v>/ Polo per a bebè nena</v>
      </c>
      <c r="S302" s="8" t="s">
        <v>5967</v>
      </c>
      <c r="T302" s="6" t="str">
        <f t="shared" si="113"/>
        <v xml:space="preserve"> |GR| Πόλο μωρού κορίτσι</v>
      </c>
      <c r="U302" s="8" t="s">
        <v>5968</v>
      </c>
      <c r="V302" s="6" t="str">
        <f t="shared" si="114"/>
        <v xml:space="preserve"> |HR| Polo-majica za bebe – djevojčice</v>
      </c>
      <c r="W302" s="8" t="s">
        <v>5480</v>
      </c>
      <c r="X302" s="6" t="str">
        <f t="shared" si="115"/>
        <v xml:space="preserve"> |HU| Lány baba póló</v>
      </c>
      <c r="Y302" s="8" t="s">
        <v>5969</v>
      </c>
      <c r="Z302" s="6" t="str">
        <f t="shared" si="116"/>
        <v xml:space="preserve"> |IT| Polo per bambine</v>
      </c>
      <c r="AA302" s="8" t="s">
        <v>5970</v>
      </c>
      <c r="AB302" s="6" t="str">
        <f t="shared" si="117"/>
        <v xml:space="preserve"> |LT| Kūdikių polo marškinėliai mergaitei</v>
      </c>
      <c r="AC302" s="8" t="s">
        <v>5971</v>
      </c>
      <c r="AD302" s="6" t="str">
        <f t="shared" si="118"/>
        <v xml:space="preserve"> |LV| Bērnu polo krekls meitenēm</v>
      </c>
      <c r="AE302" s="8" t="s">
        <v>5972</v>
      </c>
      <c r="AF302" s="6" t="str">
        <f t="shared" si="119"/>
        <v xml:space="preserve"> |MK| Женско бебешко поло</v>
      </c>
      <c r="AG302" s="8" t="s">
        <v>5973</v>
      </c>
      <c r="AH302" s="6" t="str">
        <f t="shared" si="120"/>
        <v xml:space="preserve"> |PL| Polo niemowlęce dziewczęce</v>
      </c>
      <c r="AI302" s="8" t="s">
        <v>5974</v>
      </c>
      <c r="AJ302" s="6" t="str">
        <f t="shared" si="121"/>
        <v xml:space="preserve"> |PT| Polo para bebé menina</v>
      </c>
      <c r="AK302" s="8" t="s">
        <v>5975</v>
      </c>
      <c r="AL302" s="6" t="str">
        <f t="shared" si="122"/>
        <v xml:space="preserve"> |RO| Tricou polo bebeluși fetițe</v>
      </c>
      <c r="AM302" s="8" t="s">
        <v>5976</v>
      </c>
      <c r="AN302" s="6" t="str">
        <f t="shared" si="123"/>
        <v xml:space="preserve"> |RS| Polo majica za žensku bebu</v>
      </c>
      <c r="AO302" s="8" t="s">
        <v>5977</v>
      </c>
      <c r="AP302" s="6" t="str">
        <f t="shared" si="124"/>
        <v xml:space="preserve"> |SI| Otroška polo majica, dekliška</v>
      </c>
      <c r="AQ302" s="8" t="s">
        <v>5978</v>
      </c>
      <c r="AR302" s="6" t="str">
        <f t="shared" si="125"/>
        <v xml:space="preserve"> |SK| Dojčenské tričko pólo pre dievčatko</v>
      </c>
      <c r="AS302" s="9" t="str">
        <f t="shared" si="126"/>
        <v>|EN| Baby girl polo shirt |BG| Бебешка блуза с яка за момичета |BiH| Polo majica za bebe djevojčice |CZ| Dívčí kojenecké polo |DE| Polohemd für baby mädchen |EE| Beebi polosärk tüdrukutele |ES| Polo de bebé para niña/ Polo per a bebè nena |GR| Πόλο μωρού κορίτσι |HR| Polo-majica za bebe – djevojčice |HU| Lány baba póló |IT| Polo per bambine |LT| Kūdikių polo marškinėliai mergaitei |LV| Bērnu polo krekls meitenēm |PL| Polo niemowlęce dziewczęce |PT| Polo para bebé menina |RO| Tricou polo bebeluși fetițe |RS| Polo majica za žensku bebu |SI| Otroška polo majica, dekliška |SK| Dojčenské tričko pólo pre dievčatko</v>
      </c>
      <c r="AT302" s="9" t="str">
        <f t="shared" si="127"/>
        <v xml:space="preserve">"|EN| Baby girl polo shirt |BG| Бебешка блуза с яка за момичета |BiH| Polo majica za bebe djevojčice |CZ| Dívčí kojenecké polo |DE| Polohemd für baby mädchen |EE| Beebi polosärk tüdrukutele |ES| Polo de bebé para niña/ Polo per a bebè nena |GR| Πόλο μωρού κορίτσι |HR| Polo-majica za bebe – djevojčice |HU| Lány baba póló |IT| Polo per bambine |LT| Kūdikių polo marškinėliai mergaitei |LV| Bērnu polo krekls meitenēm |PL| Polo niemowlęce dziewczęce |PT| Polo para bebé menina |RO| Tricou polo bebeluși fetițe |RS| Polo majica za žensku bebu |SI| Otroška polo majica, dekliška |SK| Dojčenské tričko pólo pre dievčatko",  </v>
      </c>
      <c r="AU302" s="9" t="str">
        <f t="shared" si="128"/>
        <v xml:space="preserve">"Baby girl polo shirt":  "|EN| Baby girl polo shirt |BG| Бебешка блуза с яка за момичета |BiH| Polo majica za bebe djevojčice |CZ| Dívčí kojenecké polo |DE| Polohemd für baby mädchen |EE| Beebi polosärk tüdrukutele |ES| Polo de bebé para niña/ Polo per a bebè nena |GR| Πόλο μωρού κορίτσι |HR| Polo-majica za bebe – djevojčice |HU| Lány baba póló |IT| Polo per bambine |LT| Kūdikių polo marškinėliai mergaitei |LV| Bērnu polo krekls meitenēm |PL| Polo niemowlęce dziewczęce |PT| Polo para bebé menina |RO| Tricou polo bebeluși fetițe |RS| Polo majica za žensku bebu |SI| Otroška polo majica, dekliška |SK| Dojčenské tričko pólo pre dievčatko",  </v>
      </c>
      <c r="AV302" s="9" t="str">
        <f t="shared" si="129"/>
        <v xml:space="preserve">"Baby girl polo shirt", </v>
      </c>
      <c r="AW302" s="9"/>
    </row>
    <row r="303" spans="1:49" ht="15" customHeight="1" x14ac:dyDescent="0.25">
      <c r="A303" s="8" t="s">
        <v>5979</v>
      </c>
      <c r="B303" s="6" t="str">
        <f t="shared" si="104"/>
        <v>|EN| Baby girl sun hat</v>
      </c>
      <c r="C303" s="8" t="s">
        <v>5980</v>
      </c>
      <c r="D303" s="6" t="str">
        <f t="shared" si="105"/>
        <v xml:space="preserve"> |AL| Kapelë foshnjesh për vajza</v>
      </c>
      <c r="E303" s="8" t="s">
        <v>5981</v>
      </c>
      <c r="F303" s="6" t="str">
        <f t="shared" si="106"/>
        <v xml:space="preserve"> |BG| Бебешка шапка с периферия за момичета</v>
      </c>
      <c r="G303" s="8" t="s">
        <v>5982</v>
      </c>
      <c r="H303" s="6" t="str">
        <f t="shared" si="107"/>
        <v xml:space="preserve"> |BiH| Šešir za bebe djevojčice</v>
      </c>
      <c r="I303" s="8" t="s">
        <v>5983</v>
      </c>
      <c r="J303" s="6" t="str">
        <f t="shared" si="108"/>
        <v xml:space="preserve"> |CZ| Dívčí kojenecký klobouček</v>
      </c>
      <c r="K303" s="8" t="s">
        <v>5984</v>
      </c>
      <c r="L303" s="6" t="str">
        <f t="shared" si="109"/>
        <v xml:space="preserve"> |DE| Hut für baby mädchen</v>
      </c>
      <c r="M303" s="8" t="s">
        <v>5985</v>
      </c>
      <c r="N303" s="6" t="str">
        <f t="shared" si="110"/>
        <v xml:space="preserve"> |EE| Beebi kübar / müts tüdrukutele</v>
      </c>
      <c r="O303" s="8" t="s">
        <v>5986</v>
      </c>
      <c r="P303" s="6" t="str">
        <f t="shared" si="111"/>
        <v xml:space="preserve"> |ES| Sombrero de bebé para niña</v>
      </c>
      <c r="Q303" s="8" t="s">
        <v>5755</v>
      </c>
      <c r="R303" s="6" t="str">
        <f t="shared" si="112"/>
        <v>/ Barret per a bebè nena</v>
      </c>
      <c r="S303" s="8" t="s">
        <v>5987</v>
      </c>
      <c r="T303" s="6" t="str">
        <f t="shared" si="113"/>
        <v xml:space="preserve"> |GR| Καπέλο μωρού για κορίτσι</v>
      </c>
      <c r="U303" s="8" t="s">
        <v>5988</v>
      </c>
      <c r="V303" s="6" t="str">
        <f t="shared" si="114"/>
        <v xml:space="preserve"> |HR| Šešir za bebe – djevojčice</v>
      </c>
      <c r="W303" s="8" t="s">
        <v>5989</v>
      </c>
      <c r="X303" s="6" t="str">
        <f t="shared" si="115"/>
        <v xml:space="preserve"> |HU| Lány baba kalap</v>
      </c>
      <c r="Y303" s="8" t="s">
        <v>5759</v>
      </c>
      <c r="Z303" s="6" t="str">
        <f t="shared" si="116"/>
        <v xml:space="preserve"> |IT| Cappello per bambine</v>
      </c>
      <c r="AA303" s="8" t="s">
        <v>5990</v>
      </c>
      <c r="AB303" s="6" t="str">
        <f t="shared" si="117"/>
        <v xml:space="preserve"> |LT| Kūdikių skrybėlaitė mergaitei</v>
      </c>
      <c r="AC303" s="8" t="s">
        <v>5991</v>
      </c>
      <c r="AD303" s="6" t="str">
        <f t="shared" si="118"/>
        <v xml:space="preserve"> |LV| Bērnu platmale meitenēm</v>
      </c>
      <c r="AE303" s="8" t="s">
        <v>5992</v>
      </c>
      <c r="AF303" s="6" t="str">
        <f t="shared" si="119"/>
        <v xml:space="preserve"> |MK| Женска бебешка шапка</v>
      </c>
      <c r="AG303" s="8" t="s">
        <v>5993</v>
      </c>
      <c r="AH303" s="6" t="str">
        <f t="shared" si="120"/>
        <v xml:space="preserve"> |PL| Kapelusz niemowlęcy dziewczęcy</v>
      </c>
      <c r="AI303" s="8" t="s">
        <v>5764</v>
      </c>
      <c r="AJ303" s="6" t="str">
        <f t="shared" si="121"/>
        <v xml:space="preserve"> |PT| Chapéu para bebé menina</v>
      </c>
      <c r="AK303" s="8" t="s">
        <v>5994</v>
      </c>
      <c r="AL303" s="6" t="str">
        <f t="shared" si="122"/>
        <v xml:space="preserve"> |RO| Pălărie bebeluși fetițe</v>
      </c>
      <c r="AM303" s="8" t="s">
        <v>5995</v>
      </c>
      <c r="AN303" s="6" t="str">
        <f t="shared" si="123"/>
        <v xml:space="preserve"> |RS| Šešir za žensku bebu</v>
      </c>
      <c r="AO303" s="8" t="s">
        <v>5996</v>
      </c>
      <c r="AP303" s="6" t="str">
        <f t="shared" si="124"/>
        <v xml:space="preserve"> |SI| Otroški klobuk, dekliški</v>
      </c>
      <c r="AQ303" s="8" t="s">
        <v>5997</v>
      </c>
      <c r="AR303" s="6" t="str">
        <f t="shared" si="125"/>
        <v xml:space="preserve"> |SK| Dojčenský klobúk pre dievčatko</v>
      </c>
      <c r="AS303" s="9" t="str">
        <f t="shared" si="126"/>
        <v>|EN| Baby girl sun hat |BG| Бебешка шапка с периферия за момичета |BiH| Šešir za bebe djevojčice |CZ| Dívčí kojenecký klobouček |DE| Hut für baby mädchen |EE| Beebi kübar / müts tüdrukutele |ES| Sombrero de bebé para niña/ Barret per a bebè nena |GR| Καπέλο μωρού για κορίτσι |HR| Šešir za bebe – djevojčice |HU| Lány baba kalap |IT| Cappello per bambine |LT| Kūdikių skrybėlaitė mergaitei |LV| Bērnu platmale meitenēm |PL| Kapelusz niemowlęcy dziewczęcy |PT| Chapéu para bebé menina |RO| Pălărie bebeluși fetițe |RS| Šešir za žensku bebu |SI| Otroški klobuk, dekliški |SK| Dojčenský klobúk pre dievčatko</v>
      </c>
      <c r="AT303" s="9" t="str">
        <f t="shared" si="127"/>
        <v xml:space="preserve">"|EN| Baby girl sun hat |BG| Бебешка шапка с периферия за момичета |BiH| Šešir za bebe djevojčice |CZ| Dívčí kojenecký klobouček |DE| Hut für baby mädchen |EE| Beebi kübar / müts tüdrukutele |ES| Sombrero de bebé para niña/ Barret per a bebè nena |GR| Καπέλο μωρού για κορίτσι |HR| Šešir za bebe – djevojčice |HU| Lány baba kalap |IT| Cappello per bambine |LT| Kūdikių skrybėlaitė mergaitei |LV| Bērnu platmale meitenēm |PL| Kapelusz niemowlęcy dziewczęcy |PT| Chapéu para bebé menina |RO| Pălărie bebeluși fetițe |RS| Šešir za žensku bebu |SI| Otroški klobuk, dekliški |SK| Dojčenský klobúk pre dievčatko",  </v>
      </c>
      <c r="AU303" s="9" t="str">
        <f t="shared" si="128"/>
        <v xml:space="preserve">"Baby girl sun hat":  "|EN| Baby girl sun hat |BG| Бебешка шапка с периферия за момичета |BiH| Šešir za bebe djevojčice |CZ| Dívčí kojenecký klobouček |DE| Hut für baby mädchen |EE| Beebi kübar / müts tüdrukutele |ES| Sombrero de bebé para niña/ Barret per a bebè nena |GR| Καπέλο μωρού για κορίτσι |HR| Šešir za bebe – djevojčice |HU| Lány baba kalap |IT| Cappello per bambine |LT| Kūdikių skrybėlaitė mergaitei |LV| Bērnu platmale meitenēm |PL| Kapelusz niemowlęcy dziewczęcy |PT| Chapéu para bebé menina |RO| Pălărie bebeluși fetițe |RS| Šešir za žensku bebu |SI| Otroški klobuk, dekliški |SK| Dojčenský klobúk pre dievčatko",  </v>
      </c>
      <c r="AV303" s="9" t="str">
        <f t="shared" si="129"/>
        <v xml:space="preserve">"Baby girl sun hat", </v>
      </c>
      <c r="AW303" s="9"/>
    </row>
    <row r="304" spans="1:49" ht="15" customHeight="1" x14ac:dyDescent="0.25">
      <c r="A304" s="8" t="s">
        <v>5998</v>
      </c>
      <c r="B304" s="6" t="str">
        <f t="shared" si="104"/>
        <v>|EN| Baby girl turtleneck pullover sweater</v>
      </c>
      <c r="C304" s="8" t="s">
        <v>5999</v>
      </c>
      <c r="D304" s="6" t="str">
        <f t="shared" si="105"/>
        <v xml:space="preserve"> |AL| Golf foshnjesh për vajza</v>
      </c>
      <c r="E304" s="8" t="s">
        <v>6000</v>
      </c>
      <c r="F304" s="6" t="str">
        <f t="shared" si="106"/>
        <v xml:space="preserve"> |BG| Бебешко поло за момичета</v>
      </c>
      <c r="G304" s="8" t="s">
        <v>6001</v>
      </c>
      <c r="H304" s="6" t="str">
        <f t="shared" si="107"/>
        <v xml:space="preserve"> |BiH| Rolka za bebe djevojčice</v>
      </c>
      <c r="I304" s="8" t="s">
        <v>6002</v>
      </c>
      <c r="J304" s="6" t="str">
        <f t="shared" si="108"/>
        <v xml:space="preserve"> |CZ| Dívčí kojenecký rolák</v>
      </c>
      <c r="K304" s="8" t="s">
        <v>6003</v>
      </c>
      <c r="L304" s="6" t="str">
        <f t="shared" si="109"/>
        <v xml:space="preserve"> |DE| Rollkragenpullover für baby mädchen</v>
      </c>
      <c r="M304" s="8" t="s">
        <v>6004</v>
      </c>
      <c r="N304" s="6" t="str">
        <f t="shared" si="110"/>
        <v xml:space="preserve"> |EE| Beebi kõrge kaelusega polo tüdrukutele</v>
      </c>
      <c r="O304" s="8" t="s">
        <v>6005</v>
      </c>
      <c r="P304" s="6" t="str">
        <f t="shared" si="111"/>
        <v xml:space="preserve"> |ES| Golf de bebé para niña</v>
      </c>
      <c r="Q304" s="8" t="s">
        <v>6006</v>
      </c>
      <c r="R304" s="6" t="str">
        <f t="shared" si="112"/>
        <v>/ Suèter de coll alt per a bebè nena</v>
      </c>
      <c r="S304" s="8" t="s">
        <v>6007</v>
      </c>
      <c r="T304" s="6" t="str">
        <f t="shared" si="113"/>
        <v xml:space="preserve"> |GR| Ζιβάγκο μωρού κορίτσι</v>
      </c>
      <c r="U304" s="8" t="s">
        <v>6008</v>
      </c>
      <c r="V304" s="6" t="str">
        <f t="shared" si="114"/>
        <v xml:space="preserve"> |HR| Dolčevita za bebe – djevojčice</v>
      </c>
      <c r="W304" s="8" t="s">
        <v>6009</v>
      </c>
      <c r="X304" s="6" t="str">
        <f t="shared" si="115"/>
        <v xml:space="preserve"> |HU| Lány baba garbó</v>
      </c>
      <c r="Y304" s="8" t="s">
        <v>6010</v>
      </c>
      <c r="Z304" s="6" t="str">
        <f t="shared" si="116"/>
        <v xml:space="preserve"> |IT| Golf per bambine</v>
      </c>
      <c r="AA304" s="8" t="s">
        <v>6011</v>
      </c>
      <c r="AB304" s="6" t="str">
        <f t="shared" si="117"/>
        <v xml:space="preserve"> |LT| Kūdikių megztinis aukštu kaklu mergaitei</v>
      </c>
      <c r="AC304" s="8" t="s">
        <v>6012</v>
      </c>
      <c r="AD304" s="6" t="str">
        <f t="shared" si="118"/>
        <v xml:space="preserve"> |LV| Bērnu džemperis ar stāvu apkakli meitenēm</v>
      </c>
      <c r="AE304" s="8" t="s">
        <v>6013</v>
      </c>
      <c r="AF304" s="6" t="str">
        <f t="shared" si="119"/>
        <v xml:space="preserve"> |MK| Женска бебешка ролка</v>
      </c>
      <c r="AG304" s="8" t="s">
        <v>6014</v>
      </c>
      <c r="AH304" s="6" t="str">
        <f t="shared" si="120"/>
        <v xml:space="preserve"> |PL| Golf niemowlęcy dziewczęcy</v>
      </c>
      <c r="AI304" s="8" t="s">
        <v>6015</v>
      </c>
      <c r="AJ304" s="6" t="str">
        <f t="shared" si="121"/>
        <v xml:space="preserve"> |PT| Suéter de gola alta para bebé menina</v>
      </c>
      <c r="AK304" s="8" t="s">
        <v>6016</v>
      </c>
      <c r="AL304" s="6" t="str">
        <f t="shared" si="122"/>
        <v xml:space="preserve"> |RO| Helancă bebeluși fetițe</v>
      </c>
      <c r="AM304" s="8" t="s">
        <v>6017</v>
      </c>
      <c r="AN304" s="6" t="str">
        <f t="shared" si="123"/>
        <v xml:space="preserve"> |RS| Rolka za žensku bebu</v>
      </c>
      <c r="AO304" s="8" t="s">
        <v>6018</v>
      </c>
      <c r="AP304" s="6" t="str">
        <f t="shared" si="124"/>
        <v xml:space="preserve"> |SI| Otroški puli, dekliški</v>
      </c>
      <c r="AQ304" s="8" t="s">
        <v>6019</v>
      </c>
      <c r="AR304" s="6" t="str">
        <f t="shared" si="125"/>
        <v xml:space="preserve"> |SK| Dojčenský rolák pre dievčatko</v>
      </c>
      <c r="AS304" s="9" t="str">
        <f t="shared" si="126"/>
        <v>|EN| Baby girl turtleneck pullover sweater |BG| Бебешко поло за момичета |BiH| Rolka za bebe djevojčice |CZ| Dívčí kojenecký rolák |DE| Rollkragenpullover für baby mädchen |EE| Beebi kõrge kaelusega polo tüdrukutele |ES| Golf de bebé para niña/ Suèter de coll alt per a bebè nena |GR| Ζιβάγκο μωρού κορίτσι |HR| Dolčevita za bebe – djevojčice |HU| Lány baba garbó |IT| Golf per bambine |LT| Kūdikių megztinis aukštu kaklu mergaitei |LV| Bērnu džemperis ar stāvu apkakli meitenēm |PL| Golf niemowlęcy dziewczęcy |PT| Suéter de gola alta para bebé menina |RO| Helancă bebeluși fetițe |RS| Rolka za žensku bebu |SI| Otroški puli, dekliški |SK| Dojčenský rolák pre dievčatko</v>
      </c>
      <c r="AT304" s="9" t="str">
        <f t="shared" si="127"/>
        <v xml:space="preserve">"|EN| Baby girl turtleneck pullover sweater |BG| Бебешко поло за момичета |BiH| Rolka za bebe djevojčice |CZ| Dívčí kojenecký rolák |DE| Rollkragenpullover für baby mädchen |EE| Beebi kõrge kaelusega polo tüdrukutele |ES| Golf de bebé para niña/ Suèter de coll alt per a bebè nena |GR| Ζιβάγκο μωρού κορίτσι |HR| Dolčevita za bebe – djevojčice |HU| Lány baba garbó |IT| Golf per bambine |LT| Kūdikių megztinis aukštu kaklu mergaitei |LV| Bērnu džemperis ar stāvu apkakli meitenēm |PL| Golf niemowlęcy dziewczęcy |PT| Suéter de gola alta para bebé menina |RO| Helancă bebeluși fetițe |RS| Rolka za žensku bebu |SI| Otroški puli, dekliški |SK| Dojčenský rolák pre dievčatko",  </v>
      </c>
      <c r="AU304" s="9" t="str">
        <f t="shared" si="128"/>
        <v xml:space="preserve">"Baby girl turtleneck pullover sweater":  "|EN| Baby girl turtleneck pullover sweater |BG| Бебешко поло за момичета |BiH| Rolka za bebe djevojčice |CZ| Dívčí kojenecký rolák |DE| Rollkragenpullover für baby mädchen |EE| Beebi kõrge kaelusega polo tüdrukutele |ES| Golf de bebé para niña/ Suèter de coll alt per a bebè nena |GR| Ζιβάγκο μωρού κορίτσι |HR| Dolčevita za bebe – djevojčice |HU| Lány baba garbó |IT| Golf per bambine |LT| Kūdikių megztinis aukštu kaklu mergaitei |LV| Bērnu džemperis ar stāvu apkakli meitenēm |PL| Golf niemowlęcy dziewczęcy |PT| Suéter de gola alta para bebé menina |RO| Helancă bebeluși fetițe |RS| Rolka za žensku bebu |SI| Otroški puli, dekliški |SK| Dojčenský rolák pre dievčatko",  </v>
      </c>
      <c r="AV304" s="9" t="str">
        <f t="shared" si="129"/>
        <v xml:space="preserve">"Baby girl turtleneck pullover sweater", </v>
      </c>
      <c r="AW304" s="9"/>
    </row>
    <row r="305" spans="1:49" ht="15" customHeight="1" x14ac:dyDescent="0.25">
      <c r="A305" s="8" t="s">
        <v>6020</v>
      </c>
      <c r="B305" s="6" t="str">
        <f t="shared" si="104"/>
        <v>|EN| Baby girl headband</v>
      </c>
      <c r="C305" s="8" t="s">
        <v>6021</v>
      </c>
      <c r="D305" s="6" t="str">
        <f t="shared" si="105"/>
        <v xml:space="preserve"> |AL| Rrip foshnjesh për vajza</v>
      </c>
      <c r="E305" s="8" t="s">
        <v>6022</v>
      </c>
      <c r="F305" s="6" t="str">
        <f t="shared" si="106"/>
        <v xml:space="preserve"> |BG| Бебешка лента за главата за момичета</v>
      </c>
      <c r="G305" s="8" t="s">
        <v>6023</v>
      </c>
      <c r="H305" s="6" t="str">
        <f t="shared" si="107"/>
        <v xml:space="preserve"> |BiH| Rajf za bebe djevojčice</v>
      </c>
      <c r="I305" s="8" t="s">
        <v>6024</v>
      </c>
      <c r="J305" s="6" t="str">
        <f t="shared" si="108"/>
        <v xml:space="preserve"> |CZ| Dívčí kojenecká čelenka</v>
      </c>
      <c r="K305" s="8" t="s">
        <v>6025</v>
      </c>
      <c r="L305" s="6" t="str">
        <f t="shared" si="109"/>
        <v xml:space="preserve"> |DE| Band für baby mädchen</v>
      </c>
      <c r="M305" s="8" t="s">
        <v>6026</v>
      </c>
      <c r="N305" s="6" t="str">
        <f t="shared" si="110"/>
        <v xml:space="preserve"> |EE| Beebi peapael tüdrukutele</v>
      </c>
      <c r="O305" s="8" t="s">
        <v>6027</v>
      </c>
      <c r="P305" s="6" t="str">
        <f t="shared" si="111"/>
        <v xml:space="preserve"> |ES| Diadema de bebé para niña</v>
      </c>
      <c r="Q305" s="8" t="s">
        <v>6028</v>
      </c>
      <c r="R305" s="6" t="str">
        <f t="shared" si="112"/>
        <v>/ Cinta per a bebè nena</v>
      </c>
      <c r="S305" s="8" t="s">
        <v>6029</v>
      </c>
      <c r="T305" s="6" t="str">
        <f t="shared" si="113"/>
        <v xml:space="preserve"> |GR| Μπάντα μωρού κορίτσι</v>
      </c>
      <c r="U305" s="8" t="s">
        <v>6030</v>
      </c>
      <c r="V305" s="6" t="str">
        <f t="shared" si="114"/>
        <v xml:space="preserve"> |HR| Traka za glavu za bebe – djevojčice</v>
      </c>
      <c r="W305" s="8" t="s">
        <v>6031</v>
      </c>
      <c r="X305" s="6" t="str">
        <f t="shared" si="115"/>
        <v xml:space="preserve"> |HU| Lány baba hajpánt</v>
      </c>
      <c r="Y305" s="8" t="s">
        <v>6032</v>
      </c>
      <c r="Z305" s="6" t="str">
        <f t="shared" si="116"/>
        <v xml:space="preserve"> |IT| Fascia per bambine</v>
      </c>
      <c r="AA305" s="8" t="s">
        <v>6033</v>
      </c>
      <c r="AB305" s="6" t="str">
        <f t="shared" si="117"/>
        <v xml:space="preserve"> |LT| Kūdikių raištis mergaitei</v>
      </c>
      <c r="AC305" s="8" t="s">
        <v>6034</v>
      </c>
      <c r="AD305" s="6" t="str">
        <f t="shared" si="118"/>
        <v xml:space="preserve"> |LV| Bērnu stīpiņa meitenēm</v>
      </c>
      <c r="AE305" s="8" t="s">
        <v>6035</v>
      </c>
      <c r="AF305" s="6" t="str">
        <f t="shared" si="119"/>
        <v xml:space="preserve"> |MK| Женски бебешки стегач</v>
      </c>
      <c r="AG305" s="8" t="s">
        <v>6036</v>
      </c>
      <c r="AH305" s="6" t="str">
        <f t="shared" si="120"/>
        <v xml:space="preserve"> |PL| Opaska niemowlęca dziewczęca</v>
      </c>
      <c r="AI305" s="8" t="s">
        <v>6037</v>
      </c>
      <c r="AJ305" s="6" t="str">
        <f t="shared" si="121"/>
        <v xml:space="preserve"> |PT| Banda para bebé menina</v>
      </c>
      <c r="AK305" s="8" t="s">
        <v>6038</v>
      </c>
      <c r="AL305" s="6" t="str">
        <f t="shared" si="122"/>
        <v xml:space="preserve"> |RO| Banderolă bebeluși fetițe</v>
      </c>
      <c r="AM305" s="8" t="s">
        <v>6039</v>
      </c>
      <c r="AN305" s="6" t="str">
        <f t="shared" si="123"/>
        <v xml:space="preserve"> |RS| Raif za žensku bebu</v>
      </c>
      <c r="AO305" s="8" t="s">
        <v>6040</v>
      </c>
      <c r="AP305" s="6" t="str">
        <f t="shared" si="124"/>
        <v xml:space="preserve"> |SI| Otroški trak, dekliški</v>
      </c>
      <c r="AQ305" s="8" t="s">
        <v>6041</v>
      </c>
      <c r="AR305" s="6" t="str">
        <f t="shared" si="125"/>
        <v xml:space="preserve"> |SK| Dojčenská čelenka pre dievčatko</v>
      </c>
      <c r="AS305" s="9" t="str">
        <f t="shared" si="126"/>
        <v>|EN| Baby girl headband |BG| Бебешка лента за главата за момичета |BiH| Rajf za bebe djevojčice |CZ| Dívčí kojenecká čelenka |DE| Band für baby mädchen |EE| Beebi peapael tüdrukutele |ES| Diadema de bebé para niña/ Cinta per a bebè nena |GR| Μπάντα μωρού κορίτσι |HR| Traka za glavu za bebe – djevojčice |HU| Lány baba hajpánt |IT| Fascia per bambine |LT| Kūdikių raištis mergaitei |LV| Bērnu stīpiņa meitenēm |PL| Opaska niemowlęca dziewczęca |PT| Banda para bebé menina |RO| Banderolă bebeluși fetițe |RS| Raif za žensku bebu |SI| Otroški trak, dekliški |SK| Dojčenská čelenka pre dievčatko</v>
      </c>
      <c r="AT305" s="9" t="str">
        <f t="shared" si="127"/>
        <v xml:space="preserve">"|EN| Baby girl headband |BG| Бебешка лента за главата за момичета |BiH| Rajf za bebe djevojčice |CZ| Dívčí kojenecká čelenka |DE| Band für baby mädchen |EE| Beebi peapael tüdrukutele |ES| Diadema de bebé para niña/ Cinta per a bebè nena |GR| Μπάντα μωρού κορίτσι |HR| Traka za glavu za bebe – djevojčice |HU| Lány baba hajpánt |IT| Fascia per bambine |LT| Kūdikių raištis mergaitei |LV| Bērnu stīpiņa meitenēm |PL| Opaska niemowlęca dziewczęca |PT| Banda para bebé menina |RO| Banderolă bebeluși fetițe |RS| Raif za žensku bebu |SI| Otroški trak, dekliški |SK| Dojčenská čelenka pre dievčatko",  </v>
      </c>
      <c r="AU305" s="9" t="str">
        <f t="shared" si="128"/>
        <v xml:space="preserve">"Baby girl headband":  "|EN| Baby girl headband |BG| Бебешка лента за главата за момичета |BiH| Rajf za bebe djevojčice |CZ| Dívčí kojenecká čelenka |DE| Band für baby mädchen |EE| Beebi peapael tüdrukutele |ES| Diadema de bebé para niña/ Cinta per a bebè nena |GR| Μπάντα μωρού κορίτσι |HR| Traka za glavu za bebe – djevojčice |HU| Lány baba hajpánt |IT| Fascia per bambine |LT| Kūdikių raištis mergaitei |LV| Bērnu stīpiņa meitenēm |PL| Opaska niemowlęca dziewczęca |PT| Banda para bebé menina |RO| Banderolă bebeluși fetițe |RS| Raif za žensku bebu |SI| Otroški trak, dekliški |SK| Dojčenská čelenka pre dievčatko",  </v>
      </c>
      <c r="AV305" s="9" t="str">
        <f t="shared" si="129"/>
        <v xml:space="preserve">"Baby girl headband", </v>
      </c>
      <c r="AW305" s="9"/>
    </row>
    <row r="306" spans="1:49" ht="15" customHeight="1" x14ac:dyDescent="0.25">
      <c r="A306" s="8" t="s">
        <v>6042</v>
      </c>
      <c r="B306" s="6" t="str">
        <f t="shared" si="104"/>
        <v>|EN| Baby girl headscarf</v>
      </c>
      <c r="C306" s="8" t="s">
        <v>6043</v>
      </c>
      <c r="D306" s="6" t="str">
        <f t="shared" si="105"/>
        <v xml:space="preserve"> |AL| Shami foshnjesh për vajza</v>
      </c>
      <c r="E306" s="8" t="s">
        <v>6044</v>
      </c>
      <c r="F306" s="6" t="str">
        <f t="shared" si="106"/>
        <v xml:space="preserve"> |BG| Бебешка кърпа за глава за момичета</v>
      </c>
      <c r="G306" s="8" t="s">
        <v>6045</v>
      </c>
      <c r="H306" s="6" t="str">
        <f t="shared" si="107"/>
        <v xml:space="preserve"> |BiH| Marama za bebe djevojčice</v>
      </c>
      <c r="I306" s="8" t="s">
        <v>6046</v>
      </c>
      <c r="J306" s="6" t="str">
        <f t="shared" si="108"/>
        <v xml:space="preserve"> |CZ| Dívčí kojenecký šátek</v>
      </c>
      <c r="K306" s="8" t="s">
        <v>6047</v>
      </c>
      <c r="L306" s="6" t="str">
        <f t="shared" si="109"/>
        <v xml:space="preserve"> |DE| Tuch für baby mädchen</v>
      </c>
      <c r="M306" s="8" t="s">
        <v>6048</v>
      </c>
      <c r="N306" s="6" t="str">
        <f t="shared" si="110"/>
        <v xml:space="preserve"> |EE| Beebi rätik tüdrukutele</v>
      </c>
      <c r="O306" s="8" t="s">
        <v>6049</v>
      </c>
      <c r="P306" s="6" t="str">
        <f t="shared" si="111"/>
        <v xml:space="preserve"> |ES| Pañuelo de bebé para niña</v>
      </c>
      <c r="Q306" s="8" t="s">
        <v>6050</v>
      </c>
      <c r="R306" s="6" t="str">
        <f t="shared" si="112"/>
        <v>/ Mocador per a bebè nena</v>
      </c>
      <c r="S306" s="8" t="s">
        <v>6051</v>
      </c>
      <c r="T306" s="6" t="str">
        <f t="shared" si="113"/>
        <v xml:space="preserve"> |GR| Μαντίλι μωρού κορίτσι</v>
      </c>
      <c r="U306" s="8" t="s">
        <v>6052</v>
      </c>
      <c r="V306" s="6" t="str">
        <f t="shared" si="114"/>
        <v xml:space="preserve"> |HR| Marama za bebe – djevojčice</v>
      </c>
      <c r="W306" s="8" t="s">
        <v>6053</v>
      </c>
      <c r="X306" s="6" t="str">
        <f t="shared" si="115"/>
        <v xml:space="preserve"> |HU| Lány baba kendő</v>
      </c>
      <c r="Y306" s="8" t="s">
        <v>6054</v>
      </c>
      <c r="Z306" s="6" t="str">
        <f t="shared" si="116"/>
        <v xml:space="preserve"> |IT| Scialletto per bambine</v>
      </c>
      <c r="AA306" s="8" t="s">
        <v>6055</v>
      </c>
      <c r="AB306" s="6" t="str">
        <f t="shared" si="117"/>
        <v xml:space="preserve"> |LT| Kūdikių skarelė mergaitei</v>
      </c>
      <c r="AC306" s="8" t="s">
        <v>6056</v>
      </c>
      <c r="AD306" s="6" t="str">
        <f t="shared" si="118"/>
        <v xml:space="preserve"> |LV| Bērnu lakats meitenēm</v>
      </c>
      <c r="AE306" s="8" t="s">
        <v>6057</v>
      </c>
      <c r="AF306" s="6" t="str">
        <f t="shared" si="119"/>
        <v xml:space="preserve"> |MK| Женска бебешка марама</v>
      </c>
      <c r="AG306" s="8" t="s">
        <v>6058</v>
      </c>
      <c r="AH306" s="6" t="str">
        <f t="shared" si="120"/>
        <v xml:space="preserve"> |PL| Chustka niemowlęca dziewczęca</v>
      </c>
      <c r="AI306" s="8" t="s">
        <v>6059</v>
      </c>
      <c r="AJ306" s="6" t="str">
        <f t="shared" si="121"/>
        <v xml:space="preserve"> |PT| Bandana para bebé menina</v>
      </c>
      <c r="AK306" s="8" t="s">
        <v>6060</v>
      </c>
      <c r="AL306" s="6" t="str">
        <f t="shared" si="122"/>
        <v xml:space="preserve"> |RO| Batic/eșarfă bebeluși fetițe</v>
      </c>
      <c r="AM306" s="8" t="s">
        <v>6061</v>
      </c>
      <c r="AN306" s="6" t="str">
        <f t="shared" si="123"/>
        <v xml:space="preserve"> |RS| Marama za žensku bebu</v>
      </c>
      <c r="AO306" s="8" t="s">
        <v>6062</v>
      </c>
      <c r="AP306" s="6" t="str">
        <f t="shared" si="124"/>
        <v xml:space="preserve"> |SI| Otroška rutica, dekliška</v>
      </c>
      <c r="AQ306" s="8" t="s">
        <v>6063</v>
      </c>
      <c r="AR306" s="6" t="str">
        <f t="shared" si="125"/>
        <v xml:space="preserve"> |SK| Dojčenská šatka pre dievčatko</v>
      </c>
      <c r="AS306" s="9" t="str">
        <f t="shared" si="126"/>
        <v>|EN| Baby girl headscarf |BG| Бебешка кърпа за глава за момичета |BiH| Marama za bebe djevojčice |CZ| Dívčí kojenecký šátek |DE| Tuch für baby mädchen |EE| Beebi rätik tüdrukutele |ES| Pañuelo de bebé para niña/ Mocador per a bebè nena |GR| Μαντίλι μωρού κορίτσι |HR| Marama za bebe – djevojčice |HU| Lány baba kendő |IT| Scialletto per bambine |LT| Kūdikių skarelė mergaitei |LV| Bērnu lakats meitenēm |PL| Chustka niemowlęca dziewczęca |PT| Bandana para bebé menina |RO| Batic/eșarfă bebeluși fetițe |RS| Marama za žensku bebu |SI| Otroška rutica, dekliška |SK| Dojčenská šatka pre dievčatko</v>
      </c>
      <c r="AT306" s="9" t="str">
        <f t="shared" si="127"/>
        <v xml:space="preserve">"|EN| Baby girl headscarf |BG| Бебешка кърпа за глава за момичета |BiH| Marama za bebe djevojčice |CZ| Dívčí kojenecký šátek |DE| Tuch für baby mädchen |EE| Beebi rätik tüdrukutele |ES| Pañuelo de bebé para niña/ Mocador per a bebè nena |GR| Μαντίλι μωρού κορίτσι |HR| Marama za bebe – djevojčice |HU| Lány baba kendő |IT| Scialletto per bambine |LT| Kūdikių skarelė mergaitei |LV| Bērnu lakats meitenēm |PL| Chustka niemowlęca dziewczęca |PT| Bandana para bebé menina |RO| Batic/eșarfă bebeluși fetițe |RS| Marama za žensku bebu |SI| Otroška rutica, dekliška |SK| Dojčenská šatka pre dievčatko",  </v>
      </c>
      <c r="AU306" s="9" t="str">
        <f t="shared" si="128"/>
        <v xml:space="preserve">"Baby girl headscarf":  "|EN| Baby girl headscarf |BG| Бебешка кърпа за глава за момичета |BiH| Marama za bebe djevojčice |CZ| Dívčí kojenecký šátek |DE| Tuch für baby mädchen |EE| Beebi rätik tüdrukutele |ES| Pañuelo de bebé para niña/ Mocador per a bebè nena |GR| Μαντίλι μωρού κορίτσι |HR| Marama za bebe – djevojčice |HU| Lány baba kendő |IT| Scialletto per bambine |LT| Kūdikių skarelė mergaitei |LV| Bērnu lakats meitenēm |PL| Chustka niemowlęca dziewczęca |PT| Bandana para bebé menina |RO| Batic/eșarfă bebeluși fetițe |RS| Marama za žensku bebu |SI| Otroška rutica, dekliška |SK| Dojčenská šatka pre dievčatko",  </v>
      </c>
      <c r="AV306" s="9" t="str">
        <f t="shared" si="129"/>
        <v xml:space="preserve">"Baby girl headscarf", </v>
      </c>
      <c r="AW306" s="9"/>
    </row>
    <row r="307" spans="1:49" ht="15" customHeight="1" x14ac:dyDescent="0.25">
      <c r="A307" s="8" t="s">
        <v>6064</v>
      </c>
      <c r="B307" s="6" t="str">
        <f t="shared" si="104"/>
        <v>|EN| Baby boy t-shirt</v>
      </c>
      <c r="C307" s="8" t="s">
        <v>6065</v>
      </c>
      <c r="D307" s="6" t="str">
        <f t="shared" si="105"/>
        <v xml:space="preserve"> |AL| T-shirt foshnjesh për djem</v>
      </c>
      <c r="E307" s="8" t="s">
        <v>6066</v>
      </c>
      <c r="F307" s="6" t="str">
        <f t="shared" si="106"/>
        <v xml:space="preserve"> |BG| Бебешки t-shirt за момчета</v>
      </c>
      <c r="G307" s="8" t="s">
        <v>6067</v>
      </c>
      <c r="H307" s="6" t="str">
        <f t="shared" si="107"/>
        <v xml:space="preserve"> |BiH| T-shirt za bebe dječake</v>
      </c>
      <c r="I307" s="8" t="s">
        <v>6068</v>
      </c>
      <c r="J307" s="6" t="str">
        <f t="shared" si="108"/>
        <v xml:space="preserve"> |CZ| Chlapecké kojenecké tričko</v>
      </c>
      <c r="K307" s="8" t="s">
        <v>6069</v>
      </c>
      <c r="L307" s="6" t="str">
        <f t="shared" si="109"/>
        <v xml:space="preserve"> |DE| T-shirt für baby jungen</v>
      </c>
      <c r="M307" s="8" t="s">
        <v>6070</v>
      </c>
      <c r="N307" s="6" t="str">
        <f t="shared" si="110"/>
        <v xml:space="preserve"> |EE| Beebi t-särk poistele</v>
      </c>
      <c r="O307" s="8" t="s">
        <v>6071</v>
      </c>
      <c r="P307" s="6" t="str">
        <f t="shared" si="111"/>
        <v xml:space="preserve"> |ES| Camiseta de bebé para niño</v>
      </c>
      <c r="Q307" s="8" t="s">
        <v>6072</v>
      </c>
      <c r="R307" s="6" t="str">
        <f t="shared" si="112"/>
        <v>/ Samarreta per a bebè nen</v>
      </c>
      <c r="S307" s="8" t="s">
        <v>6073</v>
      </c>
      <c r="T307" s="6" t="str">
        <f t="shared" si="113"/>
        <v xml:space="preserve"> |GR| Μλουζάκι για μωρό αγόρι</v>
      </c>
      <c r="U307" s="8" t="s">
        <v>6074</v>
      </c>
      <c r="V307" s="6" t="str">
        <f t="shared" si="114"/>
        <v xml:space="preserve"> |HR| T-shirt za bebe – dječaci</v>
      </c>
      <c r="W307" s="8" t="s">
        <v>6075</v>
      </c>
      <c r="X307" s="6" t="str">
        <f t="shared" si="115"/>
        <v xml:space="preserve"> |HU| Fiú baba póló</v>
      </c>
      <c r="Y307" s="8" t="s">
        <v>2847</v>
      </c>
      <c r="Z307" s="6" t="str">
        <f t="shared" si="116"/>
        <v xml:space="preserve"> |IT| Maglietta per bambini</v>
      </c>
      <c r="AA307" s="8" t="s">
        <v>6076</v>
      </c>
      <c r="AB307" s="6" t="str">
        <f t="shared" si="117"/>
        <v xml:space="preserve"> |LT| Kūdikių marškinėliai berniukui</v>
      </c>
      <c r="AC307" s="8" t="s">
        <v>6077</v>
      </c>
      <c r="AD307" s="6" t="str">
        <f t="shared" si="118"/>
        <v xml:space="preserve"> |LV| Bērnu t-krekls zēniem</v>
      </c>
      <c r="AE307" s="8" t="s">
        <v>6078</v>
      </c>
      <c r="AF307" s="6" t="str">
        <f t="shared" si="119"/>
        <v xml:space="preserve"> |MK| Машки бебешки t-shirt</v>
      </c>
      <c r="AG307" s="8" t="s">
        <v>6079</v>
      </c>
      <c r="AH307" s="6" t="str">
        <f t="shared" si="120"/>
        <v xml:space="preserve"> |PL| T-shirt niemowlęcy chłopięcy</v>
      </c>
      <c r="AI307" s="8" t="s">
        <v>6080</v>
      </c>
      <c r="AJ307" s="6" t="str">
        <f t="shared" si="121"/>
        <v xml:space="preserve"> |PT| T-shirt para bebé menino</v>
      </c>
      <c r="AK307" s="8" t="s">
        <v>6081</v>
      </c>
      <c r="AL307" s="6" t="str">
        <f t="shared" si="122"/>
        <v xml:space="preserve"> |RO| T-shirt bebeluși băieți</v>
      </c>
      <c r="AM307" s="8" t="s">
        <v>6082</v>
      </c>
      <c r="AN307" s="6" t="str">
        <f t="shared" si="123"/>
        <v xml:space="preserve"> |RS| Majica za mušku bebu</v>
      </c>
      <c r="AO307" s="8" t="s">
        <v>6083</v>
      </c>
      <c r="AP307" s="6" t="str">
        <f t="shared" si="124"/>
        <v xml:space="preserve"> |SI| Otroška majica, kratki rokav, fantovska</v>
      </c>
      <c r="AQ307" s="8" t="s">
        <v>6084</v>
      </c>
      <c r="AR307" s="6" t="str">
        <f t="shared" si="125"/>
        <v xml:space="preserve"> |SK| Dojčenské tričko pre chlapčeka</v>
      </c>
      <c r="AS307" s="9" t="str">
        <f t="shared" si="126"/>
        <v>|EN| Baby boy t-shirt |BG| Бебешки t-shirt за момчета |BiH| T-shirt za bebe dječake |CZ| Chlapecké kojenecké tričko |DE| T-shirt für baby jungen |EE| Beebi t-särk poistele |ES| Camiseta de bebé para niño/ Samarreta per a bebè nen |GR| Μλουζάκι για μωρό αγόρι |HR| T-shirt za bebe – dječaci |HU| Fiú baba póló |IT| Maglietta per bambini |LT| Kūdikių marškinėliai berniukui |LV| Bērnu t-krekls zēniem |PL| T-shirt niemowlęcy chłopięcy |PT| T-shirt para bebé menino |RO| T-shirt bebeluși băieți |RS| Majica za mušku bebu |SI| Otroška majica, kratki rokav, fantovska |SK| Dojčenské tričko pre chlapčeka</v>
      </c>
      <c r="AT307" s="9" t="str">
        <f t="shared" si="127"/>
        <v xml:space="preserve">"|EN| Baby boy t-shirt |BG| Бебешки t-shirt за момчета |BiH| T-shirt za bebe dječake |CZ| Chlapecké kojenecké tričko |DE| T-shirt für baby jungen |EE| Beebi t-särk poistele |ES| Camiseta de bebé para niño/ Samarreta per a bebè nen |GR| Μλουζάκι για μωρό αγόρι |HR| T-shirt za bebe – dječaci |HU| Fiú baba póló |IT| Maglietta per bambini |LT| Kūdikių marškinėliai berniukui |LV| Bērnu t-krekls zēniem |PL| T-shirt niemowlęcy chłopięcy |PT| T-shirt para bebé menino |RO| T-shirt bebeluși băieți |RS| Majica za mušku bebu |SI| Otroška majica, kratki rokav, fantovska |SK| Dojčenské tričko pre chlapčeka",  </v>
      </c>
      <c r="AU307" s="9" t="str">
        <f t="shared" si="128"/>
        <v xml:space="preserve">"Baby boy t-shirt":  "|EN| Baby boy t-shirt |BG| Бебешки t-shirt за момчета |BiH| T-shirt za bebe dječake |CZ| Chlapecké kojenecké tričko |DE| T-shirt für baby jungen |EE| Beebi t-särk poistele |ES| Camiseta de bebé para niño/ Samarreta per a bebè nen |GR| Μλουζάκι για μωρό αγόρι |HR| T-shirt za bebe – dječaci |HU| Fiú baba póló |IT| Maglietta per bambini |LT| Kūdikių marškinėliai berniukui |LV| Bērnu t-krekls zēniem |PL| T-shirt niemowlęcy chłopięcy |PT| T-shirt para bebé menino |RO| T-shirt bebeluși băieți |RS| Majica za mušku bebu |SI| Otroška majica, kratki rokav, fantovska |SK| Dojčenské tričko pre chlapčeka",  </v>
      </c>
      <c r="AV307" s="9" t="str">
        <f t="shared" si="129"/>
        <v xml:space="preserve">"Baby boy t-shirt", </v>
      </c>
      <c r="AW307" s="9"/>
    </row>
    <row r="308" spans="1:49" ht="15" customHeight="1" x14ac:dyDescent="0.25">
      <c r="A308" s="8" t="s">
        <v>6085</v>
      </c>
      <c r="B308" s="6" t="str">
        <f t="shared" si="104"/>
        <v>|EN| Baby boy pullover sweater</v>
      </c>
      <c r="C308" s="8" t="s">
        <v>6086</v>
      </c>
      <c r="D308" s="6" t="str">
        <f t="shared" si="105"/>
        <v xml:space="preserve"> |AL| Pulovër foshnjesh për djem</v>
      </c>
      <c r="E308" s="8" t="s">
        <v>6087</v>
      </c>
      <c r="F308" s="6" t="str">
        <f t="shared" si="106"/>
        <v xml:space="preserve"> |BG| Бебешки пуловер за момчета</v>
      </c>
      <c r="G308" s="8" t="s">
        <v>6088</v>
      </c>
      <c r="H308" s="6" t="str">
        <f t="shared" si="107"/>
        <v xml:space="preserve"> |BiH| Džemper za bebe dječake</v>
      </c>
      <c r="I308" s="8" t="s">
        <v>6089</v>
      </c>
      <c r="J308" s="6" t="str">
        <f t="shared" si="108"/>
        <v xml:space="preserve"> |CZ| Chlapecký kojenecký svetr</v>
      </c>
      <c r="K308" s="8" t="s">
        <v>6090</v>
      </c>
      <c r="L308" s="6" t="str">
        <f t="shared" si="109"/>
        <v xml:space="preserve"> |DE| Pullover für baby jungen</v>
      </c>
      <c r="M308" s="8" t="s">
        <v>6091</v>
      </c>
      <c r="N308" s="6" t="str">
        <f t="shared" si="110"/>
        <v xml:space="preserve"> |EE| Beebi kampsun poistele</v>
      </c>
      <c r="O308" s="8" t="s">
        <v>6092</v>
      </c>
      <c r="P308" s="6" t="str">
        <f t="shared" si="111"/>
        <v xml:space="preserve"> |ES| Suéter de bebé para niño</v>
      </c>
      <c r="Q308" s="8" t="s">
        <v>6093</v>
      </c>
      <c r="R308" s="6" t="str">
        <f t="shared" si="112"/>
        <v>/ Suèter per a bebè nen</v>
      </c>
      <c r="S308" s="8" t="s">
        <v>5071</v>
      </c>
      <c r="T308" s="6" t="str">
        <f t="shared" si="113"/>
        <v xml:space="preserve"> |GR| Πουλόβερ για μωρό αγόρι</v>
      </c>
      <c r="U308" s="8" t="s">
        <v>6094</v>
      </c>
      <c r="V308" s="6" t="str">
        <f t="shared" si="114"/>
        <v xml:space="preserve"> |HR| Vesta za bebe – dječaci</v>
      </c>
      <c r="W308" s="8" t="s">
        <v>6095</v>
      </c>
      <c r="X308" s="6" t="str">
        <f t="shared" si="115"/>
        <v xml:space="preserve"> |HU| Fiú baba pulóver</v>
      </c>
      <c r="Y308" s="8" t="s">
        <v>6096</v>
      </c>
      <c r="Z308" s="6" t="str">
        <f t="shared" si="116"/>
        <v xml:space="preserve"> |IT| Maglione per bambini</v>
      </c>
      <c r="AA308" s="8" t="s">
        <v>6097</v>
      </c>
      <c r="AB308" s="6" t="str">
        <f t="shared" si="117"/>
        <v xml:space="preserve"> |LT| Kūdikių megztinis berniukui</v>
      </c>
      <c r="AC308" s="8" t="s">
        <v>6098</v>
      </c>
      <c r="AD308" s="6" t="str">
        <f t="shared" si="118"/>
        <v xml:space="preserve"> |LV| Bērnu svīteris zēniem</v>
      </c>
      <c r="AE308" s="8" t="s">
        <v>6099</v>
      </c>
      <c r="AF308" s="6" t="str">
        <f t="shared" si="119"/>
        <v xml:space="preserve"> |MK| Машки бебешки џемпер</v>
      </c>
      <c r="AG308" s="8" t="s">
        <v>6100</v>
      </c>
      <c r="AH308" s="6" t="str">
        <f t="shared" si="120"/>
        <v xml:space="preserve"> |PL| Sweter niemowlęcy chłopięcy</v>
      </c>
      <c r="AI308" s="8" t="s">
        <v>6101</v>
      </c>
      <c r="AJ308" s="6" t="str">
        <f t="shared" si="121"/>
        <v xml:space="preserve"> |PT| Suéter para bebé menino</v>
      </c>
      <c r="AK308" s="8" t="s">
        <v>6102</v>
      </c>
      <c r="AL308" s="6" t="str">
        <f t="shared" si="122"/>
        <v xml:space="preserve"> |RO| Pulover bebeluși băieți</v>
      </c>
      <c r="AM308" s="8" t="s">
        <v>6103</v>
      </c>
      <c r="AN308" s="6" t="str">
        <f t="shared" si="123"/>
        <v xml:space="preserve"> |RS| Džemper za mušku bebu</v>
      </c>
      <c r="AO308" s="8" t="s">
        <v>6104</v>
      </c>
      <c r="AP308" s="6" t="str">
        <f t="shared" si="124"/>
        <v xml:space="preserve"> |SI| Otroški pulover, fantovski</v>
      </c>
      <c r="AQ308" s="8" t="s">
        <v>6105</v>
      </c>
      <c r="AR308" s="6" t="str">
        <f t="shared" si="125"/>
        <v xml:space="preserve"> |SK| Dojčenský svetrík pre chlapčeka</v>
      </c>
      <c r="AS308" s="9" t="str">
        <f t="shared" si="126"/>
        <v>|EN| Baby boy pullover sweater |BG| Бебешки пуловер за момчета |BiH| Džemper za bebe dječake |CZ| Chlapecký kojenecký svetr |DE| Pullover für baby jungen |EE| Beebi kampsun poistele |ES| Suéter de bebé para niño/ Suèter per a bebè nen |GR| Πουλόβερ για μωρό αγόρι |HR| Vesta za bebe – dječaci |HU| Fiú baba pulóver |IT| Maglione per bambini |LT| Kūdikių megztinis berniukui |LV| Bērnu svīteris zēniem |PL| Sweter niemowlęcy chłopięcy |PT| Suéter para bebé menino |RO| Pulover bebeluși băieți |RS| Džemper za mušku bebu |SI| Otroški pulover, fantovski |SK| Dojčenský svetrík pre chlapčeka</v>
      </c>
      <c r="AT308" s="9" t="str">
        <f t="shared" si="127"/>
        <v xml:space="preserve">"|EN| Baby boy pullover sweater |BG| Бебешки пуловер за момчета |BiH| Džemper za bebe dječake |CZ| Chlapecký kojenecký svetr |DE| Pullover für baby jungen |EE| Beebi kampsun poistele |ES| Suéter de bebé para niño/ Suèter per a bebè nen |GR| Πουλόβερ για μωρό αγόρι |HR| Vesta za bebe – dječaci |HU| Fiú baba pulóver |IT| Maglione per bambini |LT| Kūdikių megztinis berniukui |LV| Bērnu svīteris zēniem |PL| Sweter niemowlęcy chłopięcy |PT| Suéter para bebé menino |RO| Pulover bebeluși băieți |RS| Džemper za mušku bebu |SI| Otroški pulover, fantovski |SK| Dojčenský svetrík pre chlapčeka",  </v>
      </c>
      <c r="AU308" s="9" t="str">
        <f t="shared" si="128"/>
        <v xml:space="preserve">"Baby boy pullover sweater":  "|EN| Baby boy pullover sweater |BG| Бебешки пуловер за момчета |BiH| Džemper za bebe dječake |CZ| Chlapecký kojenecký svetr |DE| Pullover für baby jungen |EE| Beebi kampsun poistele |ES| Suéter de bebé para niño/ Suèter per a bebè nen |GR| Πουλόβερ για μωρό αγόρι |HR| Vesta za bebe – dječaci |HU| Fiú baba pulóver |IT| Maglione per bambini |LT| Kūdikių megztinis berniukui |LV| Bērnu svīteris zēniem |PL| Sweter niemowlęcy chłopięcy |PT| Suéter para bebé menino |RO| Pulover bebeluși băieți |RS| Džemper za mušku bebu |SI| Otroški pulover, fantovski |SK| Dojčenský svetrík pre chlapčeka",  </v>
      </c>
      <c r="AV308" s="9" t="str">
        <f t="shared" si="129"/>
        <v xml:space="preserve">"Baby boy pullover sweater", </v>
      </c>
      <c r="AW308" s="9"/>
    </row>
    <row r="309" spans="1:49" ht="15" customHeight="1" x14ac:dyDescent="0.25">
      <c r="A309" s="8" t="s">
        <v>6106</v>
      </c>
      <c r="B309" s="6" t="str">
        <f t="shared" si="104"/>
        <v>|EN| Baby boy sweatshirt</v>
      </c>
      <c r="C309" s="8" t="s">
        <v>6107</v>
      </c>
      <c r="D309" s="6" t="str">
        <f t="shared" si="105"/>
        <v xml:space="preserve"> |AL| Bluzë foshnjesh për djem</v>
      </c>
      <c r="E309" s="8" t="s">
        <v>6108</v>
      </c>
      <c r="F309" s="6" t="str">
        <f t="shared" si="106"/>
        <v xml:space="preserve"> |BG| Бебешка блуза за момчета</v>
      </c>
      <c r="G309" s="8" t="s">
        <v>6109</v>
      </c>
      <c r="H309" s="6" t="str">
        <f t="shared" si="107"/>
        <v xml:space="preserve"> |BiH| Majica za bebe dječake</v>
      </c>
      <c r="I309" s="8" t="s">
        <v>6110</v>
      </c>
      <c r="J309" s="6" t="str">
        <f t="shared" si="108"/>
        <v xml:space="preserve"> |CZ| Chlapecká kojenecká blůzička</v>
      </c>
      <c r="K309" s="8" t="s">
        <v>6111</v>
      </c>
      <c r="L309" s="6" t="str">
        <f t="shared" si="109"/>
        <v xml:space="preserve"> |DE| Sweatshirt für baby jungen</v>
      </c>
      <c r="M309" s="8" t="s">
        <v>6112</v>
      </c>
      <c r="N309" s="6" t="str">
        <f t="shared" si="110"/>
        <v xml:space="preserve"> |EE| Beebi pluus poistele</v>
      </c>
      <c r="O309" s="8" t="s">
        <v>6113</v>
      </c>
      <c r="P309" s="6" t="str">
        <f t="shared" si="111"/>
        <v xml:space="preserve"> |ES| Sudadera de bebé para niño</v>
      </c>
      <c r="Q309" s="8" t="s">
        <v>6114</v>
      </c>
      <c r="R309" s="6" t="str">
        <f t="shared" si="112"/>
        <v>/ Dessuadora per a bebè nen</v>
      </c>
      <c r="S309" s="8" t="s">
        <v>6115</v>
      </c>
      <c r="T309" s="6" t="str">
        <f t="shared" si="113"/>
        <v xml:space="preserve"> |GR| Μπλούζα για μωρό αγόρι</v>
      </c>
      <c r="U309" s="8" t="s">
        <v>6116</v>
      </c>
      <c r="V309" s="6" t="str">
        <f t="shared" si="114"/>
        <v xml:space="preserve"> |HR| Majica za bebe – dječaci</v>
      </c>
      <c r="W309" s="8" t="s">
        <v>6117</v>
      </c>
      <c r="X309" s="6" t="str">
        <f t="shared" si="115"/>
        <v xml:space="preserve"> |HU| Fiú baba felső</v>
      </c>
      <c r="Y309" s="8" t="s">
        <v>6118</v>
      </c>
      <c r="Z309" s="6" t="str">
        <f t="shared" si="116"/>
        <v xml:space="preserve"> |IT| Felpa per bambini</v>
      </c>
      <c r="AA309" s="8" t="s">
        <v>6119</v>
      </c>
      <c r="AB309" s="6" t="str">
        <f t="shared" si="117"/>
        <v xml:space="preserve"> |LT| Kūdikių bliuzonas berniukui</v>
      </c>
      <c r="AC309" s="8" t="s">
        <v>6120</v>
      </c>
      <c r="AD309" s="6" t="str">
        <f t="shared" si="118"/>
        <v xml:space="preserve"> |LV| Bērnu džemperis zēniem</v>
      </c>
      <c r="AE309" s="8" t="s">
        <v>6121</v>
      </c>
      <c r="AF309" s="6" t="str">
        <f t="shared" si="119"/>
        <v xml:space="preserve"> |MK| Машка бебешка блуза</v>
      </c>
      <c r="AG309" s="8" t="s">
        <v>6122</v>
      </c>
      <c r="AH309" s="6" t="str">
        <f t="shared" si="120"/>
        <v xml:space="preserve"> |PL| Bluza niemowlęca chłopięca</v>
      </c>
      <c r="AI309" s="8" t="s">
        <v>6123</v>
      </c>
      <c r="AJ309" s="6" t="str">
        <f t="shared" si="121"/>
        <v xml:space="preserve"> |PT| Camisola de manga comprida para bebé menino</v>
      </c>
      <c r="AK309" s="8" t="s">
        <v>6124</v>
      </c>
      <c r="AL309" s="6" t="str">
        <f t="shared" si="122"/>
        <v xml:space="preserve"> |RO| Bluză bebeluși băieți</v>
      </c>
      <c r="AM309" s="8" t="s">
        <v>6125</v>
      </c>
      <c r="AN309" s="6" t="str">
        <f t="shared" si="123"/>
        <v xml:space="preserve"> |RS| Dukserica za mušku bebu</v>
      </c>
      <c r="AO309" s="8" t="s">
        <v>6126</v>
      </c>
      <c r="AP309" s="6" t="str">
        <f t="shared" si="124"/>
        <v xml:space="preserve"> |SI| Otroška majica, dolgi rokav, fantovska</v>
      </c>
      <c r="AQ309" s="8" t="s">
        <v>6127</v>
      </c>
      <c r="AR309" s="6" t="str">
        <f t="shared" si="125"/>
        <v xml:space="preserve"> |SK| Dojčenská mikina pre chlapčeka</v>
      </c>
      <c r="AS309" s="9" t="str">
        <f t="shared" si="126"/>
        <v>|EN| Baby boy sweatshirt |BG| Бебешка блуза за момчета |BiH| Majica za bebe dječake |CZ| Chlapecká kojenecká blůzička |DE| Sweatshirt für baby jungen |EE| Beebi pluus poistele |ES| Sudadera de bebé para niño/ Dessuadora per a bebè nen |GR| Μπλούζα για μωρό αγόρι |HR| Majica za bebe – dječaci |HU| Fiú baba felső |IT| Felpa per bambini |LT| Kūdikių bliuzonas berniukui |LV| Bērnu džemperis zēniem |PL| Bluza niemowlęca chłopięca |PT| Camisola de manga comprida para bebé menino |RO| Bluză bebeluși băieți |RS| Dukserica za mušku bebu |SI| Otroška majica, dolgi rokav, fantovska |SK| Dojčenská mikina pre chlapčeka</v>
      </c>
      <c r="AT309" s="9" t="str">
        <f t="shared" si="127"/>
        <v xml:space="preserve">"|EN| Baby boy sweatshirt |BG| Бебешка блуза за момчета |BiH| Majica za bebe dječake |CZ| Chlapecká kojenecká blůzička |DE| Sweatshirt für baby jungen |EE| Beebi pluus poistele |ES| Sudadera de bebé para niño/ Dessuadora per a bebè nen |GR| Μπλούζα για μωρό αγόρι |HR| Majica za bebe – dječaci |HU| Fiú baba felső |IT| Felpa per bambini |LT| Kūdikių bliuzonas berniukui |LV| Bērnu džemperis zēniem |PL| Bluza niemowlęca chłopięca |PT| Camisola de manga comprida para bebé menino |RO| Bluză bebeluși băieți |RS| Dukserica za mušku bebu |SI| Otroška majica, dolgi rokav, fantovska |SK| Dojčenská mikina pre chlapčeka",  </v>
      </c>
      <c r="AU309" s="9" t="str">
        <f t="shared" si="128"/>
        <v xml:space="preserve">"Baby boy sweatshirt":  "|EN| Baby boy sweatshirt |BG| Бебешка блуза за момчета |BiH| Majica za bebe dječake |CZ| Chlapecká kojenecká blůzička |DE| Sweatshirt für baby jungen |EE| Beebi pluus poistele |ES| Sudadera de bebé para niño/ Dessuadora per a bebè nen |GR| Μπλούζα για μωρό αγόρι |HR| Majica za bebe – dječaci |HU| Fiú baba felső |IT| Felpa per bambini |LT| Kūdikių bliuzonas berniukui |LV| Bērnu džemperis zēniem |PL| Bluza niemowlęca chłopięca |PT| Camisola de manga comprida para bebé menino |RO| Bluză bebeluși băieți |RS| Dukserica za mušku bebu |SI| Otroška majica, dolgi rokav, fantovska |SK| Dojčenská mikina pre chlapčeka",  </v>
      </c>
      <c r="AV309" s="9" t="str">
        <f t="shared" si="129"/>
        <v xml:space="preserve">"Baby boy sweatshirt", </v>
      </c>
      <c r="AW309" s="9"/>
    </row>
    <row r="310" spans="1:49" ht="15" customHeight="1" x14ac:dyDescent="0.25">
      <c r="A310" s="8" t="s">
        <v>6128</v>
      </c>
      <c r="B310" s="6" t="str">
        <f t="shared" si="104"/>
        <v>|EN| Baby boy shirt</v>
      </c>
      <c r="C310" s="8" t="s">
        <v>6129</v>
      </c>
      <c r="D310" s="6" t="str">
        <f t="shared" si="105"/>
        <v xml:space="preserve"> |AL| Këmishë foshnjesh për djem</v>
      </c>
      <c r="E310" s="8" t="s">
        <v>6130</v>
      </c>
      <c r="F310" s="6" t="str">
        <f t="shared" si="106"/>
        <v xml:space="preserve"> |BG| Бебешка риза за момчета</v>
      </c>
      <c r="G310" s="8" t="s">
        <v>6131</v>
      </c>
      <c r="H310" s="6" t="str">
        <f t="shared" si="107"/>
        <v xml:space="preserve"> |BiH| Košulja za bebe dječake</v>
      </c>
      <c r="I310" s="8" t="s">
        <v>6132</v>
      </c>
      <c r="J310" s="6" t="str">
        <f t="shared" si="108"/>
        <v xml:space="preserve"> |CZ| Chlapecká kojenecká košilka</v>
      </c>
      <c r="K310" s="8" t="s">
        <v>6133</v>
      </c>
      <c r="L310" s="6" t="str">
        <f t="shared" si="109"/>
        <v xml:space="preserve"> |DE| Hemd für baby jungen</v>
      </c>
      <c r="M310" s="8" t="s">
        <v>6134</v>
      </c>
      <c r="N310" s="6" t="str">
        <f t="shared" si="110"/>
        <v xml:space="preserve"> |EE| Beebi särk poistele</v>
      </c>
      <c r="O310" s="8" t="s">
        <v>6135</v>
      </c>
      <c r="P310" s="6" t="str">
        <f t="shared" si="111"/>
        <v xml:space="preserve"> |ES| Camisa de bebé para niño</v>
      </c>
      <c r="Q310" s="8" t="s">
        <v>6136</v>
      </c>
      <c r="R310" s="6" t="str">
        <f t="shared" si="112"/>
        <v>/ Camisa per a bebè nen</v>
      </c>
      <c r="S310" s="8" t="s">
        <v>5115</v>
      </c>
      <c r="T310" s="6" t="str">
        <f t="shared" si="113"/>
        <v xml:space="preserve"> |GR| Πουκάμισο για μωρό αγόρι</v>
      </c>
      <c r="U310" s="8" t="s">
        <v>6137</v>
      </c>
      <c r="V310" s="6" t="str">
        <f t="shared" si="114"/>
        <v xml:space="preserve"> |HR| Košulja za bebe – dječaci</v>
      </c>
      <c r="W310" s="8" t="s">
        <v>6138</v>
      </c>
      <c r="X310" s="6" t="str">
        <f t="shared" si="115"/>
        <v xml:space="preserve"> |HU| Fiú baba ing</v>
      </c>
      <c r="Y310" s="8" t="s">
        <v>6139</v>
      </c>
      <c r="Z310" s="6" t="str">
        <f t="shared" si="116"/>
        <v xml:space="preserve"> |IT| Camicia per bambini</v>
      </c>
      <c r="AA310" s="8" t="s">
        <v>6140</v>
      </c>
      <c r="AB310" s="6" t="str">
        <f t="shared" si="117"/>
        <v xml:space="preserve"> |LT| Kūdikių marškiniai berniukui</v>
      </c>
      <c r="AC310" s="8" t="s">
        <v>6141</v>
      </c>
      <c r="AD310" s="6" t="str">
        <f t="shared" si="118"/>
        <v xml:space="preserve"> |LV| Bērnu krekls zēniem</v>
      </c>
      <c r="AE310" s="8" t="s">
        <v>6142</v>
      </c>
      <c r="AF310" s="6" t="str">
        <f t="shared" si="119"/>
        <v xml:space="preserve"> |MK| Машка бебешка кошула</v>
      </c>
      <c r="AG310" s="8" t="s">
        <v>6143</v>
      </c>
      <c r="AH310" s="6" t="str">
        <f t="shared" si="120"/>
        <v xml:space="preserve"> |PL| Koszula niemowlęca chłopięca</v>
      </c>
      <c r="AI310" s="8" t="s">
        <v>6144</v>
      </c>
      <c r="AJ310" s="6" t="str">
        <f t="shared" si="121"/>
        <v xml:space="preserve"> |PT| Camisa para bebé menino</v>
      </c>
      <c r="AK310" s="8" t="s">
        <v>6145</v>
      </c>
      <c r="AL310" s="6" t="str">
        <f t="shared" si="122"/>
        <v xml:space="preserve"> |RO| Cămașă bebeluși băieți</v>
      </c>
      <c r="AM310" s="8" t="s">
        <v>6146</v>
      </c>
      <c r="AN310" s="6" t="str">
        <f t="shared" si="123"/>
        <v xml:space="preserve"> |RS| Košulja za mušku bebu</v>
      </c>
      <c r="AO310" s="8" t="s">
        <v>6147</v>
      </c>
      <c r="AP310" s="6" t="str">
        <f t="shared" si="124"/>
        <v xml:space="preserve"> |SI| Otroška srajca, fantovska</v>
      </c>
      <c r="AQ310" s="8" t="s">
        <v>6148</v>
      </c>
      <c r="AR310" s="6" t="str">
        <f t="shared" si="125"/>
        <v xml:space="preserve"> |SK| Dojčenská košieľka pre chlapčeka</v>
      </c>
      <c r="AS310" s="9" t="str">
        <f t="shared" si="126"/>
        <v>|EN| Baby boy shirt |BG| Бебешка риза за момчета |BiH| Košulja za bebe dječake |CZ| Chlapecká kojenecká košilka |DE| Hemd für baby jungen |EE| Beebi särk poistele |ES| Camisa de bebé para niño/ Camisa per a bebè nen |GR| Πουκάμισο για μωρό αγόρι |HR| Košulja za bebe – dječaci |HU| Fiú baba ing |IT| Camicia per bambini |LT| Kūdikių marškiniai berniukui |LV| Bērnu krekls zēniem |PL| Koszula niemowlęca chłopięca |PT| Camisa para bebé menino |RO| Cămașă bebeluși băieți |RS| Košulja za mušku bebu |SI| Otroška srajca, fantovska |SK| Dojčenská košieľka pre chlapčeka</v>
      </c>
      <c r="AT310" s="9" t="str">
        <f t="shared" si="127"/>
        <v xml:space="preserve">"|EN| Baby boy shirt |BG| Бебешка риза за момчета |BiH| Košulja za bebe dječake |CZ| Chlapecká kojenecká košilka |DE| Hemd für baby jungen |EE| Beebi särk poistele |ES| Camisa de bebé para niño/ Camisa per a bebè nen |GR| Πουκάμισο για μωρό αγόρι |HR| Košulja za bebe – dječaci |HU| Fiú baba ing |IT| Camicia per bambini |LT| Kūdikių marškiniai berniukui |LV| Bērnu krekls zēniem |PL| Koszula niemowlęca chłopięca |PT| Camisa para bebé menino |RO| Cămașă bebeluși băieți |RS| Košulja za mušku bebu |SI| Otroška srajca, fantovska |SK| Dojčenská košieľka pre chlapčeka",  </v>
      </c>
      <c r="AU310" s="9" t="str">
        <f t="shared" si="128"/>
        <v xml:space="preserve">"Baby boy shirt":  "|EN| Baby boy shirt |BG| Бебешка риза за момчета |BiH| Košulja za bebe dječake |CZ| Chlapecká kojenecká košilka |DE| Hemd für baby jungen |EE| Beebi särk poistele |ES| Camisa de bebé para niño/ Camisa per a bebè nen |GR| Πουκάμισο για μωρό αγόρι |HR| Košulja za bebe – dječaci |HU| Fiú baba ing |IT| Camicia per bambini |LT| Kūdikių marškiniai berniukui |LV| Bērnu krekls zēniem |PL| Koszula niemowlęca chłopięca |PT| Camisa para bebé menino |RO| Cămașă bebeluși băieți |RS| Košulja za mušku bebu |SI| Otroška srajca, fantovska |SK| Dojčenská košieľka pre chlapčeka",  </v>
      </c>
      <c r="AV310" s="9" t="str">
        <f t="shared" si="129"/>
        <v xml:space="preserve">"Baby boy shirt", </v>
      </c>
      <c r="AW310" s="9"/>
    </row>
    <row r="311" spans="1:49" ht="15" customHeight="1" x14ac:dyDescent="0.25">
      <c r="A311" s="8" t="s">
        <v>6149</v>
      </c>
      <c r="B311" s="6" t="str">
        <f t="shared" si="104"/>
        <v>|EN| Baby boy waistcoat</v>
      </c>
      <c r="C311" s="8" t="s">
        <v>6150</v>
      </c>
      <c r="D311" s="6" t="str">
        <f t="shared" si="105"/>
        <v xml:space="preserve"> |AL| Jelek foshnjesh për djem</v>
      </c>
      <c r="E311" s="8" t="s">
        <v>6151</v>
      </c>
      <c r="F311" s="6" t="str">
        <f t="shared" si="106"/>
        <v xml:space="preserve"> |BG| Бебешка жилетка за момчета</v>
      </c>
      <c r="G311" s="8" t="s">
        <v>6152</v>
      </c>
      <c r="H311" s="6" t="str">
        <f t="shared" si="107"/>
        <v xml:space="preserve"> |BiH| Prsluk za bebe dječake</v>
      </c>
      <c r="I311" s="8" t="s">
        <v>6153</v>
      </c>
      <c r="J311" s="6" t="str">
        <f t="shared" si="108"/>
        <v xml:space="preserve"> |CZ| Chlapecká kojenecká vestička</v>
      </c>
      <c r="K311" s="8" t="s">
        <v>6154</v>
      </c>
      <c r="L311" s="6" t="str">
        <f t="shared" si="109"/>
        <v xml:space="preserve"> |DE| Weste für baby jungen</v>
      </c>
      <c r="M311" s="8" t="s">
        <v>6155</v>
      </c>
      <c r="N311" s="6" t="str">
        <f t="shared" si="110"/>
        <v xml:space="preserve"> |EE| Beebi vest poistele</v>
      </c>
      <c r="O311" s="8" t="s">
        <v>6156</v>
      </c>
      <c r="P311" s="6" t="str">
        <f t="shared" si="111"/>
        <v xml:space="preserve"> |ES| Chaleco de bebé para niño</v>
      </c>
      <c r="Q311" s="8" t="s">
        <v>6157</v>
      </c>
      <c r="R311" s="6" t="str">
        <f t="shared" si="112"/>
        <v>/ Armilla per a bebè nen</v>
      </c>
      <c r="S311" s="8" t="s">
        <v>6158</v>
      </c>
      <c r="T311" s="6" t="str">
        <f t="shared" si="113"/>
        <v xml:space="preserve"> |GR| Γιλέκο μωρού αγόρι</v>
      </c>
      <c r="U311" s="8" t="s">
        <v>6159</v>
      </c>
      <c r="V311" s="6" t="str">
        <f t="shared" si="114"/>
        <v xml:space="preserve"> |HR| Prsluk za bebe – dječaci</v>
      </c>
      <c r="W311" s="8" t="s">
        <v>6160</v>
      </c>
      <c r="X311" s="6" t="str">
        <f t="shared" si="115"/>
        <v xml:space="preserve"> |HU| Fiú baba mellény</v>
      </c>
      <c r="Y311" s="8" t="s">
        <v>6161</v>
      </c>
      <c r="Z311" s="6" t="str">
        <f t="shared" si="116"/>
        <v xml:space="preserve"> |IT| Gilet per bambini</v>
      </c>
      <c r="AA311" s="8" t="s">
        <v>6162</v>
      </c>
      <c r="AB311" s="6" t="str">
        <f t="shared" si="117"/>
        <v xml:space="preserve"> |LT| Kūdikių liemenė berniukui</v>
      </c>
      <c r="AC311" s="8" t="s">
        <v>6163</v>
      </c>
      <c r="AD311" s="6" t="str">
        <f t="shared" si="118"/>
        <v xml:space="preserve"> |LV| Bērnu veste zēniem</v>
      </c>
      <c r="AE311" s="8" t="s">
        <v>6164</v>
      </c>
      <c r="AF311" s="6" t="str">
        <f t="shared" si="119"/>
        <v xml:space="preserve"> |MK| Машки бебешки елек</v>
      </c>
      <c r="AG311" s="8" t="s">
        <v>6165</v>
      </c>
      <c r="AH311" s="6" t="str">
        <f t="shared" si="120"/>
        <v xml:space="preserve"> |PL| Kamizelka niemowlęca chłopięca</v>
      </c>
      <c r="AI311" s="8" t="s">
        <v>6166</v>
      </c>
      <c r="AJ311" s="6" t="str">
        <f t="shared" si="121"/>
        <v xml:space="preserve"> |PT| Colete para bebé menino</v>
      </c>
      <c r="AK311" s="8" t="s">
        <v>6167</v>
      </c>
      <c r="AL311" s="6" t="str">
        <f t="shared" si="122"/>
        <v xml:space="preserve"> |RO| Vestă bebeluși băieti</v>
      </c>
      <c r="AM311" s="8" t="s">
        <v>6168</v>
      </c>
      <c r="AN311" s="6" t="str">
        <f t="shared" si="123"/>
        <v xml:space="preserve"> |RS| Prsluk za mušku bebu</v>
      </c>
      <c r="AO311" s="8" t="s">
        <v>6169</v>
      </c>
      <c r="AP311" s="6" t="str">
        <f t="shared" si="124"/>
        <v xml:space="preserve"> |SI| Otroški telovnik, fantovski</v>
      </c>
      <c r="AQ311" s="8" t="s">
        <v>6170</v>
      </c>
      <c r="AR311" s="6" t="str">
        <f t="shared" si="125"/>
        <v xml:space="preserve"> |SK| Dojčenská vesta pre chlapčeka</v>
      </c>
      <c r="AS311" s="9" t="str">
        <f t="shared" si="126"/>
        <v>|EN| Baby boy waistcoat |BG| Бебешка жилетка за момчета |BiH| Prsluk za bebe dječake |CZ| Chlapecká kojenecká vestička |DE| Weste für baby jungen |EE| Beebi vest poistele |ES| Chaleco de bebé para niño/ Armilla per a bebè nen |GR| Γιλέκο μωρού αγόρι |HR| Prsluk za bebe – dječaci |HU| Fiú baba mellény |IT| Gilet per bambini |LT| Kūdikių liemenė berniukui |LV| Bērnu veste zēniem |PL| Kamizelka niemowlęca chłopięca |PT| Colete para bebé menino |RO| Vestă bebeluși băieti |RS| Prsluk za mušku bebu |SI| Otroški telovnik, fantovski |SK| Dojčenská vesta pre chlapčeka</v>
      </c>
      <c r="AT311" s="9" t="str">
        <f t="shared" si="127"/>
        <v xml:space="preserve">"|EN| Baby boy waistcoat |BG| Бебешка жилетка за момчета |BiH| Prsluk za bebe dječake |CZ| Chlapecká kojenecká vestička |DE| Weste für baby jungen |EE| Beebi vest poistele |ES| Chaleco de bebé para niño/ Armilla per a bebè nen |GR| Γιλέκο μωρού αγόρι |HR| Prsluk za bebe – dječaci |HU| Fiú baba mellény |IT| Gilet per bambini |LT| Kūdikių liemenė berniukui |LV| Bērnu veste zēniem |PL| Kamizelka niemowlęca chłopięca |PT| Colete para bebé menino |RO| Vestă bebeluși băieti |RS| Prsluk za mušku bebu |SI| Otroški telovnik, fantovski |SK| Dojčenská vesta pre chlapčeka",  </v>
      </c>
      <c r="AU311" s="9" t="str">
        <f t="shared" si="128"/>
        <v xml:space="preserve">"Baby boy waistcoat":  "|EN| Baby boy waistcoat |BG| Бебешка жилетка за момчета |BiH| Prsluk za bebe dječake |CZ| Chlapecká kojenecká vestička |DE| Weste für baby jungen |EE| Beebi vest poistele |ES| Chaleco de bebé para niño/ Armilla per a bebè nen |GR| Γιλέκο μωρού αγόρι |HR| Prsluk za bebe – dječaci |HU| Fiú baba mellény |IT| Gilet per bambini |LT| Kūdikių liemenė berniukui |LV| Bērnu veste zēniem |PL| Kamizelka niemowlęca chłopięca |PT| Colete para bebé menino |RO| Vestă bebeluși băieti |RS| Prsluk za mušku bebu |SI| Otroški telovnik, fantovski |SK| Dojčenská vesta pre chlapčeka",  </v>
      </c>
      <c r="AV311" s="9" t="str">
        <f t="shared" si="129"/>
        <v xml:space="preserve">"Baby boy waistcoat", </v>
      </c>
      <c r="AW311" s="9"/>
    </row>
    <row r="312" spans="1:49" ht="15" customHeight="1" x14ac:dyDescent="0.25">
      <c r="A312" s="8" t="s">
        <v>6171</v>
      </c>
      <c r="B312" s="6" t="str">
        <f t="shared" si="104"/>
        <v>|EN| Baby boy jacket</v>
      </c>
      <c r="C312" s="8" t="s">
        <v>6172</v>
      </c>
      <c r="D312" s="6" t="str">
        <f t="shared" si="105"/>
        <v xml:space="preserve"> |AL| Xhup foshnjesh për djem</v>
      </c>
      <c r="E312" s="8" t="s">
        <v>6173</v>
      </c>
      <c r="F312" s="6" t="str">
        <f t="shared" si="106"/>
        <v xml:space="preserve"> |BG| Бебешко яке за момчета</v>
      </c>
      <c r="G312" s="8" t="s">
        <v>6174</v>
      </c>
      <c r="H312" s="6" t="str">
        <f t="shared" si="107"/>
        <v xml:space="preserve"> |BiH| Jakna za bebe dječake</v>
      </c>
      <c r="I312" s="8" t="s">
        <v>6175</v>
      </c>
      <c r="J312" s="6" t="str">
        <f t="shared" si="108"/>
        <v xml:space="preserve"> |CZ| Chlapecká kojenecká bunda</v>
      </c>
      <c r="K312" s="8" t="s">
        <v>6176</v>
      </c>
      <c r="L312" s="6" t="str">
        <f t="shared" si="109"/>
        <v xml:space="preserve"> |DE| Jacke für baby jungen</v>
      </c>
      <c r="M312" s="8" t="s">
        <v>6177</v>
      </c>
      <c r="N312" s="6" t="str">
        <f t="shared" si="110"/>
        <v xml:space="preserve"> |EE| Beebi jope poistele</v>
      </c>
      <c r="O312" s="8" t="s">
        <v>6178</v>
      </c>
      <c r="P312" s="6" t="str">
        <f t="shared" si="111"/>
        <v xml:space="preserve"> |ES| Chaquetón de bebé para niño</v>
      </c>
      <c r="Q312" s="8" t="s">
        <v>6179</v>
      </c>
      <c r="R312" s="6" t="str">
        <f t="shared" si="112"/>
        <v>/ Caçadora per a bebè nen</v>
      </c>
      <c r="S312" s="8" t="s">
        <v>5157</v>
      </c>
      <c r="T312" s="6" t="str">
        <f t="shared" si="113"/>
        <v xml:space="preserve"> |GR| Σακάκι για μωρό αγόρι</v>
      </c>
      <c r="U312" s="8" t="s">
        <v>6180</v>
      </c>
      <c r="V312" s="6" t="str">
        <f t="shared" si="114"/>
        <v xml:space="preserve"> |HR| Jakna za bebe – dječaci</v>
      </c>
      <c r="W312" s="8" t="s">
        <v>6181</v>
      </c>
      <c r="X312" s="6" t="str">
        <f t="shared" si="115"/>
        <v xml:space="preserve"> |HU| Fiú baba dzseki</v>
      </c>
      <c r="Y312" s="8" t="s">
        <v>6182</v>
      </c>
      <c r="Z312" s="6" t="str">
        <f t="shared" si="116"/>
        <v xml:space="preserve"> |IT| Giubbotto per bambini</v>
      </c>
      <c r="AA312" s="8" t="s">
        <v>6183</v>
      </c>
      <c r="AB312" s="6" t="str">
        <f t="shared" si="117"/>
        <v xml:space="preserve"> |LT| Kūdikių striukė berniukui</v>
      </c>
      <c r="AC312" s="8" t="s">
        <v>6184</v>
      </c>
      <c r="AD312" s="6" t="str">
        <f t="shared" si="118"/>
        <v xml:space="preserve"> |LV| Bērnu jaka zēniem</v>
      </c>
      <c r="AE312" s="8" t="s">
        <v>6185</v>
      </c>
      <c r="AF312" s="6" t="str">
        <f t="shared" si="119"/>
        <v xml:space="preserve"> |MK| Машка бебешка јакна</v>
      </c>
      <c r="AG312" s="8" t="s">
        <v>6186</v>
      </c>
      <c r="AH312" s="6" t="str">
        <f t="shared" si="120"/>
        <v xml:space="preserve"> |PL| Kurtka niemowlęca chłopięca</v>
      </c>
      <c r="AI312" s="8" t="s">
        <v>6187</v>
      </c>
      <c r="AJ312" s="6" t="str">
        <f t="shared" si="121"/>
        <v xml:space="preserve"> |PT| Casaco para bebé menino</v>
      </c>
      <c r="AK312" s="8" t="s">
        <v>6188</v>
      </c>
      <c r="AL312" s="6" t="str">
        <f t="shared" si="122"/>
        <v xml:space="preserve"> |RO| Geacă bebeluși băieți</v>
      </c>
      <c r="AM312" s="8" t="s">
        <v>6189</v>
      </c>
      <c r="AN312" s="6" t="str">
        <f t="shared" si="123"/>
        <v xml:space="preserve"> |RS| Jakna za mušku bebu</v>
      </c>
      <c r="AO312" s="8" t="s">
        <v>6190</v>
      </c>
      <c r="AP312" s="6" t="str">
        <f t="shared" si="124"/>
        <v xml:space="preserve"> |SI| Otroška jakna, fantovska</v>
      </c>
      <c r="AQ312" s="8" t="s">
        <v>6191</v>
      </c>
      <c r="AR312" s="6" t="str">
        <f t="shared" si="125"/>
        <v xml:space="preserve"> |SK| Dojčenská bunda pre chlapčeka</v>
      </c>
      <c r="AS312" s="9" t="str">
        <f t="shared" si="126"/>
        <v>|EN| Baby boy jacket |BG| Бебешко яке за момчета |BiH| Jakna za bebe dječake |CZ| Chlapecká kojenecká bunda |DE| Jacke für baby jungen |EE| Beebi jope poistele |ES| Chaquetón de bebé para niño/ Caçadora per a bebè nen |GR| Σακάκι για μωρό αγόρι |HR| Jakna za bebe – dječaci |HU| Fiú baba dzseki |IT| Giubbotto per bambini |LT| Kūdikių striukė berniukui |LV| Bērnu jaka zēniem |PL| Kurtka niemowlęca chłopięca |PT| Casaco para bebé menino |RO| Geacă bebeluși băieți |RS| Jakna za mušku bebu |SI| Otroška jakna, fantovska |SK| Dojčenská bunda pre chlapčeka</v>
      </c>
      <c r="AT312" s="9" t="str">
        <f t="shared" si="127"/>
        <v xml:space="preserve">"|EN| Baby boy jacket |BG| Бебешко яке за момчета |BiH| Jakna za bebe dječake |CZ| Chlapecká kojenecká bunda |DE| Jacke für baby jungen |EE| Beebi jope poistele |ES| Chaquetón de bebé para niño/ Caçadora per a bebè nen |GR| Σακάκι για μωρό αγόρι |HR| Jakna za bebe – dječaci |HU| Fiú baba dzseki |IT| Giubbotto per bambini |LT| Kūdikių striukė berniukui |LV| Bērnu jaka zēniem |PL| Kurtka niemowlęca chłopięca |PT| Casaco para bebé menino |RO| Geacă bebeluși băieți |RS| Jakna za mušku bebu |SI| Otroška jakna, fantovska |SK| Dojčenská bunda pre chlapčeka",  </v>
      </c>
      <c r="AU312" s="9" t="str">
        <f t="shared" si="128"/>
        <v xml:space="preserve">"Baby boy jacket":  "|EN| Baby boy jacket |BG| Бебешко яке за момчета |BiH| Jakna za bebe dječake |CZ| Chlapecká kojenecká bunda |DE| Jacke für baby jungen |EE| Beebi jope poistele |ES| Chaquetón de bebé para niño/ Caçadora per a bebè nen |GR| Σακάκι για μωρό αγόρι |HR| Jakna za bebe – dječaci |HU| Fiú baba dzseki |IT| Giubbotto per bambini |LT| Kūdikių striukė berniukui |LV| Bērnu jaka zēniem |PL| Kurtka niemowlęca chłopięca |PT| Casaco para bebé menino |RO| Geacă bebeluși băieți |RS| Jakna za mušku bebu |SI| Otroška jakna, fantovska |SK| Dojčenská bunda pre chlapčeka",  </v>
      </c>
      <c r="AV312" s="9" t="str">
        <f t="shared" si="129"/>
        <v xml:space="preserve">"Baby boy jacket", </v>
      </c>
      <c r="AW312" s="9"/>
    </row>
    <row r="313" spans="1:49" ht="15" customHeight="1" x14ac:dyDescent="0.25">
      <c r="A313" s="8" t="s">
        <v>6192</v>
      </c>
      <c r="B313" s="6" t="str">
        <f t="shared" si="104"/>
        <v>|EN| Baby boy coat</v>
      </c>
      <c r="C313" s="8" t="s">
        <v>6193</v>
      </c>
      <c r="D313" s="6" t="str">
        <f t="shared" si="105"/>
        <v xml:space="preserve"> |AL| Pallto foshnjesh për djem</v>
      </c>
      <c r="E313" s="8" t="s">
        <v>6194</v>
      </c>
      <c r="F313" s="6" t="str">
        <f t="shared" si="106"/>
        <v xml:space="preserve"> |BG| Бебешко палто за момчета</v>
      </c>
      <c r="G313" s="8" t="s">
        <v>6195</v>
      </c>
      <c r="H313" s="6" t="str">
        <f t="shared" si="107"/>
        <v xml:space="preserve"> |BiH| Kaput za bebe dječake</v>
      </c>
      <c r="I313" s="8" t="s">
        <v>6196</v>
      </c>
      <c r="J313" s="6" t="str">
        <f t="shared" si="108"/>
        <v xml:space="preserve"> |CZ| Chlapecký kojenecký plášť</v>
      </c>
      <c r="K313" s="8" t="s">
        <v>6197</v>
      </c>
      <c r="L313" s="6" t="str">
        <f t="shared" si="109"/>
        <v xml:space="preserve"> |DE| Mantel für baby jungen</v>
      </c>
      <c r="M313" s="8" t="s">
        <v>6198</v>
      </c>
      <c r="N313" s="6" t="str">
        <f t="shared" si="110"/>
        <v xml:space="preserve"> |EE| Beebi mantel poistele</v>
      </c>
      <c r="O313" s="8" t="s">
        <v>6199</v>
      </c>
      <c r="P313" s="6" t="str">
        <f t="shared" si="111"/>
        <v xml:space="preserve"> |ES| Abrigo de bebé para niño</v>
      </c>
      <c r="Q313" s="8" t="s">
        <v>6200</v>
      </c>
      <c r="R313" s="6" t="str">
        <f t="shared" si="112"/>
        <v>/ Abric per a bebè nen</v>
      </c>
      <c r="S313" s="8" t="s">
        <v>6201</v>
      </c>
      <c r="T313" s="6" t="str">
        <f t="shared" si="113"/>
        <v xml:space="preserve"> |GR| Παλτό μωρού αγόρι</v>
      </c>
      <c r="U313" s="8" t="s">
        <v>6202</v>
      </c>
      <c r="V313" s="6" t="str">
        <f t="shared" si="114"/>
        <v xml:space="preserve"> |HR| Kaput za bebe – dječaci</v>
      </c>
      <c r="W313" s="8" t="s">
        <v>6203</v>
      </c>
      <c r="X313" s="6" t="str">
        <f t="shared" si="115"/>
        <v xml:space="preserve"> |HU| Fiú baba kabát</v>
      </c>
      <c r="Y313" s="8" t="s">
        <v>6204</v>
      </c>
      <c r="Z313" s="6" t="str">
        <f t="shared" si="116"/>
        <v xml:space="preserve"> |IT| Cappotto per bambini</v>
      </c>
      <c r="AA313" s="8" t="s">
        <v>6205</v>
      </c>
      <c r="AB313" s="6" t="str">
        <f t="shared" si="117"/>
        <v xml:space="preserve"> |LT| Kūdikių apsiaustas berniukui</v>
      </c>
      <c r="AC313" s="8" t="s">
        <v>6206</v>
      </c>
      <c r="AD313" s="6" t="str">
        <f t="shared" si="118"/>
        <v xml:space="preserve"> |LV| Bērnu mētelis zēniem</v>
      </c>
      <c r="AE313" s="8" t="s">
        <v>6207</v>
      </c>
      <c r="AF313" s="6" t="str">
        <f t="shared" si="119"/>
        <v xml:space="preserve"> |MK| Машко бебешко палто</v>
      </c>
      <c r="AG313" s="8" t="s">
        <v>6208</v>
      </c>
      <c r="AH313" s="6" t="str">
        <f t="shared" si="120"/>
        <v xml:space="preserve"> |PL| Płaszcz niemowlęcy chłopięcy</v>
      </c>
      <c r="AI313" s="8" t="s">
        <v>6209</v>
      </c>
      <c r="AJ313" s="6" t="str">
        <f t="shared" si="121"/>
        <v xml:space="preserve"> |PT| Sobretudo para bebé menino</v>
      </c>
      <c r="AK313" s="8" t="s">
        <v>6210</v>
      </c>
      <c r="AL313" s="6" t="str">
        <f t="shared" si="122"/>
        <v xml:space="preserve"> |RO| Palton/pardesiu bebeluși băieți</v>
      </c>
      <c r="AM313" s="8" t="s">
        <v>6211</v>
      </c>
      <c r="AN313" s="6" t="str">
        <f t="shared" si="123"/>
        <v xml:space="preserve"> |RS| Kaput za mušku bebu</v>
      </c>
      <c r="AO313" s="8" t="s">
        <v>6212</v>
      </c>
      <c r="AP313" s="6" t="str">
        <f t="shared" si="124"/>
        <v xml:space="preserve"> |SI| Otroški plašč, fantovski</v>
      </c>
      <c r="AQ313" s="8" t="s">
        <v>6213</v>
      </c>
      <c r="AR313" s="6" t="str">
        <f t="shared" si="125"/>
        <v xml:space="preserve"> |SK| Dojčenský kabátik pre chlapčeka</v>
      </c>
      <c r="AS313" s="9" t="str">
        <f t="shared" si="126"/>
        <v>|EN| Baby boy coat |BG| Бебешко палто за момчета |BiH| Kaput za bebe dječake |CZ| Chlapecký kojenecký plášť |DE| Mantel für baby jungen |EE| Beebi mantel poistele |ES| Abrigo de bebé para niño/ Abric per a bebè nen |GR| Παλτό μωρού αγόρι |HR| Kaput za bebe – dječaci |HU| Fiú baba kabát |IT| Cappotto per bambini |LT| Kūdikių apsiaustas berniukui |LV| Bērnu mētelis zēniem |PL| Płaszcz niemowlęcy chłopięcy |PT| Sobretudo para bebé menino |RO| Palton/pardesiu bebeluși băieți |RS| Kaput za mušku bebu |SI| Otroški plašč, fantovski |SK| Dojčenský kabátik pre chlapčeka</v>
      </c>
      <c r="AT313" s="9" t="str">
        <f t="shared" si="127"/>
        <v xml:space="preserve">"|EN| Baby boy coat |BG| Бебешко палто за момчета |BiH| Kaput za bebe dječake |CZ| Chlapecký kojenecký plášť |DE| Mantel für baby jungen |EE| Beebi mantel poistele |ES| Abrigo de bebé para niño/ Abric per a bebè nen |GR| Παλτό μωρού αγόρι |HR| Kaput za bebe – dječaci |HU| Fiú baba kabát |IT| Cappotto per bambini |LT| Kūdikių apsiaustas berniukui |LV| Bērnu mētelis zēniem |PL| Płaszcz niemowlęcy chłopięcy |PT| Sobretudo para bebé menino |RO| Palton/pardesiu bebeluși băieți |RS| Kaput za mušku bebu |SI| Otroški plašč, fantovski |SK| Dojčenský kabátik pre chlapčeka",  </v>
      </c>
      <c r="AU313" s="9" t="str">
        <f t="shared" si="128"/>
        <v xml:space="preserve">"Baby boy coat":  "|EN| Baby boy coat |BG| Бебешко палто за момчета |BiH| Kaput za bebe dječake |CZ| Chlapecký kojenecký plášť |DE| Mantel für baby jungen |EE| Beebi mantel poistele |ES| Abrigo de bebé para niño/ Abric per a bebè nen |GR| Παλτό μωρού αγόρι |HR| Kaput za bebe – dječaci |HU| Fiú baba kabát |IT| Cappotto per bambini |LT| Kūdikių apsiaustas berniukui |LV| Bērnu mētelis zēniem |PL| Płaszcz niemowlęcy chłopięcy |PT| Sobretudo para bebé menino |RO| Palton/pardesiu bebeluși băieți |RS| Kaput za mušku bebu |SI| Otroški plašč, fantovski |SK| Dojčenský kabátik pre chlapčeka",  </v>
      </c>
      <c r="AV313" s="9" t="str">
        <f t="shared" si="129"/>
        <v xml:space="preserve">"Baby boy coat", </v>
      </c>
      <c r="AW313" s="9"/>
    </row>
    <row r="314" spans="1:49" ht="15" customHeight="1" x14ac:dyDescent="0.25">
      <c r="A314" s="8" t="s">
        <v>6214</v>
      </c>
      <c r="B314" s="6" t="str">
        <f t="shared" si="104"/>
        <v>|EN| Baby boy vest</v>
      </c>
      <c r="C314" s="8" t="s">
        <v>6150</v>
      </c>
      <c r="D314" s="6" t="str">
        <f t="shared" si="105"/>
        <v xml:space="preserve"> |AL| Jelek foshnjesh për djem</v>
      </c>
      <c r="E314" s="8" t="s">
        <v>6215</v>
      </c>
      <c r="F314" s="6" t="str">
        <f t="shared" si="106"/>
        <v xml:space="preserve"> |BG| Бебешки елек за момчета</v>
      </c>
      <c r="G314" s="8" t="s">
        <v>6152</v>
      </c>
      <c r="H314" s="6" t="str">
        <f t="shared" si="107"/>
        <v xml:space="preserve"> |BiH| Prsluk za bebe dječake</v>
      </c>
      <c r="I314" s="8" t="s">
        <v>6216</v>
      </c>
      <c r="J314" s="6" t="str">
        <f t="shared" si="108"/>
        <v xml:space="preserve"> |CZ| Chlapecká kojenecká vesta</v>
      </c>
      <c r="K314" s="8" t="s">
        <v>6217</v>
      </c>
      <c r="L314" s="6" t="str">
        <f t="shared" si="109"/>
        <v xml:space="preserve"> |DE| Jacke/weste für baby jungen</v>
      </c>
      <c r="M314" s="8" t="s">
        <v>6218</v>
      </c>
      <c r="N314" s="6" t="str">
        <f t="shared" si="110"/>
        <v xml:space="preserve"> |EE| Beebi varrukateta jope poistele</v>
      </c>
      <c r="O314" s="8" t="s">
        <v>6219</v>
      </c>
      <c r="P314" s="6" t="str">
        <f t="shared" si="111"/>
        <v xml:space="preserve"> |ES| Chaleco sin mangas de bebé para niño</v>
      </c>
      <c r="Q314" s="8" t="s">
        <v>6157</v>
      </c>
      <c r="R314" s="6" t="str">
        <f t="shared" si="112"/>
        <v>/ Armilla per a bebè nen</v>
      </c>
      <c r="S314" s="8" t="s">
        <v>5196</v>
      </c>
      <c r="T314" s="6" t="str">
        <f t="shared" si="113"/>
        <v xml:space="preserve"> |GR| Αμάνικο μπλουζάκι αγοριού</v>
      </c>
      <c r="U314" s="8" t="s">
        <v>6159</v>
      </c>
      <c r="V314" s="6" t="str">
        <f t="shared" si="114"/>
        <v xml:space="preserve"> |HR| Prsluk za bebe – dječaci</v>
      </c>
      <c r="W314" s="8" t="s">
        <v>6160</v>
      </c>
      <c r="X314" s="6" t="str">
        <f t="shared" si="115"/>
        <v xml:space="preserve"> |HU| Fiú baba mellény</v>
      </c>
      <c r="Y314" s="8" t="s">
        <v>6220</v>
      </c>
      <c r="Z314" s="6" t="str">
        <f t="shared" si="116"/>
        <v xml:space="preserve"> |IT| Maglia senza maniche per bambini</v>
      </c>
      <c r="AA314" s="8" t="s">
        <v>6162</v>
      </c>
      <c r="AB314" s="6" t="str">
        <f t="shared" si="117"/>
        <v xml:space="preserve"> |LT| Kūdikių liemenė berniukui</v>
      </c>
      <c r="AC314" s="8" t="s">
        <v>6221</v>
      </c>
      <c r="AD314" s="6" t="str">
        <f t="shared" si="118"/>
        <v xml:space="preserve"> |LV| Bērnu bezrocis zēniem</v>
      </c>
      <c r="AE314" s="8" t="s">
        <v>6222</v>
      </c>
      <c r="AF314" s="6" t="str">
        <f t="shared" si="119"/>
        <v xml:space="preserve"> |MK| Машки бебешки елек без ракави</v>
      </c>
      <c r="AG314" s="8" t="s">
        <v>6223</v>
      </c>
      <c r="AH314" s="6" t="str">
        <f t="shared" si="120"/>
        <v xml:space="preserve"> |PL| Bezrękawnik niemowlęcy chłopięcy</v>
      </c>
      <c r="AI314" s="8" t="s">
        <v>6224</v>
      </c>
      <c r="AJ314" s="6" t="str">
        <f t="shared" si="121"/>
        <v xml:space="preserve"> |PT| Camisa sem mangas para bebé menino</v>
      </c>
      <c r="AK314" s="8" t="s">
        <v>6167</v>
      </c>
      <c r="AL314" s="6" t="str">
        <f t="shared" si="122"/>
        <v xml:space="preserve"> |RO| Vestă bebeluși băieti</v>
      </c>
      <c r="AM314" s="8" t="s">
        <v>6168</v>
      </c>
      <c r="AN314" s="6" t="str">
        <f t="shared" si="123"/>
        <v xml:space="preserve"> |RS| Prsluk za mušku bebu</v>
      </c>
      <c r="AO314" s="8" t="s">
        <v>6225</v>
      </c>
      <c r="AP314" s="6" t="str">
        <f t="shared" si="124"/>
        <v xml:space="preserve"> |SI| Otroški brezrokavnik, fantovski</v>
      </c>
      <c r="AQ314" s="8" t="s">
        <v>6170</v>
      </c>
      <c r="AR314" s="6" t="str">
        <f t="shared" si="125"/>
        <v xml:space="preserve"> |SK| Dojčenská vesta pre chlapčeka</v>
      </c>
      <c r="AS314" s="9" t="str">
        <f t="shared" si="126"/>
        <v>|EN| Baby boy vest |BG| Бебешки елек за момчета |BiH| Prsluk za bebe dječake |CZ| Chlapecká kojenecká vesta |DE| Jacke/weste für baby jungen |EE| Beebi varrukateta jope poistele |ES| Chaleco sin mangas de bebé para niño/ Armilla per a bebè nen |GR| Αμάνικο μπλουζάκι αγοριού |HR| Prsluk za bebe – dječaci |HU| Fiú baba mellény |IT| Maglia senza maniche per bambini |LT| Kūdikių liemenė berniukui |LV| Bērnu bezrocis zēniem |PL| Bezrękawnik niemowlęcy chłopięcy |PT| Camisa sem mangas para bebé menino |RO| Vestă bebeluși băieti |RS| Prsluk za mušku bebu |SI| Otroški brezrokavnik, fantovski |SK| Dojčenská vesta pre chlapčeka</v>
      </c>
      <c r="AT314" s="9" t="str">
        <f t="shared" si="127"/>
        <v xml:space="preserve">"|EN| Baby boy vest |BG| Бебешки елек за момчета |BiH| Prsluk za bebe dječake |CZ| Chlapecká kojenecká vesta |DE| Jacke/weste für baby jungen |EE| Beebi varrukateta jope poistele |ES| Chaleco sin mangas de bebé para niño/ Armilla per a bebè nen |GR| Αμάνικο μπλουζάκι αγοριού |HR| Prsluk za bebe – dječaci |HU| Fiú baba mellény |IT| Maglia senza maniche per bambini |LT| Kūdikių liemenė berniukui |LV| Bērnu bezrocis zēniem |PL| Bezrękawnik niemowlęcy chłopięcy |PT| Camisa sem mangas para bebé menino |RO| Vestă bebeluși băieti |RS| Prsluk za mušku bebu |SI| Otroški brezrokavnik, fantovski |SK| Dojčenská vesta pre chlapčeka",  </v>
      </c>
      <c r="AU314" s="9" t="str">
        <f t="shared" si="128"/>
        <v xml:space="preserve">"Baby boy vest":  "|EN| Baby boy vest |BG| Бебешки елек за момчета |BiH| Prsluk za bebe dječake |CZ| Chlapecká kojenecká vesta |DE| Jacke/weste für baby jungen |EE| Beebi varrukateta jope poistele |ES| Chaleco sin mangas de bebé para niño/ Armilla per a bebè nen |GR| Αμάνικο μπλουζάκι αγοριού |HR| Prsluk za bebe – dječaci |HU| Fiú baba mellény |IT| Maglia senza maniche per bambini |LT| Kūdikių liemenė berniukui |LV| Bērnu bezrocis zēniem |PL| Bezrękawnik niemowlęcy chłopięcy |PT| Camisa sem mangas para bebé menino |RO| Vestă bebeluși băieti |RS| Prsluk za mušku bebu |SI| Otroški brezrokavnik, fantovski |SK| Dojčenská vesta pre chlapčeka",  </v>
      </c>
      <c r="AV314" s="9" t="str">
        <f t="shared" si="129"/>
        <v xml:space="preserve">"Baby boy vest", </v>
      </c>
      <c r="AW314" s="9"/>
    </row>
    <row r="315" spans="1:49" ht="15" customHeight="1" x14ac:dyDescent="0.25">
      <c r="A315" s="8" t="s">
        <v>6226</v>
      </c>
      <c r="B315" s="6" t="str">
        <f t="shared" si="104"/>
        <v>|EN| Baby boy pants</v>
      </c>
      <c r="C315" s="8" t="s">
        <v>6227</v>
      </c>
      <c r="D315" s="6" t="str">
        <f t="shared" si="105"/>
        <v xml:space="preserve"> |AL| Pantallona foshnjesh për djem</v>
      </c>
      <c r="E315" s="8" t="s">
        <v>6228</v>
      </c>
      <c r="F315" s="6" t="str">
        <f t="shared" si="106"/>
        <v xml:space="preserve"> |BG| Бебешки панталони за момчета</v>
      </c>
      <c r="G315" s="8" t="s">
        <v>6229</v>
      </c>
      <c r="H315" s="6" t="str">
        <f t="shared" si="107"/>
        <v xml:space="preserve"> |BiH| Hlače za bebe dječake</v>
      </c>
      <c r="I315" s="8" t="s">
        <v>6230</v>
      </c>
      <c r="J315" s="6" t="str">
        <f t="shared" si="108"/>
        <v xml:space="preserve"> |CZ| Chlapecké kojenecké kalhoty</v>
      </c>
      <c r="K315" s="8" t="s">
        <v>6231</v>
      </c>
      <c r="L315" s="6" t="str">
        <f t="shared" si="109"/>
        <v xml:space="preserve"> |DE| Hose für baby jungen</v>
      </c>
      <c r="M315" s="8" t="s">
        <v>6232</v>
      </c>
      <c r="N315" s="6" t="str">
        <f t="shared" si="110"/>
        <v xml:space="preserve"> |EE| Beebi pikad püksid poistele</v>
      </c>
      <c r="O315" s="8" t="s">
        <v>6233</v>
      </c>
      <c r="P315" s="6" t="str">
        <f t="shared" si="111"/>
        <v xml:space="preserve"> |ES| Pantalones de bebé para niño</v>
      </c>
      <c r="Q315" s="8" t="s">
        <v>6234</v>
      </c>
      <c r="R315" s="6" t="str">
        <f t="shared" si="112"/>
        <v>/ Pantalons per a bebè nen</v>
      </c>
      <c r="S315" s="8" t="s">
        <v>5211</v>
      </c>
      <c r="T315" s="6" t="str">
        <f t="shared" si="113"/>
        <v xml:space="preserve"> |GR| Παντελόνι για μωρό αγόρι</v>
      </c>
      <c r="U315" s="8" t="s">
        <v>6235</v>
      </c>
      <c r="V315" s="6" t="str">
        <f t="shared" si="114"/>
        <v xml:space="preserve"> |HR| Hlače za bebe – dječaci</v>
      </c>
      <c r="W315" s="8" t="s">
        <v>6236</v>
      </c>
      <c r="X315" s="6" t="str">
        <f t="shared" si="115"/>
        <v xml:space="preserve"> |HU| Fiú baba nadrág</v>
      </c>
      <c r="Y315" s="8" t="s">
        <v>6237</v>
      </c>
      <c r="Z315" s="6" t="str">
        <f t="shared" si="116"/>
        <v xml:space="preserve"> |IT| Pantaloni per bambini</v>
      </c>
      <c r="AA315" s="8" t="s">
        <v>6238</v>
      </c>
      <c r="AB315" s="6" t="str">
        <f t="shared" si="117"/>
        <v xml:space="preserve"> |LT| Kūdikių kelnės berniukui</v>
      </c>
      <c r="AC315" s="8" t="s">
        <v>6239</v>
      </c>
      <c r="AD315" s="6" t="str">
        <f t="shared" si="118"/>
        <v xml:space="preserve"> |LV| Bērnu bikses zēniem</v>
      </c>
      <c r="AE315" s="8" t="s">
        <v>6240</v>
      </c>
      <c r="AF315" s="6" t="str">
        <f t="shared" si="119"/>
        <v xml:space="preserve"> |MK| Машки бебешки панталони</v>
      </c>
      <c r="AG315" s="8" t="s">
        <v>6241</v>
      </c>
      <c r="AH315" s="6" t="str">
        <f t="shared" si="120"/>
        <v xml:space="preserve"> |PL| Spodnie niemowlęce chłopięce</v>
      </c>
      <c r="AI315" s="8" t="s">
        <v>6242</v>
      </c>
      <c r="AJ315" s="6" t="str">
        <f t="shared" si="121"/>
        <v xml:space="preserve"> |PT| Calças para bebé menino</v>
      </c>
      <c r="AK315" s="8" t="s">
        <v>6243</v>
      </c>
      <c r="AL315" s="6" t="str">
        <f t="shared" si="122"/>
        <v xml:space="preserve"> |RO| Pantaloni bebeluși băieți</v>
      </c>
      <c r="AM315" s="8" t="s">
        <v>6244</v>
      </c>
      <c r="AN315" s="6" t="str">
        <f t="shared" si="123"/>
        <v xml:space="preserve"> |RS| Pantalone za mušku bebu</v>
      </c>
      <c r="AO315" s="8" t="s">
        <v>6245</v>
      </c>
      <c r="AP315" s="6" t="str">
        <f t="shared" si="124"/>
        <v xml:space="preserve"> |SI| Otroške hlače, fantovske</v>
      </c>
      <c r="AQ315" s="8" t="s">
        <v>6246</v>
      </c>
      <c r="AR315" s="6" t="str">
        <f t="shared" si="125"/>
        <v xml:space="preserve"> |SK| Dojčenské nohavice pre chlapčeka</v>
      </c>
      <c r="AS315" s="9" t="str">
        <f t="shared" si="126"/>
        <v>|EN| Baby boy pants |BG| Бебешки панталони за момчета |BiH| Hlače za bebe dječake |CZ| Chlapecké kojenecké kalhoty |DE| Hose für baby jungen |EE| Beebi pikad püksid poistele |ES| Pantalones de bebé para niño/ Pantalons per a bebè nen |GR| Παντελόνι για μωρό αγόρι |HR| Hlače za bebe – dječaci |HU| Fiú baba nadrág |IT| Pantaloni per bambini |LT| Kūdikių kelnės berniukui |LV| Bērnu bikses zēniem |PL| Spodnie niemowlęce chłopięce |PT| Calças para bebé menino |RO| Pantaloni bebeluși băieți |RS| Pantalone za mušku bebu |SI| Otroške hlače, fantovske |SK| Dojčenské nohavice pre chlapčeka</v>
      </c>
      <c r="AT315" s="9" t="str">
        <f t="shared" si="127"/>
        <v xml:space="preserve">"|EN| Baby boy pants |BG| Бебешки панталони за момчета |BiH| Hlače za bebe dječake |CZ| Chlapecké kojenecké kalhoty |DE| Hose für baby jungen |EE| Beebi pikad püksid poistele |ES| Pantalones de bebé para niño/ Pantalons per a bebè nen |GR| Παντελόνι για μωρό αγόρι |HR| Hlače za bebe – dječaci |HU| Fiú baba nadrág |IT| Pantaloni per bambini |LT| Kūdikių kelnės berniukui |LV| Bērnu bikses zēniem |PL| Spodnie niemowlęce chłopięce |PT| Calças para bebé menino |RO| Pantaloni bebeluși băieți |RS| Pantalone za mušku bebu |SI| Otroške hlače, fantovske |SK| Dojčenské nohavice pre chlapčeka",  </v>
      </c>
      <c r="AU315" s="9" t="str">
        <f t="shared" si="128"/>
        <v xml:space="preserve">"Baby boy pants":  "|EN| Baby boy pants |BG| Бебешки панталони за момчета |BiH| Hlače za bebe dječake |CZ| Chlapecké kojenecké kalhoty |DE| Hose für baby jungen |EE| Beebi pikad püksid poistele |ES| Pantalones de bebé para niño/ Pantalons per a bebè nen |GR| Παντελόνι για μωρό αγόρι |HR| Hlače za bebe – dječaci |HU| Fiú baba nadrág |IT| Pantaloni per bambini |LT| Kūdikių kelnės berniukui |LV| Bērnu bikses zēniem |PL| Spodnie niemowlęce chłopięce |PT| Calças para bebé menino |RO| Pantaloni bebeluși băieți |RS| Pantalone za mušku bebu |SI| Otroške hlače, fantovske |SK| Dojčenské nohavice pre chlapčeka",  </v>
      </c>
      <c r="AV315" s="9" t="str">
        <f t="shared" si="129"/>
        <v xml:space="preserve">"Baby boy pants", </v>
      </c>
      <c r="AW315" s="9"/>
    </row>
    <row r="316" spans="1:49" ht="15" customHeight="1" x14ac:dyDescent="0.25">
      <c r="A316" s="8" t="s">
        <v>6247</v>
      </c>
      <c r="B316" s="6" t="str">
        <f t="shared" si="104"/>
        <v>|EN| Baby boy shorts</v>
      </c>
      <c r="C316" s="8" t="s">
        <v>6248</v>
      </c>
      <c r="D316" s="6" t="str">
        <f t="shared" si="105"/>
        <v xml:space="preserve"> |AL| Pantallona të shkurtra foshnjesh për djem</v>
      </c>
      <c r="E316" s="8" t="s">
        <v>6249</v>
      </c>
      <c r="F316" s="6" t="str">
        <f t="shared" si="106"/>
        <v xml:space="preserve"> |BG| Бебешки шорти за момчета</v>
      </c>
      <c r="G316" s="8" t="s">
        <v>6250</v>
      </c>
      <c r="H316" s="6" t="str">
        <f t="shared" si="107"/>
        <v xml:space="preserve"> |BiH| Šorts za bebe dječake</v>
      </c>
      <c r="I316" s="8" t="s">
        <v>6251</v>
      </c>
      <c r="J316" s="6" t="str">
        <f t="shared" si="108"/>
        <v xml:space="preserve"> |CZ| Chlapecké kojenecké šortky</v>
      </c>
      <c r="K316" s="8" t="s">
        <v>6252</v>
      </c>
      <c r="L316" s="6" t="str">
        <f t="shared" si="109"/>
        <v xml:space="preserve"> |DE| Shorts für baby jungen</v>
      </c>
      <c r="M316" s="8" t="s">
        <v>6253</v>
      </c>
      <c r="N316" s="6" t="str">
        <f t="shared" si="110"/>
        <v xml:space="preserve"> |EE| Beebi lühikesed püksid poistele</v>
      </c>
      <c r="O316" s="8" t="s">
        <v>6254</v>
      </c>
      <c r="P316" s="6" t="str">
        <f t="shared" si="111"/>
        <v xml:space="preserve"> |ES| Pantalones cortos de bebé para niño</v>
      </c>
      <c r="Q316" s="8" t="s">
        <v>6255</v>
      </c>
      <c r="R316" s="6" t="str">
        <f t="shared" si="112"/>
        <v>/ Pantalons curts per a bebè nen</v>
      </c>
      <c r="S316" s="8" t="s">
        <v>6256</v>
      </c>
      <c r="T316" s="6" t="str">
        <f t="shared" si="113"/>
        <v xml:space="preserve"> |GR| Σορτς για μωρό αγόρι</v>
      </c>
      <c r="U316" s="8" t="s">
        <v>6257</v>
      </c>
      <c r="V316" s="6" t="str">
        <f t="shared" si="114"/>
        <v xml:space="preserve"> |HR| Kratke hlače za bebe – dječaci</v>
      </c>
      <c r="W316" s="8" t="s">
        <v>6258</v>
      </c>
      <c r="X316" s="6" t="str">
        <f t="shared" si="115"/>
        <v xml:space="preserve"> |HU| Fiú baba sort</v>
      </c>
      <c r="Y316" s="8" t="s">
        <v>6259</v>
      </c>
      <c r="Z316" s="6" t="str">
        <f t="shared" si="116"/>
        <v xml:space="preserve"> |IT| Pantaloncini per bambini</v>
      </c>
      <c r="AA316" s="8" t="s">
        <v>6260</v>
      </c>
      <c r="AB316" s="6" t="str">
        <f t="shared" si="117"/>
        <v xml:space="preserve"> |LT| Kūdikių šortukai berniukui</v>
      </c>
      <c r="AC316" s="8" t="s">
        <v>6261</v>
      </c>
      <c r="AD316" s="6" t="str">
        <f t="shared" si="118"/>
        <v xml:space="preserve"> |LV| Bērnu šorti zēniem</v>
      </c>
      <c r="AE316" s="8" t="s">
        <v>6262</v>
      </c>
      <c r="AF316" s="6" t="str">
        <f t="shared" si="119"/>
        <v xml:space="preserve"> |MK| Машки бебешки шорцеви</v>
      </c>
      <c r="AG316" s="8" t="s">
        <v>6263</v>
      </c>
      <c r="AH316" s="6" t="str">
        <f t="shared" si="120"/>
        <v xml:space="preserve"> |PL| Szorty niemowlęce chłopięce</v>
      </c>
      <c r="AI316" s="8" t="s">
        <v>6264</v>
      </c>
      <c r="AJ316" s="6" t="str">
        <f t="shared" si="121"/>
        <v xml:space="preserve"> |PT| Calções para bebé menino</v>
      </c>
      <c r="AK316" s="8" t="s">
        <v>6265</v>
      </c>
      <c r="AL316" s="6" t="str">
        <f t="shared" si="122"/>
        <v xml:space="preserve"> |RO| Pantaloni scurți bebeluși băieți</v>
      </c>
      <c r="AM316" s="8" t="s">
        <v>6266</v>
      </c>
      <c r="AN316" s="6" t="str">
        <f t="shared" si="123"/>
        <v xml:space="preserve"> |RS| Šorc za mušku bebu</v>
      </c>
      <c r="AO316" s="8" t="s">
        <v>6267</v>
      </c>
      <c r="AP316" s="6" t="str">
        <f t="shared" si="124"/>
        <v xml:space="preserve"> |SI| Otroške kratke hlače, fantovske</v>
      </c>
      <c r="AQ316" s="8" t="s">
        <v>6268</v>
      </c>
      <c r="AR316" s="6" t="str">
        <f t="shared" si="125"/>
        <v xml:space="preserve"> |SK| Dojčenské šortky pre chlapčeka</v>
      </c>
      <c r="AS316" s="9" t="str">
        <f t="shared" si="126"/>
        <v>|EN| Baby boy shorts |BG| Бебешки шорти за момчета |BiH| Šorts za bebe dječake |CZ| Chlapecké kojenecké šortky |DE| Shorts für baby jungen |EE| Beebi lühikesed püksid poistele |ES| Pantalones cortos de bebé para niño/ Pantalons curts per a bebè nen |GR| Σορτς για μωρό αγόρι |HR| Kratke hlače za bebe – dječaci |HU| Fiú baba sort |IT| Pantaloncini per bambini |LT| Kūdikių šortukai berniukui |LV| Bērnu šorti zēniem |PL| Szorty niemowlęce chłopięce |PT| Calções para bebé menino |RO| Pantaloni scurți bebeluși băieți |RS| Šorc za mušku bebu |SI| Otroške kratke hlače, fantovske |SK| Dojčenské šortky pre chlapčeka</v>
      </c>
      <c r="AT316" s="9" t="str">
        <f t="shared" si="127"/>
        <v xml:space="preserve">"|EN| Baby boy shorts |BG| Бебешки шорти за момчета |BiH| Šorts za bebe dječake |CZ| Chlapecké kojenecké šortky |DE| Shorts für baby jungen |EE| Beebi lühikesed püksid poistele |ES| Pantalones cortos de bebé para niño/ Pantalons curts per a bebè nen |GR| Σορτς για μωρό αγόρι |HR| Kratke hlače za bebe – dječaci |HU| Fiú baba sort |IT| Pantaloncini per bambini |LT| Kūdikių šortukai berniukui |LV| Bērnu šorti zēniem |PL| Szorty niemowlęce chłopięce |PT| Calções para bebé menino |RO| Pantaloni scurți bebeluși băieți |RS| Šorc za mušku bebu |SI| Otroške kratke hlače, fantovske |SK| Dojčenské šortky pre chlapčeka",  </v>
      </c>
      <c r="AU316" s="9" t="str">
        <f t="shared" si="128"/>
        <v xml:space="preserve">"Baby boy shorts":  "|EN| Baby boy shorts |BG| Бебешки шорти за момчета |BiH| Šorts za bebe dječake |CZ| Chlapecké kojenecké šortky |DE| Shorts für baby jungen |EE| Beebi lühikesed püksid poistele |ES| Pantalones cortos de bebé para niño/ Pantalons curts per a bebè nen |GR| Σορτς για μωρό αγόρι |HR| Kratke hlače za bebe – dječaci |HU| Fiú baba sort |IT| Pantaloncini per bambini |LT| Kūdikių šortukai berniukui |LV| Bērnu šorti zēniem |PL| Szorty niemowlęce chłopięce |PT| Calções para bebé menino |RO| Pantaloni scurți bebeluși băieți |RS| Šorc za mušku bebu |SI| Otroške kratke hlače, fantovske |SK| Dojčenské šortky pre chlapčeka",  </v>
      </c>
      <c r="AV316" s="9" t="str">
        <f t="shared" si="129"/>
        <v xml:space="preserve">"Baby boy shorts", </v>
      </c>
      <c r="AW316" s="9"/>
    </row>
    <row r="317" spans="1:49" ht="15" customHeight="1" x14ac:dyDescent="0.25">
      <c r="A317" s="8" t="s">
        <v>6269</v>
      </c>
      <c r="B317" s="6" t="str">
        <f t="shared" si="104"/>
        <v>|EN| Baby boy hat</v>
      </c>
      <c r="C317" s="8" t="s">
        <v>6270</v>
      </c>
      <c r="D317" s="6" t="str">
        <f t="shared" si="105"/>
        <v xml:space="preserve"> |AL| Kapuç foshnjesh për djem</v>
      </c>
      <c r="E317" s="8" t="s">
        <v>6271</v>
      </c>
      <c r="F317" s="6" t="str">
        <f t="shared" si="106"/>
        <v xml:space="preserve"> |BG| Бебешка шапка за момчета</v>
      </c>
      <c r="G317" s="8" t="s">
        <v>6272</v>
      </c>
      <c r="H317" s="6" t="str">
        <f t="shared" si="107"/>
        <v xml:space="preserve"> |BiH| Kapa za bebe dječake</v>
      </c>
      <c r="I317" s="8" t="s">
        <v>6273</v>
      </c>
      <c r="J317" s="6" t="str">
        <f t="shared" si="108"/>
        <v xml:space="preserve"> |CZ| Chlapecká kojenecká čepice</v>
      </c>
      <c r="K317" s="8" t="s">
        <v>6274</v>
      </c>
      <c r="L317" s="6" t="str">
        <f t="shared" si="109"/>
        <v xml:space="preserve"> |DE| Mütze für baby jungen</v>
      </c>
      <c r="M317" s="8" t="s">
        <v>6275</v>
      </c>
      <c r="N317" s="6" t="str">
        <f t="shared" si="110"/>
        <v xml:space="preserve"> |EE| Beebi müts poistele</v>
      </c>
      <c r="O317" s="8" t="s">
        <v>6276</v>
      </c>
      <c r="P317" s="6" t="str">
        <f t="shared" si="111"/>
        <v xml:space="preserve"> |ES| Gorro de bebé para niño</v>
      </c>
      <c r="Q317" s="8" t="s">
        <v>6277</v>
      </c>
      <c r="R317" s="6" t="str">
        <f t="shared" si="112"/>
        <v>/ Barret per a bebè nen</v>
      </c>
      <c r="S317" s="8" t="s">
        <v>5232</v>
      </c>
      <c r="T317" s="6" t="str">
        <f t="shared" si="113"/>
        <v xml:space="preserve"> |GR| Σκούφος για μωρό αγόρι</v>
      </c>
      <c r="U317" s="8" t="s">
        <v>6278</v>
      </c>
      <c r="V317" s="6" t="str">
        <f t="shared" si="114"/>
        <v xml:space="preserve"> |HR| Kapa za bebe – dječaci</v>
      </c>
      <c r="W317" s="8" t="s">
        <v>6279</v>
      </c>
      <c r="X317" s="6" t="str">
        <f t="shared" si="115"/>
        <v xml:space="preserve"> |HU| Fiú baba sapka</v>
      </c>
      <c r="Y317" s="8" t="s">
        <v>2887</v>
      </c>
      <c r="Z317" s="6" t="str">
        <f t="shared" si="116"/>
        <v xml:space="preserve"> |IT| Cappello per bambini</v>
      </c>
      <c r="AA317" s="8" t="s">
        <v>6280</v>
      </c>
      <c r="AB317" s="6" t="str">
        <f t="shared" si="117"/>
        <v xml:space="preserve"> |LT| Kūdikių kepurė berniukui</v>
      </c>
      <c r="AC317" s="8" t="s">
        <v>6281</v>
      </c>
      <c r="AD317" s="6" t="str">
        <f t="shared" si="118"/>
        <v xml:space="preserve"> |LV| Bērnu cepure zēniem</v>
      </c>
      <c r="AE317" s="8" t="s">
        <v>6282</v>
      </c>
      <c r="AF317" s="6" t="str">
        <f t="shared" si="119"/>
        <v xml:space="preserve"> |MK| Машка бебешка капа</v>
      </c>
      <c r="AG317" s="8" t="s">
        <v>6283</v>
      </c>
      <c r="AH317" s="6" t="str">
        <f t="shared" si="120"/>
        <v xml:space="preserve"> |PL| Czapka niemowlęca chłopięca</v>
      </c>
      <c r="AI317" s="8" t="s">
        <v>6284</v>
      </c>
      <c r="AJ317" s="6" t="str">
        <f t="shared" si="121"/>
        <v xml:space="preserve"> |PT| Chapéu para bebé menino</v>
      </c>
      <c r="AK317" s="8" t="s">
        <v>6285</v>
      </c>
      <c r="AL317" s="6" t="str">
        <f t="shared" si="122"/>
        <v xml:space="preserve"> |RO| Căciulă bebeluși băieți</v>
      </c>
      <c r="AM317" s="8" t="s">
        <v>6286</v>
      </c>
      <c r="AN317" s="6" t="str">
        <f t="shared" si="123"/>
        <v xml:space="preserve"> |RS| Kapa za mušku bebu</v>
      </c>
      <c r="AO317" s="8" t="s">
        <v>6287</v>
      </c>
      <c r="AP317" s="6" t="str">
        <f t="shared" si="124"/>
        <v xml:space="preserve"> |SI| Otroška kapa, fantovska</v>
      </c>
      <c r="AQ317" s="8" t="s">
        <v>6288</v>
      </c>
      <c r="AR317" s="6" t="str">
        <f t="shared" si="125"/>
        <v xml:space="preserve"> |SK| Dojčenská čiapka pre chlapčeka</v>
      </c>
      <c r="AS317" s="9" t="str">
        <f t="shared" si="126"/>
        <v>|EN| Baby boy hat |BG| Бебешка шапка за момчета |BiH| Kapa za bebe dječake |CZ| Chlapecká kojenecká čepice |DE| Mütze für baby jungen |EE| Beebi müts poistele |ES| Gorro de bebé para niño/ Barret per a bebè nen |GR| Σκούφος για μωρό αγόρι |HR| Kapa za bebe – dječaci |HU| Fiú baba sapka |IT| Cappello per bambini |LT| Kūdikių kepurė berniukui |LV| Bērnu cepure zēniem |PL| Czapka niemowlęca chłopięca |PT| Chapéu para bebé menino |RO| Căciulă bebeluși băieți |RS| Kapa za mušku bebu |SI| Otroška kapa, fantovska |SK| Dojčenská čiapka pre chlapčeka</v>
      </c>
      <c r="AT317" s="9" t="str">
        <f t="shared" si="127"/>
        <v xml:space="preserve">"|EN| Baby boy hat |BG| Бебешка шапка за момчета |BiH| Kapa za bebe dječake |CZ| Chlapecká kojenecká čepice |DE| Mütze für baby jungen |EE| Beebi müts poistele |ES| Gorro de bebé para niño/ Barret per a bebè nen |GR| Σκούφος για μωρό αγόρι |HR| Kapa za bebe – dječaci |HU| Fiú baba sapka |IT| Cappello per bambini |LT| Kūdikių kepurė berniukui |LV| Bērnu cepure zēniem |PL| Czapka niemowlęca chłopięca |PT| Chapéu para bebé menino |RO| Căciulă bebeluși băieți |RS| Kapa za mušku bebu |SI| Otroška kapa, fantovska |SK| Dojčenská čiapka pre chlapčeka",  </v>
      </c>
      <c r="AU317" s="9" t="str">
        <f t="shared" si="128"/>
        <v xml:space="preserve">"Baby boy hat":  "|EN| Baby boy hat |BG| Бебешка шапка за момчета |BiH| Kapa za bebe dječake |CZ| Chlapecká kojenecká čepice |DE| Mütze für baby jungen |EE| Beebi müts poistele |ES| Gorro de bebé para niño/ Barret per a bebè nen |GR| Σκούφος για μωρό αγόρι |HR| Kapa za bebe – dječaci |HU| Fiú baba sapka |IT| Cappello per bambini |LT| Kūdikių kepurė berniukui |LV| Bērnu cepure zēniem |PL| Czapka niemowlęca chłopięca |PT| Chapéu para bebé menino |RO| Căciulă bebeluși băieți |RS| Kapa za mušku bebu |SI| Otroška kapa, fantovska |SK| Dojčenská čiapka pre chlapčeka",  </v>
      </c>
      <c r="AV317" s="9" t="str">
        <f t="shared" si="129"/>
        <v xml:space="preserve">"Baby boy hat", </v>
      </c>
      <c r="AW317" s="9"/>
    </row>
    <row r="318" spans="1:49" ht="15" customHeight="1" x14ac:dyDescent="0.25">
      <c r="A318" s="8" t="s">
        <v>6289</v>
      </c>
      <c r="B318" s="6" t="str">
        <f t="shared" si="104"/>
        <v>|EN| Baby boy scarf</v>
      </c>
      <c r="C318" s="8" t="s">
        <v>6290</v>
      </c>
      <c r="D318" s="6" t="str">
        <f t="shared" si="105"/>
        <v xml:space="preserve"> |AL| Shall foshnjesh për djem</v>
      </c>
      <c r="E318" s="8" t="s">
        <v>6291</v>
      </c>
      <c r="F318" s="6" t="str">
        <f t="shared" si="106"/>
        <v xml:space="preserve"> |BG| Бебешки шал за момчета</v>
      </c>
      <c r="G318" s="8" t="s">
        <v>6292</v>
      </c>
      <c r="H318" s="6" t="str">
        <f t="shared" si="107"/>
        <v xml:space="preserve"> |BiH| Šal za bebe dječake</v>
      </c>
      <c r="I318" s="8" t="s">
        <v>6293</v>
      </c>
      <c r="J318" s="6" t="str">
        <f t="shared" si="108"/>
        <v xml:space="preserve"> |CZ| Chlapecká kojenecká šála</v>
      </c>
      <c r="K318" s="8" t="s">
        <v>6294</v>
      </c>
      <c r="L318" s="6" t="str">
        <f t="shared" si="109"/>
        <v xml:space="preserve"> |DE| Schal für baby jungen</v>
      </c>
      <c r="M318" s="8" t="s">
        <v>6295</v>
      </c>
      <c r="N318" s="6" t="str">
        <f t="shared" si="110"/>
        <v xml:space="preserve"> |EE| Beebi sall poistele</v>
      </c>
      <c r="O318" s="8" t="s">
        <v>6296</v>
      </c>
      <c r="P318" s="6" t="str">
        <f t="shared" si="111"/>
        <v xml:space="preserve"> |ES| Pañuelo de bebé para niño</v>
      </c>
      <c r="Q318" s="8" t="s">
        <v>6297</v>
      </c>
      <c r="R318" s="6" t="str">
        <f t="shared" si="112"/>
        <v>/ Bufanda per a bebè nen</v>
      </c>
      <c r="S318" s="8" t="s">
        <v>5253</v>
      </c>
      <c r="T318" s="6" t="str">
        <f t="shared" si="113"/>
        <v xml:space="preserve"> |GR| Κασκόλ για μωρό αγόρι</v>
      </c>
      <c r="U318" s="8" t="s">
        <v>6298</v>
      </c>
      <c r="V318" s="6" t="str">
        <f t="shared" si="114"/>
        <v xml:space="preserve"> |HR| Šal za bebe – dječaci</v>
      </c>
      <c r="W318" s="8" t="s">
        <v>6299</v>
      </c>
      <c r="X318" s="6" t="str">
        <f t="shared" si="115"/>
        <v xml:space="preserve"> |HU| Fiú baba sál</v>
      </c>
      <c r="Y318" s="8" t="s">
        <v>6300</v>
      </c>
      <c r="Z318" s="6" t="str">
        <f t="shared" si="116"/>
        <v xml:space="preserve"> |IT| Sciarpa per bambini</v>
      </c>
      <c r="AA318" s="8" t="s">
        <v>6301</v>
      </c>
      <c r="AB318" s="6" t="str">
        <f t="shared" si="117"/>
        <v xml:space="preserve"> |LT| Kūdikių šalikas berniukui</v>
      </c>
      <c r="AC318" s="8" t="s">
        <v>6302</v>
      </c>
      <c r="AD318" s="6" t="str">
        <f t="shared" si="118"/>
        <v xml:space="preserve"> |LV| Bērnu šalle zēniem</v>
      </c>
      <c r="AE318" s="8" t="s">
        <v>6303</v>
      </c>
      <c r="AF318" s="6" t="str">
        <f t="shared" si="119"/>
        <v xml:space="preserve"> |MK| Машки бебешки шал</v>
      </c>
      <c r="AG318" s="8" t="s">
        <v>6304</v>
      </c>
      <c r="AH318" s="6" t="str">
        <f t="shared" si="120"/>
        <v xml:space="preserve"> |PL| Szalik niemowlęcy chłopięcy</v>
      </c>
      <c r="AI318" s="8" t="s">
        <v>6305</v>
      </c>
      <c r="AJ318" s="6" t="str">
        <f t="shared" si="121"/>
        <v xml:space="preserve"> |PT| Cachecol para bebé menino</v>
      </c>
      <c r="AK318" s="8" t="s">
        <v>6306</v>
      </c>
      <c r="AL318" s="6" t="str">
        <f t="shared" si="122"/>
        <v xml:space="preserve"> |RO| Fular bebeluși băieți</v>
      </c>
      <c r="AM318" s="8" t="s">
        <v>6307</v>
      </c>
      <c r="AN318" s="6" t="str">
        <f t="shared" si="123"/>
        <v xml:space="preserve"> |RS| Šal za mušku bebu</v>
      </c>
      <c r="AO318" s="8" t="s">
        <v>6308</v>
      </c>
      <c r="AP318" s="6" t="str">
        <f t="shared" si="124"/>
        <v xml:space="preserve"> |SI| Otroški šal, fantovski</v>
      </c>
      <c r="AQ318" s="8" t="s">
        <v>6309</v>
      </c>
      <c r="AR318" s="6" t="str">
        <f t="shared" si="125"/>
        <v xml:space="preserve"> |SK| Dojčenská šaľa pre chlapčeka</v>
      </c>
      <c r="AS318" s="9" t="str">
        <f t="shared" si="126"/>
        <v>|EN| Baby boy scarf |BG| Бебешки шал за момчета |BiH| Šal za bebe dječake |CZ| Chlapecká kojenecká šála |DE| Schal für baby jungen |EE| Beebi sall poistele |ES| Pañuelo de bebé para niño/ Bufanda per a bebè nen |GR| Κασκόλ για μωρό αγόρι |HR| Šal za bebe – dječaci |HU| Fiú baba sál |IT| Sciarpa per bambini |LT| Kūdikių šalikas berniukui |LV| Bērnu šalle zēniem |PL| Szalik niemowlęcy chłopięcy |PT| Cachecol para bebé menino |RO| Fular bebeluși băieți |RS| Šal za mušku bebu |SI| Otroški šal, fantovski |SK| Dojčenská šaľa pre chlapčeka</v>
      </c>
      <c r="AT318" s="9" t="str">
        <f t="shared" si="127"/>
        <v xml:space="preserve">"|EN| Baby boy scarf |BG| Бебешки шал за момчета |BiH| Šal za bebe dječake |CZ| Chlapecká kojenecká šála |DE| Schal für baby jungen |EE| Beebi sall poistele |ES| Pañuelo de bebé para niño/ Bufanda per a bebè nen |GR| Κασκόλ για μωρό αγόρι |HR| Šal za bebe – dječaci |HU| Fiú baba sál |IT| Sciarpa per bambini |LT| Kūdikių šalikas berniukui |LV| Bērnu šalle zēniem |PL| Szalik niemowlęcy chłopięcy |PT| Cachecol para bebé menino |RO| Fular bebeluși băieți |RS| Šal za mušku bebu |SI| Otroški šal, fantovski |SK| Dojčenská šaľa pre chlapčeka",  </v>
      </c>
      <c r="AU318" s="9" t="str">
        <f t="shared" si="128"/>
        <v xml:space="preserve">"Baby boy scarf":  "|EN| Baby boy scarf |BG| Бебешки шал за момчета |BiH| Šal za bebe dječake |CZ| Chlapecká kojenecká šála |DE| Schal für baby jungen |EE| Beebi sall poistele |ES| Pañuelo de bebé para niño/ Bufanda per a bebè nen |GR| Κασκόλ για μωρό αγόρι |HR| Šal za bebe – dječaci |HU| Fiú baba sál |IT| Sciarpa per bambini |LT| Kūdikių šalikas berniukui |LV| Bērnu šalle zēniem |PL| Szalik niemowlęcy chłopięcy |PT| Cachecol para bebé menino |RO| Fular bebeluși băieți |RS| Šal za mušku bebu |SI| Otroški šal, fantovski |SK| Dojčenská šaľa pre chlapčeka",  </v>
      </c>
      <c r="AV318" s="9" t="str">
        <f t="shared" si="129"/>
        <v xml:space="preserve">"Baby boy scarf", </v>
      </c>
      <c r="AW318" s="9"/>
    </row>
    <row r="319" spans="1:49" ht="15" customHeight="1" x14ac:dyDescent="0.25">
      <c r="A319" s="8" t="s">
        <v>6310</v>
      </c>
      <c r="B319" s="6" t="str">
        <f t="shared" si="104"/>
        <v>|EN| Baby boy gloves</v>
      </c>
      <c r="C319" s="8" t="s">
        <v>6311</v>
      </c>
      <c r="D319" s="6" t="str">
        <f t="shared" si="105"/>
        <v xml:space="preserve"> |AL| Doreza foshnjesh për djem</v>
      </c>
      <c r="E319" s="8" t="s">
        <v>6312</v>
      </c>
      <c r="F319" s="6" t="str">
        <f t="shared" si="106"/>
        <v xml:space="preserve"> |BG| Бебешки ръкавички за момчета</v>
      </c>
      <c r="G319" s="8" t="s">
        <v>6313</v>
      </c>
      <c r="H319" s="6" t="str">
        <f t="shared" si="107"/>
        <v xml:space="preserve"> |BiH| Rukavice za bebe dječake</v>
      </c>
      <c r="I319" s="8" t="s">
        <v>6314</v>
      </c>
      <c r="J319" s="6" t="str">
        <f t="shared" si="108"/>
        <v xml:space="preserve"> |CZ| Chlapecké kojenecké rukavice</v>
      </c>
      <c r="K319" s="8" t="s">
        <v>6315</v>
      </c>
      <c r="L319" s="6" t="str">
        <f t="shared" si="109"/>
        <v xml:space="preserve"> |DE| Handschuhe für baby jungen</v>
      </c>
      <c r="M319" s="8" t="s">
        <v>6316</v>
      </c>
      <c r="N319" s="6" t="str">
        <f t="shared" si="110"/>
        <v xml:space="preserve"> |EE| Beebi kindad poistele</v>
      </c>
      <c r="O319" s="8" t="s">
        <v>6317</v>
      </c>
      <c r="P319" s="6" t="str">
        <f t="shared" si="111"/>
        <v xml:space="preserve"> |ES| Guantes de bebé para niño</v>
      </c>
      <c r="Q319" s="8" t="s">
        <v>6318</v>
      </c>
      <c r="R319" s="6" t="str">
        <f t="shared" si="112"/>
        <v>/ Guants per a bebè nen</v>
      </c>
      <c r="S319" s="8" t="s">
        <v>5274</v>
      </c>
      <c r="T319" s="6" t="str">
        <f t="shared" si="113"/>
        <v xml:space="preserve"> |GR| Γάντια για μωρό αγόρι</v>
      </c>
      <c r="U319" s="8" t="s">
        <v>6319</v>
      </c>
      <c r="V319" s="6" t="str">
        <f t="shared" si="114"/>
        <v xml:space="preserve"> |HR| Rukavice za bebe – dječaci</v>
      </c>
      <c r="W319" s="8" t="s">
        <v>6320</v>
      </c>
      <c r="X319" s="6" t="str">
        <f t="shared" si="115"/>
        <v xml:space="preserve"> |HU| Fiú baba kesztyű</v>
      </c>
      <c r="Y319" s="8" t="s">
        <v>6321</v>
      </c>
      <c r="Z319" s="6" t="str">
        <f t="shared" si="116"/>
        <v xml:space="preserve"> |IT| Guanti per bambini</v>
      </c>
      <c r="AA319" s="8" t="s">
        <v>6322</v>
      </c>
      <c r="AB319" s="6" t="str">
        <f t="shared" si="117"/>
        <v xml:space="preserve"> |LT| Kūdikių pirštinės berniukui</v>
      </c>
      <c r="AC319" s="8" t="s">
        <v>6323</v>
      </c>
      <c r="AD319" s="6" t="str">
        <f t="shared" si="118"/>
        <v xml:space="preserve"> |LV| Bērnu cimdi zēniem</v>
      </c>
      <c r="AE319" s="8" t="s">
        <v>6324</v>
      </c>
      <c r="AF319" s="6" t="str">
        <f t="shared" si="119"/>
        <v xml:space="preserve"> |MK| Машки бебешки нараквици</v>
      </c>
      <c r="AG319" s="8" t="s">
        <v>6325</v>
      </c>
      <c r="AH319" s="6" t="str">
        <f t="shared" si="120"/>
        <v xml:space="preserve"> |PL| Rękawiczki niemowlęce chłopięce</v>
      </c>
      <c r="AI319" s="8" t="s">
        <v>6326</v>
      </c>
      <c r="AJ319" s="6" t="str">
        <f t="shared" si="121"/>
        <v xml:space="preserve"> |PT| Luvas para bebé menino</v>
      </c>
      <c r="AK319" s="8" t="s">
        <v>6327</v>
      </c>
      <c r="AL319" s="6" t="str">
        <f t="shared" si="122"/>
        <v xml:space="preserve"> |RO| Mănuși bebeluși băieți</v>
      </c>
      <c r="AM319" s="8" t="s">
        <v>6328</v>
      </c>
      <c r="AN319" s="6" t="str">
        <f t="shared" si="123"/>
        <v xml:space="preserve"> |RS| Rukavice za mušku bebu</v>
      </c>
      <c r="AO319" s="8" t="s">
        <v>6329</v>
      </c>
      <c r="AP319" s="6" t="str">
        <f t="shared" si="124"/>
        <v xml:space="preserve"> |SI| Otroške rokavice, fantovske</v>
      </c>
      <c r="AQ319" s="8" t="s">
        <v>6330</v>
      </c>
      <c r="AR319" s="6" t="str">
        <f t="shared" si="125"/>
        <v xml:space="preserve"> |SK| Dojčenské rukavičky pre chlapčeka</v>
      </c>
      <c r="AS319" s="9" t="str">
        <f t="shared" si="126"/>
        <v>|EN| Baby boy gloves |BG| Бебешки ръкавички за момчета |BiH| Rukavice za bebe dječake |CZ| Chlapecké kojenecké rukavice |DE| Handschuhe für baby jungen |EE| Beebi kindad poistele |ES| Guantes de bebé para niño/ Guants per a bebè nen |GR| Γάντια για μωρό αγόρι |HR| Rukavice za bebe – dječaci |HU| Fiú baba kesztyű |IT| Guanti per bambini |LT| Kūdikių pirštinės berniukui |LV| Bērnu cimdi zēniem |PL| Rękawiczki niemowlęce chłopięce |PT| Luvas para bebé menino |RO| Mănuși bebeluși băieți |RS| Rukavice za mušku bebu |SI| Otroške rokavice, fantovske |SK| Dojčenské rukavičky pre chlapčeka</v>
      </c>
      <c r="AT319" s="9" t="str">
        <f t="shared" si="127"/>
        <v xml:space="preserve">"|EN| Baby boy gloves |BG| Бебешки ръкавички за момчета |BiH| Rukavice za bebe dječake |CZ| Chlapecké kojenecké rukavice |DE| Handschuhe für baby jungen |EE| Beebi kindad poistele |ES| Guantes de bebé para niño/ Guants per a bebè nen |GR| Γάντια για μωρό αγόρι |HR| Rukavice za bebe – dječaci |HU| Fiú baba kesztyű |IT| Guanti per bambini |LT| Kūdikių pirštinės berniukui |LV| Bērnu cimdi zēniem |PL| Rękawiczki niemowlęce chłopięce |PT| Luvas para bebé menino |RO| Mănuși bebeluși băieți |RS| Rukavice za mušku bebu |SI| Otroške rokavice, fantovske |SK| Dojčenské rukavičky pre chlapčeka",  </v>
      </c>
      <c r="AU319" s="9" t="str">
        <f t="shared" si="128"/>
        <v xml:space="preserve">"Baby boy gloves":  "|EN| Baby boy gloves |BG| Бебешки ръкавички за момчета |BiH| Rukavice za bebe dječake |CZ| Chlapecké kojenecké rukavice |DE| Handschuhe für baby jungen |EE| Beebi kindad poistele |ES| Guantes de bebé para niño/ Guants per a bebè nen |GR| Γάντια για μωρό αγόρι |HR| Rukavice za bebe – dječaci |HU| Fiú baba kesztyű |IT| Guanti per bambini |LT| Kūdikių pirštinės berniukui |LV| Bērnu cimdi zēniem |PL| Rękawiczki niemowlęce chłopięce |PT| Luvas para bebé menino |RO| Mănuși bebeluși băieți |RS| Rukavice za mušku bebu |SI| Otroške rokavice, fantovske |SK| Dojčenské rukavičky pre chlapčeka",  </v>
      </c>
      <c r="AV319" s="9" t="str">
        <f t="shared" si="129"/>
        <v xml:space="preserve">"Baby boy gloves", </v>
      </c>
      <c r="AW319" s="9"/>
    </row>
    <row r="320" spans="1:49" ht="15" customHeight="1" x14ac:dyDescent="0.25">
      <c r="A320" s="8" t="s">
        <v>6331</v>
      </c>
      <c r="B320" s="6" t="str">
        <f t="shared" si="104"/>
        <v>|EN| Baby boy jumpsuit</v>
      </c>
      <c r="C320" s="8" t="s">
        <v>6332</v>
      </c>
      <c r="D320" s="6" t="str">
        <f t="shared" si="105"/>
        <v xml:space="preserve"> |AL| Jumpsuit foshnjesh për djem</v>
      </c>
      <c r="E320" s="8" t="s">
        <v>6333</v>
      </c>
      <c r="F320" s="6" t="str">
        <f t="shared" si="106"/>
        <v xml:space="preserve"> |BG| Бебешки гащеризон за момчета</v>
      </c>
      <c r="G320" s="8" t="s">
        <v>3384</v>
      </c>
      <c r="H320" s="6" t="str">
        <f t="shared" si="107"/>
        <v xml:space="preserve"> |BiH| Kombinezon za bebe dječake</v>
      </c>
      <c r="I320" s="8" t="s">
        <v>6334</v>
      </c>
      <c r="J320" s="6" t="str">
        <f t="shared" si="108"/>
        <v xml:space="preserve"> |CZ| Chlapecká kojenecká kombinéza</v>
      </c>
      <c r="K320" s="8" t="s">
        <v>6335</v>
      </c>
      <c r="L320" s="6" t="str">
        <f t="shared" si="109"/>
        <v xml:space="preserve"> |DE| Overall für baby jungen</v>
      </c>
      <c r="M320" s="8" t="s">
        <v>6336</v>
      </c>
      <c r="N320" s="6" t="str">
        <f t="shared" si="110"/>
        <v xml:space="preserve"> |EE| Beebi kombinesoon poistele</v>
      </c>
      <c r="O320" s="8" t="s">
        <v>6337</v>
      </c>
      <c r="P320" s="6" t="str">
        <f t="shared" si="111"/>
        <v xml:space="preserve"> |ES| Monos de bebé para niño</v>
      </c>
      <c r="Q320" s="8" t="s">
        <v>6338</v>
      </c>
      <c r="R320" s="6" t="str">
        <f t="shared" si="112"/>
        <v>/ Granota per a bebè nen</v>
      </c>
      <c r="S320" s="8" t="s">
        <v>6339</v>
      </c>
      <c r="T320" s="6" t="str">
        <f t="shared" si="113"/>
        <v xml:space="preserve"> |GR| Κοστούμι για μωρό αγόρι</v>
      </c>
      <c r="U320" s="8" t="s">
        <v>6340</v>
      </c>
      <c r="V320" s="6" t="str">
        <f t="shared" si="114"/>
        <v xml:space="preserve"> |HR| Kombinezon za bebe – dječaci</v>
      </c>
      <c r="W320" s="8" t="s">
        <v>6341</v>
      </c>
      <c r="X320" s="6" t="str">
        <f t="shared" si="115"/>
        <v xml:space="preserve"> |HU| Fiú baba overall</v>
      </c>
      <c r="Y320" s="8" t="s">
        <v>6342</v>
      </c>
      <c r="Z320" s="6" t="str">
        <f t="shared" si="116"/>
        <v xml:space="preserve"> |IT| Tuta per bambini</v>
      </c>
      <c r="AA320" s="8" t="s">
        <v>6343</v>
      </c>
      <c r="AB320" s="6" t="str">
        <f t="shared" si="117"/>
        <v xml:space="preserve"> |LT| Kūdikių kombinezonas berniukui</v>
      </c>
      <c r="AC320" s="8" t="s">
        <v>6344</v>
      </c>
      <c r="AD320" s="6" t="str">
        <f t="shared" si="118"/>
        <v xml:space="preserve"> |LV| Bērnu kombinezons zēniem</v>
      </c>
      <c r="AE320" s="8" t="s">
        <v>6345</v>
      </c>
      <c r="AF320" s="6" t="str">
        <f t="shared" si="119"/>
        <v xml:space="preserve"> |MK| Машки бебешки комбинезон</v>
      </c>
      <c r="AG320" s="8" t="s">
        <v>6346</v>
      </c>
      <c r="AH320" s="6" t="str">
        <f t="shared" si="120"/>
        <v xml:space="preserve"> |PL| Kombinezon niemowlęcy chłopięcy</v>
      </c>
      <c r="AI320" s="8" t="s">
        <v>6347</v>
      </c>
      <c r="AJ320" s="6" t="str">
        <f t="shared" si="121"/>
        <v xml:space="preserve"> |PT| Macacão para bebé menino</v>
      </c>
      <c r="AK320" s="8" t="s">
        <v>6348</v>
      </c>
      <c r="AL320" s="6" t="str">
        <f t="shared" si="122"/>
        <v xml:space="preserve"> |RO| Combinezon bebeluși băieți</v>
      </c>
      <c r="AM320" s="8" t="s">
        <v>6349</v>
      </c>
      <c r="AN320" s="6" t="str">
        <f t="shared" si="123"/>
        <v xml:space="preserve"> |RS| Kombinezon za mušku bebu</v>
      </c>
      <c r="AO320" s="8" t="s">
        <v>6350</v>
      </c>
      <c r="AP320" s="6" t="str">
        <f t="shared" si="124"/>
        <v xml:space="preserve"> |SI| Otroški kombinezon, fantovski</v>
      </c>
      <c r="AQ320" s="8" t="s">
        <v>6351</v>
      </c>
      <c r="AR320" s="6" t="str">
        <f t="shared" si="125"/>
        <v xml:space="preserve"> |SK| Dojčenská kombinéza pre chlapčeka</v>
      </c>
      <c r="AS320" s="9" t="str">
        <f t="shared" si="126"/>
        <v>|EN| Baby boy jumpsuit |BG| Бебешки гащеризон за момчета |BiH| Kombinezon za bebe dječake |CZ| Chlapecká kojenecká kombinéza |DE| Overall für baby jungen |EE| Beebi kombinesoon poistele |ES| Monos de bebé para niño/ Granota per a bebè nen |GR| Κοστούμι για μωρό αγόρι |HR| Kombinezon za bebe – dječaci |HU| Fiú baba overall |IT| Tuta per bambini |LT| Kūdikių kombinezonas berniukui |LV| Bērnu kombinezons zēniem |PL| Kombinezon niemowlęcy chłopięcy |PT| Macacão para bebé menino |RO| Combinezon bebeluși băieți |RS| Kombinezon za mušku bebu |SI| Otroški kombinezon, fantovski |SK| Dojčenská kombinéza pre chlapčeka</v>
      </c>
      <c r="AT320" s="9" t="str">
        <f t="shared" si="127"/>
        <v xml:space="preserve">"|EN| Baby boy jumpsuit |BG| Бебешки гащеризон за момчета |BiH| Kombinezon za bebe dječake |CZ| Chlapecká kojenecká kombinéza |DE| Overall für baby jungen |EE| Beebi kombinesoon poistele |ES| Monos de bebé para niño/ Granota per a bebè nen |GR| Κοστούμι για μωρό αγόρι |HR| Kombinezon za bebe – dječaci |HU| Fiú baba overall |IT| Tuta per bambini |LT| Kūdikių kombinezonas berniukui |LV| Bērnu kombinezons zēniem |PL| Kombinezon niemowlęcy chłopięcy |PT| Macacão para bebé menino |RO| Combinezon bebeluși băieți |RS| Kombinezon za mušku bebu |SI| Otroški kombinezon, fantovski |SK| Dojčenská kombinéza pre chlapčeka",  </v>
      </c>
      <c r="AU320" s="9" t="str">
        <f t="shared" si="128"/>
        <v xml:space="preserve">"Baby boy jumpsuit":  "|EN| Baby boy jumpsuit |BG| Бебешки гащеризон за момчета |BiH| Kombinezon za bebe dječake |CZ| Chlapecká kojenecká kombinéza |DE| Overall für baby jungen |EE| Beebi kombinesoon poistele |ES| Monos de bebé para niño/ Granota per a bebè nen |GR| Κοστούμι για μωρό αγόρι |HR| Kombinezon za bebe – dječaci |HU| Fiú baba overall |IT| Tuta per bambini |LT| Kūdikių kombinezonas berniukui |LV| Bērnu kombinezons zēniem |PL| Kombinezon niemowlęcy chłopięcy |PT| Macacão para bebé menino |RO| Combinezon bebeluși băieți |RS| Kombinezon za mušku bebu |SI| Otroški kombinezon, fantovski |SK| Dojčenská kombinéza pre chlapčeka",  </v>
      </c>
      <c r="AV320" s="9" t="str">
        <f t="shared" si="129"/>
        <v xml:space="preserve">"Baby boy jumpsuit", </v>
      </c>
      <c r="AW320" s="9"/>
    </row>
    <row r="321" spans="1:49" ht="15" customHeight="1" x14ac:dyDescent="0.25">
      <c r="A321" s="8" t="s">
        <v>6352</v>
      </c>
      <c r="B321" s="6" t="str">
        <f t="shared" si="104"/>
        <v>|EN| Baby boy sweatsuit</v>
      </c>
      <c r="C321" s="8" t="s">
        <v>6353</v>
      </c>
      <c r="D321" s="6" t="str">
        <f t="shared" si="105"/>
        <v xml:space="preserve"> |AL| Tuta foshnjesh për djem</v>
      </c>
      <c r="E321" s="8" t="s">
        <v>6354</v>
      </c>
      <c r="F321" s="6" t="str">
        <f t="shared" si="106"/>
        <v xml:space="preserve"> |BG| Бебешки спортен екип за момчета</v>
      </c>
      <c r="G321" s="8" t="s">
        <v>6355</v>
      </c>
      <c r="H321" s="6" t="str">
        <f t="shared" si="107"/>
        <v xml:space="preserve"> |BiH| Trenerka za bebe dječake</v>
      </c>
      <c r="I321" s="8" t="s">
        <v>6356</v>
      </c>
      <c r="J321" s="6" t="str">
        <f t="shared" si="108"/>
        <v xml:space="preserve"> |CZ| Chlapecký kojenecký dres</v>
      </c>
      <c r="K321" s="8" t="s">
        <v>6357</v>
      </c>
      <c r="L321" s="6" t="str">
        <f t="shared" si="109"/>
        <v xml:space="preserve"> |DE| Trainingsanzug für baby jungen</v>
      </c>
      <c r="M321" s="8" t="s">
        <v>6358</v>
      </c>
      <c r="N321" s="6" t="str">
        <f t="shared" si="110"/>
        <v xml:space="preserve"> |EE| Beebi dressid poistele</v>
      </c>
      <c r="O321" s="8" t="s">
        <v>6359</v>
      </c>
      <c r="P321" s="6" t="str">
        <f t="shared" si="111"/>
        <v xml:space="preserve"> |ES| Chándal de bebé para niño</v>
      </c>
      <c r="Q321" s="8" t="s">
        <v>6360</v>
      </c>
      <c r="R321" s="6" t="str">
        <f t="shared" si="112"/>
        <v>/ Xandall per a bebè nen</v>
      </c>
      <c r="S321" s="8" t="s">
        <v>6361</v>
      </c>
      <c r="T321" s="6" t="str">
        <f t="shared" si="113"/>
        <v xml:space="preserve"> |GR| Αθλητική φόρμα για μωρό αγόρι</v>
      </c>
      <c r="U321" s="8" t="s">
        <v>6362</v>
      </c>
      <c r="V321" s="6" t="str">
        <f t="shared" si="114"/>
        <v xml:space="preserve"> |HR| Dres za bebe – dječaci</v>
      </c>
      <c r="W321" s="8" t="s">
        <v>6363</v>
      </c>
      <c r="X321" s="6" t="str">
        <f t="shared" si="115"/>
        <v xml:space="preserve"> |HU| Fiú baba melegítőruha</v>
      </c>
      <c r="Y321" s="8" t="s">
        <v>6364</v>
      </c>
      <c r="Z321" s="6" t="str">
        <f t="shared" si="116"/>
        <v xml:space="preserve"> |IT| Tuta sportiva per bambini</v>
      </c>
      <c r="AA321" s="8" t="s">
        <v>6365</v>
      </c>
      <c r="AB321" s="6" t="str">
        <f t="shared" si="117"/>
        <v xml:space="preserve"> |LT| Kūdikių sportinis kostiumas berniukui</v>
      </c>
      <c r="AC321" s="8" t="s">
        <v>6366</v>
      </c>
      <c r="AD321" s="6" t="str">
        <f t="shared" si="118"/>
        <v xml:space="preserve"> |LV| Bērnu treniņtērps zēniem</v>
      </c>
      <c r="AE321" s="8" t="s">
        <v>6367</v>
      </c>
      <c r="AF321" s="6" t="str">
        <f t="shared" si="119"/>
        <v xml:space="preserve"> |MK| Машка бебешка тренерка</v>
      </c>
      <c r="AG321" s="8" t="s">
        <v>6368</v>
      </c>
      <c r="AH321" s="6" t="str">
        <f t="shared" si="120"/>
        <v xml:space="preserve"> |PL| Dres niemowlęcy chłopięcy</v>
      </c>
      <c r="AI321" s="8" t="s">
        <v>6369</v>
      </c>
      <c r="AJ321" s="6" t="str">
        <f t="shared" si="121"/>
        <v xml:space="preserve"> |PT| Agasalho para bebé menino</v>
      </c>
      <c r="AK321" s="8" t="s">
        <v>6370</v>
      </c>
      <c r="AL321" s="6" t="str">
        <f t="shared" si="122"/>
        <v xml:space="preserve"> |RO| Trening bebeluși băieți</v>
      </c>
      <c r="AM321" s="8" t="s">
        <v>6371</v>
      </c>
      <c r="AN321" s="6" t="str">
        <f t="shared" si="123"/>
        <v xml:space="preserve"> |RS| Trenerka za mušku bebu</v>
      </c>
      <c r="AO321" s="8" t="s">
        <v>6372</v>
      </c>
      <c r="AP321" s="6" t="str">
        <f t="shared" si="124"/>
        <v xml:space="preserve"> |SI| Otroška trenirka, fantovska</v>
      </c>
      <c r="AQ321" s="8" t="s">
        <v>6373</v>
      </c>
      <c r="AR321" s="6" t="str">
        <f t="shared" si="125"/>
        <v xml:space="preserve"> |SK| Dojčenská športová súprava pre chlapčeka</v>
      </c>
      <c r="AS321" s="9" t="str">
        <f t="shared" si="126"/>
        <v>|EN| Baby boy sweatsuit |BG| Бебешки спортен екип за момчета |BiH| Trenerka za bebe dječake |CZ| Chlapecký kojenecký dres |DE| Trainingsanzug für baby jungen |EE| Beebi dressid poistele |ES| Chándal de bebé para niño/ Xandall per a bebè nen |GR| Αθλητική φόρμα για μωρό αγόρι |HR| Dres za bebe – dječaci |HU| Fiú baba melegítőruha |IT| Tuta sportiva per bambini |LT| Kūdikių sportinis kostiumas berniukui |LV| Bērnu treniņtērps zēniem |PL| Dres niemowlęcy chłopięcy |PT| Agasalho para bebé menino |RO| Trening bebeluși băieți |RS| Trenerka za mušku bebu |SI| Otroška trenirka, fantovska |SK| Dojčenská športová súprava pre chlapčeka</v>
      </c>
      <c r="AT321" s="9" t="str">
        <f t="shared" si="127"/>
        <v xml:space="preserve">"|EN| Baby boy sweatsuit |BG| Бебешки спортен екип за момчета |BiH| Trenerka za bebe dječake |CZ| Chlapecký kojenecký dres |DE| Trainingsanzug für baby jungen |EE| Beebi dressid poistele |ES| Chándal de bebé para niño/ Xandall per a bebè nen |GR| Αθλητική φόρμα για μωρό αγόρι |HR| Dres za bebe – dječaci |HU| Fiú baba melegítőruha |IT| Tuta sportiva per bambini |LT| Kūdikių sportinis kostiumas berniukui |LV| Bērnu treniņtērps zēniem |PL| Dres niemowlęcy chłopięcy |PT| Agasalho para bebé menino |RO| Trening bebeluși băieți |RS| Trenerka za mušku bebu |SI| Otroška trenirka, fantovska |SK| Dojčenská športová súprava pre chlapčeka",  </v>
      </c>
      <c r="AU321" s="9" t="str">
        <f t="shared" si="128"/>
        <v xml:space="preserve">"Baby boy sweatsuit":  "|EN| Baby boy sweatsuit |BG| Бебешки спортен екип за момчета |BiH| Trenerka za bebe dječake |CZ| Chlapecký kojenecký dres |DE| Trainingsanzug für baby jungen |EE| Beebi dressid poistele |ES| Chándal de bebé para niño/ Xandall per a bebè nen |GR| Αθλητική φόρμα για μωρό αγόρι |HR| Dres za bebe – dječaci |HU| Fiú baba melegítőruha |IT| Tuta sportiva per bambini |LT| Kūdikių sportinis kostiumas berniukui |LV| Bērnu treniņtērps zēniem |PL| Dres niemowlęcy chłopięcy |PT| Agasalho para bebé menino |RO| Trening bebeluși băieți |RS| Trenerka za mušku bebu |SI| Otroška trenirka, fantovska |SK| Dojčenská športová súprava pre chlapčeka",  </v>
      </c>
      <c r="AV321" s="9" t="str">
        <f t="shared" si="129"/>
        <v xml:space="preserve">"Baby boy sweatsuit", </v>
      </c>
      <c r="AW321" s="9"/>
    </row>
    <row r="322" spans="1:49" ht="15" customHeight="1" x14ac:dyDescent="0.25">
      <c r="A322" s="8" t="s">
        <v>144</v>
      </c>
      <c r="B322" s="6" t="str">
        <f t="shared" ref="B322:B385" si="130" xml:space="preserve"> "|EN| " &amp; A322</f>
        <v>|EN| Baby boy leggings</v>
      </c>
      <c r="C322" s="8" t="s">
        <v>6374</v>
      </c>
      <c r="D322" s="6" t="str">
        <f t="shared" ref="D322:D385" si="131" xml:space="preserve"> " |AL| " &amp; C322</f>
        <v xml:space="preserve"> |AL| Streçe foshnjesh për djem</v>
      </c>
      <c r="E322" s="8" t="s">
        <v>6375</v>
      </c>
      <c r="F322" s="6" t="str">
        <f t="shared" ref="F322:F385" si="132" xml:space="preserve"> " |BG| " &amp; E322</f>
        <v xml:space="preserve"> |BG| Бебешки клин за момчета</v>
      </c>
      <c r="G322" s="8" t="s">
        <v>145</v>
      </c>
      <c r="H322" s="6" t="str">
        <f t="shared" ref="H322:H385" si="133" xml:space="preserve"> " |BiH| " &amp; G322</f>
        <v xml:space="preserve"> |BiH| Helanke za bebe dječake</v>
      </c>
      <c r="I322" s="8" t="s">
        <v>147</v>
      </c>
      <c r="J322" s="6" t="str">
        <f t="shared" ref="J322:J385" si="134" xml:space="preserve"> " |CZ| " &amp; I322</f>
        <v xml:space="preserve"> |CZ| Chlapecké kojenecké legíny</v>
      </c>
      <c r="K322" s="8" t="s">
        <v>6376</v>
      </c>
      <c r="L322" s="6" t="str">
        <f t="shared" ref="L322:L385" si="135" xml:space="preserve"> " |DE| " &amp; K322</f>
        <v xml:space="preserve"> |DE| Leggings für baby jungen</v>
      </c>
      <c r="M322" s="8" t="s">
        <v>150</v>
      </c>
      <c r="N322" s="6" t="str">
        <f t="shared" ref="N322:N385" si="136" xml:space="preserve"> " |EE| " &amp; M322</f>
        <v xml:space="preserve"> |EE| Beebi retuusid poistele</v>
      </c>
      <c r="O322" s="8" t="s">
        <v>149</v>
      </c>
      <c r="P322" s="6" t="str">
        <f t="shared" ref="P322:P385" si="137" xml:space="preserve"> " |ES| " &amp; O322</f>
        <v xml:space="preserve"> |ES| Polainas de bebé para niño</v>
      </c>
      <c r="Q322" s="8" t="s">
        <v>6377</v>
      </c>
      <c r="R322" s="6" t="str">
        <f t="shared" ref="R322:R385" si="138" xml:space="preserve"> "/ " &amp; Q322</f>
        <v>/ Malles per a bebè nen</v>
      </c>
      <c r="S322" s="8" t="s">
        <v>148</v>
      </c>
      <c r="T322" s="6" t="str">
        <f t="shared" ref="T322:T385" si="139" xml:space="preserve"> " |GR| " &amp; S322</f>
        <v xml:space="preserve"> |GR| Κολάν για μωρό αγόρι</v>
      </c>
      <c r="U322" s="8" t="s">
        <v>6378</v>
      </c>
      <c r="V322" s="6" t="str">
        <f t="shared" ref="V322:V385" si="140" xml:space="preserve"> " |HR| " &amp; U322</f>
        <v xml:space="preserve"> |HR| Tajice za bebe – dječaci</v>
      </c>
      <c r="W322" s="8" t="s">
        <v>151</v>
      </c>
      <c r="X322" s="6" t="str">
        <f t="shared" ref="X322:X385" si="141" xml:space="preserve"> " |HU| " &amp; W322</f>
        <v xml:space="preserve"> |HU| Fiú baba leggings</v>
      </c>
      <c r="Y322" s="8" t="s">
        <v>152</v>
      </c>
      <c r="Z322" s="6" t="str">
        <f t="shared" ref="Z322:Z385" si="142" xml:space="preserve"> " |IT| " &amp; Y322</f>
        <v xml:space="preserve"> |IT| Pantacollant per bambini</v>
      </c>
      <c r="AA322" s="8" t="s">
        <v>154</v>
      </c>
      <c r="AB322" s="6" t="str">
        <f t="shared" ref="AB322:AB385" si="143" xml:space="preserve"> " |LT| " &amp; AA322</f>
        <v xml:space="preserve"> |LT| Kūdikių tamprės berniukui</v>
      </c>
      <c r="AC322" s="8" t="s">
        <v>156</v>
      </c>
      <c r="AD322" s="6" t="str">
        <f t="shared" ref="AD322:AD385" si="144" xml:space="preserve"> " |LV| " &amp; AC322</f>
        <v xml:space="preserve"> |LV| Bērnu legingi zēniem</v>
      </c>
      <c r="AE322" s="8" t="s">
        <v>6379</v>
      </c>
      <c r="AF322" s="6" t="str">
        <f t="shared" ref="AF322:AF385" si="145" xml:space="preserve"> " |MK| " &amp; AE322</f>
        <v xml:space="preserve"> |MK| Машки бебешки хеланки</v>
      </c>
      <c r="AG322" s="8" t="s">
        <v>6380</v>
      </c>
      <c r="AH322" s="6" t="str">
        <f t="shared" ref="AH322:AH385" si="146" xml:space="preserve"> " |PL| " &amp; AG322</f>
        <v xml:space="preserve"> |PL| Legginsy niemowlęce chłopięce</v>
      </c>
      <c r="AI322" s="8" t="s">
        <v>6381</v>
      </c>
      <c r="AJ322" s="6" t="str">
        <f t="shared" ref="AJ322:AJ385" si="147" xml:space="preserve"> " |PT| " &amp; AI322</f>
        <v xml:space="preserve"> |PT| Leggings para bebé menino</v>
      </c>
      <c r="AK322" s="8" t="s">
        <v>6382</v>
      </c>
      <c r="AL322" s="6" t="str">
        <f t="shared" ref="AL322:AL385" si="148" xml:space="preserve"> " |RO| " &amp; AK322</f>
        <v xml:space="preserve"> |RO| Colanți bebeluși băieți</v>
      </c>
      <c r="AM322" s="8" t="s">
        <v>6383</v>
      </c>
      <c r="AN322" s="6" t="str">
        <f t="shared" ref="AN322:AN385" si="149" xml:space="preserve"> " |RS| " &amp; AM322</f>
        <v xml:space="preserve"> |RS| Helanke za mušku bebu</v>
      </c>
      <c r="AO322" s="8" t="s">
        <v>6384</v>
      </c>
      <c r="AP322" s="6" t="str">
        <f t="shared" ref="AP322:AP385" si="150" xml:space="preserve"> " |SI| " &amp; AO322</f>
        <v xml:space="preserve"> |SI| Otroške legice, fantovske</v>
      </c>
      <c r="AQ322" s="8" t="s">
        <v>6385</v>
      </c>
      <c r="AR322" s="6" t="str">
        <f t="shared" ref="AR322:AR385" si="151" xml:space="preserve"> " |SK| " &amp; AQ322</f>
        <v xml:space="preserve"> |SK| Dojčenské legíny pre chlapčeka</v>
      </c>
      <c r="AS322" s="9" t="str">
        <f t="shared" si="126"/>
        <v>|EN| Baby boy leggings |BG| Бебешки клин за момчета |BiH| Helanke za bebe dječake |CZ| Chlapecké kojenecké legíny |DE| Leggings für baby jungen |EE| Beebi retuusid poistele |ES| Polainas de bebé para niño/ Malles per a bebè nen |GR| Κολάν για μωρό αγόρι |HR| Tajice za bebe – dječaci |HU| Fiú baba leggings |IT| Pantacollant per bambini |LT| Kūdikių tamprės berniukui |LV| Bērnu legingi zēniem |PL| Legginsy niemowlęce chłopięce |PT| Leggings para bebé menino |RO| Colanți bebeluși băieți |RS| Helanke za mušku bebu |SI| Otroške legice, fantovske |SK| Dojčenské legíny pre chlapčeka</v>
      </c>
      <c r="AT322" s="9" t="str">
        <f t="shared" si="127"/>
        <v xml:space="preserve">"|EN| Baby boy leggings |BG| Бебешки клин за момчета |BiH| Helanke za bebe dječake |CZ| Chlapecké kojenecké legíny |DE| Leggings für baby jungen |EE| Beebi retuusid poistele |ES| Polainas de bebé para niño/ Malles per a bebè nen |GR| Κολάν για μωρό αγόρι |HR| Tajice za bebe – dječaci |HU| Fiú baba leggings |IT| Pantacollant per bambini |LT| Kūdikių tamprės berniukui |LV| Bērnu legingi zēniem |PL| Legginsy niemowlęce chłopięce |PT| Leggings para bebé menino |RO| Colanți bebeluși băieți |RS| Helanke za mušku bebu |SI| Otroške legice, fantovske |SK| Dojčenské legíny pre chlapčeka",  </v>
      </c>
      <c r="AU322" s="9" t="str">
        <f t="shared" si="128"/>
        <v xml:space="preserve">"Baby boy leggings":  "|EN| Baby boy leggings |BG| Бебешки клин за момчета |BiH| Helanke za bebe dječake |CZ| Chlapecké kojenecké legíny |DE| Leggings für baby jungen |EE| Beebi retuusid poistele |ES| Polainas de bebé para niño/ Malles per a bebè nen |GR| Κολάν για μωρό αγόρι |HR| Tajice za bebe – dječaci |HU| Fiú baba leggings |IT| Pantacollant per bambini |LT| Kūdikių tamprės berniukui |LV| Bērnu legingi zēniem |PL| Legginsy niemowlęce chłopięce |PT| Leggings para bebé menino |RO| Colanți bebeluși băieți |RS| Helanke za mušku bebu |SI| Otroške legice, fantovske |SK| Dojčenské legíny pre chlapčeka",  </v>
      </c>
      <c r="AV322" s="9" t="str">
        <f t="shared" si="129"/>
        <v xml:space="preserve">"Baby boy leggings", </v>
      </c>
      <c r="AW322" s="9"/>
    </row>
    <row r="323" spans="1:49" ht="15" customHeight="1" x14ac:dyDescent="0.25">
      <c r="A323" s="8" t="s">
        <v>6386</v>
      </c>
      <c r="B323" s="6" t="str">
        <f t="shared" si="130"/>
        <v>|EN| Baby boy polo shirt</v>
      </c>
      <c r="C323" s="8" t="s">
        <v>6387</v>
      </c>
      <c r="D323" s="6" t="str">
        <f t="shared" si="131"/>
        <v xml:space="preserve"> |AL| Polo foshnjesh për djem</v>
      </c>
      <c r="E323" s="8" t="s">
        <v>6388</v>
      </c>
      <c r="F323" s="6" t="str">
        <f t="shared" si="132"/>
        <v xml:space="preserve"> |BG| Бебешка блуза с яка за момчета</v>
      </c>
      <c r="G323" s="8" t="s">
        <v>6389</v>
      </c>
      <c r="H323" s="6" t="str">
        <f t="shared" si="133"/>
        <v xml:space="preserve"> |BiH| Polo majica za bebe dječake</v>
      </c>
      <c r="I323" s="8" t="s">
        <v>6390</v>
      </c>
      <c r="J323" s="6" t="str">
        <f t="shared" si="134"/>
        <v xml:space="preserve"> |CZ| Chlapecké kojenecké polo</v>
      </c>
      <c r="K323" s="8" t="s">
        <v>6391</v>
      </c>
      <c r="L323" s="6" t="str">
        <f t="shared" si="135"/>
        <v xml:space="preserve"> |DE| Polohemd für baby jungen</v>
      </c>
      <c r="M323" s="8" t="s">
        <v>6392</v>
      </c>
      <c r="N323" s="6" t="str">
        <f t="shared" si="136"/>
        <v xml:space="preserve"> |EE| Beebi polosärk poistele</v>
      </c>
      <c r="O323" s="8" t="s">
        <v>6393</v>
      </c>
      <c r="P323" s="6" t="str">
        <f t="shared" si="137"/>
        <v xml:space="preserve"> |ES| Polo de bebé para niño</v>
      </c>
      <c r="Q323" s="8" t="s">
        <v>6394</v>
      </c>
      <c r="R323" s="6" t="str">
        <f t="shared" si="138"/>
        <v>/ Polo per a bebè nen</v>
      </c>
      <c r="S323" s="8" t="s">
        <v>6395</v>
      </c>
      <c r="T323" s="6" t="str">
        <f t="shared" si="139"/>
        <v xml:space="preserve"> |GR| Πόλο για μωρό αγόρι</v>
      </c>
      <c r="U323" s="8" t="s">
        <v>6396</v>
      </c>
      <c r="V323" s="6" t="str">
        <f t="shared" si="140"/>
        <v xml:space="preserve"> |HR| Polo-majica za bebe – dječaci</v>
      </c>
      <c r="W323" s="8" t="s">
        <v>6075</v>
      </c>
      <c r="X323" s="6" t="str">
        <f t="shared" si="141"/>
        <v xml:space="preserve"> |HU| Fiú baba póló</v>
      </c>
      <c r="Y323" s="8" t="s">
        <v>6397</v>
      </c>
      <c r="Z323" s="6" t="str">
        <f t="shared" si="142"/>
        <v xml:space="preserve"> |IT| Polo per bambini</v>
      </c>
      <c r="AA323" s="8" t="s">
        <v>6398</v>
      </c>
      <c r="AB323" s="6" t="str">
        <f t="shared" si="143"/>
        <v xml:space="preserve"> |LT| Kūdikių polo marškinėliai berniukui</v>
      </c>
      <c r="AC323" s="8" t="s">
        <v>6399</v>
      </c>
      <c r="AD323" s="6" t="str">
        <f t="shared" si="144"/>
        <v xml:space="preserve"> |LV| Bērnu polo krekls zēniem</v>
      </c>
      <c r="AE323" s="8" t="s">
        <v>6400</v>
      </c>
      <c r="AF323" s="6" t="str">
        <f t="shared" si="145"/>
        <v xml:space="preserve"> |MK| Машко бебешко поло</v>
      </c>
      <c r="AG323" s="8" t="s">
        <v>6401</v>
      </c>
      <c r="AH323" s="6" t="str">
        <f t="shared" si="146"/>
        <v xml:space="preserve"> |PL| Polo niemowlęce chłopięce</v>
      </c>
      <c r="AI323" s="8" t="s">
        <v>6402</v>
      </c>
      <c r="AJ323" s="6" t="str">
        <f t="shared" si="147"/>
        <v xml:space="preserve"> |PT| Polo para bebé menino</v>
      </c>
      <c r="AK323" s="8" t="s">
        <v>6403</v>
      </c>
      <c r="AL323" s="6" t="str">
        <f t="shared" si="148"/>
        <v xml:space="preserve"> |RO| Tricou polo bebeluși băieți</v>
      </c>
      <c r="AM323" s="8" t="s">
        <v>6404</v>
      </c>
      <c r="AN323" s="6" t="str">
        <f t="shared" si="149"/>
        <v xml:space="preserve"> |RS| Polo majica za mušku bebu</v>
      </c>
      <c r="AO323" s="8" t="s">
        <v>6405</v>
      </c>
      <c r="AP323" s="6" t="str">
        <f t="shared" si="150"/>
        <v xml:space="preserve"> |SI| Otroška polo majica, fantovska</v>
      </c>
      <c r="AQ323" s="8" t="s">
        <v>6406</v>
      </c>
      <c r="AR323" s="6" t="str">
        <f t="shared" si="151"/>
        <v xml:space="preserve"> |SK| Dojčenské pólo tričko pre chlapčeka</v>
      </c>
      <c r="AS323" s="9" t="str">
        <f t="shared" ref="AS323:AS386" si="152">CONCATENATE(B323,F323,H323,J323,L323,N323,P323,R323,T323,V323,X323,Z323,AB323,AD323,AH323,AJ323,AL323,AN323,AP323,AR323)</f>
        <v>|EN| Baby boy polo shirt |BG| Бебешка блуза с яка за момчета |BiH| Polo majica za bebe dječake |CZ| Chlapecké kojenecké polo |DE| Polohemd für baby jungen |EE| Beebi polosärk poistele |ES| Polo de bebé para niño/ Polo per a bebè nen |GR| Πόλο για μωρό αγόρι |HR| Polo-majica za bebe – dječaci |HU| Fiú baba póló |IT| Polo per bambini |LT| Kūdikių polo marškinėliai berniukui |LV| Bērnu polo krekls zēniem |PL| Polo niemowlęce chłopięce |PT| Polo para bebé menino |RO| Tricou polo bebeluși băieți |RS| Polo majica za mušku bebu |SI| Otroška polo majica, fantovska |SK| Dojčenské pólo tričko pre chlapčeka</v>
      </c>
      <c r="AT323" s="9" t="str">
        <f t="shared" ref="AT323:AT386" si="153">""""&amp;AS323&amp;""",  "</f>
        <v xml:space="preserve">"|EN| Baby boy polo shirt |BG| Бебешка блуза с яка за момчета |BiH| Polo majica za bebe dječake |CZ| Chlapecké kojenecké polo |DE| Polohemd für baby jungen |EE| Beebi polosärk poistele |ES| Polo de bebé para niño/ Polo per a bebè nen |GR| Πόλο για μωρό αγόρι |HR| Polo-majica za bebe – dječaci |HU| Fiú baba póló |IT| Polo per bambini |LT| Kūdikių polo marškinėliai berniukui |LV| Bērnu polo krekls zēniem |PL| Polo niemowlęce chłopięce |PT| Polo para bebé menino |RO| Tricou polo bebeluși băieți |RS| Polo majica za mušku bebu |SI| Otroška polo majica, fantovska |SK| Dojčenské pólo tričko pre chlapčeka",  </v>
      </c>
      <c r="AU323" s="9" t="str">
        <f t="shared" ref="AU323:AU386" si="154">""""&amp;A323 &amp;""":  " &amp; AT323</f>
        <v xml:space="preserve">"Baby boy polo shirt":  "|EN| Baby boy polo shirt |BG| Бебешка блуза с яка за момчета |BiH| Polo majica za bebe dječake |CZ| Chlapecké kojenecké polo |DE| Polohemd für baby jungen |EE| Beebi polosärk poistele |ES| Polo de bebé para niño/ Polo per a bebè nen |GR| Πόλο για μωρό αγόρι |HR| Polo-majica za bebe – dječaci |HU| Fiú baba póló |IT| Polo per bambini |LT| Kūdikių polo marškinėliai berniukui |LV| Bērnu polo krekls zēniem |PL| Polo niemowlęce chłopięce |PT| Polo para bebé menino |RO| Tricou polo bebeluși băieți |RS| Polo majica za mušku bebu |SI| Otroška polo majica, fantovska |SK| Dojčenské pólo tričko pre chlapčeka",  </v>
      </c>
      <c r="AV323" s="9" t="str">
        <f t="shared" ref="AV323:AV386" si="155">""""&amp;A323&amp;""", "</f>
        <v xml:space="preserve">"Baby boy polo shirt", </v>
      </c>
      <c r="AW323" s="9"/>
    </row>
    <row r="324" spans="1:49" ht="15" customHeight="1" x14ac:dyDescent="0.25">
      <c r="A324" s="8" t="s">
        <v>6407</v>
      </c>
      <c r="B324" s="6" t="str">
        <f t="shared" si="130"/>
        <v>|EN| Baby boy sun hat</v>
      </c>
      <c r="C324" s="8" t="s">
        <v>6408</v>
      </c>
      <c r="D324" s="6" t="str">
        <f t="shared" si="131"/>
        <v xml:space="preserve"> |AL| Kapelë foshnjesh për djem</v>
      </c>
      <c r="E324" s="8" t="s">
        <v>6409</v>
      </c>
      <c r="F324" s="6" t="str">
        <f t="shared" si="132"/>
        <v xml:space="preserve"> |BG| Бебешка шапка с периферия за момчета</v>
      </c>
      <c r="G324" s="8" t="s">
        <v>6410</v>
      </c>
      <c r="H324" s="6" t="str">
        <f t="shared" si="133"/>
        <v xml:space="preserve"> |BiH| Šešir za bebe dječake</v>
      </c>
      <c r="I324" s="8" t="s">
        <v>6411</v>
      </c>
      <c r="J324" s="6" t="str">
        <f t="shared" si="134"/>
        <v xml:space="preserve"> |CZ| Chlapecký kojenecký klobouček</v>
      </c>
      <c r="K324" s="8" t="s">
        <v>6412</v>
      </c>
      <c r="L324" s="6" t="str">
        <f t="shared" si="135"/>
        <v xml:space="preserve"> |DE| Hut für baby jungen</v>
      </c>
      <c r="M324" s="8" t="s">
        <v>6413</v>
      </c>
      <c r="N324" s="6" t="str">
        <f t="shared" si="136"/>
        <v xml:space="preserve"> |EE| Beebi kaabu / müts poistele</v>
      </c>
      <c r="O324" s="8" t="s">
        <v>6414</v>
      </c>
      <c r="P324" s="6" t="str">
        <f t="shared" si="137"/>
        <v xml:space="preserve"> |ES| Sombrero de bebé para niño</v>
      </c>
      <c r="Q324" s="8" t="s">
        <v>6277</v>
      </c>
      <c r="R324" s="6" t="str">
        <f t="shared" si="138"/>
        <v>/ Barret per a bebè nen</v>
      </c>
      <c r="S324" s="8" t="s">
        <v>6415</v>
      </c>
      <c r="T324" s="6" t="str">
        <f t="shared" si="139"/>
        <v xml:space="preserve"> |GR| Καπέλο για μωρό αγόρι</v>
      </c>
      <c r="U324" s="8" t="s">
        <v>6416</v>
      </c>
      <c r="V324" s="6" t="str">
        <f t="shared" si="140"/>
        <v xml:space="preserve"> |HR| Šešir za bebe – dječaci</v>
      </c>
      <c r="W324" s="8" t="s">
        <v>6417</v>
      </c>
      <c r="X324" s="6" t="str">
        <f t="shared" si="141"/>
        <v xml:space="preserve"> |HU| Fiú baba kalap</v>
      </c>
      <c r="Y324" s="8" t="s">
        <v>6418</v>
      </c>
      <c r="Z324" s="6" t="str">
        <f t="shared" si="142"/>
        <v xml:space="preserve"> |IT| Berretto per bambini</v>
      </c>
      <c r="AA324" s="8" t="s">
        <v>6419</v>
      </c>
      <c r="AB324" s="6" t="str">
        <f t="shared" si="143"/>
        <v xml:space="preserve"> |LT| Kūdikių skrybėlė berniukui</v>
      </c>
      <c r="AC324" s="8" t="s">
        <v>6420</v>
      </c>
      <c r="AD324" s="6" t="str">
        <f t="shared" si="144"/>
        <v xml:space="preserve"> |LV| Bērnu platmale zēniem</v>
      </c>
      <c r="AE324" s="8" t="s">
        <v>6421</v>
      </c>
      <c r="AF324" s="6" t="str">
        <f t="shared" si="145"/>
        <v xml:space="preserve"> |MK| Машка бебешка шапка</v>
      </c>
      <c r="AG324" s="8" t="s">
        <v>6422</v>
      </c>
      <c r="AH324" s="6" t="str">
        <f t="shared" si="146"/>
        <v xml:space="preserve"> |PL| Kapelusz niemowlęcy chłopięcy</v>
      </c>
      <c r="AI324" s="8" t="s">
        <v>6284</v>
      </c>
      <c r="AJ324" s="6" t="str">
        <f t="shared" si="147"/>
        <v xml:space="preserve"> |PT| Chapéu para bebé menino</v>
      </c>
      <c r="AK324" s="8" t="s">
        <v>6423</v>
      </c>
      <c r="AL324" s="6" t="str">
        <f t="shared" si="148"/>
        <v xml:space="preserve"> |RO| Pălărie bebeluși băieți</v>
      </c>
      <c r="AM324" s="8" t="s">
        <v>6424</v>
      </c>
      <c r="AN324" s="6" t="str">
        <f t="shared" si="149"/>
        <v xml:space="preserve"> |RS| Šešir za mušku bebu</v>
      </c>
      <c r="AO324" s="8" t="s">
        <v>6425</v>
      </c>
      <c r="AP324" s="6" t="str">
        <f t="shared" si="150"/>
        <v xml:space="preserve"> |SI| Otroški klobuk, fantovski</v>
      </c>
      <c r="AQ324" s="8" t="s">
        <v>6426</v>
      </c>
      <c r="AR324" s="6" t="str">
        <f t="shared" si="151"/>
        <v xml:space="preserve"> |SK| Dojčenský klobúk pre chlapčeka</v>
      </c>
      <c r="AS324" s="9" t="str">
        <f t="shared" si="152"/>
        <v>|EN| Baby boy sun hat |BG| Бебешка шапка с периферия за момчета |BiH| Šešir za bebe dječake |CZ| Chlapecký kojenecký klobouček |DE| Hut für baby jungen |EE| Beebi kaabu / müts poistele |ES| Sombrero de bebé para niño/ Barret per a bebè nen |GR| Καπέλο για μωρό αγόρι |HR| Šešir za bebe – dječaci |HU| Fiú baba kalap |IT| Berretto per bambini |LT| Kūdikių skrybėlė berniukui |LV| Bērnu platmale zēniem |PL| Kapelusz niemowlęcy chłopięcy |PT| Chapéu para bebé menino |RO| Pălărie bebeluși băieți |RS| Šešir za mušku bebu |SI| Otroški klobuk, fantovski |SK| Dojčenský klobúk pre chlapčeka</v>
      </c>
      <c r="AT324" s="9" t="str">
        <f t="shared" si="153"/>
        <v xml:space="preserve">"|EN| Baby boy sun hat |BG| Бебешка шапка с периферия за момчета |BiH| Šešir za bebe dječake |CZ| Chlapecký kojenecký klobouček |DE| Hut für baby jungen |EE| Beebi kaabu / müts poistele |ES| Sombrero de bebé para niño/ Barret per a bebè nen |GR| Καπέλο για μωρό αγόρι |HR| Šešir za bebe – dječaci |HU| Fiú baba kalap |IT| Berretto per bambini |LT| Kūdikių skrybėlė berniukui |LV| Bērnu platmale zēniem |PL| Kapelusz niemowlęcy chłopięcy |PT| Chapéu para bebé menino |RO| Pălărie bebeluși băieți |RS| Šešir za mušku bebu |SI| Otroški klobuk, fantovski |SK| Dojčenský klobúk pre chlapčeka",  </v>
      </c>
      <c r="AU324" s="9" t="str">
        <f t="shared" si="154"/>
        <v xml:space="preserve">"Baby boy sun hat":  "|EN| Baby boy sun hat |BG| Бебешка шапка с периферия за момчета |BiH| Šešir za bebe dječake |CZ| Chlapecký kojenecký klobouček |DE| Hut für baby jungen |EE| Beebi kaabu / müts poistele |ES| Sombrero de bebé para niño/ Barret per a bebè nen |GR| Καπέλο για μωρό αγόρι |HR| Šešir za bebe – dječaci |HU| Fiú baba kalap |IT| Berretto per bambini |LT| Kūdikių skrybėlė berniukui |LV| Bērnu platmale zēniem |PL| Kapelusz niemowlęcy chłopięcy |PT| Chapéu para bebé menino |RO| Pălărie bebeluși băieți |RS| Šešir za mušku bebu |SI| Otroški klobuk, fantovski |SK| Dojčenský klobúk pre chlapčeka",  </v>
      </c>
      <c r="AV324" s="9" t="str">
        <f t="shared" si="155"/>
        <v xml:space="preserve">"Baby boy sun hat", </v>
      </c>
      <c r="AW324" s="9"/>
    </row>
    <row r="325" spans="1:49" ht="15" customHeight="1" x14ac:dyDescent="0.25">
      <c r="A325" s="8" t="s">
        <v>6427</v>
      </c>
      <c r="B325" s="6" t="str">
        <f t="shared" si="130"/>
        <v>|EN| Baby boy turtleneck pullover sweater</v>
      </c>
      <c r="C325" s="8" t="s">
        <v>6428</v>
      </c>
      <c r="D325" s="6" t="str">
        <f t="shared" si="131"/>
        <v xml:space="preserve"> |AL| Golf foshnjesh për djem</v>
      </c>
      <c r="E325" s="8" t="s">
        <v>6429</v>
      </c>
      <c r="F325" s="6" t="str">
        <f t="shared" si="132"/>
        <v xml:space="preserve"> |BG| Бебешко поло за момчета</v>
      </c>
      <c r="G325" s="8" t="s">
        <v>6430</v>
      </c>
      <c r="H325" s="6" t="str">
        <f t="shared" si="133"/>
        <v xml:space="preserve"> |BiH| Rolka za bebe dječake</v>
      </c>
      <c r="I325" s="8" t="s">
        <v>6431</v>
      </c>
      <c r="J325" s="6" t="str">
        <f t="shared" si="134"/>
        <v xml:space="preserve"> |CZ| Chlapecký kojenecký golf</v>
      </c>
      <c r="K325" s="8" t="s">
        <v>6432</v>
      </c>
      <c r="L325" s="6" t="str">
        <f t="shared" si="135"/>
        <v xml:space="preserve"> |DE| Rollkragenpullover für baby jungen</v>
      </c>
      <c r="M325" s="8" t="s">
        <v>6433</v>
      </c>
      <c r="N325" s="6" t="str">
        <f t="shared" si="136"/>
        <v xml:space="preserve"> |EE| Beebi kõrge kaelusega polo poistele</v>
      </c>
      <c r="O325" s="8" t="s">
        <v>6434</v>
      </c>
      <c r="P325" s="6" t="str">
        <f t="shared" si="137"/>
        <v xml:space="preserve"> |ES| Golf de bebé para niño</v>
      </c>
      <c r="Q325" s="8" t="s">
        <v>6435</v>
      </c>
      <c r="R325" s="6" t="str">
        <f t="shared" si="138"/>
        <v>/ Suèter de coll alt per a bebè nen</v>
      </c>
      <c r="S325" s="8" t="s">
        <v>6436</v>
      </c>
      <c r="T325" s="6" t="str">
        <f t="shared" si="139"/>
        <v xml:space="preserve"> |GR| Ζιβάγκο για μωρό αγόρι</v>
      </c>
      <c r="U325" s="8" t="s">
        <v>6437</v>
      </c>
      <c r="V325" s="6" t="str">
        <f t="shared" si="140"/>
        <v xml:space="preserve"> |HR| Dolčevita za bebe – dječaci</v>
      </c>
      <c r="W325" s="8" t="s">
        <v>6438</v>
      </c>
      <c r="X325" s="6" t="str">
        <f t="shared" si="141"/>
        <v xml:space="preserve"> |HU| Fiú baba garbó</v>
      </c>
      <c r="Y325" s="8" t="s">
        <v>6439</v>
      </c>
      <c r="Z325" s="6" t="str">
        <f t="shared" si="142"/>
        <v xml:space="preserve"> |IT| Dolcevita per bambini</v>
      </c>
      <c r="AA325" s="8" t="s">
        <v>6440</v>
      </c>
      <c r="AB325" s="6" t="str">
        <f t="shared" si="143"/>
        <v xml:space="preserve"> |LT| Kūdikių megztinis aukštu kaklu berniukui</v>
      </c>
      <c r="AC325" s="8" t="s">
        <v>6441</v>
      </c>
      <c r="AD325" s="6" t="str">
        <f t="shared" si="144"/>
        <v xml:space="preserve"> |LV| Bērnu džemperis ar stāvu apkakli zēniem</v>
      </c>
      <c r="AE325" s="8" t="s">
        <v>6442</v>
      </c>
      <c r="AF325" s="6" t="str">
        <f t="shared" si="145"/>
        <v xml:space="preserve"> |MK| Машка бебешка ролка</v>
      </c>
      <c r="AG325" s="8" t="s">
        <v>6443</v>
      </c>
      <c r="AH325" s="6" t="str">
        <f t="shared" si="146"/>
        <v xml:space="preserve"> |PL| Golf niemowlęcy chłopięcy</v>
      </c>
      <c r="AI325" s="8" t="s">
        <v>6444</v>
      </c>
      <c r="AJ325" s="6" t="str">
        <f t="shared" si="147"/>
        <v xml:space="preserve"> |PT| Suéter de gola alta para bebé menino</v>
      </c>
      <c r="AK325" s="8" t="s">
        <v>6445</v>
      </c>
      <c r="AL325" s="6" t="str">
        <f t="shared" si="148"/>
        <v xml:space="preserve"> |RO| Helancă bebeluși băieți</v>
      </c>
      <c r="AM325" s="8" t="s">
        <v>6446</v>
      </c>
      <c r="AN325" s="6" t="str">
        <f t="shared" si="149"/>
        <v xml:space="preserve"> |RS| Rolka za mušku bebu</v>
      </c>
      <c r="AO325" s="8" t="s">
        <v>6447</v>
      </c>
      <c r="AP325" s="6" t="str">
        <f t="shared" si="150"/>
        <v xml:space="preserve"> |SI| Otroški puli, fantovski</v>
      </c>
      <c r="AQ325" s="8" t="s">
        <v>6448</v>
      </c>
      <c r="AR325" s="6" t="str">
        <f t="shared" si="151"/>
        <v xml:space="preserve"> |SK| Dojčenský rolák pre chlapčeka</v>
      </c>
      <c r="AS325" s="9" t="str">
        <f t="shared" si="152"/>
        <v>|EN| Baby boy turtleneck pullover sweater |BG| Бебешко поло за момчета |BiH| Rolka za bebe dječake |CZ| Chlapecký kojenecký golf |DE| Rollkragenpullover für baby jungen |EE| Beebi kõrge kaelusega polo poistele |ES| Golf de bebé para niño/ Suèter de coll alt per a bebè nen |GR| Ζιβάγκο για μωρό αγόρι |HR| Dolčevita za bebe – dječaci |HU| Fiú baba garbó |IT| Dolcevita per bambini |LT| Kūdikių megztinis aukštu kaklu berniukui |LV| Bērnu džemperis ar stāvu apkakli zēniem |PL| Golf niemowlęcy chłopięcy |PT| Suéter de gola alta para bebé menino |RO| Helancă bebeluși băieți |RS| Rolka za mušku bebu |SI| Otroški puli, fantovski |SK| Dojčenský rolák pre chlapčeka</v>
      </c>
      <c r="AT325" s="9" t="str">
        <f t="shared" si="153"/>
        <v xml:space="preserve">"|EN| Baby boy turtleneck pullover sweater |BG| Бебешко поло за момчета |BiH| Rolka za bebe dječake |CZ| Chlapecký kojenecký golf |DE| Rollkragenpullover für baby jungen |EE| Beebi kõrge kaelusega polo poistele |ES| Golf de bebé para niño/ Suèter de coll alt per a bebè nen |GR| Ζιβάγκο για μωρό αγόρι |HR| Dolčevita za bebe – dječaci |HU| Fiú baba garbó |IT| Dolcevita per bambini |LT| Kūdikių megztinis aukštu kaklu berniukui |LV| Bērnu džemperis ar stāvu apkakli zēniem |PL| Golf niemowlęcy chłopięcy |PT| Suéter de gola alta para bebé menino |RO| Helancă bebeluși băieți |RS| Rolka za mušku bebu |SI| Otroški puli, fantovski |SK| Dojčenský rolák pre chlapčeka",  </v>
      </c>
      <c r="AU325" s="9" t="str">
        <f t="shared" si="154"/>
        <v xml:space="preserve">"Baby boy turtleneck pullover sweater":  "|EN| Baby boy turtleneck pullover sweater |BG| Бебешко поло за момчета |BiH| Rolka za bebe dječake |CZ| Chlapecký kojenecký golf |DE| Rollkragenpullover für baby jungen |EE| Beebi kõrge kaelusega polo poistele |ES| Golf de bebé para niño/ Suèter de coll alt per a bebè nen |GR| Ζιβάγκο για μωρό αγόρι |HR| Dolčevita za bebe – dječaci |HU| Fiú baba garbó |IT| Dolcevita per bambini |LT| Kūdikių megztinis aukštu kaklu berniukui |LV| Bērnu džemperis ar stāvu apkakli zēniem |PL| Golf niemowlęcy chłopięcy |PT| Suéter de gola alta para bebé menino |RO| Helancă bebeluși băieți |RS| Rolka za mušku bebu |SI| Otroški puli, fantovski |SK| Dojčenský rolák pre chlapčeka",  </v>
      </c>
      <c r="AV325" s="9" t="str">
        <f t="shared" si="155"/>
        <v xml:space="preserve">"Baby boy turtleneck pullover sweater", </v>
      </c>
      <c r="AW325" s="9"/>
    </row>
    <row r="326" spans="1:49" ht="15" customHeight="1" x14ac:dyDescent="0.25">
      <c r="A326" s="8" t="s">
        <v>6449</v>
      </c>
      <c r="B326" s="6" t="str">
        <f t="shared" si="130"/>
        <v>|EN| Baby boy top</v>
      </c>
      <c r="C326" s="8" t="s">
        <v>6129</v>
      </c>
      <c r="D326" s="6" t="str">
        <f t="shared" si="131"/>
        <v xml:space="preserve"> |AL| Këmishë foshnjesh për djem</v>
      </c>
      <c r="E326" s="8" t="s">
        <v>6130</v>
      </c>
      <c r="F326" s="6" t="str">
        <f t="shared" si="132"/>
        <v xml:space="preserve"> |BG| Бебешка риза за момчета</v>
      </c>
      <c r="G326" s="8" t="s">
        <v>6131</v>
      </c>
      <c r="H326" s="6" t="str">
        <f t="shared" si="133"/>
        <v xml:space="preserve"> |BiH| Košulja za bebe dječake</v>
      </c>
      <c r="I326" s="8" t="s">
        <v>6132</v>
      </c>
      <c r="J326" s="6" t="str">
        <f t="shared" si="134"/>
        <v xml:space="preserve"> |CZ| Chlapecká kojenecká košilka</v>
      </c>
      <c r="K326" s="8" t="s">
        <v>6133</v>
      </c>
      <c r="L326" s="6" t="str">
        <f t="shared" si="135"/>
        <v xml:space="preserve"> |DE| Hemd für baby jungen</v>
      </c>
      <c r="M326" s="8" t="s">
        <v>6134</v>
      </c>
      <c r="N326" s="6" t="str">
        <f t="shared" si="136"/>
        <v xml:space="preserve"> |EE| Beebi särk poistele</v>
      </c>
      <c r="O326" s="8" t="s">
        <v>6071</v>
      </c>
      <c r="P326" s="6" t="str">
        <f t="shared" si="137"/>
        <v xml:space="preserve"> |ES| Camiseta de bebé para niño</v>
      </c>
      <c r="Q326" s="8" t="s">
        <v>6136</v>
      </c>
      <c r="R326" s="6" t="str">
        <f t="shared" si="138"/>
        <v>/ Camisa per a bebè nen</v>
      </c>
      <c r="S326" s="8" t="s">
        <v>5115</v>
      </c>
      <c r="T326" s="6" t="str">
        <f t="shared" si="139"/>
        <v xml:space="preserve"> |GR| Πουκάμισο για μωρό αγόρι</v>
      </c>
      <c r="U326" s="8" t="s">
        <v>6116</v>
      </c>
      <c r="V326" s="6" t="str">
        <f t="shared" si="140"/>
        <v xml:space="preserve"> |HR| Majica za bebe – dječaci</v>
      </c>
      <c r="W326" s="8" t="s">
        <v>6450</v>
      </c>
      <c r="X326" s="6" t="str">
        <f t="shared" si="141"/>
        <v xml:space="preserve"> |HU| Fiú baba trikó</v>
      </c>
      <c r="Y326" s="8" t="s">
        <v>2847</v>
      </c>
      <c r="Z326" s="6" t="str">
        <f t="shared" si="142"/>
        <v xml:space="preserve"> |IT| Maglietta per bambini</v>
      </c>
      <c r="AA326" s="8" t="s">
        <v>6076</v>
      </c>
      <c r="AB326" s="6" t="str">
        <f t="shared" si="143"/>
        <v xml:space="preserve"> |LT| Kūdikių marškinėliai berniukui</v>
      </c>
      <c r="AC326" s="8" t="s">
        <v>6141</v>
      </c>
      <c r="AD326" s="6" t="str">
        <f t="shared" si="144"/>
        <v xml:space="preserve"> |LV| Bērnu krekls zēniem</v>
      </c>
      <c r="AE326" s="8" t="s">
        <v>6121</v>
      </c>
      <c r="AF326" s="6" t="str">
        <f t="shared" si="145"/>
        <v xml:space="preserve"> |MK| Машка бебешка блуза</v>
      </c>
      <c r="AG326" s="8" t="s">
        <v>6451</v>
      </c>
      <c r="AH326" s="6" t="str">
        <f t="shared" si="146"/>
        <v xml:space="preserve"> |PL| Koszulka niemowlęca chłopięca</v>
      </c>
      <c r="AI326" s="8" t="s">
        <v>6452</v>
      </c>
      <c r="AJ326" s="6" t="str">
        <f t="shared" si="147"/>
        <v xml:space="preserve"> |PT| Camisola para bebé menino</v>
      </c>
      <c r="AK326" s="8" t="s">
        <v>6453</v>
      </c>
      <c r="AL326" s="6" t="str">
        <f t="shared" si="148"/>
        <v xml:space="preserve"> |RO| Bluziță pentru bebeluși băieți</v>
      </c>
      <c r="AM326" s="8" t="s">
        <v>6082</v>
      </c>
      <c r="AN326" s="6" t="str">
        <f t="shared" si="149"/>
        <v xml:space="preserve"> |RS| Majica za mušku bebu</v>
      </c>
      <c r="AO326" s="8" t="s">
        <v>6454</v>
      </c>
      <c r="AP326" s="6" t="str">
        <f t="shared" si="150"/>
        <v xml:space="preserve"> |SI| Otroška majica, fantovska</v>
      </c>
      <c r="AQ326" s="8" t="s">
        <v>6148</v>
      </c>
      <c r="AR326" s="6" t="str">
        <f t="shared" si="151"/>
        <v xml:space="preserve"> |SK| Dojčenská košieľka pre chlapčeka</v>
      </c>
      <c r="AS326" s="9" t="str">
        <f t="shared" si="152"/>
        <v>|EN| Baby boy top |BG| Бебешка риза за момчета |BiH| Košulja za bebe dječake |CZ| Chlapecká kojenecká košilka |DE| Hemd für baby jungen |EE| Beebi särk poistele |ES| Camiseta de bebé para niño/ Camisa per a bebè nen |GR| Πουκάμισο για μωρό αγόρι |HR| Majica za bebe – dječaci |HU| Fiú baba trikó |IT| Maglietta per bambini |LT| Kūdikių marškinėliai berniukui |LV| Bērnu krekls zēniem |PL| Koszulka niemowlęca chłopięca |PT| Camisola para bebé menino |RO| Bluziță pentru bebeluși băieți |RS| Majica za mušku bebu |SI| Otroška majica, fantovska |SK| Dojčenská košieľka pre chlapčeka</v>
      </c>
      <c r="AT326" s="9" t="str">
        <f t="shared" si="153"/>
        <v xml:space="preserve">"|EN| Baby boy top |BG| Бебешка риза за момчета |BiH| Košulja za bebe dječake |CZ| Chlapecká kojenecká košilka |DE| Hemd für baby jungen |EE| Beebi särk poistele |ES| Camiseta de bebé para niño/ Camisa per a bebè nen |GR| Πουκάμισο για μωρό αγόρι |HR| Majica za bebe – dječaci |HU| Fiú baba trikó |IT| Maglietta per bambini |LT| Kūdikių marškinėliai berniukui |LV| Bērnu krekls zēniem |PL| Koszulka niemowlęca chłopięca |PT| Camisola para bebé menino |RO| Bluziță pentru bebeluși băieți |RS| Majica za mušku bebu |SI| Otroška majica, fantovska |SK| Dojčenská košieľka pre chlapčeka",  </v>
      </c>
      <c r="AU326" s="9" t="str">
        <f t="shared" si="154"/>
        <v xml:space="preserve">"Baby boy top":  "|EN| Baby boy top |BG| Бебешка риза за момчета |BiH| Košulja za bebe dječake |CZ| Chlapecká kojenecká košilka |DE| Hemd für baby jungen |EE| Beebi särk poistele |ES| Camiseta de bebé para niño/ Camisa per a bebè nen |GR| Πουκάμισο για μωρό αγόρι |HR| Majica za bebe – dječaci |HU| Fiú baba trikó |IT| Maglietta per bambini |LT| Kūdikių marškinėliai berniukui |LV| Bērnu krekls zēniem |PL| Koszulka niemowlęca chłopięca |PT| Camisola para bebé menino |RO| Bluziță pentru bebeluși băieți |RS| Majica za mušku bebu |SI| Otroška majica, fantovska |SK| Dojčenská košieľka pre chlapčeka",  </v>
      </c>
      <c r="AV326" s="9" t="str">
        <f t="shared" si="155"/>
        <v xml:space="preserve">"Baby boy top", </v>
      </c>
      <c r="AW326" s="9"/>
    </row>
    <row r="327" spans="1:49" ht="15" customHeight="1" x14ac:dyDescent="0.25">
      <c r="A327" s="8" t="s">
        <v>6455</v>
      </c>
      <c r="B327" s="6" t="str">
        <f t="shared" si="130"/>
        <v>|EN| Baby boy tights</v>
      </c>
      <c r="C327" s="8" t="s">
        <v>6456</v>
      </c>
      <c r="D327" s="6" t="str">
        <f t="shared" si="131"/>
        <v xml:space="preserve"> |AL| Geta foshnjesh për djem</v>
      </c>
      <c r="E327" s="8" t="s">
        <v>6457</v>
      </c>
      <c r="F327" s="6" t="str">
        <f t="shared" si="132"/>
        <v xml:space="preserve"> |BG| Бебешки чорапогащници за момчета</v>
      </c>
      <c r="G327" s="8" t="s">
        <v>6458</v>
      </c>
      <c r="H327" s="6" t="str">
        <f t="shared" si="133"/>
        <v xml:space="preserve"> |BiH| Štrample za bebe dječake</v>
      </c>
      <c r="I327" s="8" t="s">
        <v>6459</v>
      </c>
      <c r="J327" s="6" t="str">
        <f t="shared" si="134"/>
        <v xml:space="preserve"> |CZ| Chlapecké kojenecké punčocháče</v>
      </c>
      <c r="K327" s="8" t="s">
        <v>6460</v>
      </c>
      <c r="L327" s="6" t="str">
        <f t="shared" si="135"/>
        <v xml:space="preserve"> |DE| Strumpfhosen für baby jungen</v>
      </c>
      <c r="M327" s="8" t="s">
        <v>6461</v>
      </c>
      <c r="N327" s="6" t="str">
        <f t="shared" si="136"/>
        <v xml:space="preserve"> |EE| Beebi sukkpüksid poistele</v>
      </c>
      <c r="O327" s="8" t="s">
        <v>6462</v>
      </c>
      <c r="P327" s="6" t="str">
        <f t="shared" si="137"/>
        <v xml:space="preserve"> |ES| Medias de bebé para niño</v>
      </c>
      <c r="Q327" s="8" t="s">
        <v>6463</v>
      </c>
      <c r="R327" s="6" t="str">
        <f t="shared" si="138"/>
        <v>/ Leotards per a bebè nen</v>
      </c>
      <c r="S327" s="8" t="s">
        <v>6464</v>
      </c>
      <c r="T327" s="6" t="str">
        <f t="shared" si="139"/>
        <v xml:space="preserve"> |GR| Καλσόν για μωρό αγόρι</v>
      </c>
      <c r="U327" s="8" t="s">
        <v>6465</v>
      </c>
      <c r="V327" s="6" t="str">
        <f t="shared" si="140"/>
        <v xml:space="preserve"> |HR| Hulahopke za bebe – dječaci</v>
      </c>
      <c r="W327" s="8" t="s">
        <v>6466</v>
      </c>
      <c r="X327" s="6" t="str">
        <f t="shared" si="141"/>
        <v xml:space="preserve"> |HU| Fiú baba harisnya</v>
      </c>
      <c r="Y327" s="8" t="s">
        <v>2745</v>
      </c>
      <c r="Z327" s="6" t="str">
        <f t="shared" si="142"/>
        <v xml:space="preserve"> |IT| Collant per bambini</v>
      </c>
      <c r="AA327" s="8" t="s">
        <v>6467</v>
      </c>
      <c r="AB327" s="6" t="str">
        <f t="shared" si="143"/>
        <v xml:space="preserve"> |LT| Kūdikių pėdkelnės berniukui</v>
      </c>
      <c r="AC327" s="8" t="s">
        <v>6468</v>
      </c>
      <c r="AD327" s="6" t="str">
        <f t="shared" si="144"/>
        <v xml:space="preserve"> |LV| Bērnu zeķbikses zēniem</v>
      </c>
      <c r="AE327" s="8" t="s">
        <v>6379</v>
      </c>
      <c r="AF327" s="6" t="str">
        <f t="shared" si="145"/>
        <v xml:space="preserve"> |MK| Машки бебешки хеланки</v>
      </c>
      <c r="AG327" s="8" t="s">
        <v>6469</v>
      </c>
      <c r="AH327" s="6" t="str">
        <f t="shared" si="146"/>
        <v xml:space="preserve"> |PL| Rajstopy niemowlęce chłopięce</v>
      </c>
      <c r="AI327" s="8" t="s">
        <v>6470</v>
      </c>
      <c r="AJ327" s="6" t="str">
        <f t="shared" si="147"/>
        <v xml:space="preserve"> |PT| Meias-calças para bebé menino</v>
      </c>
      <c r="AK327" s="8" t="s">
        <v>6471</v>
      </c>
      <c r="AL327" s="6" t="str">
        <f t="shared" si="148"/>
        <v xml:space="preserve"> |RO| Ciorapi bebeluși băieți</v>
      </c>
      <c r="AM327" s="8" t="s">
        <v>6472</v>
      </c>
      <c r="AN327" s="6" t="str">
        <f t="shared" si="149"/>
        <v xml:space="preserve"> |RS| Hulahopke za mušku bebu</v>
      </c>
      <c r="AO327" s="8" t="s">
        <v>6473</v>
      </c>
      <c r="AP327" s="6" t="str">
        <f t="shared" si="150"/>
        <v xml:space="preserve"> |SI| Otroške hlačne nogavice, fantovske</v>
      </c>
      <c r="AQ327" s="8" t="s">
        <v>6474</v>
      </c>
      <c r="AR327" s="6" t="str">
        <f t="shared" si="151"/>
        <v xml:space="preserve"> |SK| Dojčenské pančušky pre chlapčeka</v>
      </c>
      <c r="AS327" s="9" t="str">
        <f t="shared" si="152"/>
        <v>|EN| Baby boy tights |BG| Бебешки чорапогащници за момчета |BiH| Štrample za bebe dječake |CZ| Chlapecké kojenecké punčocháče |DE| Strumpfhosen für baby jungen |EE| Beebi sukkpüksid poistele |ES| Medias de bebé para niño/ Leotards per a bebè nen |GR| Καλσόν για μωρό αγόρι |HR| Hulahopke za bebe – dječaci |HU| Fiú baba harisnya |IT| Collant per bambini |LT| Kūdikių pėdkelnės berniukui |LV| Bērnu zeķbikses zēniem |PL| Rajstopy niemowlęce chłopięce |PT| Meias-calças para bebé menino |RO| Ciorapi bebeluși băieți |RS| Hulahopke za mušku bebu |SI| Otroške hlačne nogavice, fantovske |SK| Dojčenské pančušky pre chlapčeka</v>
      </c>
      <c r="AT327" s="9" t="str">
        <f t="shared" si="153"/>
        <v xml:space="preserve">"|EN| Baby boy tights |BG| Бебешки чорапогащници за момчета |BiH| Štrample za bebe dječake |CZ| Chlapecké kojenecké punčocháče |DE| Strumpfhosen für baby jungen |EE| Beebi sukkpüksid poistele |ES| Medias de bebé para niño/ Leotards per a bebè nen |GR| Καλσόν για μωρό αγόρι |HR| Hulahopke za bebe – dječaci |HU| Fiú baba harisnya |IT| Collant per bambini |LT| Kūdikių pėdkelnės berniukui |LV| Bērnu zeķbikses zēniem |PL| Rajstopy niemowlęce chłopięce |PT| Meias-calças para bebé menino |RO| Ciorapi bebeluși băieți |RS| Hulahopke za mušku bebu |SI| Otroške hlačne nogavice, fantovske |SK| Dojčenské pančušky pre chlapčeka",  </v>
      </c>
      <c r="AU327" s="9" t="str">
        <f t="shared" si="154"/>
        <v xml:space="preserve">"Baby boy tights":  "|EN| Baby boy tights |BG| Бебешки чорапогащници за момчета |BiH| Štrample za bebe dječake |CZ| Chlapecké kojenecké punčocháče |DE| Strumpfhosen für baby jungen |EE| Beebi sukkpüksid poistele |ES| Medias de bebé para niño/ Leotards per a bebè nen |GR| Καλσόν για μωρό αγόρι |HR| Hulahopke za bebe – dječaci |HU| Fiú baba harisnya |IT| Collant per bambini |LT| Kūdikių pėdkelnės berniukui |LV| Bērnu zeķbikses zēniem |PL| Rajstopy niemowlęce chłopięce |PT| Meias-calças para bebé menino |RO| Ciorapi bebeluși băieți |RS| Hulahopke za mušku bebu |SI| Otroške hlačne nogavice, fantovske |SK| Dojčenské pančušky pre chlapčeka",  </v>
      </c>
      <c r="AV327" s="9" t="str">
        <f t="shared" si="155"/>
        <v xml:space="preserve">"Baby boy tights", </v>
      </c>
      <c r="AW327" s="9"/>
    </row>
    <row r="328" spans="1:49" ht="15" customHeight="1" x14ac:dyDescent="0.25">
      <c r="A328" s="8" t="s">
        <v>3381</v>
      </c>
      <c r="B328" s="6" t="str">
        <f t="shared" si="130"/>
        <v>|EN| Baby boy romper</v>
      </c>
      <c r="C328" s="8" t="s">
        <v>6475</v>
      </c>
      <c r="D328" s="6" t="str">
        <f t="shared" si="131"/>
        <v xml:space="preserve"> |AL| Romper foshnjesh për djem</v>
      </c>
      <c r="E328" s="8" t="s">
        <v>3383</v>
      </c>
      <c r="F328" s="6" t="str">
        <f t="shared" si="132"/>
        <v xml:space="preserve"> |BG| Бебешки гащеризон с къс ръкав за момчета</v>
      </c>
      <c r="G328" s="8" t="s">
        <v>6476</v>
      </c>
      <c r="H328" s="6" t="str">
        <f t="shared" si="133"/>
        <v xml:space="preserve"> |BiH| Gegice za bebe dječake</v>
      </c>
      <c r="I328" s="8" t="s">
        <v>6477</v>
      </c>
      <c r="J328" s="6" t="str">
        <f t="shared" si="134"/>
        <v xml:space="preserve"> |CZ| Chlapecký kojenecký overal</v>
      </c>
      <c r="K328" s="8" t="s">
        <v>6478</v>
      </c>
      <c r="L328" s="6" t="str">
        <f t="shared" si="135"/>
        <v xml:space="preserve"> |DE| Spielanzug für baby jungen</v>
      </c>
      <c r="M328" s="8" t="s">
        <v>6479</v>
      </c>
      <c r="N328" s="6" t="str">
        <f t="shared" si="136"/>
        <v xml:space="preserve"> |EE| Beebi pükskostüümk poistele</v>
      </c>
      <c r="O328" s="8" t="s">
        <v>3388</v>
      </c>
      <c r="P328" s="6" t="str">
        <f t="shared" si="137"/>
        <v xml:space="preserve"> |ES| Ranitas de bebé para niño</v>
      </c>
      <c r="Q328" s="8" t="s">
        <v>3389</v>
      </c>
      <c r="R328" s="6" t="str">
        <f t="shared" si="138"/>
        <v>/ Vestit d’estiu d’una peça per a bebè nen</v>
      </c>
      <c r="S328" s="8" t="s">
        <v>6480</v>
      </c>
      <c r="T328" s="6" t="str">
        <f t="shared" si="139"/>
        <v xml:space="preserve"> |GR| Φορμάκι μωρού αγόρι</v>
      </c>
      <c r="U328" s="8" t="s">
        <v>3391</v>
      </c>
      <c r="V328" s="6" t="str">
        <f t="shared" si="140"/>
        <v xml:space="preserve"> |HR| Odijelce za bebe za dječake – kratki rukavi i nogavice</v>
      </c>
      <c r="W328" s="8" t="s">
        <v>6481</v>
      </c>
      <c r="X328" s="6" t="str">
        <f t="shared" si="141"/>
        <v xml:space="preserve"> |HU| Fiú baba kombidressz</v>
      </c>
      <c r="Y328" s="8" t="s">
        <v>2808</v>
      </c>
      <c r="Z328" s="6" t="str">
        <f t="shared" si="142"/>
        <v xml:space="preserve"> |IT| Tutina corta per bambini</v>
      </c>
      <c r="AA328" s="8" t="s">
        <v>6482</v>
      </c>
      <c r="AB328" s="6" t="str">
        <f t="shared" si="143"/>
        <v xml:space="preserve"> |LT| Kūdikių romperis berniukui</v>
      </c>
      <c r="AC328" s="8" t="s">
        <v>3394</v>
      </c>
      <c r="AD328" s="6" t="str">
        <f t="shared" si="144"/>
        <v xml:space="preserve"> |LV| Bērnu rampers zēniem</v>
      </c>
      <c r="AE328" s="8" t="s">
        <v>3395</v>
      </c>
      <c r="AF328" s="6" t="str">
        <f t="shared" si="145"/>
        <v xml:space="preserve"> |MK| Машко бебешко кратко боди</v>
      </c>
      <c r="AG328" s="8" t="s">
        <v>6483</v>
      </c>
      <c r="AH328" s="6" t="str">
        <f t="shared" si="146"/>
        <v xml:space="preserve"> |PL| Ramper niemowlęcy chłopięcy</v>
      </c>
      <c r="AI328" s="8" t="s">
        <v>3397</v>
      </c>
      <c r="AJ328" s="6" t="str">
        <f t="shared" si="147"/>
        <v xml:space="preserve"> |PT| Macacão de manga curta para bebé menino</v>
      </c>
      <c r="AK328" s="8" t="s">
        <v>6484</v>
      </c>
      <c r="AL328" s="6" t="str">
        <f t="shared" si="148"/>
        <v xml:space="preserve"> |RO| Ramper bebeluși băieți</v>
      </c>
      <c r="AM328" s="8" t="s">
        <v>6485</v>
      </c>
      <c r="AN328" s="6" t="str">
        <f t="shared" si="149"/>
        <v xml:space="preserve"> |RS| Rampers za mušku bebu</v>
      </c>
      <c r="AO328" s="8" t="s">
        <v>3400</v>
      </c>
      <c r="AP328" s="6" t="str">
        <f t="shared" si="150"/>
        <v xml:space="preserve"> |SI| Otroški pajac, kratek, fantovski</v>
      </c>
      <c r="AQ328" s="8" t="s">
        <v>6486</v>
      </c>
      <c r="AR328" s="6" t="str">
        <f t="shared" si="151"/>
        <v xml:space="preserve"> |SK| Dojčenský overal pre chlapčeka</v>
      </c>
      <c r="AS328" s="9" t="str">
        <f t="shared" si="152"/>
        <v>|EN| Baby boy romper |BG| Бебешки гащеризон с къс ръкав за момчета |BiH| Gegice za bebe dječake |CZ| Chlapecký kojenecký overal |DE| Spielanzug für baby jungen |EE| Beebi pükskostüümk poistele |ES| Ranitas de bebé para niño/ Vestit d’estiu d’una peça per a bebè nen |GR| Φορμάκι μωρού αγόρι |HR| Odijelce za bebe za dječake – kratki rukavi i nogavice |HU| Fiú baba kombidressz |IT| Tutina corta per bambini |LT| Kūdikių romperis berniukui |LV| Bērnu rampers zēniem |PL| Ramper niemowlęcy chłopięcy |PT| Macacão de manga curta para bebé menino |RO| Ramper bebeluși băieți |RS| Rampers za mušku bebu |SI| Otroški pajac, kratek, fantovski |SK| Dojčenský overal pre chlapčeka</v>
      </c>
      <c r="AT328" s="9" t="str">
        <f t="shared" si="153"/>
        <v xml:space="preserve">"|EN| Baby boy romper |BG| Бебешки гащеризон с къс ръкав за момчета |BiH| Gegice za bebe dječake |CZ| Chlapecký kojenecký overal |DE| Spielanzug für baby jungen |EE| Beebi pükskostüümk poistele |ES| Ranitas de bebé para niño/ Vestit d’estiu d’una peça per a bebè nen |GR| Φορμάκι μωρού αγόρι |HR| Odijelce za bebe za dječake – kratki rukavi i nogavice |HU| Fiú baba kombidressz |IT| Tutina corta per bambini |LT| Kūdikių romperis berniukui |LV| Bērnu rampers zēniem |PL| Ramper niemowlęcy chłopięcy |PT| Macacão de manga curta para bebé menino |RO| Ramper bebeluși băieți |RS| Rampers za mušku bebu |SI| Otroški pajac, kratek, fantovski |SK| Dojčenský overal pre chlapčeka",  </v>
      </c>
      <c r="AU328" s="9" t="str">
        <f t="shared" si="154"/>
        <v xml:space="preserve">"Baby boy romper":  "|EN| Baby boy romper |BG| Бебешки гащеризон с къс ръкав за момчета |BiH| Gegice za bebe dječake |CZ| Chlapecký kojenecký overal |DE| Spielanzug für baby jungen |EE| Beebi pükskostüümk poistele |ES| Ranitas de bebé para niño/ Vestit d’estiu d’una peça per a bebè nen |GR| Φορμάκι μωρού αγόρι |HR| Odijelce za bebe za dječake – kratki rukavi i nogavice |HU| Fiú baba kombidressz |IT| Tutina corta per bambini |LT| Kūdikių romperis berniukui |LV| Bērnu rampers zēniem |PL| Ramper niemowlęcy chłopięcy |PT| Macacão de manga curta para bebé menino |RO| Ramper bebeluși băieți |RS| Rampers za mušku bebu |SI| Otroški pajac, kratek, fantovski |SK| Dojčenský overal pre chlapčeka",  </v>
      </c>
      <c r="AV328" s="9" t="str">
        <f t="shared" si="155"/>
        <v xml:space="preserve">"Baby boy romper", </v>
      </c>
      <c r="AW328" s="9"/>
    </row>
    <row r="329" spans="1:49" ht="15" customHeight="1" x14ac:dyDescent="0.25">
      <c r="A329" s="8" t="s">
        <v>6487</v>
      </c>
      <c r="B329" s="6" t="str">
        <f t="shared" si="130"/>
        <v>|EN| Baby boy button down tee</v>
      </c>
      <c r="C329" s="8" t="s">
        <v>6488</v>
      </c>
      <c r="D329" s="6" t="str">
        <f t="shared" si="131"/>
        <v xml:space="preserve"> |AL| Kaftan foshjesh për djem</v>
      </c>
      <c r="E329" s="8" t="s">
        <v>6489</v>
      </c>
      <c r="F329" s="6" t="str">
        <f t="shared" si="132"/>
        <v xml:space="preserve"> |BG| Бебешка камизолка за момчета</v>
      </c>
      <c r="G329" s="8" t="s">
        <v>6109</v>
      </c>
      <c r="H329" s="6" t="str">
        <f t="shared" si="133"/>
        <v xml:space="preserve"> |BiH| Majica za bebe dječake</v>
      </c>
      <c r="I329" s="8" t="s">
        <v>6490</v>
      </c>
      <c r="J329" s="6" t="str">
        <f t="shared" si="134"/>
        <v xml:space="preserve"> |CZ| Chlapecký kojenecký kabátek</v>
      </c>
      <c r="K329" s="8" t="s">
        <v>6491</v>
      </c>
      <c r="L329" s="6" t="str">
        <f t="shared" si="135"/>
        <v xml:space="preserve"> |DE| Jäckchen für baby jungen</v>
      </c>
      <c r="M329" s="8" t="s">
        <v>6492</v>
      </c>
      <c r="N329" s="6" t="str">
        <f t="shared" si="136"/>
        <v xml:space="preserve"> |EE| Beebi pikkade varrukatega särk / jakk poistele</v>
      </c>
      <c r="O329" s="8" t="s">
        <v>6493</v>
      </c>
      <c r="P329" s="6" t="str">
        <f t="shared" si="137"/>
        <v xml:space="preserve"> |ES| Chaqueta de bebé para niño</v>
      </c>
      <c r="Q329" s="8" t="s">
        <v>6494</v>
      </c>
      <c r="R329" s="6" t="str">
        <f t="shared" si="138"/>
        <v>/ Jaqueta creuada per a bebè nen</v>
      </c>
      <c r="S329" s="8" t="s">
        <v>6495</v>
      </c>
      <c r="T329" s="6" t="str">
        <f t="shared" si="139"/>
        <v xml:space="preserve"> |GR| Λεπτό μπλουζάκι μωρού αγόρι</v>
      </c>
      <c r="U329" s="8" t="s">
        <v>6496</v>
      </c>
      <c r="V329" s="6" t="str">
        <f t="shared" si="140"/>
        <v xml:space="preserve"> |HR| Košuljica za bebe – dječaci</v>
      </c>
      <c r="W329" s="8" t="s">
        <v>6117</v>
      </c>
      <c r="X329" s="6" t="str">
        <f t="shared" si="141"/>
        <v xml:space="preserve"> |HU| Fiú baba felső</v>
      </c>
      <c r="Y329" s="8" t="s">
        <v>6497</v>
      </c>
      <c r="Z329" s="6" t="str">
        <f t="shared" si="142"/>
        <v xml:space="preserve"> |IT| Maglia aperta per bambini</v>
      </c>
      <c r="AA329" s="8" t="s">
        <v>6498</v>
      </c>
      <c r="AB329" s="6" t="str">
        <f t="shared" si="143"/>
        <v xml:space="preserve"> |LT| Kūdikių siaustinukai berniukui</v>
      </c>
      <c r="AC329" s="8" t="s">
        <v>6499</v>
      </c>
      <c r="AD329" s="6" t="str">
        <f t="shared" si="144"/>
        <v xml:space="preserve"> |LV| Bērnu apmetnis zēniem</v>
      </c>
      <c r="AE329" s="8" t="s">
        <v>3434</v>
      </c>
      <c r="AF329" s="6" t="str">
        <f t="shared" si="145"/>
        <v xml:space="preserve"> |MK| Машко бебешко бенкиче</v>
      </c>
      <c r="AG329" s="8" t="s">
        <v>6500</v>
      </c>
      <c r="AH329" s="6" t="str">
        <f t="shared" si="146"/>
        <v xml:space="preserve"> |PL| Kaftanik niemowlęcy chłopięcy</v>
      </c>
      <c r="AI329" s="8" t="s">
        <v>6123</v>
      </c>
      <c r="AJ329" s="6" t="str">
        <f t="shared" si="147"/>
        <v xml:space="preserve"> |PT| Camisola de manga comprida para bebé menino</v>
      </c>
      <c r="AK329" s="8" t="s">
        <v>6501</v>
      </c>
      <c r="AL329" s="6" t="str">
        <f t="shared" si="148"/>
        <v xml:space="preserve"> |RO| Bluziță bebeluși băieți</v>
      </c>
      <c r="AM329" s="8" t="s">
        <v>6502</v>
      </c>
      <c r="AN329" s="6" t="str">
        <f t="shared" si="149"/>
        <v xml:space="preserve"> |RS| Benkica za mušku bebu</v>
      </c>
      <c r="AO329" s="8" t="s">
        <v>6503</v>
      </c>
      <c r="AP329" s="6" t="str">
        <f t="shared" si="150"/>
        <v xml:space="preserve"> |SI| Otroška benkica, fantovska</v>
      </c>
      <c r="AQ329" s="8" t="s">
        <v>6213</v>
      </c>
      <c r="AR329" s="6" t="str">
        <f t="shared" si="151"/>
        <v xml:space="preserve"> |SK| Dojčenský kabátik pre chlapčeka</v>
      </c>
      <c r="AS329" s="9" t="str">
        <f t="shared" si="152"/>
        <v>|EN| Baby boy button down tee |BG| Бебешка камизолка за момчета |BiH| Majica za bebe dječake |CZ| Chlapecký kojenecký kabátek |DE| Jäckchen für baby jungen |EE| Beebi pikkade varrukatega särk / jakk poistele |ES| Chaqueta de bebé para niño/ Jaqueta creuada per a bebè nen |GR| Λεπτό μπλουζάκι μωρού αγόρι |HR| Košuljica za bebe – dječaci |HU| Fiú baba felső |IT| Maglia aperta per bambini |LT| Kūdikių siaustinukai berniukui |LV| Bērnu apmetnis zēniem |PL| Kaftanik niemowlęcy chłopięcy |PT| Camisola de manga comprida para bebé menino |RO| Bluziță bebeluși băieți |RS| Benkica za mušku bebu |SI| Otroška benkica, fantovska |SK| Dojčenský kabátik pre chlapčeka</v>
      </c>
      <c r="AT329" s="9" t="str">
        <f t="shared" si="153"/>
        <v xml:space="preserve">"|EN| Baby boy button down tee |BG| Бебешка камизолка за момчета |BiH| Majica za bebe dječake |CZ| Chlapecký kojenecký kabátek |DE| Jäckchen für baby jungen |EE| Beebi pikkade varrukatega särk / jakk poistele |ES| Chaqueta de bebé para niño/ Jaqueta creuada per a bebè nen |GR| Λεπτό μπλουζάκι μωρού αγόρι |HR| Košuljica za bebe – dječaci |HU| Fiú baba felső |IT| Maglia aperta per bambini |LT| Kūdikių siaustinukai berniukui |LV| Bērnu apmetnis zēniem |PL| Kaftanik niemowlęcy chłopięcy |PT| Camisola de manga comprida para bebé menino |RO| Bluziță bebeluși băieți |RS| Benkica za mušku bebu |SI| Otroška benkica, fantovska |SK| Dojčenský kabátik pre chlapčeka",  </v>
      </c>
      <c r="AU329" s="9" t="str">
        <f t="shared" si="154"/>
        <v xml:space="preserve">"Baby boy button down tee":  "|EN| Baby boy button down tee |BG| Бебешка камизолка за момчета |BiH| Majica za bebe dječake |CZ| Chlapecký kojenecký kabátek |DE| Jäckchen für baby jungen |EE| Beebi pikkade varrukatega särk / jakk poistele |ES| Chaqueta de bebé para niño/ Jaqueta creuada per a bebè nen |GR| Λεπτό μπλουζάκι μωρού αγόρι |HR| Košuljica za bebe – dječaci |HU| Fiú baba felső |IT| Maglia aperta per bambini |LT| Kūdikių siaustinukai berniukui |LV| Bērnu apmetnis zēniem |PL| Kaftanik niemowlęcy chłopięcy |PT| Camisola de manga comprida para bebé menino |RO| Bluziță bebeluși băieți |RS| Benkica za mušku bebu |SI| Otroška benkica, fantovska |SK| Dojčenský kabátik pre chlapčeka",  </v>
      </c>
      <c r="AV329" s="9" t="str">
        <f t="shared" si="155"/>
        <v xml:space="preserve">"Baby boy button down tee", </v>
      </c>
      <c r="AW329" s="9"/>
    </row>
    <row r="330" spans="1:49" ht="15" customHeight="1" x14ac:dyDescent="0.25">
      <c r="A330" s="8" t="s">
        <v>6269</v>
      </c>
      <c r="B330" s="6" t="str">
        <f t="shared" si="130"/>
        <v>|EN| Baby boy hat</v>
      </c>
      <c r="C330" s="8" t="s">
        <v>6270</v>
      </c>
      <c r="D330" s="6" t="str">
        <f t="shared" si="131"/>
        <v xml:space="preserve"> |AL| Kapuç foshnjesh për djem</v>
      </c>
      <c r="E330" s="8" t="s">
        <v>6271</v>
      </c>
      <c r="F330" s="6" t="str">
        <f t="shared" si="132"/>
        <v xml:space="preserve"> |BG| Бебешка шапка за момчета</v>
      </c>
      <c r="G330" s="8" t="s">
        <v>6272</v>
      </c>
      <c r="H330" s="6" t="str">
        <f t="shared" si="133"/>
        <v xml:space="preserve"> |BiH| Kapa za bebe dječake</v>
      </c>
      <c r="I330" s="8" t="s">
        <v>6504</v>
      </c>
      <c r="J330" s="6" t="str">
        <f t="shared" si="134"/>
        <v xml:space="preserve"> |CZ| Chlapecká kojenecká čepička</v>
      </c>
      <c r="K330" s="8" t="s">
        <v>6505</v>
      </c>
      <c r="L330" s="6" t="str">
        <f t="shared" si="135"/>
        <v xml:space="preserve"> |DE| Mützchen für baby jungen</v>
      </c>
      <c r="M330" s="8" t="s">
        <v>6275</v>
      </c>
      <c r="N330" s="6" t="str">
        <f t="shared" si="136"/>
        <v xml:space="preserve"> |EE| Beebi müts poistele</v>
      </c>
      <c r="O330" s="8" t="s">
        <v>6276</v>
      </c>
      <c r="P330" s="6" t="str">
        <f t="shared" si="137"/>
        <v xml:space="preserve"> |ES| Gorro de bebé para niño</v>
      </c>
      <c r="Q330" s="8" t="s">
        <v>6506</v>
      </c>
      <c r="R330" s="6" t="str">
        <f t="shared" si="138"/>
        <v>/ Barret petit per a bebè nen</v>
      </c>
      <c r="S330" s="8" t="s">
        <v>5232</v>
      </c>
      <c r="T330" s="6" t="str">
        <f t="shared" si="139"/>
        <v xml:space="preserve"> |GR| Σκούφος για μωρό αγόρι</v>
      </c>
      <c r="U330" s="8" t="s">
        <v>6507</v>
      </c>
      <c r="V330" s="6" t="str">
        <f t="shared" si="140"/>
        <v xml:space="preserve"> |HR| Kapica za bebe – dječaci</v>
      </c>
      <c r="W330" s="8" t="s">
        <v>6279</v>
      </c>
      <c r="X330" s="6" t="str">
        <f t="shared" si="141"/>
        <v xml:space="preserve"> |HU| Fiú baba sapka</v>
      </c>
      <c r="Y330" s="8" t="s">
        <v>6508</v>
      </c>
      <c r="Z330" s="6" t="str">
        <f t="shared" si="142"/>
        <v xml:space="preserve"> |IT| Cappellino per bambini</v>
      </c>
      <c r="AA330" s="8" t="s">
        <v>6509</v>
      </c>
      <c r="AB330" s="6" t="str">
        <f t="shared" si="143"/>
        <v xml:space="preserve"> |LT| Kūdikių kepurėlė berniukui</v>
      </c>
      <c r="AC330" s="8" t="s">
        <v>6184</v>
      </c>
      <c r="AD330" s="6" t="str">
        <f t="shared" si="144"/>
        <v xml:space="preserve"> |LV| Bērnu jaka zēniem</v>
      </c>
      <c r="AE330" s="8" t="s">
        <v>6282</v>
      </c>
      <c r="AF330" s="6" t="str">
        <f t="shared" si="145"/>
        <v xml:space="preserve"> |MK| Машка бебешка капа</v>
      </c>
      <c r="AG330" s="8" t="s">
        <v>6510</v>
      </c>
      <c r="AH330" s="6" t="str">
        <f t="shared" si="146"/>
        <v xml:space="preserve"> |PL| Czapeczka niemowlęca chłopięca</v>
      </c>
      <c r="AI330" s="8" t="s">
        <v>6284</v>
      </c>
      <c r="AJ330" s="6" t="str">
        <f t="shared" si="147"/>
        <v xml:space="preserve"> |PT| Chapéu para bebé menino</v>
      </c>
      <c r="AK330" s="8" t="s">
        <v>6285</v>
      </c>
      <c r="AL330" s="6" t="str">
        <f t="shared" si="148"/>
        <v xml:space="preserve"> |RO| Căciulă bebeluși băieți</v>
      </c>
      <c r="AM330" s="8" t="s">
        <v>6511</v>
      </c>
      <c r="AN330" s="6" t="str">
        <f t="shared" si="149"/>
        <v xml:space="preserve"> |RS| Kapica za mušku bebu</v>
      </c>
      <c r="AO330" s="8" t="s">
        <v>6287</v>
      </c>
      <c r="AP330" s="6" t="str">
        <f t="shared" si="150"/>
        <v xml:space="preserve"> |SI| Otroška kapa, fantovska</v>
      </c>
      <c r="AQ330" s="8" t="s">
        <v>6512</v>
      </c>
      <c r="AR330" s="6" t="str">
        <f t="shared" si="151"/>
        <v xml:space="preserve"> |SK| Dojčenská čiapočka pre chlapčeka</v>
      </c>
      <c r="AS330" s="9" t="str">
        <f t="shared" si="152"/>
        <v>|EN| Baby boy hat |BG| Бебешка шапка за момчета |BiH| Kapa za bebe dječake |CZ| Chlapecká kojenecká čepička |DE| Mützchen für baby jungen |EE| Beebi müts poistele |ES| Gorro de bebé para niño/ Barret petit per a bebè nen |GR| Σκούφος για μωρό αγόρι |HR| Kapica za bebe – dječaci |HU| Fiú baba sapka |IT| Cappellino per bambini |LT| Kūdikių kepurėlė berniukui |LV| Bērnu jaka zēniem |PL| Czapeczka niemowlęca chłopięca |PT| Chapéu para bebé menino |RO| Căciulă bebeluși băieți |RS| Kapica za mušku bebu |SI| Otroška kapa, fantovska |SK| Dojčenská čiapočka pre chlapčeka</v>
      </c>
      <c r="AT330" s="9" t="str">
        <f t="shared" si="153"/>
        <v xml:space="preserve">"|EN| Baby boy hat |BG| Бебешка шапка за момчета |BiH| Kapa za bebe dječake |CZ| Chlapecká kojenecká čepička |DE| Mützchen für baby jungen |EE| Beebi müts poistele |ES| Gorro de bebé para niño/ Barret petit per a bebè nen |GR| Σκούφος για μωρό αγόρι |HR| Kapica za bebe – dječaci |HU| Fiú baba sapka |IT| Cappellino per bambini |LT| Kūdikių kepurėlė berniukui |LV| Bērnu jaka zēniem |PL| Czapeczka niemowlęca chłopięca |PT| Chapéu para bebé menino |RO| Căciulă bebeluși băieți |RS| Kapica za mušku bebu |SI| Otroška kapa, fantovska |SK| Dojčenská čiapočka pre chlapčeka",  </v>
      </c>
      <c r="AU330" s="9" t="str">
        <f t="shared" si="154"/>
        <v xml:space="preserve">"Baby boy hat":  "|EN| Baby boy hat |BG| Бебешка шапка за момчета |BiH| Kapa za bebe dječake |CZ| Chlapecká kojenecká čepička |DE| Mützchen für baby jungen |EE| Beebi müts poistele |ES| Gorro de bebé para niño/ Barret petit per a bebè nen |GR| Σκούφος για μωρό αγόρι |HR| Kapica za bebe – dječaci |HU| Fiú baba sapka |IT| Cappellino per bambini |LT| Kūdikių kepurėlė berniukui |LV| Bērnu jaka zēniem |PL| Czapeczka niemowlęca chłopięca |PT| Chapéu para bebé menino |RO| Căciulă bebeluși băieți |RS| Kapica za mušku bebu |SI| Otroška kapa, fantovska |SK| Dojčenská čiapočka pre chlapčeka",  </v>
      </c>
      <c r="AV330" s="9" t="str">
        <f t="shared" si="155"/>
        <v xml:space="preserve">"Baby boy hat", </v>
      </c>
      <c r="AW330" s="9"/>
    </row>
    <row r="331" spans="1:49" ht="15" customHeight="1" x14ac:dyDescent="0.25">
      <c r="A331" s="8" t="s">
        <v>6513</v>
      </c>
      <c r="B331" s="6" t="str">
        <f t="shared" si="130"/>
        <v>|EN| Baby boy headscarf</v>
      </c>
      <c r="C331" s="8" t="s">
        <v>6514</v>
      </c>
      <c r="D331" s="6" t="str">
        <f t="shared" si="131"/>
        <v xml:space="preserve"> |AL| Shami foshnjesh për djem</v>
      </c>
      <c r="E331" s="8" t="s">
        <v>6515</v>
      </c>
      <c r="F331" s="6" t="str">
        <f t="shared" si="132"/>
        <v xml:space="preserve"> |BG| Бебешка кърпа за глава за момчета</v>
      </c>
      <c r="G331" s="8" t="s">
        <v>6516</v>
      </c>
      <c r="H331" s="6" t="str">
        <f t="shared" si="133"/>
        <v xml:space="preserve"> |BiH| Marama za bebe dječake</v>
      </c>
      <c r="I331" s="8" t="s">
        <v>6517</v>
      </c>
      <c r="J331" s="6" t="str">
        <f t="shared" si="134"/>
        <v xml:space="preserve"> |CZ| Chlapecký kojenecký šátek</v>
      </c>
      <c r="K331" s="8" t="s">
        <v>6518</v>
      </c>
      <c r="L331" s="6" t="str">
        <f t="shared" si="135"/>
        <v xml:space="preserve"> |DE| Babytuch für jungen</v>
      </c>
      <c r="M331" s="8" t="s">
        <v>6519</v>
      </c>
      <c r="N331" s="6" t="str">
        <f t="shared" si="136"/>
        <v xml:space="preserve"> |EE| Beebirätik poistele</v>
      </c>
      <c r="O331" s="8" t="s">
        <v>6520</v>
      </c>
      <c r="P331" s="6" t="str">
        <f t="shared" si="137"/>
        <v xml:space="preserve"> |ES| Pañuelo de bebé</v>
      </c>
      <c r="Q331" s="8" t="s">
        <v>6521</v>
      </c>
      <c r="R331" s="6" t="str">
        <f t="shared" si="138"/>
        <v>/ Mocador per a bebè nen</v>
      </c>
      <c r="S331" s="8" t="s">
        <v>6522</v>
      </c>
      <c r="T331" s="6" t="str">
        <f t="shared" si="139"/>
        <v xml:space="preserve"> |GR| Μαντίλι μωρού αγόρι</v>
      </c>
      <c r="U331" s="8" t="s">
        <v>6523</v>
      </c>
      <c r="V331" s="6" t="str">
        <f t="shared" si="140"/>
        <v xml:space="preserve"> |HR| Dječja staza</v>
      </c>
      <c r="W331" s="8" t="s">
        <v>6524</v>
      </c>
      <c r="X331" s="6" t="str">
        <f t="shared" si="141"/>
        <v xml:space="preserve"> |HU| Csecsemő kendő fiú</v>
      </c>
      <c r="Y331" s="8" t="e">
        <v>#N/A</v>
      </c>
      <c r="Z331" s="6" t="e">
        <f t="shared" si="142"/>
        <v>#N/A</v>
      </c>
      <c r="AA331" s="8" t="s">
        <v>6525</v>
      </c>
      <c r="AB331" s="6" t="str">
        <f t="shared" si="143"/>
        <v xml:space="preserve"> |LT| Kūdikio (berniuko) skarelė</v>
      </c>
      <c r="AC331" s="8" t="s">
        <v>6526</v>
      </c>
      <c r="AD331" s="6" t="str">
        <f t="shared" si="144"/>
        <v xml:space="preserve"> |LV| Bērnu lakatiņš zēniem</v>
      </c>
      <c r="AE331" s="8" t="s">
        <v>6527</v>
      </c>
      <c r="AF331" s="6" t="str">
        <f t="shared" si="145"/>
        <v xml:space="preserve"> |MK| Машка бебешка марама</v>
      </c>
      <c r="AG331" s="8" t="s">
        <v>6528</v>
      </c>
      <c r="AH331" s="6" t="str">
        <f t="shared" si="146"/>
        <v xml:space="preserve"> |PL| Chustka niemowlęca chłopięca</v>
      </c>
      <c r="AI331" s="8" t="s">
        <v>6529</v>
      </c>
      <c r="AJ331" s="6" t="str">
        <f t="shared" si="147"/>
        <v xml:space="preserve"> |PT| Bandana para bebé menino</v>
      </c>
      <c r="AK331" s="8" t="s">
        <v>6530</v>
      </c>
      <c r="AL331" s="6" t="str">
        <f t="shared" si="148"/>
        <v xml:space="preserve"> |RO| Batistă pentru bebeluși - pentru băiat</v>
      </c>
      <c r="AM331" s="8" t="s">
        <v>6531</v>
      </c>
      <c r="AN331" s="6" t="str">
        <f t="shared" si="149"/>
        <v xml:space="preserve"> |RS| Marama za mušku bebu</v>
      </c>
      <c r="AO331" s="8" t="s">
        <v>6532</v>
      </c>
      <c r="AP331" s="6" t="str">
        <f t="shared" si="150"/>
        <v xml:space="preserve"> |SI| Fantovska otroška ruta</v>
      </c>
      <c r="AQ331" s="8" t="s">
        <v>6533</v>
      </c>
      <c r="AR331" s="6" t="str">
        <f t="shared" si="151"/>
        <v xml:space="preserve"> |SK| Chlapčenská dojčenská šatka</v>
      </c>
      <c r="AS331" s="9" t="e">
        <f t="shared" si="152"/>
        <v>#N/A</v>
      </c>
      <c r="AT331" s="9" t="e">
        <f t="shared" si="153"/>
        <v>#N/A</v>
      </c>
      <c r="AU331" s="9" t="e">
        <f t="shared" si="154"/>
        <v>#N/A</v>
      </c>
      <c r="AV331" s="9" t="str">
        <f t="shared" si="155"/>
        <v xml:space="preserve">"Baby boy headscarf", </v>
      </c>
      <c r="AW331" s="9"/>
    </row>
    <row r="332" spans="1:49" ht="15" customHeight="1" x14ac:dyDescent="0.25">
      <c r="A332" s="8" t="s">
        <v>6534</v>
      </c>
      <c r="B332" s="6" t="str">
        <f t="shared" si="130"/>
        <v>|EN| Baby boy socks set</v>
      </c>
      <c r="C332" s="8" t="s">
        <v>6535</v>
      </c>
      <c r="D332" s="6" t="str">
        <f t="shared" si="131"/>
        <v xml:space="preserve"> |AL| Komplet çorapesh për foshnja</v>
      </c>
      <c r="E332" s="8" t="s">
        <v>6536</v>
      </c>
      <c r="F332" s="6" t="str">
        <f t="shared" si="132"/>
        <v xml:space="preserve"> |BG| Комплект бебешки чорапи</v>
      </c>
      <c r="G332" s="8" t="s">
        <v>6537</v>
      </c>
      <c r="H332" s="6" t="str">
        <f t="shared" si="133"/>
        <v xml:space="preserve"> |BiH| Komplet čarapa za bebe</v>
      </c>
      <c r="I332" s="8" t="s">
        <v>6538</v>
      </c>
      <c r="J332" s="6" t="str">
        <f t="shared" si="134"/>
        <v xml:space="preserve"> |CZ| Souprava kojeneckých ponožek</v>
      </c>
      <c r="K332" s="8" t="s">
        <v>6539</v>
      </c>
      <c r="L332" s="6" t="str">
        <f t="shared" si="135"/>
        <v xml:space="preserve"> |DE| Baby-socken-set</v>
      </c>
      <c r="M332" s="8" t="s">
        <v>6540</v>
      </c>
      <c r="N332" s="6" t="str">
        <f t="shared" si="136"/>
        <v xml:space="preserve"> |EE| Beebi sokkide komplekt</v>
      </c>
      <c r="O332" s="8" t="s">
        <v>6541</v>
      </c>
      <c r="P332" s="6" t="str">
        <f t="shared" si="137"/>
        <v xml:space="preserve"> |ES| Conjunto de calcetines de bebé</v>
      </c>
      <c r="Q332" s="8" t="s">
        <v>6542</v>
      </c>
      <c r="R332" s="6" t="str">
        <f t="shared" si="138"/>
        <v>/ Conjunt de mitjons per a bebè nen</v>
      </c>
      <c r="S332" s="8" t="s">
        <v>6543</v>
      </c>
      <c r="T332" s="6" t="str">
        <f t="shared" si="139"/>
        <v xml:space="preserve"> |GR| Σετ κάλτσες μωρού</v>
      </c>
      <c r="U332" s="8" t="s">
        <v>6537</v>
      </c>
      <c r="V332" s="6" t="str">
        <f t="shared" si="140"/>
        <v xml:space="preserve"> |HR| Komplet čarapa za bebe</v>
      </c>
      <c r="W332" s="8" t="s">
        <v>6544</v>
      </c>
      <c r="X332" s="6" t="str">
        <f t="shared" si="141"/>
        <v xml:space="preserve"> |HU| Baba zoknikészlet</v>
      </c>
      <c r="Y332" s="8" t="s">
        <v>6545</v>
      </c>
      <c r="Z332" s="6" t="str">
        <f t="shared" si="142"/>
        <v xml:space="preserve"> |IT| Set di calzini per bambini</v>
      </c>
      <c r="AA332" s="8" t="s">
        <v>6546</v>
      </c>
      <c r="AB332" s="6" t="str">
        <f t="shared" si="143"/>
        <v xml:space="preserve"> |LT| Kūdikių kojinių komplektas</v>
      </c>
      <c r="AC332" s="8" t="s">
        <v>6547</v>
      </c>
      <c r="AD332" s="6" t="str">
        <f t="shared" si="144"/>
        <v xml:space="preserve"> |LV| Bērnu zeķu komplekts</v>
      </c>
      <c r="AE332" s="8" t="s">
        <v>6548</v>
      </c>
      <c r="AF332" s="6" t="str">
        <f t="shared" si="145"/>
        <v xml:space="preserve"> |MK| Комплет бебешки чорапи</v>
      </c>
      <c r="AG332" s="8" t="s">
        <v>6549</v>
      </c>
      <c r="AH332" s="6" t="str">
        <f t="shared" si="146"/>
        <v xml:space="preserve"> |PL| Komplet skarpet niemowlęcych</v>
      </c>
      <c r="AI332" s="8" t="s">
        <v>6550</v>
      </c>
      <c r="AJ332" s="6" t="str">
        <f t="shared" si="147"/>
        <v xml:space="preserve"> |PT| Conjunto de meias para bebé</v>
      </c>
      <c r="AK332" s="8" t="s">
        <v>6551</v>
      </c>
      <c r="AL332" s="6" t="str">
        <f t="shared" si="148"/>
        <v xml:space="preserve"> |RO| Set de șosete pentru bebeluși</v>
      </c>
      <c r="AM332" s="8" t="s">
        <v>6552</v>
      </c>
      <c r="AN332" s="6" t="str">
        <f t="shared" si="149"/>
        <v xml:space="preserve"> |RS| Komplet čarapa za bebu</v>
      </c>
      <c r="AO332" s="8" t="s">
        <v>6553</v>
      </c>
      <c r="AP332" s="6" t="str">
        <f t="shared" si="150"/>
        <v xml:space="preserve"> |SI| Komplet otroških nogavičk</v>
      </c>
      <c r="AQ332" s="8" t="s">
        <v>6554</v>
      </c>
      <c r="AR332" s="6" t="str">
        <f t="shared" si="151"/>
        <v xml:space="preserve"> |SK| Súprava dojčenských ponožiek</v>
      </c>
      <c r="AS332" s="9" t="str">
        <f t="shared" si="152"/>
        <v>|EN| Baby boy socks set |BG| Комплект бебешки чорапи |BiH| Komplet čarapa za bebe |CZ| Souprava kojeneckých ponožek |DE| Baby-socken-set |EE| Beebi sokkide komplekt |ES| Conjunto de calcetines de bebé/ Conjunt de mitjons per a bebè nen |GR| Σετ κάλτσες μωρού |HR| Komplet čarapa za bebe |HU| Baba zoknikészlet |IT| Set di calzini per bambini |LT| Kūdikių kojinių komplektas |LV| Bērnu zeķu komplekts |PL| Komplet skarpet niemowlęcych |PT| Conjunto de meias para bebé |RO| Set de șosete pentru bebeluși |RS| Komplet čarapa za bebu |SI| Komplet otroških nogavičk |SK| Súprava dojčenských ponožiek</v>
      </c>
      <c r="AT332" s="9" t="str">
        <f t="shared" si="153"/>
        <v xml:space="preserve">"|EN| Baby boy socks set |BG| Комплект бебешки чорапи |BiH| Komplet čarapa za bebe |CZ| Souprava kojeneckých ponožek |DE| Baby-socken-set |EE| Beebi sokkide komplekt |ES| Conjunto de calcetines de bebé/ Conjunt de mitjons per a bebè nen |GR| Σετ κάλτσες μωρού |HR| Komplet čarapa za bebe |HU| Baba zoknikészlet |IT| Set di calzini per bambini |LT| Kūdikių kojinių komplektas |LV| Bērnu zeķu komplekts |PL| Komplet skarpet niemowlęcych |PT| Conjunto de meias para bebé |RO| Set de șosete pentru bebeluși |RS| Komplet čarapa za bebu |SI| Komplet otroških nogavičk |SK| Súprava dojčenských ponožiek",  </v>
      </c>
      <c r="AU332" s="9" t="str">
        <f t="shared" si="154"/>
        <v xml:space="preserve">"Baby boy socks set":  "|EN| Baby boy socks set |BG| Комплект бебешки чорапи |BiH| Komplet čarapa za bebe |CZ| Souprava kojeneckých ponožek |DE| Baby-socken-set |EE| Beebi sokkide komplekt |ES| Conjunto de calcetines de bebé/ Conjunt de mitjons per a bebè nen |GR| Σετ κάλτσες μωρού |HR| Komplet čarapa za bebe |HU| Baba zoknikészlet |IT| Set di calzini per bambini |LT| Kūdikių kojinių komplektas |LV| Bērnu zeķu komplekts |PL| Komplet skarpet niemowlęcych |PT| Conjunto de meias para bebé |RO| Set de șosete pentru bebeluși |RS| Komplet čarapa za bebu |SI| Komplet otroških nogavičk |SK| Súprava dojčenských ponožiek",  </v>
      </c>
      <c r="AV332" s="9" t="str">
        <f t="shared" si="155"/>
        <v xml:space="preserve">"Baby boy socks set", </v>
      </c>
      <c r="AW332" s="9"/>
    </row>
    <row r="333" spans="1:49" ht="15" customHeight="1" x14ac:dyDescent="0.25">
      <c r="A333" s="8" t="s">
        <v>6555</v>
      </c>
      <c r="B333" s="6" t="str">
        <f t="shared" si="130"/>
        <v>|EN| Baby boy 3-pack socks</v>
      </c>
      <c r="C333" s="8" t="s">
        <v>6556</v>
      </c>
      <c r="D333" s="6" t="str">
        <f t="shared" si="131"/>
        <v xml:space="preserve"> |AL| Komplet çorapesh për foshnja 3 palë</v>
      </c>
      <c r="E333" s="8" t="s">
        <v>6557</v>
      </c>
      <c r="F333" s="6" t="str">
        <f t="shared" si="132"/>
        <v xml:space="preserve"> |BG| Комплект бебешки чорапи 3pack</v>
      </c>
      <c r="G333" s="8" t="s">
        <v>6558</v>
      </c>
      <c r="H333" s="6" t="str">
        <f t="shared" si="133"/>
        <v xml:space="preserve"> |BiH| Komplet čarapa za bebe 3-pak</v>
      </c>
      <c r="I333" s="8" t="s">
        <v>6559</v>
      </c>
      <c r="J333" s="6" t="str">
        <f t="shared" si="134"/>
        <v xml:space="preserve"> |CZ| Souprava kojeneckých ponožek trojbalení</v>
      </c>
      <c r="K333" s="8" t="s">
        <v>6560</v>
      </c>
      <c r="L333" s="6" t="str">
        <f t="shared" si="135"/>
        <v xml:space="preserve"> |DE| 3er pack baby-socken-set</v>
      </c>
      <c r="M333" s="8" t="s">
        <v>6561</v>
      </c>
      <c r="N333" s="6" t="str">
        <f t="shared" si="136"/>
        <v xml:space="preserve"> |EE| Beebi sokkide komplekt, kolmikpakk</v>
      </c>
      <c r="O333" s="8" t="s">
        <v>6562</v>
      </c>
      <c r="P333" s="6" t="str">
        <f t="shared" si="137"/>
        <v xml:space="preserve"> |ES| Conjunto de calcetines de bebé pack de 3</v>
      </c>
      <c r="Q333" s="8" t="s">
        <v>6563</v>
      </c>
      <c r="R333" s="6" t="str">
        <f t="shared" si="138"/>
        <v>/ Conjunt de mitjons per a bebè nen joc de 3 peces</v>
      </c>
      <c r="S333" s="8" t="s">
        <v>6564</v>
      </c>
      <c r="T333" s="6" t="str">
        <f t="shared" si="139"/>
        <v xml:space="preserve"> |GR| Σετ κάλτσες μωρού 3 τεμ.</v>
      </c>
      <c r="U333" s="8" t="s">
        <v>6565</v>
      </c>
      <c r="V333" s="6" t="str">
        <f t="shared" si="140"/>
        <v xml:space="preserve"> |HR| Komplet čarapa za bebe 3-pack</v>
      </c>
      <c r="W333" s="8" t="s">
        <v>6566</v>
      </c>
      <c r="X333" s="6" t="str">
        <f t="shared" si="141"/>
        <v xml:space="preserve"> |HU| 3 darabos baba zoknikészlet</v>
      </c>
      <c r="Y333" s="8" t="s">
        <v>6567</v>
      </c>
      <c r="Z333" s="6" t="str">
        <f t="shared" si="142"/>
        <v xml:space="preserve"> |IT| Set di 3 paia di calzini per bambini</v>
      </c>
      <c r="AA333" s="8" t="s">
        <v>6568</v>
      </c>
      <c r="AB333" s="6" t="str">
        <f t="shared" si="143"/>
        <v xml:space="preserve"> |LT| Kūdikių kojinių komplektas, 3 vnt.</v>
      </c>
      <c r="AC333" s="8" t="s">
        <v>6569</v>
      </c>
      <c r="AD333" s="6" t="str">
        <f t="shared" si="144"/>
        <v xml:space="preserve"> |LV| Bērnu zeķu komplekts 3 iepakojumā</v>
      </c>
      <c r="AE333" s="8" t="s">
        <v>6570</v>
      </c>
      <c r="AF333" s="6" t="str">
        <f t="shared" si="145"/>
        <v xml:space="preserve"> |MK| Комплет бебешки чорапи 3 парч.</v>
      </c>
      <c r="AG333" s="8" t="s">
        <v>6571</v>
      </c>
      <c r="AH333" s="6" t="str">
        <f t="shared" si="146"/>
        <v xml:space="preserve"> |PL| Komplet skarpet niemowlęcych 3pack</v>
      </c>
      <c r="AI333" s="8" t="s">
        <v>6572</v>
      </c>
      <c r="AJ333" s="6" t="str">
        <f t="shared" si="147"/>
        <v xml:space="preserve"> |PT| Conjunto de meias para bebé 3pack</v>
      </c>
      <c r="AK333" s="8" t="s">
        <v>6573</v>
      </c>
      <c r="AL333" s="6" t="str">
        <f t="shared" si="148"/>
        <v xml:space="preserve"> |RO| Set de șosete pentru bebeluși 3 pack</v>
      </c>
      <c r="AM333" s="8" t="s">
        <v>6574</v>
      </c>
      <c r="AN333" s="6" t="str">
        <f t="shared" si="149"/>
        <v xml:space="preserve"> |RS| Komplet čarapa za bebu 3 para</v>
      </c>
      <c r="AO333" s="8" t="s">
        <v>6575</v>
      </c>
      <c r="AP333" s="6" t="str">
        <f t="shared" si="150"/>
        <v xml:space="preserve"> |SI| Komplet otroških nogavičk, 3  kosi</v>
      </c>
      <c r="AQ333" s="8" t="s">
        <v>6576</v>
      </c>
      <c r="AR333" s="6" t="str">
        <f t="shared" si="151"/>
        <v xml:space="preserve"> |SK| Súprava dojčenských ponožiek 3pack</v>
      </c>
      <c r="AS333" s="9" t="str">
        <f t="shared" si="152"/>
        <v>|EN| Baby boy 3-pack socks |BG| Комплект бебешки чорапи 3pack |BiH| Komplet čarapa za bebe 3-pak |CZ| Souprava kojeneckých ponožek trojbalení |DE| 3er pack baby-socken-set |EE| Beebi sokkide komplekt, kolmikpakk |ES| Conjunto de calcetines de bebé pack de 3/ Conjunt de mitjons per a bebè nen joc de 3 peces |GR| Σετ κάλτσες μωρού 3 τεμ. |HR| Komplet čarapa za bebe 3-pack |HU| 3 darabos baba zoknikészlet |IT| Set di 3 paia di calzini per bambini |LT| Kūdikių kojinių komplektas, 3 vnt. |LV| Bērnu zeķu komplekts 3 iepakojumā |PL| Komplet skarpet niemowlęcych 3pack |PT| Conjunto de meias para bebé 3pack |RO| Set de șosete pentru bebeluși 3 pack |RS| Komplet čarapa za bebu 3 para |SI| Komplet otroških nogavičk, 3  kosi |SK| Súprava dojčenských ponožiek 3pack</v>
      </c>
      <c r="AT333" s="9" t="str">
        <f t="shared" si="153"/>
        <v xml:space="preserve">"|EN| Baby boy 3-pack socks |BG| Комплект бебешки чорапи 3pack |BiH| Komplet čarapa za bebe 3-pak |CZ| Souprava kojeneckých ponožek trojbalení |DE| 3er pack baby-socken-set |EE| Beebi sokkide komplekt, kolmikpakk |ES| Conjunto de calcetines de bebé pack de 3/ Conjunt de mitjons per a bebè nen joc de 3 peces |GR| Σετ κάλτσες μωρού 3 τεμ. |HR| Komplet čarapa za bebe 3-pack |HU| 3 darabos baba zoknikészlet |IT| Set di 3 paia di calzini per bambini |LT| Kūdikių kojinių komplektas, 3 vnt. |LV| Bērnu zeķu komplekts 3 iepakojumā |PL| Komplet skarpet niemowlęcych 3pack |PT| Conjunto de meias para bebé 3pack |RO| Set de șosete pentru bebeluși 3 pack |RS| Komplet čarapa za bebu 3 para |SI| Komplet otroških nogavičk, 3  kosi |SK| Súprava dojčenských ponožiek 3pack",  </v>
      </c>
      <c r="AU333" s="9" t="str">
        <f t="shared" si="154"/>
        <v xml:space="preserve">"Baby boy 3-pack socks":  "|EN| Baby boy 3-pack socks |BG| Комплект бебешки чорапи 3pack |BiH| Komplet čarapa za bebe 3-pak |CZ| Souprava kojeneckých ponožek trojbalení |DE| 3er pack baby-socken-set |EE| Beebi sokkide komplekt, kolmikpakk |ES| Conjunto de calcetines de bebé pack de 3/ Conjunt de mitjons per a bebè nen joc de 3 peces |GR| Σετ κάλτσες μωρού 3 τεμ. |HR| Komplet čarapa za bebe 3-pack |HU| 3 darabos baba zoknikészlet |IT| Set di 3 paia di calzini per bambini |LT| Kūdikių kojinių komplektas, 3 vnt. |LV| Bērnu zeķu komplekts 3 iepakojumā |PL| Komplet skarpet niemowlęcych 3pack |PT| Conjunto de meias para bebé 3pack |RO| Set de șosete pentru bebeluși 3 pack |RS| Komplet čarapa za bebu 3 para |SI| Komplet otroških nogavičk, 3  kosi |SK| Súprava dojčenských ponožiek 3pack",  </v>
      </c>
      <c r="AV333" s="9" t="str">
        <f t="shared" si="155"/>
        <v xml:space="preserve">"Baby boy 3-pack socks", </v>
      </c>
      <c r="AW333" s="9"/>
    </row>
    <row r="334" spans="1:49" ht="15" customHeight="1" x14ac:dyDescent="0.25">
      <c r="A334" s="8" t="s">
        <v>6577</v>
      </c>
      <c r="B334" s="6" t="str">
        <f t="shared" si="130"/>
        <v>|EN| Bodysuit set</v>
      </c>
      <c r="C334" s="8" t="s">
        <v>6578</v>
      </c>
      <c r="D334" s="6" t="str">
        <f t="shared" si="131"/>
        <v xml:space="preserve"> |AL| Komplet body</v>
      </c>
      <c r="E334" s="8" t="s">
        <v>6579</v>
      </c>
      <c r="F334" s="6" t="str">
        <f t="shared" si="132"/>
        <v xml:space="preserve"> |BG| Комплект бодита</v>
      </c>
      <c r="G334" s="8" t="s">
        <v>6580</v>
      </c>
      <c r="H334" s="6" t="str">
        <f t="shared" si="133"/>
        <v xml:space="preserve"> |BiH| Komplet bodi</v>
      </c>
      <c r="I334" s="8" t="s">
        <v>6581</v>
      </c>
      <c r="J334" s="6" t="str">
        <f t="shared" si="134"/>
        <v xml:space="preserve"> |CZ| Souprava body</v>
      </c>
      <c r="K334" s="8" t="s">
        <v>6582</v>
      </c>
      <c r="L334" s="6" t="str">
        <f t="shared" si="135"/>
        <v xml:space="preserve"> |DE| Body-set</v>
      </c>
      <c r="M334" s="8" t="s">
        <v>6583</v>
      </c>
      <c r="N334" s="6" t="str">
        <f t="shared" si="136"/>
        <v xml:space="preserve"> |EE| Bodide komplekt</v>
      </c>
      <c r="O334" s="8" t="s">
        <v>6584</v>
      </c>
      <c r="P334" s="6" t="str">
        <f t="shared" si="137"/>
        <v xml:space="preserve"> |ES| Body completo</v>
      </c>
      <c r="Q334" s="8" t="s">
        <v>6585</v>
      </c>
      <c r="R334" s="6" t="str">
        <f t="shared" si="138"/>
        <v>/ Conjunt bodi</v>
      </c>
      <c r="S334" s="8" t="s">
        <v>6586</v>
      </c>
      <c r="T334" s="6" t="str">
        <f t="shared" si="139"/>
        <v xml:space="preserve"> |GR| Σετ ολόσωμο εσώρουχο</v>
      </c>
      <c r="U334" s="8" t="s">
        <v>6578</v>
      </c>
      <c r="V334" s="6" t="str">
        <f t="shared" si="140"/>
        <v xml:space="preserve"> |HR| Komplet body</v>
      </c>
      <c r="W334" s="8" t="s">
        <v>6587</v>
      </c>
      <c r="X334" s="6" t="str">
        <f t="shared" si="141"/>
        <v xml:space="preserve"> |HU| Body-készlet</v>
      </c>
      <c r="Y334" s="8" t="s">
        <v>6588</v>
      </c>
      <c r="Z334" s="6" t="str">
        <f t="shared" si="142"/>
        <v xml:space="preserve"> |IT| Completo body</v>
      </c>
      <c r="AA334" s="8" t="s">
        <v>6589</v>
      </c>
      <c r="AB334" s="6" t="str">
        <f t="shared" si="143"/>
        <v xml:space="preserve"> |LT| Glaustinukių komplektas</v>
      </c>
      <c r="AC334" s="8" t="s">
        <v>6590</v>
      </c>
      <c r="AD334" s="6" t="str">
        <f t="shared" si="144"/>
        <v xml:space="preserve"> |LV| Body komplekts</v>
      </c>
      <c r="AE334" s="8" t="s">
        <v>6591</v>
      </c>
      <c r="AF334" s="6" t="str">
        <f t="shared" si="145"/>
        <v xml:space="preserve"> |MK| Комплет боди</v>
      </c>
      <c r="AG334" s="8" t="s">
        <v>6578</v>
      </c>
      <c r="AH334" s="6" t="str">
        <f t="shared" si="146"/>
        <v xml:space="preserve"> |PL| Komplet body</v>
      </c>
      <c r="AI334" s="8" t="s">
        <v>6592</v>
      </c>
      <c r="AJ334" s="6" t="str">
        <f t="shared" si="147"/>
        <v xml:space="preserve"> |PT| Conjunto de bodies</v>
      </c>
      <c r="AK334" s="8" t="s">
        <v>6593</v>
      </c>
      <c r="AL334" s="6" t="str">
        <f t="shared" si="148"/>
        <v xml:space="preserve"> |RO| Set body-uri</v>
      </c>
      <c r="AM334" s="8" t="s">
        <v>6594</v>
      </c>
      <c r="AN334" s="6" t="str">
        <f t="shared" si="149"/>
        <v xml:space="preserve"> |RS| Komplet bodića</v>
      </c>
      <c r="AO334" s="8" t="s">
        <v>6595</v>
      </c>
      <c r="AP334" s="6" t="str">
        <f t="shared" si="150"/>
        <v xml:space="preserve"> |SI| Komplet bodijev</v>
      </c>
      <c r="AQ334" s="8" t="s">
        <v>6596</v>
      </c>
      <c r="AR334" s="6" t="str">
        <f t="shared" si="151"/>
        <v xml:space="preserve"> |SK| Súprava body</v>
      </c>
      <c r="AS334" s="9" t="str">
        <f t="shared" si="152"/>
        <v>|EN| Bodysuit set |BG| Комплект бодита |BiH| Komplet bodi |CZ| Souprava body |DE| Body-set |EE| Bodide komplekt |ES| Body completo/ Conjunt bodi |GR| Σετ ολόσωμο εσώρουχο |HR| Komplet body |HU| Body-készlet |IT| Completo body |LT| Glaustinukių komplektas |LV| Body komplekts |PL| Komplet body |PT| Conjunto de bodies |RO| Set body-uri |RS| Komplet bodića |SI| Komplet bodijev |SK| Súprava body</v>
      </c>
      <c r="AT334" s="9" t="str">
        <f t="shared" si="153"/>
        <v xml:space="preserve">"|EN| Bodysuit set |BG| Комплект бодита |BiH| Komplet bodi |CZ| Souprava body |DE| Body-set |EE| Bodide komplekt |ES| Body completo/ Conjunt bodi |GR| Σετ ολόσωμο εσώρουχο |HR| Komplet body |HU| Body-készlet |IT| Completo body |LT| Glaustinukių komplektas |LV| Body komplekts |PL| Komplet body |PT| Conjunto de bodies |RO| Set body-uri |RS| Komplet bodića |SI| Komplet bodijev |SK| Súprava body",  </v>
      </c>
      <c r="AU334" s="9" t="str">
        <f t="shared" si="154"/>
        <v xml:space="preserve">"Bodysuit set":  "|EN| Bodysuit set |BG| Комплект бодита |BiH| Komplet bodi |CZ| Souprava body |DE| Body-set |EE| Bodide komplekt |ES| Body completo/ Conjunt bodi |GR| Σετ ολόσωμο εσώρουχο |HR| Komplet body |HU| Body-készlet |IT| Completo body |LT| Glaustinukių komplektas |LV| Body komplekts |PL| Komplet body |PT| Conjunto de bodies |RO| Set body-uri |RS| Komplet bodića |SI| Komplet bodijev |SK| Súprava body",  </v>
      </c>
      <c r="AV334" s="9" t="str">
        <f t="shared" si="155"/>
        <v xml:space="preserve">"Bodysuit set", </v>
      </c>
      <c r="AW334" s="9"/>
    </row>
    <row r="335" spans="1:49" ht="15" customHeight="1" x14ac:dyDescent="0.25">
      <c r="A335" s="8" t="s">
        <v>6597</v>
      </c>
      <c r="B335" s="6" t="str">
        <f t="shared" si="130"/>
        <v>|EN| Jacket and pants set</v>
      </c>
      <c r="C335" s="8" t="s">
        <v>6598</v>
      </c>
      <c r="D335" s="6" t="str">
        <f t="shared" si="131"/>
        <v xml:space="preserve"> |AL| Komplet xhup e pantallona</v>
      </c>
      <c r="E335" s="8" t="s">
        <v>6599</v>
      </c>
      <c r="F335" s="6" t="str">
        <f t="shared" si="132"/>
        <v xml:space="preserve"> |BG| Комплект яке и панталони</v>
      </c>
      <c r="G335" s="8" t="s">
        <v>6600</v>
      </c>
      <c r="H335" s="6" t="str">
        <f t="shared" si="133"/>
        <v xml:space="preserve"> |BiH| Komplet jakna i hlače</v>
      </c>
      <c r="I335" s="8" t="s">
        <v>6601</v>
      </c>
      <c r="J335" s="6" t="str">
        <f t="shared" si="134"/>
        <v xml:space="preserve"> |CZ| Souprava bunda a kalhoty</v>
      </c>
      <c r="K335" s="8" t="s">
        <v>6602</v>
      </c>
      <c r="L335" s="6" t="str">
        <f t="shared" si="135"/>
        <v xml:space="preserve"> |DE| Jacke und hose set</v>
      </c>
      <c r="M335" s="8" t="s">
        <v>6603</v>
      </c>
      <c r="N335" s="6" t="str">
        <f t="shared" si="136"/>
        <v xml:space="preserve"> |EE| Jope ja pikkade pükste komplekt</v>
      </c>
      <c r="O335" s="8" t="s">
        <v>6604</v>
      </c>
      <c r="P335" s="6" t="str">
        <f t="shared" si="137"/>
        <v xml:space="preserve"> |ES| Conjunto de chaqueta y pantalones</v>
      </c>
      <c r="Q335" s="8" t="s">
        <v>6605</v>
      </c>
      <c r="R335" s="6" t="str">
        <f t="shared" si="138"/>
        <v>/ Conjunt de caçadora i pantalons</v>
      </c>
      <c r="S335" s="8" t="s">
        <v>6606</v>
      </c>
      <c r="T335" s="6" t="str">
        <f t="shared" si="139"/>
        <v xml:space="preserve"> |GR| Σετ μπουφάν και παντελόνι</v>
      </c>
      <c r="U335" s="8" t="s">
        <v>6600</v>
      </c>
      <c r="V335" s="6" t="str">
        <f t="shared" si="140"/>
        <v xml:space="preserve"> |HR| Komplet jakna i hlače</v>
      </c>
      <c r="W335" s="8" t="s">
        <v>6607</v>
      </c>
      <c r="X335" s="6" t="str">
        <f t="shared" si="141"/>
        <v xml:space="preserve"> |HU| Dzseki és nadrág készletben</v>
      </c>
      <c r="Y335" s="8" t="s">
        <v>6608</v>
      </c>
      <c r="Z335" s="6" t="str">
        <f t="shared" si="142"/>
        <v xml:space="preserve"> |IT| Completo giubbotto e pantaloni</v>
      </c>
      <c r="AA335" s="8" t="s">
        <v>6609</v>
      </c>
      <c r="AB335" s="6" t="str">
        <f t="shared" si="143"/>
        <v xml:space="preserve"> |LT| Komplektas: striukė ir kelnės</v>
      </c>
      <c r="AC335" s="8" t="s">
        <v>6610</v>
      </c>
      <c r="AD335" s="6" t="str">
        <f t="shared" si="144"/>
        <v xml:space="preserve"> |LV| Komplekts jaka un bikses</v>
      </c>
      <c r="AE335" s="8" t="s">
        <v>6611</v>
      </c>
      <c r="AF335" s="6" t="str">
        <f t="shared" si="145"/>
        <v xml:space="preserve"> |MK| Комплет јакна и панталони</v>
      </c>
      <c r="AG335" s="8" t="s">
        <v>6612</v>
      </c>
      <c r="AH335" s="6" t="str">
        <f t="shared" si="146"/>
        <v xml:space="preserve"> |PL| Komplet kurtka i spodnie</v>
      </c>
      <c r="AI335" s="8" t="s">
        <v>6613</v>
      </c>
      <c r="AJ335" s="6" t="str">
        <f t="shared" si="147"/>
        <v xml:space="preserve"> |PT| Conjunto casaco e calças</v>
      </c>
      <c r="AK335" s="8" t="s">
        <v>6614</v>
      </c>
      <c r="AL335" s="6" t="str">
        <f t="shared" si="148"/>
        <v xml:space="preserve"> |RO| Compleu: jachetă și pantaloni</v>
      </c>
      <c r="AM335" s="8" t="s">
        <v>6615</v>
      </c>
      <c r="AN335" s="6" t="str">
        <f t="shared" si="149"/>
        <v xml:space="preserve"> |RS| Komplet jakna i pantalone</v>
      </c>
      <c r="AO335" s="8" t="s">
        <v>6616</v>
      </c>
      <c r="AP335" s="6" t="str">
        <f t="shared" si="150"/>
        <v xml:space="preserve"> |SI| Komplet jakna in hlače</v>
      </c>
      <c r="AQ335" s="8" t="s">
        <v>6617</v>
      </c>
      <c r="AR335" s="6" t="str">
        <f t="shared" si="151"/>
        <v xml:space="preserve"> |SK| Súprava bunda a nohavice</v>
      </c>
      <c r="AS335" s="9" t="str">
        <f t="shared" si="152"/>
        <v>|EN| Jacket and pants set |BG| Комплект яке и панталони |BiH| Komplet jakna i hlače |CZ| Souprava bunda a kalhoty |DE| Jacke und hose set |EE| Jope ja pikkade pükste komplekt |ES| Conjunto de chaqueta y pantalones/ Conjunt de caçadora i pantalons |GR| Σετ μπουφάν και παντελόνι |HR| Komplet jakna i hlače |HU| Dzseki és nadrág készletben |IT| Completo giubbotto e pantaloni |LT| Komplektas: striukė ir kelnės |LV| Komplekts jaka un bikses |PL| Komplet kurtka i spodnie |PT| Conjunto casaco e calças |RO| Compleu: jachetă și pantaloni |RS| Komplet jakna i pantalone |SI| Komplet jakna in hlače |SK| Súprava bunda a nohavice</v>
      </c>
      <c r="AT335" s="9" t="str">
        <f t="shared" si="153"/>
        <v xml:space="preserve">"|EN| Jacket and pants set |BG| Комплект яке и панталони |BiH| Komplet jakna i hlače |CZ| Souprava bunda a kalhoty |DE| Jacke und hose set |EE| Jope ja pikkade pükste komplekt |ES| Conjunto de chaqueta y pantalones/ Conjunt de caçadora i pantalons |GR| Σετ μπουφάν και παντελόνι |HR| Komplet jakna i hlače |HU| Dzseki és nadrág készletben |IT| Completo giubbotto e pantaloni |LT| Komplektas: striukė ir kelnės |LV| Komplekts jaka un bikses |PL| Komplet kurtka i spodnie |PT| Conjunto casaco e calças |RO| Compleu: jachetă și pantaloni |RS| Komplet jakna i pantalone |SI| Komplet jakna in hlače |SK| Súprava bunda a nohavice",  </v>
      </c>
      <c r="AU335" s="9" t="str">
        <f t="shared" si="154"/>
        <v xml:space="preserve">"Jacket and pants set":  "|EN| Jacket and pants set |BG| Комплект яке и панталони |BiH| Komplet jakna i hlače |CZ| Souprava bunda a kalhoty |DE| Jacke und hose set |EE| Jope ja pikkade pükste komplekt |ES| Conjunto de chaqueta y pantalones/ Conjunt de caçadora i pantalons |GR| Σετ μπουφάν και παντελόνι |HR| Komplet jakna i hlače |HU| Dzseki és nadrág készletben |IT| Completo giubbotto e pantaloni |LT| Komplektas: striukė ir kelnės |LV| Komplekts jaka un bikses |PL| Komplet kurtka i spodnie |PT| Conjunto casaco e calças |RO| Compleu: jachetă și pantaloni |RS| Komplet jakna i pantalone |SI| Komplet jakna in hlače |SK| Súprava bunda a nohavice",  </v>
      </c>
      <c r="AV335" s="9" t="str">
        <f t="shared" si="155"/>
        <v xml:space="preserve">"Jacket and pants set", </v>
      </c>
      <c r="AW335" s="9"/>
    </row>
    <row r="336" spans="1:49" ht="15" customHeight="1" x14ac:dyDescent="0.25">
      <c r="A336" s="8" t="s">
        <v>6618</v>
      </c>
      <c r="B336" s="6" t="str">
        <f t="shared" si="130"/>
        <v>|EN| Hat and scarf set</v>
      </c>
      <c r="C336" s="8" t="s">
        <v>6619</v>
      </c>
      <c r="D336" s="6" t="str">
        <f t="shared" si="131"/>
        <v xml:space="preserve"> |AL| Komplet kapuç e shall</v>
      </c>
      <c r="E336" s="8" t="s">
        <v>6620</v>
      </c>
      <c r="F336" s="6" t="str">
        <f t="shared" si="132"/>
        <v xml:space="preserve"> |BG| Комплект шапка и шал</v>
      </c>
      <c r="G336" s="8" t="s">
        <v>6621</v>
      </c>
      <c r="H336" s="6" t="str">
        <f t="shared" si="133"/>
        <v xml:space="preserve"> |BiH| Komplet kapa i šal</v>
      </c>
      <c r="I336" s="8" t="s">
        <v>6622</v>
      </c>
      <c r="J336" s="6" t="str">
        <f t="shared" si="134"/>
        <v xml:space="preserve"> |CZ| Souprava čepice a šála</v>
      </c>
      <c r="K336" s="8" t="s">
        <v>6623</v>
      </c>
      <c r="L336" s="6" t="str">
        <f t="shared" si="135"/>
        <v xml:space="preserve"> |DE| Mütze und schal set</v>
      </c>
      <c r="M336" s="8" t="s">
        <v>6624</v>
      </c>
      <c r="N336" s="6" t="str">
        <f t="shared" si="136"/>
        <v xml:space="preserve"> |EE| Mütsi ja salli komplekt</v>
      </c>
      <c r="O336" s="8" t="s">
        <v>6625</v>
      </c>
      <c r="P336" s="6" t="str">
        <f t="shared" si="137"/>
        <v xml:space="preserve"> |ES| Conjunto de sombrero y bufanda</v>
      </c>
      <c r="Q336" s="8" t="s">
        <v>6626</v>
      </c>
      <c r="R336" s="6" t="str">
        <f t="shared" si="138"/>
        <v>/ Conjunt barret i bufanda</v>
      </c>
      <c r="S336" s="8" t="s">
        <v>6627</v>
      </c>
      <c r="T336" s="6" t="str">
        <f t="shared" si="139"/>
        <v xml:space="preserve"> |GR| Σετ σκούφος και κασκόλ</v>
      </c>
      <c r="U336" s="8" t="s">
        <v>6621</v>
      </c>
      <c r="V336" s="6" t="str">
        <f t="shared" si="140"/>
        <v xml:space="preserve"> |HR| Komplet kapa i šal</v>
      </c>
      <c r="W336" s="8" t="s">
        <v>6628</v>
      </c>
      <c r="X336" s="6" t="str">
        <f t="shared" si="141"/>
        <v xml:space="preserve"> |HU| Sapka és sál készletben</v>
      </c>
      <c r="Y336" s="8" t="s">
        <v>6629</v>
      </c>
      <c r="Z336" s="6" t="str">
        <f t="shared" si="142"/>
        <v xml:space="preserve"> |IT| Completo cappello e sciarpa</v>
      </c>
      <c r="AA336" s="8" t="s">
        <v>6630</v>
      </c>
      <c r="AB336" s="6" t="str">
        <f t="shared" si="143"/>
        <v xml:space="preserve"> |LT| Komplektas: kepurė ir šalikas</v>
      </c>
      <c r="AC336" s="8" t="s">
        <v>6631</v>
      </c>
      <c r="AD336" s="6" t="str">
        <f t="shared" si="144"/>
        <v xml:space="preserve"> |LV| Komplekts cepure un šalle</v>
      </c>
      <c r="AE336" s="8" t="s">
        <v>6632</v>
      </c>
      <c r="AF336" s="6" t="str">
        <f t="shared" si="145"/>
        <v xml:space="preserve"> |MK| Комплет капа и шал</v>
      </c>
      <c r="AG336" s="8" t="s">
        <v>6633</v>
      </c>
      <c r="AH336" s="6" t="str">
        <f t="shared" si="146"/>
        <v xml:space="preserve"> |PL| Komplet czapka i szalik</v>
      </c>
      <c r="AI336" s="8" t="s">
        <v>6634</v>
      </c>
      <c r="AJ336" s="6" t="str">
        <f t="shared" si="147"/>
        <v xml:space="preserve"> |PT| Conjunto gorro e cachecol</v>
      </c>
      <c r="AK336" s="8" t="s">
        <v>6635</v>
      </c>
      <c r="AL336" s="6" t="str">
        <f t="shared" si="148"/>
        <v xml:space="preserve"> |RO| Compleu: căciuliță și fular</v>
      </c>
      <c r="AM336" s="8" t="s">
        <v>6621</v>
      </c>
      <c r="AN336" s="6" t="str">
        <f t="shared" si="149"/>
        <v xml:space="preserve"> |RS| Komplet kapa i šal</v>
      </c>
      <c r="AO336" s="8" t="s">
        <v>6636</v>
      </c>
      <c r="AP336" s="6" t="str">
        <f t="shared" si="150"/>
        <v xml:space="preserve"> |SI| Komplet kapa in šal</v>
      </c>
      <c r="AQ336" s="8" t="s">
        <v>6637</v>
      </c>
      <c r="AR336" s="6" t="str">
        <f t="shared" si="151"/>
        <v xml:space="preserve"> |SK| Súprava čiapka a šaľa</v>
      </c>
      <c r="AS336" s="9" t="str">
        <f t="shared" si="152"/>
        <v>|EN| Hat and scarf set |BG| Комплект шапка и шал |BiH| Komplet kapa i šal |CZ| Souprava čepice a šála |DE| Mütze und schal set |EE| Mütsi ja salli komplekt |ES| Conjunto de sombrero y bufanda/ Conjunt barret i bufanda |GR| Σετ σκούφος και κασκόλ |HR| Komplet kapa i šal |HU| Sapka és sál készletben |IT| Completo cappello e sciarpa |LT| Komplektas: kepurė ir šalikas |LV| Komplekts cepure un šalle |PL| Komplet czapka i szalik |PT| Conjunto gorro e cachecol |RO| Compleu: căciuliță și fular |RS| Komplet kapa i šal |SI| Komplet kapa in šal |SK| Súprava čiapka a šaľa</v>
      </c>
      <c r="AT336" s="9" t="str">
        <f t="shared" si="153"/>
        <v xml:space="preserve">"|EN| Hat and scarf set |BG| Комплект шапка и шал |BiH| Komplet kapa i šal |CZ| Souprava čepice a šála |DE| Mütze und schal set |EE| Mütsi ja salli komplekt |ES| Conjunto de sombrero y bufanda/ Conjunt barret i bufanda |GR| Σετ σκούφος και κασκόλ |HR| Komplet kapa i šal |HU| Sapka és sál készletben |IT| Completo cappello e sciarpa |LT| Komplektas: kepurė ir šalikas |LV| Komplekts cepure un šalle |PL| Komplet czapka i szalik |PT| Conjunto gorro e cachecol |RO| Compleu: căciuliță și fular |RS| Komplet kapa i šal |SI| Komplet kapa in šal |SK| Súprava čiapka a šaľa",  </v>
      </c>
      <c r="AU336" s="9" t="str">
        <f t="shared" si="154"/>
        <v xml:space="preserve">"Hat and scarf set":  "|EN| Hat and scarf set |BG| Комплект шапка и шал |BiH| Komplet kapa i šal |CZ| Souprava čepice a šála |DE| Mütze und schal set |EE| Mütsi ja salli komplekt |ES| Conjunto de sombrero y bufanda/ Conjunt barret i bufanda |GR| Σετ σκούφος και κασκόλ |HR| Komplet kapa i šal |HU| Sapka és sál készletben |IT| Completo cappello e sciarpa |LT| Komplektas: kepurė ir šalikas |LV| Komplekts cepure un šalle |PL| Komplet czapka i szalik |PT| Conjunto gorro e cachecol |RO| Compleu: căciuliță și fular |RS| Komplet kapa i šal |SI| Komplet kapa in šal |SK| Súprava čiapka a šaľa",  </v>
      </c>
      <c r="AV336" s="9" t="str">
        <f t="shared" si="155"/>
        <v xml:space="preserve">"Hat and scarf set", </v>
      </c>
      <c r="AW336" s="9"/>
    </row>
    <row r="337" spans="1:49" ht="15" customHeight="1" x14ac:dyDescent="0.25">
      <c r="A337" s="8" t="s">
        <v>6638</v>
      </c>
      <c r="B337" s="6" t="str">
        <f t="shared" si="130"/>
        <v>|EN| Baby girl set</v>
      </c>
      <c r="C337" s="8" t="s">
        <v>6639</v>
      </c>
      <c r="D337" s="6" t="str">
        <f t="shared" si="131"/>
        <v xml:space="preserve"> |AL| Komplet foshnjash për vajza</v>
      </c>
      <c r="E337" s="8" t="s">
        <v>6640</v>
      </c>
      <c r="F337" s="6" t="str">
        <f t="shared" si="132"/>
        <v xml:space="preserve"> |BG| Бебешки комплект за момичета</v>
      </c>
      <c r="G337" s="8" t="s">
        <v>6641</v>
      </c>
      <c r="H337" s="6" t="str">
        <f t="shared" si="133"/>
        <v xml:space="preserve"> |BiH| Komplet za bebe djevojčice</v>
      </c>
      <c r="I337" s="8" t="s">
        <v>6642</v>
      </c>
      <c r="J337" s="6" t="str">
        <f t="shared" si="134"/>
        <v xml:space="preserve"> |CZ| Kojenecká souprava pro holčičku</v>
      </c>
      <c r="K337" s="8" t="s">
        <v>6643</v>
      </c>
      <c r="L337" s="6" t="str">
        <f t="shared" si="135"/>
        <v xml:space="preserve"> |DE| Set für baby mädchen</v>
      </c>
      <c r="M337" s="8" t="s">
        <v>6644</v>
      </c>
      <c r="N337" s="6" t="str">
        <f t="shared" si="136"/>
        <v xml:space="preserve"> |EE| Beebirõivaste komplekt tüdrukutele</v>
      </c>
      <c r="O337" s="8" t="s">
        <v>6645</v>
      </c>
      <c r="P337" s="6" t="str">
        <f t="shared" si="137"/>
        <v xml:space="preserve"> |ES| Conjunto de bebé para niña</v>
      </c>
      <c r="Q337" s="8" t="s">
        <v>6646</v>
      </c>
      <c r="R337" s="6" t="str">
        <f t="shared" si="138"/>
        <v>/ Conjunt per a bebè nena</v>
      </c>
      <c r="S337" s="8" t="s">
        <v>6647</v>
      </c>
      <c r="T337" s="6" t="str">
        <f t="shared" si="139"/>
        <v xml:space="preserve"> |GR| Κοστούμι για μωρό κορίτσι</v>
      </c>
      <c r="U337" s="8" t="s">
        <v>6648</v>
      </c>
      <c r="V337" s="6" t="str">
        <f t="shared" si="140"/>
        <v xml:space="preserve"> |HR| Kompletić za bebe – djevojčice</v>
      </c>
      <c r="W337" s="8" t="s">
        <v>6649</v>
      </c>
      <c r="X337" s="6" t="str">
        <f t="shared" si="141"/>
        <v xml:space="preserve"> |HU| Lány baba készlet</v>
      </c>
      <c r="Y337" s="8" t="s">
        <v>6650</v>
      </c>
      <c r="Z337" s="6" t="str">
        <f t="shared" si="142"/>
        <v xml:space="preserve"> |IT| Completo per bambine</v>
      </c>
      <c r="AA337" s="8" t="s">
        <v>6651</v>
      </c>
      <c r="AB337" s="6" t="str">
        <f t="shared" si="143"/>
        <v xml:space="preserve"> |LT| Kūdikių komplektas mergaitei</v>
      </c>
      <c r="AC337" s="8" t="s">
        <v>6652</v>
      </c>
      <c r="AD337" s="6" t="str">
        <f t="shared" si="144"/>
        <v xml:space="preserve"> |LV| Bērnu komplekts meitenēm</v>
      </c>
      <c r="AE337" s="8" t="s">
        <v>6653</v>
      </c>
      <c r="AF337" s="6" t="str">
        <f t="shared" si="145"/>
        <v xml:space="preserve"> |MK| Бебешки женски комплет</v>
      </c>
      <c r="AG337" s="8" t="s">
        <v>6654</v>
      </c>
      <c r="AH337" s="6" t="str">
        <f t="shared" si="146"/>
        <v xml:space="preserve"> |PL| Komplet niemowlęcy dziewczęcy</v>
      </c>
      <c r="AI337" s="8" t="s">
        <v>6655</v>
      </c>
      <c r="AJ337" s="6" t="str">
        <f t="shared" si="147"/>
        <v xml:space="preserve"> |PT| Conjunto para bebé menina</v>
      </c>
      <c r="AK337" s="8" t="s">
        <v>6656</v>
      </c>
      <c r="AL337" s="6" t="str">
        <f t="shared" si="148"/>
        <v xml:space="preserve"> |RO| Compleu pentru bebeluși fetițe</v>
      </c>
      <c r="AM337" s="8" t="s">
        <v>6657</v>
      </c>
      <c r="AN337" s="6" t="str">
        <f t="shared" si="149"/>
        <v xml:space="preserve"> |RS| Komplet za žensku bebu</v>
      </c>
      <c r="AO337" s="8" t="s">
        <v>6658</v>
      </c>
      <c r="AP337" s="6" t="str">
        <f t="shared" si="150"/>
        <v xml:space="preserve"> |SI| Otroški komplet – dekliški</v>
      </c>
      <c r="AQ337" s="8" t="s">
        <v>4904</v>
      </c>
      <c r="AR337" s="6" t="str">
        <f t="shared" si="151"/>
        <v xml:space="preserve"> |SK| Dievčenský komplet</v>
      </c>
      <c r="AS337" s="9" t="str">
        <f t="shared" si="152"/>
        <v>|EN| Baby girl set |BG| Бебешки комплект за момичета |BiH| Komplet za bebe djevojčice |CZ| Kojenecká souprava pro holčičku |DE| Set für baby mädchen |EE| Beebirõivaste komplekt tüdrukutele |ES| Conjunto de bebé para niña/ Conjunt per a bebè nena |GR| Κοστούμι για μωρό κορίτσι |HR| Kompletić za bebe – djevojčice |HU| Lány baba készlet |IT| Completo per bambine |LT| Kūdikių komplektas mergaitei |LV| Bērnu komplekts meitenēm |PL| Komplet niemowlęcy dziewczęcy |PT| Conjunto para bebé menina |RO| Compleu pentru bebeluși fetițe |RS| Komplet za žensku bebu |SI| Otroški komplet – dekliški |SK| Dievčenský komplet</v>
      </c>
      <c r="AT337" s="9" t="str">
        <f t="shared" si="153"/>
        <v xml:space="preserve">"|EN| Baby girl set |BG| Бебешки комплект за момичета |BiH| Komplet za bebe djevojčice |CZ| Kojenecká souprava pro holčičku |DE| Set für baby mädchen |EE| Beebirõivaste komplekt tüdrukutele |ES| Conjunto de bebé para niña/ Conjunt per a bebè nena |GR| Κοστούμι για μωρό κορίτσι |HR| Kompletić za bebe – djevojčice |HU| Lány baba készlet |IT| Completo per bambine |LT| Kūdikių komplektas mergaitei |LV| Bērnu komplekts meitenēm |PL| Komplet niemowlęcy dziewczęcy |PT| Conjunto para bebé menina |RO| Compleu pentru bebeluși fetițe |RS| Komplet za žensku bebu |SI| Otroški komplet – dekliški |SK| Dievčenský komplet",  </v>
      </c>
      <c r="AU337" s="9" t="str">
        <f t="shared" si="154"/>
        <v xml:space="preserve">"Baby girl set":  "|EN| Baby girl set |BG| Бебешки комплект за момичета |BiH| Komplet za bebe djevojčice |CZ| Kojenecká souprava pro holčičku |DE| Set für baby mädchen |EE| Beebirõivaste komplekt tüdrukutele |ES| Conjunto de bebé para niña/ Conjunt per a bebè nena |GR| Κοστούμι για μωρό κορίτσι |HR| Kompletić za bebe – djevojčice |HU| Lány baba készlet |IT| Completo per bambine |LT| Kūdikių komplektas mergaitei |LV| Bērnu komplekts meitenēm |PL| Komplet niemowlęcy dziewczęcy |PT| Conjunto para bebé menina |RO| Compleu pentru bebeluși fetițe |RS| Komplet za žensku bebu |SI| Otroški komplet – dekliški |SK| Dievčenský komplet",  </v>
      </c>
      <c r="AV337" s="9" t="str">
        <f t="shared" si="155"/>
        <v xml:space="preserve">"Baby girl set", </v>
      </c>
      <c r="AW337" s="9"/>
    </row>
    <row r="338" spans="1:49" ht="15" customHeight="1" x14ac:dyDescent="0.25">
      <c r="A338" s="8" t="s">
        <v>6659</v>
      </c>
      <c r="B338" s="6" t="str">
        <f t="shared" si="130"/>
        <v>|EN| Baby boy set</v>
      </c>
      <c r="C338" s="8" t="s">
        <v>6660</v>
      </c>
      <c r="D338" s="6" t="str">
        <f t="shared" si="131"/>
        <v xml:space="preserve"> |AL| Komplet foshnjash për djem</v>
      </c>
      <c r="E338" s="8" t="s">
        <v>6661</v>
      </c>
      <c r="F338" s="6" t="str">
        <f t="shared" si="132"/>
        <v xml:space="preserve"> |BG| Бебешки комплект за момчета</v>
      </c>
      <c r="G338" s="8" t="s">
        <v>6662</v>
      </c>
      <c r="H338" s="6" t="str">
        <f t="shared" si="133"/>
        <v xml:space="preserve"> |BiH| Komplet za bebe dječake</v>
      </c>
      <c r="I338" s="8" t="s">
        <v>6663</v>
      </c>
      <c r="J338" s="6" t="str">
        <f t="shared" si="134"/>
        <v xml:space="preserve"> |CZ| Kojenecká souprava chlapecká</v>
      </c>
      <c r="K338" s="8" t="s">
        <v>6664</v>
      </c>
      <c r="L338" s="6" t="str">
        <f t="shared" si="135"/>
        <v xml:space="preserve"> |DE| Set für baby jungen</v>
      </c>
      <c r="M338" s="8" t="s">
        <v>6665</v>
      </c>
      <c r="N338" s="6" t="str">
        <f t="shared" si="136"/>
        <v xml:space="preserve"> |EE| Beebirõivaste komplekt poistele</v>
      </c>
      <c r="O338" s="8" t="s">
        <v>6666</v>
      </c>
      <c r="P338" s="6" t="str">
        <f t="shared" si="137"/>
        <v xml:space="preserve"> |ES| Conjunto de bebé para niño</v>
      </c>
      <c r="Q338" s="8" t="s">
        <v>6667</v>
      </c>
      <c r="R338" s="6" t="str">
        <f t="shared" si="138"/>
        <v>/ Conjunt per a bebè nen</v>
      </c>
      <c r="S338" s="8" t="s">
        <v>6339</v>
      </c>
      <c r="T338" s="6" t="str">
        <f t="shared" si="139"/>
        <v xml:space="preserve"> |GR| Κοστούμι για μωρό αγόρι</v>
      </c>
      <c r="U338" s="8" t="s">
        <v>6668</v>
      </c>
      <c r="V338" s="6" t="str">
        <f t="shared" si="140"/>
        <v xml:space="preserve"> |HR| Kompletić za bebe – dječaci</v>
      </c>
      <c r="W338" s="8" t="s">
        <v>6669</v>
      </c>
      <c r="X338" s="6" t="str">
        <f t="shared" si="141"/>
        <v xml:space="preserve"> |HU| Fiú baba készlet</v>
      </c>
      <c r="Y338" s="8" t="s">
        <v>6670</v>
      </c>
      <c r="Z338" s="6" t="str">
        <f t="shared" si="142"/>
        <v xml:space="preserve"> |IT| Completo per bambini</v>
      </c>
      <c r="AA338" s="8" t="s">
        <v>6671</v>
      </c>
      <c r="AB338" s="6" t="str">
        <f t="shared" si="143"/>
        <v xml:space="preserve"> |LT| Kūdikių komplektas berniukui</v>
      </c>
      <c r="AC338" s="8" t="s">
        <v>6672</v>
      </c>
      <c r="AD338" s="6" t="str">
        <f t="shared" si="144"/>
        <v xml:space="preserve"> |LV| Bērnu komplekts zēniem</v>
      </c>
      <c r="AE338" s="8" t="s">
        <v>6673</v>
      </c>
      <c r="AF338" s="6" t="str">
        <f t="shared" si="145"/>
        <v xml:space="preserve"> |MK| Бебешки машки комплет</v>
      </c>
      <c r="AG338" s="8" t="s">
        <v>6674</v>
      </c>
      <c r="AH338" s="6" t="str">
        <f t="shared" si="146"/>
        <v xml:space="preserve"> |PL| Komplet niemowlęcy chłopięcy</v>
      </c>
      <c r="AI338" s="8" t="s">
        <v>6675</v>
      </c>
      <c r="AJ338" s="6" t="str">
        <f t="shared" si="147"/>
        <v xml:space="preserve"> |PT| Conjunto para bebé menino</v>
      </c>
      <c r="AK338" s="8" t="s">
        <v>6676</v>
      </c>
      <c r="AL338" s="6" t="str">
        <f t="shared" si="148"/>
        <v xml:space="preserve"> |RO| Compleu pentru bebeluși băieți</v>
      </c>
      <c r="AM338" s="8" t="s">
        <v>6677</v>
      </c>
      <c r="AN338" s="6" t="str">
        <f t="shared" si="149"/>
        <v xml:space="preserve"> |RS| Komplet za mušku bebu</v>
      </c>
      <c r="AO338" s="8" t="s">
        <v>6678</v>
      </c>
      <c r="AP338" s="6" t="str">
        <f t="shared" si="150"/>
        <v xml:space="preserve"> |SI| Otroški komplet – fantovski</v>
      </c>
      <c r="AQ338" s="8" t="s">
        <v>6679</v>
      </c>
      <c r="AR338" s="6" t="str">
        <f t="shared" si="151"/>
        <v xml:space="preserve"> |SK| Dojčenská súprava pre chlapca</v>
      </c>
      <c r="AS338" s="9" t="str">
        <f t="shared" si="152"/>
        <v>|EN| Baby boy set |BG| Бебешки комплект за момчета |BiH| Komplet za bebe dječake |CZ| Kojenecká souprava chlapecká |DE| Set für baby jungen |EE| Beebirõivaste komplekt poistele |ES| Conjunto de bebé para niño/ Conjunt per a bebè nen |GR| Κοστούμι για μωρό αγόρι |HR| Kompletić za bebe – dječaci |HU| Fiú baba készlet |IT| Completo per bambini |LT| Kūdikių komplektas berniukui |LV| Bērnu komplekts zēniem |PL| Komplet niemowlęcy chłopięcy |PT| Conjunto para bebé menino |RO| Compleu pentru bebeluși băieți |RS| Komplet za mušku bebu |SI| Otroški komplet – fantovski |SK| Dojčenská súprava pre chlapca</v>
      </c>
      <c r="AT338" s="9" t="str">
        <f t="shared" si="153"/>
        <v xml:space="preserve">"|EN| Baby boy set |BG| Бебешки комплект за момчета |BiH| Komplet za bebe dječake |CZ| Kojenecká souprava chlapecká |DE| Set für baby jungen |EE| Beebirõivaste komplekt poistele |ES| Conjunto de bebé para niño/ Conjunt per a bebè nen |GR| Κοστούμι για μωρό αγόρι |HR| Kompletić za bebe – dječaci |HU| Fiú baba készlet |IT| Completo per bambini |LT| Kūdikių komplektas berniukui |LV| Bērnu komplekts zēniem |PL| Komplet niemowlęcy chłopięcy |PT| Conjunto para bebé menino |RO| Compleu pentru bebeluși băieți |RS| Komplet za mušku bebu |SI| Otroški komplet – fantovski |SK| Dojčenská súprava pre chlapca",  </v>
      </c>
      <c r="AU338" s="9" t="str">
        <f t="shared" si="154"/>
        <v xml:space="preserve">"Baby boy set":  "|EN| Baby boy set |BG| Бебешки комплект за момчета |BiH| Komplet za bebe dječake |CZ| Kojenecká souprava chlapecká |DE| Set für baby jungen |EE| Beebirõivaste komplekt poistele |ES| Conjunto de bebé para niño/ Conjunt per a bebè nen |GR| Κοστούμι για μωρό αγόρι |HR| Kompletić za bebe – dječaci |HU| Fiú baba készlet |IT| Completo per bambini |LT| Kūdikių komplektas berniukui |LV| Bērnu komplekts zēniem |PL| Komplet niemowlęcy chłopięcy |PT| Conjunto para bebé menino |RO| Compleu pentru bebeluși băieți |RS| Komplet za mušku bebu |SI| Otroški komplet – fantovski |SK| Dojčenská súprava pre chlapca",  </v>
      </c>
      <c r="AV338" s="9" t="str">
        <f t="shared" si="155"/>
        <v xml:space="preserve">"Baby boy set", </v>
      </c>
      <c r="AW338" s="9"/>
    </row>
    <row r="339" spans="1:49" ht="15" customHeight="1" x14ac:dyDescent="0.25">
      <c r="A339" s="8" t="s">
        <v>6680</v>
      </c>
      <c r="B339" s="6" t="str">
        <f t="shared" si="130"/>
        <v>|EN| Baby set</v>
      </c>
      <c r="C339" s="8" t="s">
        <v>6681</v>
      </c>
      <c r="D339" s="6" t="str">
        <f t="shared" si="131"/>
        <v xml:space="preserve"> |AL| Komplet foshnjash</v>
      </c>
      <c r="E339" s="8" t="s">
        <v>6682</v>
      </c>
      <c r="F339" s="6" t="str">
        <f t="shared" si="132"/>
        <v xml:space="preserve"> |BG| Бебешки комплект</v>
      </c>
      <c r="G339" s="8" t="s">
        <v>6683</v>
      </c>
      <c r="H339" s="6" t="str">
        <f t="shared" si="133"/>
        <v xml:space="preserve"> |BiH| Komplet za bebe</v>
      </c>
      <c r="I339" s="8" t="s">
        <v>6684</v>
      </c>
      <c r="J339" s="6" t="str">
        <f t="shared" si="134"/>
        <v xml:space="preserve"> |CZ| Kojenecká souprava</v>
      </c>
      <c r="K339" s="8" t="s">
        <v>6685</v>
      </c>
      <c r="L339" s="6" t="str">
        <f t="shared" si="135"/>
        <v xml:space="preserve"> |DE| Baby-set</v>
      </c>
      <c r="M339" s="8" t="s">
        <v>6686</v>
      </c>
      <c r="N339" s="6" t="str">
        <f t="shared" si="136"/>
        <v xml:space="preserve"> |EE| Beebi komplekt</v>
      </c>
      <c r="O339" s="8" t="s">
        <v>6687</v>
      </c>
      <c r="P339" s="6" t="str">
        <f t="shared" si="137"/>
        <v xml:space="preserve"> |ES| Conjunto de bebé</v>
      </c>
      <c r="Q339" s="8" t="s">
        <v>6688</v>
      </c>
      <c r="R339" s="6" t="str">
        <f t="shared" si="138"/>
        <v>/ Conjunt per a bebè</v>
      </c>
      <c r="S339" s="8" t="s">
        <v>6689</v>
      </c>
      <c r="T339" s="6" t="str">
        <f t="shared" si="139"/>
        <v xml:space="preserve"> |GR| Κοστούμι μωρού</v>
      </c>
      <c r="U339" s="8" t="s">
        <v>6683</v>
      </c>
      <c r="V339" s="6" t="str">
        <f t="shared" si="140"/>
        <v xml:space="preserve"> |HR| Komplet za bebe</v>
      </c>
      <c r="W339" s="8" t="s">
        <v>6690</v>
      </c>
      <c r="X339" s="6" t="str">
        <f t="shared" si="141"/>
        <v xml:space="preserve"> |HU| Baba készlet</v>
      </c>
      <c r="Y339" s="8" t="s">
        <v>6670</v>
      </c>
      <c r="Z339" s="6" t="str">
        <f t="shared" si="142"/>
        <v xml:space="preserve"> |IT| Completo per bambini</v>
      </c>
      <c r="AA339" s="8" t="s">
        <v>6691</v>
      </c>
      <c r="AB339" s="6" t="str">
        <f t="shared" si="143"/>
        <v xml:space="preserve"> |LT| Kūdikių komplektas</v>
      </c>
      <c r="AC339" s="8" t="s">
        <v>6692</v>
      </c>
      <c r="AD339" s="6" t="str">
        <f t="shared" si="144"/>
        <v xml:space="preserve"> |LV| Bērnu komplekts</v>
      </c>
      <c r="AE339" s="8" t="s">
        <v>6693</v>
      </c>
      <c r="AF339" s="6" t="str">
        <f t="shared" si="145"/>
        <v xml:space="preserve"> |MK| Бебешки комплет</v>
      </c>
      <c r="AG339" s="8" t="s">
        <v>6694</v>
      </c>
      <c r="AH339" s="6" t="str">
        <f t="shared" si="146"/>
        <v xml:space="preserve"> |PL| Komplet niemowlęcy</v>
      </c>
      <c r="AI339" s="8" t="s">
        <v>6695</v>
      </c>
      <c r="AJ339" s="6" t="str">
        <f t="shared" si="147"/>
        <v xml:space="preserve"> |PT| Conjunto para bebé</v>
      </c>
      <c r="AK339" s="8" t="s">
        <v>6696</v>
      </c>
      <c r="AL339" s="6" t="str">
        <f t="shared" si="148"/>
        <v xml:space="preserve"> |RO| Compleu pentru bebeluși</v>
      </c>
      <c r="AM339" s="8" t="s">
        <v>6697</v>
      </c>
      <c r="AN339" s="6" t="str">
        <f t="shared" si="149"/>
        <v xml:space="preserve"> |RS| Komplet za bebu</v>
      </c>
      <c r="AO339" s="8" t="s">
        <v>6698</v>
      </c>
      <c r="AP339" s="6" t="str">
        <f t="shared" si="150"/>
        <v xml:space="preserve"> |SI| Otroški komplet</v>
      </c>
      <c r="AQ339" s="8" t="s">
        <v>6699</v>
      </c>
      <c r="AR339" s="6" t="str">
        <f t="shared" si="151"/>
        <v xml:space="preserve"> |SK| Dojčenská súprava</v>
      </c>
      <c r="AS339" s="9" t="str">
        <f t="shared" si="152"/>
        <v>|EN| Baby set |BG| Бебешки комплект |BiH| Komplet za bebe |CZ| Kojenecká souprava |DE| Baby-set |EE| Beebi komplekt |ES| Conjunto de bebé/ Conjunt per a bebè |GR| Κοστούμι μωρού |HR| Komplet za bebe |HU| Baba készlet |IT| Completo per bambini |LT| Kūdikių komplektas |LV| Bērnu komplekts |PL| Komplet niemowlęcy |PT| Conjunto para bebé |RO| Compleu pentru bebeluși |RS| Komplet za bebu |SI| Otroški komplet |SK| Dojčenská súprava</v>
      </c>
      <c r="AT339" s="9" t="str">
        <f t="shared" si="153"/>
        <v xml:space="preserve">"|EN| Baby set |BG| Бебешки комплект |BiH| Komplet za bebe |CZ| Kojenecká souprava |DE| Baby-set |EE| Beebi komplekt |ES| Conjunto de bebé/ Conjunt per a bebè |GR| Κοστούμι μωρού |HR| Komplet za bebe |HU| Baba készlet |IT| Completo per bambini |LT| Kūdikių komplektas |LV| Bērnu komplekts |PL| Komplet niemowlęcy |PT| Conjunto para bebé |RO| Compleu pentru bebeluși |RS| Komplet za bebu |SI| Otroški komplet |SK| Dojčenská súprava",  </v>
      </c>
      <c r="AU339" s="9" t="str">
        <f t="shared" si="154"/>
        <v xml:space="preserve">"Baby set":  "|EN| Baby set |BG| Бебешки комплект |BiH| Komplet za bebe |CZ| Kojenecká souprava |DE| Baby-set |EE| Beebi komplekt |ES| Conjunto de bebé/ Conjunt per a bebè |GR| Κοστούμι μωρού |HR| Komplet za bebe |HU| Baba készlet |IT| Completo per bambini |LT| Kūdikių komplektas |LV| Bērnu komplekts |PL| Komplet niemowlęcy |PT| Conjunto para bebé |RO| Compleu pentru bebeluși |RS| Komplet za bebu |SI| Otroški komplet |SK| Dojčenská súprava",  </v>
      </c>
      <c r="AV339" s="9" t="str">
        <f t="shared" si="155"/>
        <v xml:space="preserve">"Baby set", </v>
      </c>
      <c r="AW339" s="9"/>
    </row>
    <row r="340" spans="1:49" ht="15" customHeight="1" x14ac:dyDescent="0.25">
      <c r="A340" s="8" t="s">
        <v>6700</v>
      </c>
      <c r="B340" s="6" t="str">
        <f t="shared" si="130"/>
        <v>|EN| Baby no-scratch mittens</v>
      </c>
      <c r="C340" s="8" t="s">
        <v>6701</v>
      </c>
      <c r="D340" s="6" t="str">
        <f t="shared" si="131"/>
        <v xml:space="preserve"> |AL| Doreza foshnjash kundër gërvishtjeve</v>
      </c>
      <c r="E340" s="8" t="s">
        <v>2917</v>
      </c>
      <c r="F340" s="6" t="str">
        <f t="shared" si="132"/>
        <v xml:space="preserve"> |BG| Ръкавици за новородени бебета</v>
      </c>
      <c r="G340" s="8" t="s">
        <v>2918</v>
      </c>
      <c r="H340" s="6" t="str">
        <f t="shared" si="133"/>
        <v xml:space="preserve"> |BiH| Rukavice za bebe</v>
      </c>
      <c r="I340" s="8" t="s">
        <v>6702</v>
      </c>
      <c r="J340" s="6" t="str">
        <f t="shared" si="134"/>
        <v xml:space="preserve"> |CZ| Rukavičky kojenecké bez prstů</v>
      </c>
      <c r="K340" s="8" t="s">
        <v>6703</v>
      </c>
      <c r="L340" s="6" t="str">
        <f t="shared" si="135"/>
        <v xml:space="preserve"> |DE| Baby-handschuhe</v>
      </c>
      <c r="M340" s="8" t="s">
        <v>2921</v>
      </c>
      <c r="N340" s="6" t="str">
        <f t="shared" si="136"/>
        <v xml:space="preserve"> |EE| Beebi kindad</v>
      </c>
      <c r="O340" s="8" t="s">
        <v>6704</v>
      </c>
      <c r="P340" s="6" t="str">
        <f t="shared" si="137"/>
        <v xml:space="preserve"> |ES| Guantes para bebés</v>
      </c>
      <c r="Q340" s="8" t="s">
        <v>3537</v>
      </c>
      <c r="R340" s="6" t="str">
        <f t="shared" si="138"/>
        <v>/ Manyoples per a bebè</v>
      </c>
      <c r="S340" s="8" t="s">
        <v>3538</v>
      </c>
      <c r="T340" s="6" t="str">
        <f t="shared" si="139"/>
        <v xml:space="preserve"> |GR| Γάντια μωρού χωρίς γρατσουνιά</v>
      </c>
      <c r="U340" s="8" t="s">
        <v>2918</v>
      </c>
      <c r="V340" s="6" t="str">
        <f t="shared" si="140"/>
        <v xml:space="preserve"> |HR| Rukavice za bebe</v>
      </c>
      <c r="W340" s="8" t="s">
        <v>6705</v>
      </c>
      <c r="X340" s="6" t="str">
        <f t="shared" si="141"/>
        <v xml:space="preserve"> |HU| Baba kesztyű</v>
      </c>
      <c r="Y340" s="8" t="s">
        <v>3540</v>
      </c>
      <c r="Z340" s="6" t="str">
        <f t="shared" si="142"/>
        <v xml:space="preserve"> |IT| Guanti antigraffio per bambini</v>
      </c>
      <c r="AA340" s="8" t="s">
        <v>2927</v>
      </c>
      <c r="AB340" s="6" t="str">
        <f t="shared" si="143"/>
        <v xml:space="preserve"> |LT| Pirštinės naujagimiui</v>
      </c>
      <c r="AC340" s="8" t="s">
        <v>6706</v>
      </c>
      <c r="AD340" s="6" t="str">
        <f t="shared" si="144"/>
        <v xml:space="preserve"> |LV| Zīdaiņu cimdi</v>
      </c>
      <c r="AE340" s="8" t="s">
        <v>3542</v>
      </c>
      <c r="AF340" s="6" t="str">
        <f t="shared" si="145"/>
        <v xml:space="preserve"> |MK| Бебешки нараквици против чешање</v>
      </c>
      <c r="AG340" s="8" t="s">
        <v>6707</v>
      </c>
      <c r="AH340" s="6" t="str">
        <f t="shared" si="146"/>
        <v xml:space="preserve"> |PL| Rękawiczki niedrapki niemowlęce</v>
      </c>
      <c r="AI340" s="8" t="s">
        <v>3544</v>
      </c>
      <c r="AJ340" s="6" t="str">
        <f t="shared" si="147"/>
        <v xml:space="preserve"> |PT| Luvas de proteção para bebé</v>
      </c>
      <c r="AK340" s="8" t="s">
        <v>6708</v>
      </c>
      <c r="AL340" s="6" t="str">
        <f t="shared" si="148"/>
        <v xml:space="preserve"> |RO| Mănuși antizgâriere pentru bebeluși</v>
      </c>
      <c r="AM340" s="8" t="s">
        <v>6709</v>
      </c>
      <c r="AN340" s="6" t="str">
        <f t="shared" si="149"/>
        <v xml:space="preserve"> |RS| Rukavice za bebu</v>
      </c>
      <c r="AO340" s="8" t="s">
        <v>2933</v>
      </c>
      <c r="AP340" s="6" t="str">
        <f t="shared" si="150"/>
        <v xml:space="preserve"> |SI| Rokavičke proti praskanju</v>
      </c>
      <c r="AQ340" s="8" t="s">
        <v>6710</v>
      </c>
      <c r="AR340" s="6" t="str">
        <f t="shared" si="151"/>
        <v xml:space="preserve"> |SK| Rukavičky bez prstov dojčenské</v>
      </c>
      <c r="AS340" s="9" t="str">
        <f t="shared" si="152"/>
        <v>|EN| Baby no-scratch mittens |BG| Ръкавици за новородени бебета |BiH| Rukavice za bebe |CZ| Rukavičky kojenecké bez prstů |DE| Baby-handschuhe |EE| Beebi kindad |ES| Guantes para bebés/ Manyoples per a bebè |GR| Γάντια μωρού χωρίς γρατσουνιά |HR| Rukavice za bebe |HU| Baba kesztyű |IT| Guanti antigraffio per bambini |LT| Pirštinės naujagimiui |LV| Zīdaiņu cimdi |PL| Rękawiczki niedrapki niemowlęce |PT| Luvas de proteção para bebé |RO| Mănuși antizgâriere pentru bebeluși |RS| Rukavice za bebu |SI| Rokavičke proti praskanju |SK| Rukavičky bez prstov dojčenské</v>
      </c>
      <c r="AT340" s="9" t="str">
        <f t="shared" si="153"/>
        <v xml:space="preserve">"|EN| Baby no-scratch mittens |BG| Ръкавици за новородени бебета |BiH| Rukavice za bebe |CZ| Rukavičky kojenecké bez prstů |DE| Baby-handschuhe |EE| Beebi kindad |ES| Guantes para bebés/ Manyoples per a bebè |GR| Γάντια μωρού χωρίς γρατσουνιά |HR| Rukavice za bebe |HU| Baba kesztyű |IT| Guanti antigraffio per bambini |LT| Pirštinės naujagimiui |LV| Zīdaiņu cimdi |PL| Rękawiczki niedrapki niemowlęce |PT| Luvas de proteção para bebé |RO| Mănuși antizgâriere pentru bebeluși |RS| Rukavice za bebu |SI| Rokavičke proti praskanju |SK| Rukavičky bez prstov dojčenské",  </v>
      </c>
      <c r="AU340" s="9" t="str">
        <f t="shared" si="154"/>
        <v xml:space="preserve">"Baby no-scratch mittens":  "|EN| Baby no-scratch mittens |BG| Ръкавици за новородени бебета |BiH| Rukavice za bebe |CZ| Rukavičky kojenecké bez prstů |DE| Baby-handschuhe |EE| Beebi kindad |ES| Guantes para bebés/ Manyoples per a bebè |GR| Γάντια μωρού χωρίς γρατσουνιά |HR| Rukavice za bebe |HU| Baba kesztyű |IT| Guanti antigraffio per bambini |LT| Pirštinės naujagimiui |LV| Zīdaiņu cimdi |PL| Rękawiczki niedrapki niemowlęce |PT| Luvas de proteção para bebé |RO| Mănuși antizgâriere pentru bebeluși |RS| Rukavice za bebu |SI| Rokavičke proti praskanju |SK| Rukavičky bez prstov dojčenské",  </v>
      </c>
      <c r="AV340" s="9" t="str">
        <f t="shared" si="155"/>
        <v xml:space="preserve">"Baby no-scratch mittens", </v>
      </c>
      <c r="AW340" s="9"/>
    </row>
    <row r="341" spans="1:49" ht="15" customHeight="1" x14ac:dyDescent="0.25">
      <c r="A341" s="8" t="s">
        <v>6711</v>
      </c>
      <c r="B341" s="6" t="str">
        <f t="shared" si="130"/>
        <v>|EN| Visor (of a cap)</v>
      </c>
      <c r="C341" s="8" t="s">
        <v>6712</v>
      </c>
      <c r="D341" s="6" t="str">
        <f t="shared" si="131"/>
        <v xml:space="preserve"> |AL| Çatizë (e kapeles)</v>
      </c>
      <c r="E341" s="8" t="s">
        <v>6713</v>
      </c>
      <c r="F341" s="6" t="str">
        <f t="shared" si="132"/>
        <v xml:space="preserve"> |BG| Козирка (шапки)</v>
      </c>
      <c r="G341" s="8" t="s">
        <v>6714</v>
      </c>
      <c r="H341" s="6" t="str">
        <f t="shared" si="133"/>
        <v xml:space="preserve"> |BiH| Kačket (kapa)</v>
      </c>
      <c r="I341" s="8" t="s">
        <v>6715</v>
      </c>
      <c r="J341" s="6" t="str">
        <f t="shared" si="134"/>
        <v xml:space="preserve"> |CZ| Kšilt (čepice)</v>
      </c>
      <c r="K341" s="8" t="s">
        <v>6716</v>
      </c>
      <c r="L341" s="6" t="str">
        <f t="shared" si="135"/>
        <v xml:space="preserve"> |DE| Visor</v>
      </c>
      <c r="M341" s="8" t="s">
        <v>6717</v>
      </c>
      <c r="N341" s="6" t="str">
        <f t="shared" si="136"/>
        <v xml:space="preserve"> |EE| Mütsinokk</v>
      </c>
      <c r="O341" s="8" t="s">
        <v>6718</v>
      </c>
      <c r="P341" s="6" t="str">
        <f t="shared" si="137"/>
        <v xml:space="preserve"> |ES| Visera (tipo gorra)</v>
      </c>
      <c r="Q341" s="8" t="s">
        <v>6719</v>
      </c>
      <c r="R341" s="6" t="str">
        <f t="shared" si="138"/>
        <v>/ Gorra</v>
      </c>
      <c r="S341" s="8"/>
      <c r="T341" s="6" t="str">
        <f t="shared" si="139"/>
        <v xml:space="preserve"> |GR| </v>
      </c>
      <c r="U341" s="8" t="s">
        <v>6720</v>
      </c>
      <c r="V341" s="6" t="str">
        <f t="shared" si="140"/>
        <v xml:space="preserve"> |HR| Šilterice (kape)</v>
      </c>
      <c r="W341" s="8" t="s">
        <v>6721</v>
      </c>
      <c r="X341" s="6" t="str">
        <f t="shared" si="141"/>
        <v xml:space="preserve"> |HU| Sild (sapka)</v>
      </c>
      <c r="Y341" s="8" t="s">
        <v>6722</v>
      </c>
      <c r="Z341" s="6" t="str">
        <f t="shared" si="142"/>
        <v xml:space="preserve"> |IT| Visiera (del berretto)</v>
      </c>
      <c r="AA341" s="8" t="s">
        <v>6723</v>
      </c>
      <c r="AB341" s="6" t="str">
        <f t="shared" si="143"/>
        <v xml:space="preserve"> |LT| Kepurės snapelis</v>
      </c>
      <c r="AC341" s="8" t="s">
        <v>6724</v>
      </c>
      <c r="AD341" s="6" t="str">
        <f t="shared" si="144"/>
        <v xml:space="preserve"> |LV| Nags (cepures)</v>
      </c>
      <c r="AE341" s="8" t="s">
        <v>6725</v>
      </c>
      <c r="AF341" s="6" t="str">
        <f t="shared" si="145"/>
        <v xml:space="preserve"> |MK| Везир (капа)</v>
      </c>
      <c r="AG341" s="8" t="s">
        <v>6726</v>
      </c>
      <c r="AH341" s="6" t="str">
        <f t="shared" si="146"/>
        <v xml:space="preserve"> |PL| Daszek (czapki)</v>
      </c>
      <c r="AI341" s="8" t="s">
        <v>6727</v>
      </c>
      <c r="AJ341" s="6" t="str">
        <f t="shared" si="147"/>
        <v xml:space="preserve"> |PT| Visor (chapéu)</v>
      </c>
      <c r="AK341" s="8" t="s">
        <v>6728</v>
      </c>
      <c r="AL341" s="6" t="str">
        <f t="shared" si="148"/>
        <v xml:space="preserve"> |RO| Cozoroc</v>
      </c>
      <c r="AM341" s="8" t="s">
        <v>6729</v>
      </c>
      <c r="AN341" s="6" t="str">
        <f t="shared" si="149"/>
        <v xml:space="preserve"> |RS| Šilt (kape)</v>
      </c>
      <c r="AO341" s="8" t="s">
        <v>6729</v>
      </c>
      <c r="AP341" s="6" t="str">
        <f t="shared" si="150"/>
        <v xml:space="preserve"> |SI| Šilt (kape)</v>
      </c>
      <c r="AQ341" s="8" t="s">
        <v>6730</v>
      </c>
      <c r="AR341" s="6" t="str">
        <f t="shared" si="151"/>
        <v xml:space="preserve"> |SK| Šiltovka (čiapky)</v>
      </c>
      <c r="AS341" s="9" t="str">
        <f t="shared" si="152"/>
        <v>|EN| Visor (of a cap) |BG| Козирка (шапки) |BiH| Kačket (kapa) |CZ| Kšilt (čepice) |DE| Visor |EE| Mütsinokk |ES| Visera (tipo gorra)/ Gorra |GR|  |HR| Šilterice (kape) |HU| Sild (sapka) |IT| Visiera (del berretto) |LT| Kepurės snapelis |LV| Nags (cepures) |PL| Daszek (czapki) |PT| Visor (chapéu) |RO| Cozoroc |RS| Šilt (kape) |SI| Šilt (kape) |SK| Šiltovka (čiapky)</v>
      </c>
      <c r="AT341" s="9" t="str">
        <f t="shared" si="153"/>
        <v xml:space="preserve">"|EN| Visor (of a cap) |BG| Козирка (шапки) |BiH| Kačket (kapa) |CZ| Kšilt (čepice) |DE| Visor |EE| Mütsinokk |ES| Visera (tipo gorra)/ Gorra |GR|  |HR| Šilterice (kape) |HU| Sild (sapka) |IT| Visiera (del berretto) |LT| Kepurės snapelis |LV| Nags (cepures) |PL| Daszek (czapki) |PT| Visor (chapéu) |RO| Cozoroc |RS| Šilt (kape) |SI| Šilt (kape) |SK| Šiltovka (čiapky)",  </v>
      </c>
      <c r="AU341" s="9" t="str">
        <f t="shared" si="154"/>
        <v xml:space="preserve">"Visor (of a cap)":  "|EN| Visor (of a cap) |BG| Козирка (шапки) |BiH| Kačket (kapa) |CZ| Kšilt (čepice) |DE| Visor |EE| Mütsinokk |ES| Visera (tipo gorra)/ Gorra |GR|  |HR| Šilterice (kape) |HU| Sild (sapka) |IT| Visiera (del berretto) |LT| Kepurės snapelis |LV| Nags (cepures) |PL| Daszek (czapki) |PT| Visor (chapéu) |RO| Cozoroc |RS| Šilt (kape) |SI| Šilt (kape) |SK| Šiltovka (čiapky)",  </v>
      </c>
      <c r="AV341" s="9" t="str">
        <f t="shared" si="155"/>
        <v xml:space="preserve">"Visor (of a cap)", </v>
      </c>
      <c r="AW341" s="9"/>
    </row>
    <row r="342" spans="1:49" ht="15" customHeight="1" x14ac:dyDescent="0.25">
      <c r="A342" s="8" t="s">
        <v>6731</v>
      </c>
      <c r="B342" s="6" t="str">
        <f t="shared" si="130"/>
        <v>|EN| Baby girl top</v>
      </c>
      <c r="C342" s="8" t="s">
        <v>5545</v>
      </c>
      <c r="D342" s="6" t="str">
        <f t="shared" si="131"/>
        <v xml:space="preserve"> |AL| Këmishë foshnjesh për vajza</v>
      </c>
      <c r="E342" s="8" t="s">
        <v>5546</v>
      </c>
      <c r="F342" s="6" t="str">
        <f t="shared" si="132"/>
        <v xml:space="preserve"> |BG| Бебешка риза за момичета</v>
      </c>
      <c r="G342" s="8" t="s">
        <v>5547</v>
      </c>
      <c r="H342" s="6" t="str">
        <f t="shared" si="133"/>
        <v xml:space="preserve"> |BiH| Košulja za bebe djevojčice</v>
      </c>
      <c r="I342" s="8" t="s">
        <v>6732</v>
      </c>
      <c r="J342" s="6" t="str">
        <f t="shared" si="134"/>
        <v xml:space="preserve"> |CZ| Košilka kojenecká pro holčičku</v>
      </c>
      <c r="K342" s="8" t="s">
        <v>6733</v>
      </c>
      <c r="L342" s="6" t="str">
        <f t="shared" si="135"/>
        <v xml:space="preserve"> |DE| Hemdchen für baby mädchen</v>
      </c>
      <c r="M342" s="8" t="s">
        <v>5550</v>
      </c>
      <c r="N342" s="6" t="str">
        <f t="shared" si="136"/>
        <v xml:space="preserve"> |EE| Beebi särk tüdrukutele</v>
      </c>
      <c r="O342" s="8" t="s">
        <v>5477</v>
      </c>
      <c r="P342" s="6" t="str">
        <f t="shared" si="137"/>
        <v xml:space="preserve"> |ES| Camiseta de bebé para niña</v>
      </c>
      <c r="Q342" s="8" t="s">
        <v>5552</v>
      </c>
      <c r="R342" s="6" t="str">
        <f t="shared" si="138"/>
        <v>/ Camisa per a bebè nena</v>
      </c>
      <c r="S342" s="8" t="s">
        <v>4468</v>
      </c>
      <c r="T342" s="6" t="str">
        <f t="shared" si="139"/>
        <v xml:space="preserve"> |GR| Μπλουζάκι για μωρό κορίτσι</v>
      </c>
      <c r="U342" s="8" t="s">
        <v>5536</v>
      </c>
      <c r="V342" s="6" t="str">
        <f t="shared" si="140"/>
        <v xml:space="preserve"> |HR| Majica za bebe – djevojčice</v>
      </c>
      <c r="W342" s="8" t="s">
        <v>5554</v>
      </c>
      <c r="X342" s="6" t="str">
        <f t="shared" si="141"/>
        <v xml:space="preserve"> |HU| Lány baba ing</v>
      </c>
      <c r="Y342" s="8" t="s">
        <v>5460</v>
      </c>
      <c r="Z342" s="6" t="str">
        <f t="shared" si="142"/>
        <v xml:space="preserve"> |IT| Camicetta per bambine</v>
      </c>
      <c r="AA342" s="8" t="s">
        <v>5482</v>
      </c>
      <c r="AB342" s="6" t="str">
        <f t="shared" si="143"/>
        <v xml:space="preserve"> |LT| Kūdikių marškinėliai mergaitei</v>
      </c>
      <c r="AC342" s="8" t="s">
        <v>6734</v>
      </c>
      <c r="AD342" s="6" t="str">
        <f t="shared" si="144"/>
        <v xml:space="preserve"> |LV| Bērnu krekliņš meitenēm</v>
      </c>
      <c r="AE342" s="8" t="s">
        <v>5539</v>
      </c>
      <c r="AF342" s="6" t="str">
        <f t="shared" si="145"/>
        <v xml:space="preserve"> |MK| Женска бебешка блуза</v>
      </c>
      <c r="AG342" s="8" t="s">
        <v>6735</v>
      </c>
      <c r="AH342" s="6" t="str">
        <f t="shared" si="146"/>
        <v xml:space="preserve"> |PL| Koszulka niemowlęca dziewczęca</v>
      </c>
      <c r="AI342" s="8" t="s">
        <v>6736</v>
      </c>
      <c r="AJ342" s="6" t="str">
        <f t="shared" si="147"/>
        <v xml:space="preserve"> |PT| Camisola para bebé menina</v>
      </c>
      <c r="AK342" s="8" t="s">
        <v>6737</v>
      </c>
      <c r="AL342" s="6" t="str">
        <f t="shared" si="148"/>
        <v xml:space="preserve"> |RO| Bluziță pentru bebeluși fetițe</v>
      </c>
      <c r="AM342" s="8" t="s">
        <v>5488</v>
      </c>
      <c r="AN342" s="6" t="str">
        <f t="shared" si="149"/>
        <v xml:space="preserve"> |RS| Majica za žensku bebu</v>
      </c>
      <c r="AO342" s="8" t="s">
        <v>5468</v>
      </c>
      <c r="AP342" s="6" t="str">
        <f t="shared" si="150"/>
        <v xml:space="preserve"> |SI| Otroška majica, dekliška</v>
      </c>
      <c r="AQ342" s="8" t="s">
        <v>6738</v>
      </c>
      <c r="AR342" s="6" t="str">
        <f t="shared" si="151"/>
        <v xml:space="preserve"> |SK| Košieľka dojčenská pre dievčatko</v>
      </c>
      <c r="AS342" s="9" t="str">
        <f t="shared" si="152"/>
        <v>|EN| Baby girl top |BG| Бебешка риза за момичета |BiH| Košulja za bebe djevojčice |CZ| Košilka kojenecká pro holčičku |DE| Hemdchen für baby mädchen |EE| Beebi särk tüdrukutele |ES| Camiseta de bebé para niña/ Camisa per a bebè nena |GR| Μπλουζάκι για μωρό κορίτσι |HR| Majica za bebe – djevojčice |HU| Lány baba ing |IT| Camicetta per bambine |LT| Kūdikių marškinėliai mergaitei |LV| Bērnu krekliņš meitenēm |PL| Koszulka niemowlęca dziewczęca |PT| Camisola para bebé menina |RO| Bluziță pentru bebeluși fetițe |RS| Majica za žensku bebu |SI| Otroška majica, dekliška |SK| Košieľka dojčenská pre dievčatko</v>
      </c>
      <c r="AT342" s="9" t="str">
        <f t="shared" si="153"/>
        <v xml:space="preserve">"|EN| Baby girl top |BG| Бебешка риза за момичета |BiH| Košulja za bebe djevojčice |CZ| Košilka kojenecká pro holčičku |DE| Hemdchen für baby mädchen |EE| Beebi särk tüdrukutele |ES| Camiseta de bebé para niña/ Camisa per a bebè nena |GR| Μπλουζάκι για μωρό κορίτσι |HR| Majica za bebe – djevojčice |HU| Lány baba ing |IT| Camicetta per bambine |LT| Kūdikių marškinėliai mergaitei |LV| Bērnu krekliņš meitenēm |PL| Koszulka niemowlęca dziewczęca |PT| Camisola para bebé menina |RO| Bluziță pentru bebeluși fetițe |RS| Majica za žensku bebu |SI| Otroška majica, dekliška |SK| Košieľka dojčenská pre dievčatko",  </v>
      </c>
      <c r="AU342" s="9" t="str">
        <f t="shared" si="154"/>
        <v xml:space="preserve">"Baby girl top":  "|EN| Baby girl top |BG| Бебешка риза за момичета |BiH| Košulja za bebe djevojčice |CZ| Košilka kojenecká pro holčičku |DE| Hemdchen für baby mädchen |EE| Beebi särk tüdrukutele |ES| Camiseta de bebé para niña/ Camisa per a bebè nena |GR| Μπλουζάκι για μωρό κορίτσι |HR| Majica za bebe – djevojčice |HU| Lány baba ing |IT| Camicetta per bambine |LT| Kūdikių marškinėliai mergaitei |LV| Bērnu krekliņš meitenēm |PL| Koszulka niemowlęca dziewczęca |PT| Camisola para bebé menina |RO| Bluziță pentru bebeluși fetițe |RS| Majica za žensku bebu |SI| Otroška majica, dekliška |SK| Košieľka dojčenská pre dievčatko",  </v>
      </c>
      <c r="AV342" s="9" t="str">
        <f t="shared" si="155"/>
        <v xml:space="preserve">"Baby girl top", </v>
      </c>
      <c r="AW342" s="9"/>
    </row>
    <row r="343" spans="1:49" ht="15" customHeight="1" x14ac:dyDescent="0.25">
      <c r="A343" s="8" t="s">
        <v>6739</v>
      </c>
      <c r="B343" s="6" t="str">
        <f t="shared" si="130"/>
        <v>|EN| Baby girl tights</v>
      </c>
      <c r="C343" s="8" t="s">
        <v>6740</v>
      </c>
      <c r="D343" s="6" t="str">
        <f t="shared" si="131"/>
        <v xml:space="preserve"> |AL| Geta foshnjash për vajza</v>
      </c>
      <c r="E343" s="8" t="s">
        <v>6741</v>
      </c>
      <c r="F343" s="6" t="str">
        <f t="shared" si="132"/>
        <v xml:space="preserve"> |BG| Бебешки чорапогащници за момичета</v>
      </c>
      <c r="G343" s="8" t="s">
        <v>6742</v>
      </c>
      <c r="H343" s="6" t="str">
        <f t="shared" si="133"/>
        <v xml:space="preserve"> |BiH| Štrample za bebe djevojčice</v>
      </c>
      <c r="I343" s="8" t="s">
        <v>6743</v>
      </c>
      <c r="J343" s="6" t="str">
        <f t="shared" si="134"/>
        <v xml:space="preserve"> |CZ| Punčocháče kojenecké pro holčičku</v>
      </c>
      <c r="K343" s="8" t="s">
        <v>6744</v>
      </c>
      <c r="L343" s="6" t="str">
        <f t="shared" si="135"/>
        <v xml:space="preserve"> |DE| Strumpfhose für baby mädchen</v>
      </c>
      <c r="M343" s="8" t="s">
        <v>6745</v>
      </c>
      <c r="N343" s="6" t="str">
        <f t="shared" si="136"/>
        <v xml:space="preserve"> |EE| Beebi sukkpüksid tüdrukutele</v>
      </c>
      <c r="O343" s="8" t="s">
        <v>6746</v>
      </c>
      <c r="P343" s="6" t="str">
        <f t="shared" si="137"/>
        <v xml:space="preserve"> |ES| Medias de bebé para niña</v>
      </c>
      <c r="Q343" s="8" t="s">
        <v>6747</v>
      </c>
      <c r="R343" s="6" t="str">
        <f t="shared" si="138"/>
        <v>/ Pantis per a bebè nena</v>
      </c>
      <c r="S343" s="8" t="s">
        <v>6748</v>
      </c>
      <c r="T343" s="6" t="str">
        <f t="shared" si="139"/>
        <v xml:space="preserve"> |GR| Καλσόν για μωρό κορίτσι</v>
      </c>
      <c r="U343" s="8" t="s">
        <v>6749</v>
      </c>
      <c r="V343" s="6" t="str">
        <f t="shared" si="140"/>
        <v xml:space="preserve"> |HR| Hulahopke za bebe – djevojčice</v>
      </c>
      <c r="W343" s="8" t="s">
        <v>6750</v>
      </c>
      <c r="X343" s="6" t="str">
        <f t="shared" si="141"/>
        <v xml:space="preserve"> |HU| Lány baba harisnya</v>
      </c>
      <c r="Y343" s="8" t="s">
        <v>6751</v>
      </c>
      <c r="Z343" s="6" t="str">
        <f t="shared" si="142"/>
        <v xml:space="preserve"> |IT| Collant per bambine</v>
      </c>
      <c r="AA343" s="8" t="s">
        <v>6752</v>
      </c>
      <c r="AB343" s="6" t="str">
        <f t="shared" si="143"/>
        <v xml:space="preserve"> |LT| Kūdikių pėdkelnės mergaitei</v>
      </c>
      <c r="AC343" s="8" t="s">
        <v>6753</v>
      </c>
      <c r="AD343" s="6" t="str">
        <f t="shared" si="144"/>
        <v xml:space="preserve"> |LV| Bērnu zeķbikses meitenēm</v>
      </c>
      <c r="AE343" s="8" t="s">
        <v>6754</v>
      </c>
      <c r="AF343" s="6" t="str">
        <f t="shared" si="145"/>
        <v xml:space="preserve"> |MK| Женски бебешки хулахопки</v>
      </c>
      <c r="AG343" s="8" t="s">
        <v>6755</v>
      </c>
      <c r="AH343" s="6" t="str">
        <f t="shared" si="146"/>
        <v xml:space="preserve"> |PL| Rajstopy niemowlęce dziewczęce</v>
      </c>
      <c r="AI343" s="8" t="s">
        <v>6756</v>
      </c>
      <c r="AJ343" s="6" t="str">
        <f t="shared" si="147"/>
        <v xml:space="preserve"> |PT| Meias-calças para bebé menina</v>
      </c>
      <c r="AK343" s="8" t="s">
        <v>6757</v>
      </c>
      <c r="AL343" s="6" t="str">
        <f t="shared" si="148"/>
        <v xml:space="preserve"> |RO| Ciorapi pentru bebeluși fete</v>
      </c>
      <c r="AM343" s="8" t="s">
        <v>6758</v>
      </c>
      <c r="AN343" s="6" t="str">
        <f t="shared" si="149"/>
        <v xml:space="preserve"> |RS| Hulahopke za žensku bebu</v>
      </c>
      <c r="AO343" s="8" t="s">
        <v>6759</v>
      </c>
      <c r="AP343" s="6" t="str">
        <f t="shared" si="150"/>
        <v xml:space="preserve"> |SI| Otroške hlačne nogavice, dekliške</v>
      </c>
      <c r="AQ343" s="8" t="s">
        <v>6760</v>
      </c>
      <c r="AR343" s="6" t="str">
        <f t="shared" si="151"/>
        <v xml:space="preserve"> |SK| Dojčenské pančuchy pre dievčatko</v>
      </c>
      <c r="AS343" s="9" t="str">
        <f t="shared" si="152"/>
        <v>|EN| Baby girl tights |BG| Бебешки чорапогащници за момичета |BiH| Štrample za bebe djevojčice |CZ| Punčocháče kojenecké pro holčičku |DE| Strumpfhose für baby mädchen |EE| Beebi sukkpüksid tüdrukutele |ES| Medias de bebé para niña/ Pantis per a bebè nena |GR| Καλσόν για μωρό κορίτσι |HR| Hulahopke za bebe – djevojčice |HU| Lány baba harisnya |IT| Collant per bambine |LT| Kūdikių pėdkelnės mergaitei |LV| Bērnu zeķbikses meitenēm |PL| Rajstopy niemowlęce dziewczęce |PT| Meias-calças para bebé menina |RO| Ciorapi pentru bebeluși fete |RS| Hulahopke za žensku bebu |SI| Otroške hlačne nogavice, dekliške |SK| Dojčenské pančuchy pre dievčatko</v>
      </c>
      <c r="AT343" s="9" t="str">
        <f t="shared" si="153"/>
        <v xml:space="preserve">"|EN| Baby girl tights |BG| Бебешки чорапогащници за момичета |BiH| Štrample za bebe djevojčice |CZ| Punčocháče kojenecké pro holčičku |DE| Strumpfhose für baby mädchen |EE| Beebi sukkpüksid tüdrukutele |ES| Medias de bebé para niña/ Pantis per a bebè nena |GR| Καλσόν για μωρό κορίτσι |HR| Hulahopke za bebe – djevojčice |HU| Lány baba harisnya |IT| Collant per bambine |LT| Kūdikių pėdkelnės mergaitei |LV| Bērnu zeķbikses meitenēm |PL| Rajstopy niemowlęce dziewczęce |PT| Meias-calças para bebé menina |RO| Ciorapi pentru bebeluși fete |RS| Hulahopke za žensku bebu |SI| Otroške hlačne nogavice, dekliške |SK| Dojčenské pančuchy pre dievčatko",  </v>
      </c>
      <c r="AU343" s="9" t="str">
        <f t="shared" si="154"/>
        <v xml:space="preserve">"Baby girl tights":  "|EN| Baby girl tights |BG| Бебешки чорапогащници за момичета |BiH| Štrample za bebe djevojčice |CZ| Punčocháče kojenecké pro holčičku |DE| Strumpfhose für baby mädchen |EE| Beebi sukkpüksid tüdrukutele |ES| Medias de bebé para niña/ Pantis per a bebè nena |GR| Καλσόν για μωρό κορίτσι |HR| Hulahopke za bebe – djevojčice |HU| Lány baba harisnya |IT| Collant per bambine |LT| Kūdikių pėdkelnės mergaitei |LV| Bērnu zeķbikses meitenēm |PL| Rajstopy niemowlęce dziewczęce |PT| Meias-calças para bebé menina |RO| Ciorapi pentru bebeluși fete |RS| Hulahopke za žensku bebu |SI| Otroške hlačne nogavice, dekliške |SK| Dojčenské pančuchy pre dievčatko",  </v>
      </c>
      <c r="AV343" s="9" t="str">
        <f t="shared" si="155"/>
        <v xml:space="preserve">"Baby girl tights", </v>
      </c>
      <c r="AW343" s="9"/>
    </row>
    <row r="344" spans="1:49" ht="15" customHeight="1" x14ac:dyDescent="0.25">
      <c r="A344" s="8" t="s">
        <v>3359</v>
      </c>
      <c r="B344" s="6" t="str">
        <f t="shared" si="130"/>
        <v>|EN| Baby girl romper</v>
      </c>
      <c r="C344" s="8" t="s">
        <v>6761</v>
      </c>
      <c r="D344" s="6" t="str">
        <f t="shared" si="131"/>
        <v xml:space="preserve"> |AL| Romper foshnjesh për vajza</v>
      </c>
      <c r="E344" s="8" t="s">
        <v>3361</v>
      </c>
      <c r="F344" s="6" t="str">
        <f t="shared" si="132"/>
        <v xml:space="preserve"> |BG| Бебешки гащеризон с къс ръкав за момичета</v>
      </c>
      <c r="G344" s="8" t="s">
        <v>6762</v>
      </c>
      <c r="H344" s="6" t="str">
        <f t="shared" si="133"/>
        <v xml:space="preserve"> |BiH| Gegice za bebe djevojčice</v>
      </c>
      <c r="I344" s="8" t="s">
        <v>6763</v>
      </c>
      <c r="J344" s="6" t="str">
        <f t="shared" si="134"/>
        <v xml:space="preserve"> |CZ| Overal kojenecký pro holčičku</v>
      </c>
      <c r="K344" s="8" t="s">
        <v>6764</v>
      </c>
      <c r="L344" s="6" t="str">
        <f t="shared" si="135"/>
        <v xml:space="preserve"> |DE| Spieler für baby mädchen</v>
      </c>
      <c r="M344" s="8" t="s">
        <v>3365</v>
      </c>
      <c r="N344" s="6" t="str">
        <f t="shared" si="136"/>
        <v xml:space="preserve"> |EE| Beebi pükskostüüm tüdrukutele</v>
      </c>
      <c r="O344" s="8" t="s">
        <v>3366</v>
      </c>
      <c r="P344" s="6" t="str">
        <f t="shared" si="137"/>
        <v xml:space="preserve"> |ES| Ranitas de bebé para niña</v>
      </c>
      <c r="Q344" s="8" t="s">
        <v>3367</v>
      </c>
      <c r="R344" s="6" t="str">
        <f t="shared" si="138"/>
        <v>/ Vestit d’estiu d’una peça per a bebè nena</v>
      </c>
      <c r="S344" s="8" t="s">
        <v>6765</v>
      </c>
      <c r="T344" s="6" t="str">
        <f t="shared" si="139"/>
        <v xml:space="preserve"> |GR| Φορμάκι μωρού κορίτσι</v>
      </c>
      <c r="U344" s="8" t="s">
        <v>3369</v>
      </c>
      <c r="V344" s="6" t="str">
        <f t="shared" si="140"/>
        <v xml:space="preserve"> |HR| Odijelce za bebe za djevojčice – kratki rukavi i nogavice</v>
      </c>
      <c r="W344" s="8" t="s">
        <v>6766</v>
      </c>
      <c r="X344" s="6" t="str">
        <f t="shared" si="141"/>
        <v xml:space="preserve"> |HU| Lány baba kombidressz</v>
      </c>
      <c r="Y344" s="8" t="s">
        <v>3371</v>
      </c>
      <c r="Z344" s="6" t="str">
        <f t="shared" si="142"/>
        <v xml:space="preserve"> |IT| Tutina corta per bambine</v>
      </c>
      <c r="AA344" s="8" t="s">
        <v>6767</v>
      </c>
      <c r="AB344" s="6" t="str">
        <f t="shared" si="143"/>
        <v xml:space="preserve"> |LT| Kūdikių romperis mergaitei</v>
      </c>
      <c r="AC344" s="8" t="s">
        <v>3373</v>
      </c>
      <c r="AD344" s="6" t="str">
        <f t="shared" si="144"/>
        <v xml:space="preserve"> |LV| Bērnu rampers meitenēm</v>
      </c>
      <c r="AE344" s="8" t="s">
        <v>3415</v>
      </c>
      <c r="AF344" s="6" t="str">
        <f t="shared" si="145"/>
        <v xml:space="preserve"> |MK| Женско бебешко бенкиче</v>
      </c>
      <c r="AG344" s="8" t="s">
        <v>6768</v>
      </c>
      <c r="AH344" s="6" t="str">
        <f t="shared" si="146"/>
        <v xml:space="preserve"> |PL| Ramper niemowlęcy dziewczęcy</v>
      </c>
      <c r="AI344" s="8" t="s">
        <v>3376</v>
      </c>
      <c r="AJ344" s="6" t="str">
        <f t="shared" si="147"/>
        <v xml:space="preserve"> |PT| Macacão de manga curta para bebé menina</v>
      </c>
      <c r="AK344" s="8" t="s">
        <v>6769</v>
      </c>
      <c r="AL344" s="6" t="str">
        <f t="shared" si="148"/>
        <v xml:space="preserve"> |RO| Combinezon tip ramper pentru bebeluși fete</v>
      </c>
      <c r="AM344" s="8" t="s">
        <v>6770</v>
      </c>
      <c r="AN344" s="6" t="str">
        <f t="shared" si="149"/>
        <v xml:space="preserve"> |RS| Bodi sa nogavicama za žensku bebu</v>
      </c>
      <c r="AO344" s="8" t="s">
        <v>3379</v>
      </c>
      <c r="AP344" s="6" t="str">
        <f t="shared" si="150"/>
        <v xml:space="preserve"> |SI| Otroški pajac, kratek, dekliški</v>
      </c>
      <c r="AQ344" s="8" t="s">
        <v>6771</v>
      </c>
      <c r="AR344" s="6" t="str">
        <f t="shared" si="151"/>
        <v xml:space="preserve"> |SK| Dojčenský overal pre dievčatko</v>
      </c>
      <c r="AS344" s="9" t="str">
        <f t="shared" si="152"/>
        <v>|EN| Baby girl romper |BG| Бебешки гащеризон с къс ръкав за момичета |BiH| Gegice za bebe djevojčice |CZ| Overal kojenecký pro holčičku |DE| Spieler für baby mädchen |EE| Beebi pükskostüüm tüdrukutele |ES| Ranitas de bebé para niña/ Vestit d’estiu d’una peça per a bebè nena |GR| Φορμάκι μωρού κορίτσι |HR| Odijelce za bebe za djevojčice – kratki rukavi i nogavice |HU| Lány baba kombidressz |IT| Tutina corta per bambine |LT| Kūdikių romperis mergaitei |LV| Bērnu rampers meitenēm |PL| Ramper niemowlęcy dziewczęcy |PT| Macacão de manga curta para bebé menina |RO| Combinezon tip ramper pentru bebeluși fete |RS| Bodi sa nogavicama za žensku bebu |SI| Otroški pajac, kratek, dekliški |SK| Dojčenský overal pre dievčatko</v>
      </c>
      <c r="AT344" s="9" t="str">
        <f t="shared" si="153"/>
        <v xml:space="preserve">"|EN| Baby girl romper |BG| Бебешки гащеризон с къс ръкав за момичета |BiH| Gegice za bebe djevojčice |CZ| Overal kojenecký pro holčičku |DE| Spieler für baby mädchen |EE| Beebi pükskostüüm tüdrukutele |ES| Ranitas de bebé para niña/ Vestit d’estiu d’una peça per a bebè nena |GR| Φορμάκι μωρού κορίτσι |HR| Odijelce za bebe za djevojčice – kratki rukavi i nogavice |HU| Lány baba kombidressz |IT| Tutina corta per bambine |LT| Kūdikių romperis mergaitei |LV| Bērnu rampers meitenēm |PL| Ramper niemowlęcy dziewczęcy |PT| Macacão de manga curta para bebé menina |RO| Combinezon tip ramper pentru bebeluși fete |RS| Bodi sa nogavicama za žensku bebu |SI| Otroški pajac, kratek, dekliški |SK| Dojčenský overal pre dievčatko",  </v>
      </c>
      <c r="AU344" s="9" t="str">
        <f t="shared" si="154"/>
        <v xml:space="preserve">"Baby girl romper":  "|EN| Baby girl romper |BG| Бебешки гащеризон с къс ръкав за момичета |BiH| Gegice za bebe djevojčice |CZ| Overal kojenecký pro holčičku |DE| Spieler für baby mädchen |EE| Beebi pükskostüüm tüdrukutele |ES| Ranitas de bebé para niña/ Vestit d’estiu d’una peça per a bebè nena |GR| Φορμάκι μωρού κορίτσι |HR| Odijelce za bebe za djevojčice – kratki rukavi i nogavice |HU| Lány baba kombidressz |IT| Tutina corta per bambine |LT| Kūdikių romperis mergaitei |LV| Bērnu rampers meitenēm |PL| Ramper niemowlęcy dziewczęcy |PT| Macacão de manga curta para bebé menina |RO| Combinezon tip ramper pentru bebeluși fete |RS| Bodi sa nogavicama za žensku bebu |SI| Otroški pajac, kratek, dekliški |SK| Dojčenský overal pre dievčatko",  </v>
      </c>
      <c r="AV344" s="9" t="str">
        <f t="shared" si="155"/>
        <v xml:space="preserve">"Baby girl romper", </v>
      </c>
      <c r="AW344" s="9"/>
    </row>
    <row r="345" spans="1:49" ht="15" customHeight="1" x14ac:dyDescent="0.25">
      <c r="A345" s="8" t="s">
        <v>6772</v>
      </c>
      <c r="B345" s="6" t="str">
        <f t="shared" si="130"/>
        <v>|EN| Baby girl button down tee</v>
      </c>
      <c r="C345" s="8" t="s">
        <v>6773</v>
      </c>
      <c r="D345" s="6" t="str">
        <f t="shared" si="131"/>
        <v xml:space="preserve"> |AL| Kaftan foshnjash për vajza</v>
      </c>
      <c r="E345" s="8" t="s">
        <v>6774</v>
      </c>
      <c r="F345" s="6" t="str">
        <f t="shared" si="132"/>
        <v xml:space="preserve"> |BG| Бебешка камизолка за момичета</v>
      </c>
      <c r="G345" s="8" t="s">
        <v>5451</v>
      </c>
      <c r="H345" s="6" t="str">
        <f t="shared" si="133"/>
        <v xml:space="preserve"> |BiH| Majica za bebe djevojčice</v>
      </c>
      <c r="I345" s="8" t="s">
        <v>6775</v>
      </c>
      <c r="J345" s="6" t="str">
        <f t="shared" si="134"/>
        <v xml:space="preserve"> |CZ| Kabátek kojenecký pro holčičku</v>
      </c>
      <c r="K345" s="8" t="s">
        <v>5591</v>
      </c>
      <c r="L345" s="6" t="str">
        <f t="shared" si="135"/>
        <v xml:space="preserve"> |DE| Jacke für baby mädchen</v>
      </c>
      <c r="M345" s="8" t="s">
        <v>6776</v>
      </c>
      <c r="N345" s="6" t="str">
        <f t="shared" si="136"/>
        <v xml:space="preserve"> |EE| Beebi pikkade varrukatega särk / jakk tüdrukutele</v>
      </c>
      <c r="O345" s="8" t="s">
        <v>6777</v>
      </c>
      <c r="P345" s="6" t="str">
        <f t="shared" si="137"/>
        <v xml:space="preserve"> |ES| Chaqueta de bebé para niña</v>
      </c>
      <c r="Q345" s="8" t="s">
        <v>6778</v>
      </c>
      <c r="R345" s="6" t="str">
        <f t="shared" si="138"/>
        <v>/ Jaqueta creuada per a bebè nena</v>
      </c>
      <c r="S345" s="8" t="s">
        <v>2865</v>
      </c>
      <c r="T345" s="6" t="str">
        <f t="shared" si="139"/>
        <v xml:space="preserve"> |GR| Ρόμπα για μωρό</v>
      </c>
      <c r="U345" s="8" t="s">
        <v>6779</v>
      </c>
      <c r="V345" s="6" t="str">
        <f t="shared" si="140"/>
        <v xml:space="preserve"> |HR| Košuljica za bebe – djevojčice</v>
      </c>
      <c r="W345" s="8" t="s">
        <v>5537</v>
      </c>
      <c r="X345" s="6" t="str">
        <f t="shared" si="141"/>
        <v xml:space="preserve"> |HU| Lány baba felső</v>
      </c>
      <c r="Y345" s="8" t="s">
        <v>6780</v>
      </c>
      <c r="Z345" s="6" t="str">
        <f t="shared" si="142"/>
        <v xml:space="preserve"> |IT| Maglia aperta per bambine</v>
      </c>
      <c r="AA345" s="8" t="s">
        <v>6781</v>
      </c>
      <c r="AB345" s="6" t="str">
        <f t="shared" si="143"/>
        <v xml:space="preserve"> |LT| Kūdikių siaustinukai mergaitei</v>
      </c>
      <c r="AC345" s="8" t="s">
        <v>5578</v>
      </c>
      <c r="AD345" s="6" t="str">
        <f t="shared" si="144"/>
        <v xml:space="preserve"> |LV| Bērnu veste meitenēm</v>
      </c>
      <c r="AE345" s="8" t="s">
        <v>3374</v>
      </c>
      <c r="AF345" s="6" t="str">
        <f t="shared" si="145"/>
        <v xml:space="preserve"> |MK| Женско бебешко кратко боди</v>
      </c>
      <c r="AG345" s="8" t="s">
        <v>6782</v>
      </c>
      <c r="AH345" s="6" t="str">
        <f t="shared" si="146"/>
        <v xml:space="preserve"> |PL| Kaftanik niemowlęcy dziewczęcy</v>
      </c>
      <c r="AI345" s="8" t="s">
        <v>5465</v>
      </c>
      <c r="AJ345" s="6" t="str">
        <f t="shared" si="147"/>
        <v xml:space="preserve"> |PT| Camisola de manga comprida para bebé menina</v>
      </c>
      <c r="AK345" s="8" t="s">
        <v>6783</v>
      </c>
      <c r="AL345" s="6" t="str">
        <f t="shared" si="148"/>
        <v xml:space="preserve"> |RO| Bluziță pentru bebeluși fete</v>
      </c>
      <c r="AM345" s="8" t="s">
        <v>6784</v>
      </c>
      <c r="AN345" s="6" t="str">
        <f t="shared" si="149"/>
        <v xml:space="preserve"> |RS| Benkica za žensku bebu</v>
      </c>
      <c r="AO345" s="8" t="s">
        <v>6785</v>
      </c>
      <c r="AP345" s="6" t="str">
        <f t="shared" si="150"/>
        <v xml:space="preserve"> |SI| Otroška benkica, dekliška</v>
      </c>
      <c r="AQ345" s="8" t="s">
        <v>5628</v>
      </c>
      <c r="AR345" s="6" t="str">
        <f t="shared" si="151"/>
        <v xml:space="preserve"> |SK| Dojčenský kabátik pre dievčatko</v>
      </c>
      <c r="AS345" s="9" t="str">
        <f t="shared" si="152"/>
        <v>|EN| Baby girl button down tee |BG| Бебешка камизолка за момичета |BiH| Majica za bebe djevojčice |CZ| Kabátek kojenecký pro holčičku |DE| Jacke für baby mädchen |EE| Beebi pikkade varrukatega särk / jakk tüdrukutele |ES| Chaqueta de bebé para niña/ Jaqueta creuada per a bebè nena |GR| Ρόμπα για μωρό |HR| Košuljica za bebe – djevojčice |HU| Lány baba felső |IT| Maglia aperta per bambine |LT| Kūdikių siaustinukai mergaitei |LV| Bērnu veste meitenēm |PL| Kaftanik niemowlęcy dziewczęcy |PT| Camisola de manga comprida para bebé menina |RO| Bluziță pentru bebeluși fete |RS| Benkica za žensku bebu |SI| Otroška benkica, dekliška |SK| Dojčenský kabátik pre dievčatko</v>
      </c>
      <c r="AT345" s="9" t="str">
        <f t="shared" si="153"/>
        <v xml:space="preserve">"|EN| Baby girl button down tee |BG| Бебешка камизолка за момичета |BiH| Majica za bebe djevojčice |CZ| Kabátek kojenecký pro holčičku |DE| Jacke für baby mädchen |EE| Beebi pikkade varrukatega särk / jakk tüdrukutele |ES| Chaqueta de bebé para niña/ Jaqueta creuada per a bebè nena |GR| Ρόμπα για μωρό |HR| Košuljica za bebe – djevojčice |HU| Lány baba felső |IT| Maglia aperta per bambine |LT| Kūdikių siaustinukai mergaitei |LV| Bērnu veste meitenēm |PL| Kaftanik niemowlęcy dziewczęcy |PT| Camisola de manga comprida para bebé menina |RO| Bluziță pentru bebeluși fete |RS| Benkica za žensku bebu |SI| Otroška benkica, dekliška |SK| Dojčenský kabátik pre dievčatko",  </v>
      </c>
      <c r="AU345" s="9" t="str">
        <f t="shared" si="154"/>
        <v xml:space="preserve">"Baby girl button down tee":  "|EN| Baby girl button down tee |BG| Бебешка камизолка за момичета |BiH| Majica za bebe djevojčice |CZ| Kabátek kojenecký pro holčičku |DE| Jacke für baby mädchen |EE| Beebi pikkade varrukatega särk / jakk tüdrukutele |ES| Chaqueta de bebé para niña/ Jaqueta creuada per a bebè nena |GR| Ρόμπα για μωρό |HR| Košuljica za bebe – djevojčice |HU| Lány baba felső |IT| Maglia aperta per bambine |LT| Kūdikių siaustinukai mergaitei |LV| Bērnu veste meitenēm |PL| Kaftanik niemowlęcy dziewczęcy |PT| Camisola de manga comprida para bebé menina |RO| Bluziță pentru bebeluși fete |RS| Benkica za žensku bebu |SI| Otroška benkica, dekliška |SK| Dojčenský kabátik pre dievčatko",  </v>
      </c>
      <c r="AV345" s="9" t="str">
        <f t="shared" si="155"/>
        <v xml:space="preserve">"Baby girl button down tee", </v>
      </c>
      <c r="AW345" s="9"/>
    </row>
    <row r="346" spans="1:49" ht="15" customHeight="1" x14ac:dyDescent="0.25">
      <c r="A346" s="8" t="s">
        <v>5747</v>
      </c>
      <c r="B346" s="6" t="str">
        <f t="shared" si="130"/>
        <v>|EN| Baby girl hat</v>
      </c>
      <c r="C346" s="8" t="s">
        <v>5748</v>
      </c>
      <c r="D346" s="6" t="str">
        <f t="shared" si="131"/>
        <v xml:space="preserve"> |AL| Kapuç foshnjesh për vajza</v>
      </c>
      <c r="E346" s="8" t="s">
        <v>5749</v>
      </c>
      <c r="F346" s="6" t="str">
        <f t="shared" si="132"/>
        <v xml:space="preserve"> |BG| Бебешка шапка за момичета</v>
      </c>
      <c r="G346" s="8" t="s">
        <v>5750</v>
      </c>
      <c r="H346" s="6" t="str">
        <f t="shared" si="133"/>
        <v xml:space="preserve"> |BiH| Kapa za bebe djevojčice</v>
      </c>
      <c r="I346" s="8" t="s">
        <v>6786</v>
      </c>
      <c r="J346" s="6" t="str">
        <f t="shared" si="134"/>
        <v xml:space="preserve"> |CZ| Čepička kojenecká pro holčičku</v>
      </c>
      <c r="K346" s="8" t="s">
        <v>5752</v>
      </c>
      <c r="L346" s="6" t="str">
        <f t="shared" si="135"/>
        <v xml:space="preserve"> |DE| Mütze für baby mädchen</v>
      </c>
      <c r="M346" s="8" t="s">
        <v>5753</v>
      </c>
      <c r="N346" s="6" t="str">
        <f t="shared" si="136"/>
        <v xml:space="preserve"> |EE| Beebi müts tüdrukutele</v>
      </c>
      <c r="O346" s="8" t="s">
        <v>5986</v>
      </c>
      <c r="P346" s="6" t="str">
        <f t="shared" si="137"/>
        <v xml:space="preserve"> |ES| Sombrero de bebé para niña</v>
      </c>
      <c r="Q346" s="8" t="s">
        <v>6787</v>
      </c>
      <c r="R346" s="6" t="str">
        <f t="shared" si="138"/>
        <v>/ Barret petit per a bebè nena</v>
      </c>
      <c r="S346" s="8" t="s">
        <v>6788</v>
      </c>
      <c r="T346" s="6" t="str">
        <f t="shared" si="139"/>
        <v xml:space="preserve"> |GR| Σκουφάκι μωρού κορίτσι</v>
      </c>
      <c r="U346" s="8" t="s">
        <v>6789</v>
      </c>
      <c r="V346" s="6" t="str">
        <f t="shared" si="140"/>
        <v xml:space="preserve"> |HR| Kapica za bebe – djevojčice</v>
      </c>
      <c r="W346" s="8" t="s">
        <v>5758</v>
      </c>
      <c r="X346" s="6" t="str">
        <f t="shared" si="141"/>
        <v xml:space="preserve"> |HU| Lány baba sapka</v>
      </c>
      <c r="Y346" s="8" t="s">
        <v>6790</v>
      </c>
      <c r="Z346" s="6" t="str">
        <f t="shared" si="142"/>
        <v xml:space="preserve"> |IT| Cappellino per bambine</v>
      </c>
      <c r="AA346" s="8" t="s">
        <v>6791</v>
      </c>
      <c r="AB346" s="6" t="str">
        <f t="shared" si="143"/>
        <v xml:space="preserve"> |LT| Kūdikių kepurėlė mergaitei</v>
      </c>
      <c r="AC346" s="8" t="s">
        <v>5761</v>
      </c>
      <c r="AD346" s="6" t="str">
        <f t="shared" si="144"/>
        <v xml:space="preserve"> |LV| Bērnu cepure meitenēm</v>
      </c>
      <c r="AE346" s="8" t="s">
        <v>5762</v>
      </c>
      <c r="AF346" s="6" t="str">
        <f t="shared" si="145"/>
        <v xml:space="preserve"> |MK| Женска бебешка капа</v>
      </c>
      <c r="AG346" s="8" t="s">
        <v>6792</v>
      </c>
      <c r="AH346" s="6" t="str">
        <f t="shared" si="146"/>
        <v xml:space="preserve"> |PL| Czapeczka niemowlęca dziewczęca</v>
      </c>
      <c r="AI346" s="8" t="s">
        <v>5764</v>
      </c>
      <c r="AJ346" s="6" t="str">
        <f t="shared" si="147"/>
        <v xml:space="preserve"> |PT| Chapéu para bebé menina</v>
      </c>
      <c r="AK346" s="8" t="s">
        <v>6793</v>
      </c>
      <c r="AL346" s="6" t="str">
        <f t="shared" si="148"/>
        <v xml:space="preserve"> |RO| Bonețică pentru bebeluși fete</v>
      </c>
      <c r="AM346" s="8" t="s">
        <v>6794</v>
      </c>
      <c r="AN346" s="6" t="str">
        <f t="shared" si="149"/>
        <v xml:space="preserve"> |RS| Kapica za žensku bebu</v>
      </c>
      <c r="AO346" s="8" t="s">
        <v>5767</v>
      </c>
      <c r="AP346" s="6" t="str">
        <f t="shared" si="150"/>
        <v xml:space="preserve"> |SI| Otroška kapa, dekliška</v>
      </c>
      <c r="AQ346" s="8" t="s">
        <v>5768</v>
      </c>
      <c r="AR346" s="6" t="str">
        <f t="shared" si="151"/>
        <v xml:space="preserve"> |SK| Dojčenská čiapka pre dievčatko</v>
      </c>
      <c r="AS346" s="9" t="str">
        <f t="shared" si="152"/>
        <v>|EN| Baby girl hat |BG| Бебешка шапка за момичета |BiH| Kapa za bebe djevojčice |CZ| Čepička kojenecká pro holčičku |DE| Mütze für baby mädchen |EE| Beebi müts tüdrukutele |ES| Sombrero de bebé para niña/ Barret petit per a bebè nena |GR| Σκουφάκι μωρού κορίτσι |HR| Kapica za bebe – djevojčice |HU| Lány baba sapka |IT| Cappellino per bambine |LT| Kūdikių kepurėlė mergaitei |LV| Bērnu cepure meitenēm |PL| Czapeczka niemowlęca dziewczęca |PT| Chapéu para bebé menina |RO| Bonețică pentru bebeluși fete |RS| Kapica za žensku bebu |SI| Otroška kapa, dekliška |SK| Dojčenská čiapka pre dievčatko</v>
      </c>
      <c r="AT346" s="9" t="str">
        <f t="shared" si="153"/>
        <v xml:space="preserve">"|EN| Baby girl hat |BG| Бебешка шапка за момичета |BiH| Kapa za bebe djevojčice |CZ| Čepička kojenecká pro holčičku |DE| Mütze für baby mädchen |EE| Beebi müts tüdrukutele |ES| Sombrero de bebé para niña/ Barret petit per a bebè nena |GR| Σκουφάκι μωρού κορίτσι |HR| Kapica za bebe – djevojčice |HU| Lány baba sapka |IT| Cappellino per bambine |LT| Kūdikių kepurėlė mergaitei |LV| Bērnu cepure meitenēm |PL| Czapeczka niemowlęca dziewczęca |PT| Chapéu para bebé menina |RO| Bonețică pentru bebeluși fete |RS| Kapica za žensku bebu |SI| Otroška kapa, dekliška |SK| Dojčenská čiapka pre dievčatko",  </v>
      </c>
      <c r="AU346" s="9" t="str">
        <f t="shared" si="154"/>
        <v xml:space="preserve">"Baby girl hat":  "|EN| Baby girl hat |BG| Бебешка шапка за момичета |BiH| Kapa za bebe djevojčice |CZ| Čepička kojenecká pro holčičku |DE| Mütze für baby mädchen |EE| Beebi müts tüdrukutele |ES| Sombrero de bebé para niña/ Barret petit per a bebè nena |GR| Σκουφάκι μωρού κορίτσι |HR| Kapica za bebe – djevojčice |HU| Lány baba sapka |IT| Cappellino per bambine |LT| Kūdikių kepurėlė mergaitei |LV| Bērnu cepure meitenēm |PL| Czapeczka niemowlęca dziewczęca |PT| Chapéu para bebé menina |RO| Bonețică pentru bebeluși fete |RS| Kapica za žensku bebu |SI| Otroška kapa, dekliška |SK| Dojčenská čiapka pre dievčatko",  </v>
      </c>
      <c r="AV346" s="9" t="str">
        <f t="shared" si="155"/>
        <v xml:space="preserve">"Baby girl hat", </v>
      </c>
      <c r="AW346" s="9"/>
    </row>
    <row r="347" spans="1:49" ht="15" customHeight="1" x14ac:dyDescent="0.25">
      <c r="A347" s="8" t="s">
        <v>6795</v>
      </c>
      <c r="B347" s="6" t="str">
        <f t="shared" si="130"/>
        <v>|EN| Women's top</v>
      </c>
      <c r="C347" s="8" t="s">
        <v>6796</v>
      </c>
      <c r="D347" s="6" t="str">
        <f t="shared" si="131"/>
        <v xml:space="preserve"> |AL| Bluzë femrash</v>
      </c>
      <c r="E347" s="8" t="s">
        <v>857</v>
      </c>
      <c r="F347" s="6" t="str">
        <f t="shared" si="132"/>
        <v xml:space="preserve"> |BG| Дамска блуза</v>
      </c>
      <c r="G347" s="8" t="s">
        <v>6797</v>
      </c>
      <c r="H347" s="6" t="str">
        <f t="shared" si="133"/>
        <v xml:space="preserve"> |BiH| Ženska bluza</v>
      </c>
      <c r="I347" s="8" t="s">
        <v>6798</v>
      </c>
      <c r="J347" s="6" t="str">
        <f t="shared" si="134"/>
        <v xml:space="preserve"> |CZ| Dámská halenka</v>
      </c>
      <c r="K347" s="8" t="s">
        <v>6799</v>
      </c>
      <c r="L347" s="6" t="str">
        <f t="shared" si="135"/>
        <v xml:space="preserve"> |DE| Damenbluse</v>
      </c>
      <c r="M347" s="8" t="s">
        <v>6800</v>
      </c>
      <c r="N347" s="6" t="str">
        <f t="shared" si="136"/>
        <v xml:space="preserve"> |EE| Naiste pluus</v>
      </c>
      <c r="O347" s="8" t="s">
        <v>6801</v>
      </c>
      <c r="P347" s="6" t="str">
        <f t="shared" si="137"/>
        <v xml:space="preserve"> |ES| Blusa de mujer</v>
      </c>
      <c r="Q347" s="8" t="s">
        <v>6802</v>
      </c>
      <c r="R347" s="6" t="str">
        <f t="shared" si="138"/>
        <v>/ Dessuadora dona</v>
      </c>
      <c r="S347" s="8" t="s">
        <v>6803</v>
      </c>
      <c r="T347" s="6" t="str">
        <f t="shared" si="139"/>
        <v xml:space="preserve"> |GR| Γυναικεία μπλούζα</v>
      </c>
      <c r="U347" s="8" t="s">
        <v>6797</v>
      </c>
      <c r="V347" s="6" t="str">
        <f t="shared" si="140"/>
        <v xml:space="preserve"> |HR| Ženska bluza</v>
      </c>
      <c r="W347" s="8" t="s">
        <v>865</v>
      </c>
      <c r="X347" s="6" t="str">
        <f t="shared" si="141"/>
        <v xml:space="preserve"> |HU| Női trikó</v>
      </c>
      <c r="Y347" s="8" t="s">
        <v>6804</v>
      </c>
      <c r="Z347" s="6" t="str">
        <f t="shared" si="142"/>
        <v xml:space="preserve"> |IT| Camicetta da donna</v>
      </c>
      <c r="AA347" s="8" t="s">
        <v>6805</v>
      </c>
      <c r="AB347" s="6" t="str">
        <f t="shared" si="143"/>
        <v xml:space="preserve"> |LT| Moteriška palaidinė</v>
      </c>
      <c r="AC347" s="8" t="s">
        <v>6806</v>
      </c>
      <c r="AD347" s="6" t="str">
        <f t="shared" si="144"/>
        <v xml:space="preserve"> |LV| Sieviešu blūze</v>
      </c>
      <c r="AE347" s="8" t="s">
        <v>6807</v>
      </c>
      <c r="AF347" s="6" t="str">
        <f t="shared" si="145"/>
        <v xml:space="preserve"> |MK| Женска маица</v>
      </c>
      <c r="AG347" s="8" t="s">
        <v>6808</v>
      </c>
      <c r="AH347" s="6" t="str">
        <f t="shared" si="146"/>
        <v xml:space="preserve"> |PL| Bluzka damska</v>
      </c>
      <c r="AI347" s="8" t="s">
        <v>6809</v>
      </c>
      <c r="AJ347" s="6" t="str">
        <f t="shared" si="147"/>
        <v xml:space="preserve"> |PT| Camisola de manga comprida para mulher</v>
      </c>
      <c r="AK347" s="8" t="s">
        <v>6810</v>
      </c>
      <c r="AL347" s="6" t="str">
        <f t="shared" si="148"/>
        <v xml:space="preserve"> |RO| Bluză femei</v>
      </c>
      <c r="AM347" s="8" t="s">
        <v>6797</v>
      </c>
      <c r="AN347" s="6" t="str">
        <f t="shared" si="149"/>
        <v xml:space="preserve"> |RS| Ženska bluza</v>
      </c>
      <c r="AO347" s="8" t="s">
        <v>3915</v>
      </c>
      <c r="AP347" s="6" t="str">
        <f t="shared" si="150"/>
        <v xml:space="preserve"> |SI| Ženska majica</v>
      </c>
      <c r="AQ347" s="8" t="s">
        <v>6811</v>
      </c>
      <c r="AR347" s="6" t="str">
        <f t="shared" si="151"/>
        <v xml:space="preserve"> |SK| Dámska blúzka</v>
      </c>
      <c r="AS347" s="9" t="str">
        <f t="shared" si="152"/>
        <v>|EN| Women's top |BG| Дамска блуза |BiH| Ženska bluza |CZ| Dámská halenka |DE| Damenbluse |EE| Naiste pluus |ES| Blusa de mujer/ Dessuadora dona |GR| Γυναικεία μπλούζα |HR| Ženska bluza |HU| Női trikó |IT| Camicetta da donna |LT| Moteriška palaidinė |LV| Sieviešu blūze |PL| Bluzka damska |PT| Camisola de manga comprida para mulher |RO| Bluză femei |RS| Ženska bluza |SI| Ženska majica |SK| Dámska blúzka</v>
      </c>
      <c r="AT347" s="9" t="str">
        <f t="shared" si="153"/>
        <v xml:space="preserve">"|EN| Women's top |BG| Дамска блуза |BiH| Ženska bluza |CZ| Dámská halenka |DE| Damenbluse |EE| Naiste pluus |ES| Blusa de mujer/ Dessuadora dona |GR| Γυναικεία μπλούζα |HR| Ženska bluza |HU| Női trikó |IT| Camicetta da donna |LT| Moteriška palaidinė |LV| Sieviešu blūze |PL| Bluzka damska |PT| Camisola de manga comprida para mulher |RO| Bluză femei |RS| Ženska bluza |SI| Ženska majica |SK| Dámska blúzka",  </v>
      </c>
      <c r="AU347" s="9" t="str">
        <f t="shared" si="154"/>
        <v xml:space="preserve">"Women's top":  "|EN| Women's top |BG| Дамска блуза |BiH| Ženska bluza |CZ| Dámská halenka |DE| Damenbluse |EE| Naiste pluus |ES| Blusa de mujer/ Dessuadora dona |GR| Γυναικεία μπλούζα |HR| Ženska bluza |HU| Női trikó |IT| Camicetta da donna |LT| Moteriška palaidinė |LV| Sieviešu blūze |PL| Bluzka damska |PT| Camisola de manga comprida para mulher |RO| Bluză femei |RS| Ženska bluza |SI| Ženska majica |SK| Dámska blúzka",  </v>
      </c>
      <c r="AV347" s="9" t="str">
        <f t="shared" si="155"/>
        <v xml:space="preserve">"Women's top", </v>
      </c>
      <c r="AW347" s="9"/>
    </row>
    <row r="348" spans="1:49" ht="15" customHeight="1" x14ac:dyDescent="0.25">
      <c r="A348" s="8" t="s">
        <v>6812</v>
      </c>
      <c r="B348" s="6" t="str">
        <f t="shared" si="130"/>
        <v>|EN| Men's top</v>
      </c>
      <c r="C348" s="8" t="s">
        <v>6813</v>
      </c>
      <c r="D348" s="6" t="str">
        <f t="shared" si="131"/>
        <v xml:space="preserve"> |AL| Bluzë meshkujsh</v>
      </c>
      <c r="E348" s="8" t="s">
        <v>6814</v>
      </c>
      <c r="F348" s="6" t="str">
        <f t="shared" si="132"/>
        <v xml:space="preserve"> |BG| Мъжка блуза</v>
      </c>
      <c r="G348" s="8" t="s">
        <v>6815</v>
      </c>
      <c r="H348" s="6" t="str">
        <f t="shared" si="133"/>
        <v xml:space="preserve"> |BiH| Muška bluza</v>
      </c>
      <c r="I348" s="8" t="s">
        <v>6816</v>
      </c>
      <c r="J348" s="6" t="str">
        <f t="shared" si="134"/>
        <v xml:space="preserve"> |CZ| Pánská blůza</v>
      </c>
      <c r="K348" s="8" t="s">
        <v>6817</v>
      </c>
      <c r="L348" s="6" t="str">
        <f t="shared" si="135"/>
        <v xml:space="preserve"> |DE| Herrenbluse</v>
      </c>
      <c r="M348" s="8" t="s">
        <v>6818</v>
      </c>
      <c r="N348" s="6" t="str">
        <f t="shared" si="136"/>
        <v xml:space="preserve"> |EE| Meeste pluus</v>
      </c>
      <c r="O348" s="8" t="s">
        <v>6819</v>
      </c>
      <c r="P348" s="6" t="str">
        <f t="shared" si="137"/>
        <v xml:space="preserve"> |ES| Blusa de hombre</v>
      </c>
      <c r="Q348" s="8" t="s">
        <v>6820</v>
      </c>
      <c r="R348" s="6" t="str">
        <f t="shared" si="138"/>
        <v>/ Dessuadora home</v>
      </c>
      <c r="S348" s="8" t="s">
        <v>6821</v>
      </c>
      <c r="T348" s="6" t="str">
        <f t="shared" si="139"/>
        <v xml:space="preserve"> |GR| Ανδρική μπλούζα</v>
      </c>
      <c r="U348" s="8" t="s">
        <v>6815</v>
      </c>
      <c r="V348" s="6" t="str">
        <f t="shared" si="140"/>
        <v xml:space="preserve"> |HR| Muška bluza</v>
      </c>
      <c r="W348" s="8" t="s">
        <v>579</v>
      </c>
      <c r="X348" s="6" t="str">
        <f t="shared" si="141"/>
        <v xml:space="preserve"> |HU| Férfi trikó</v>
      </c>
      <c r="Y348" s="8" t="s">
        <v>6822</v>
      </c>
      <c r="Z348" s="6" t="str">
        <f t="shared" si="142"/>
        <v xml:space="preserve"> |IT| Camicetta da uomo</v>
      </c>
      <c r="AA348" s="8" t="s">
        <v>6823</v>
      </c>
      <c r="AB348" s="6" t="str">
        <f t="shared" si="143"/>
        <v xml:space="preserve"> |LT| Vyriška palaidinė</v>
      </c>
      <c r="AC348" s="8" t="s">
        <v>6824</v>
      </c>
      <c r="AD348" s="6" t="str">
        <f t="shared" si="144"/>
        <v xml:space="preserve"> |LV| Vīriešu džemperis</v>
      </c>
      <c r="AE348" s="8" t="s">
        <v>6825</v>
      </c>
      <c r="AF348" s="6" t="str">
        <f t="shared" si="145"/>
        <v xml:space="preserve"> |MK| Машка маица</v>
      </c>
      <c r="AG348" s="8" t="s">
        <v>6826</v>
      </c>
      <c r="AH348" s="6" t="str">
        <f t="shared" si="146"/>
        <v xml:space="preserve"> |PL| Bluzka męska</v>
      </c>
      <c r="AI348" s="8" t="s">
        <v>6827</v>
      </c>
      <c r="AJ348" s="6" t="str">
        <f t="shared" si="147"/>
        <v xml:space="preserve"> |PT| Camisola de manga comprida para homem</v>
      </c>
      <c r="AK348" s="8" t="s">
        <v>6828</v>
      </c>
      <c r="AL348" s="6" t="str">
        <f t="shared" si="148"/>
        <v xml:space="preserve"> |RO| Bluză bărbați</v>
      </c>
      <c r="AM348" s="8" t="s">
        <v>6815</v>
      </c>
      <c r="AN348" s="6" t="str">
        <f t="shared" si="149"/>
        <v xml:space="preserve"> |RS| Muška bluza</v>
      </c>
      <c r="AO348" s="8" t="s">
        <v>6829</v>
      </c>
      <c r="AP348" s="6" t="str">
        <f t="shared" si="150"/>
        <v xml:space="preserve"> |SI| Moška majica</v>
      </c>
      <c r="AQ348" s="8" t="s">
        <v>6830</v>
      </c>
      <c r="AR348" s="6" t="str">
        <f t="shared" si="151"/>
        <v xml:space="preserve"> |SK| Pánske tričko</v>
      </c>
      <c r="AS348" s="9" t="str">
        <f t="shared" si="152"/>
        <v>|EN| Men's top |BG| Мъжка блуза |BiH| Muška bluza |CZ| Pánská blůza |DE| Herrenbluse |EE| Meeste pluus |ES| Blusa de hombre/ Dessuadora home |GR| Ανδρική μπλούζα |HR| Muška bluza |HU| Férfi trikó |IT| Camicetta da uomo |LT| Vyriška palaidinė |LV| Vīriešu džemperis |PL| Bluzka męska |PT| Camisola de manga comprida para homem |RO| Bluză bărbați |RS| Muška bluza |SI| Moška majica |SK| Pánske tričko</v>
      </c>
      <c r="AT348" s="9" t="str">
        <f t="shared" si="153"/>
        <v xml:space="preserve">"|EN| Men's top |BG| Мъжка блуза |BiH| Muška bluza |CZ| Pánská blůza |DE| Herrenbluse |EE| Meeste pluus |ES| Blusa de hombre/ Dessuadora home |GR| Ανδρική μπλούζα |HR| Muška bluza |HU| Férfi trikó |IT| Camicetta da uomo |LT| Vyriška palaidinė |LV| Vīriešu džemperis |PL| Bluzka męska |PT| Camisola de manga comprida para homem |RO| Bluză bărbați |RS| Muška bluza |SI| Moška majica |SK| Pánske tričko",  </v>
      </c>
      <c r="AU348" s="9" t="str">
        <f t="shared" si="154"/>
        <v xml:space="preserve">"Men's top":  "|EN| Men's top |BG| Мъжка блуза |BiH| Muška bluza |CZ| Pánská blůza |DE| Herrenbluse |EE| Meeste pluus |ES| Blusa de hombre/ Dessuadora home |GR| Ανδρική μπλούζα |HR| Muška bluza |HU| Férfi trikó |IT| Camicetta da uomo |LT| Vyriška palaidinė |LV| Vīriešu džemperis |PL| Bluzka męska |PT| Camisola de manga comprida para homem |RO| Bluză bărbați |RS| Muška bluza |SI| Moška majica |SK| Pánske tričko",  </v>
      </c>
      <c r="AV348" s="9" t="str">
        <f t="shared" si="155"/>
        <v xml:space="preserve">"Men's top", </v>
      </c>
      <c r="AW348" s="9"/>
    </row>
    <row r="349" spans="1:49" ht="15" customHeight="1" x14ac:dyDescent="0.25">
      <c r="A349" s="8" t="s">
        <v>6831</v>
      </c>
      <c r="B349" s="6" t="str">
        <f t="shared" si="130"/>
        <v>|EN| Women's t-shirt</v>
      </c>
      <c r="C349" s="8" t="s">
        <v>6832</v>
      </c>
      <c r="D349" s="6" t="str">
        <f t="shared" si="131"/>
        <v xml:space="preserve"> |AL| T-shirt femrash</v>
      </c>
      <c r="E349" s="8" t="s">
        <v>6833</v>
      </c>
      <c r="F349" s="6" t="str">
        <f t="shared" si="132"/>
        <v xml:space="preserve"> |BG| Дамски t-shirt</v>
      </c>
      <c r="G349" s="8" t="s">
        <v>6834</v>
      </c>
      <c r="H349" s="6" t="str">
        <f t="shared" si="133"/>
        <v xml:space="preserve"> |BiH| Ženska t-shirt</v>
      </c>
      <c r="I349" s="8" t="s">
        <v>6835</v>
      </c>
      <c r="J349" s="6" t="str">
        <f t="shared" si="134"/>
        <v xml:space="preserve"> |CZ| Dámský t-shirt</v>
      </c>
      <c r="K349" s="8" t="s">
        <v>6836</v>
      </c>
      <c r="L349" s="6" t="str">
        <f t="shared" si="135"/>
        <v xml:space="preserve"> |DE| Damen-t-shirt</v>
      </c>
      <c r="M349" s="8" t="s">
        <v>6837</v>
      </c>
      <c r="N349" s="6" t="str">
        <f t="shared" si="136"/>
        <v xml:space="preserve"> |EE| Naiste t-särk</v>
      </c>
      <c r="O349" s="8" t="s">
        <v>862</v>
      </c>
      <c r="P349" s="6" t="str">
        <f t="shared" si="137"/>
        <v xml:space="preserve"> |ES| Camiseta de mujer</v>
      </c>
      <c r="Q349" s="8" t="s">
        <v>6838</v>
      </c>
      <c r="R349" s="6" t="str">
        <f t="shared" si="138"/>
        <v>/ Samarreta dona</v>
      </c>
      <c r="S349" s="8" t="s">
        <v>6839</v>
      </c>
      <c r="T349" s="6" t="str">
        <f t="shared" si="139"/>
        <v xml:space="preserve"> |GR| Γυναικείο μπλουζάκι</v>
      </c>
      <c r="U349" s="8" t="s">
        <v>6840</v>
      </c>
      <c r="V349" s="6" t="str">
        <f t="shared" si="140"/>
        <v xml:space="preserve"> |HR| Ženski t-shirt</v>
      </c>
      <c r="W349" s="8" t="s">
        <v>6841</v>
      </c>
      <c r="X349" s="6" t="str">
        <f t="shared" si="141"/>
        <v xml:space="preserve"> |HU| Női póló</v>
      </c>
      <c r="Y349" s="8" t="s">
        <v>6842</v>
      </c>
      <c r="Z349" s="6" t="str">
        <f t="shared" si="142"/>
        <v xml:space="preserve"> |IT| Maglietta da donna</v>
      </c>
      <c r="AA349" s="8" t="s">
        <v>867</v>
      </c>
      <c r="AB349" s="6" t="str">
        <f t="shared" si="143"/>
        <v xml:space="preserve"> |LT| Moteriški marškinėliai</v>
      </c>
      <c r="AC349" s="8" t="s">
        <v>868</v>
      </c>
      <c r="AD349" s="6" t="str">
        <f t="shared" si="144"/>
        <v xml:space="preserve"> |LV| Sieviešu t-krekls</v>
      </c>
      <c r="AE349" s="8" t="s">
        <v>6843</v>
      </c>
      <c r="AF349" s="6" t="str">
        <f t="shared" si="145"/>
        <v xml:space="preserve"> |MK| Женски t-shirt</v>
      </c>
      <c r="AG349" s="8" t="s">
        <v>6844</v>
      </c>
      <c r="AH349" s="6" t="str">
        <f t="shared" si="146"/>
        <v xml:space="preserve"> |PL| T-shirt damski</v>
      </c>
      <c r="AI349" s="8" t="s">
        <v>6845</v>
      </c>
      <c r="AJ349" s="6" t="str">
        <f t="shared" si="147"/>
        <v xml:space="preserve"> |PT| T-shirt para mulher</v>
      </c>
      <c r="AK349" s="8" t="s">
        <v>6846</v>
      </c>
      <c r="AL349" s="6" t="str">
        <f t="shared" si="148"/>
        <v xml:space="preserve"> |RO| Tricou femei</v>
      </c>
      <c r="AM349" s="8" t="s">
        <v>3915</v>
      </c>
      <c r="AN349" s="6" t="str">
        <f t="shared" si="149"/>
        <v xml:space="preserve"> |RS| Ženska majica</v>
      </c>
      <c r="AO349" s="8" t="s">
        <v>3915</v>
      </c>
      <c r="AP349" s="6" t="str">
        <f t="shared" si="150"/>
        <v xml:space="preserve"> |SI| Ženska majica</v>
      </c>
      <c r="AQ349" s="8" t="s">
        <v>6811</v>
      </c>
      <c r="AR349" s="6" t="str">
        <f t="shared" si="151"/>
        <v xml:space="preserve"> |SK| Dámska blúzka</v>
      </c>
      <c r="AS349" s="9" t="str">
        <f t="shared" si="152"/>
        <v>|EN| Women's t-shirt |BG| Дамски t-shirt |BiH| Ženska t-shirt |CZ| Dámský t-shirt |DE| Damen-t-shirt |EE| Naiste t-särk |ES| Camiseta de mujer/ Samarreta dona |GR| Γυναικείο μπλουζάκι |HR| Ženski t-shirt |HU| Női póló |IT| Maglietta da donna |LT| Moteriški marškinėliai |LV| Sieviešu t-krekls |PL| T-shirt damski |PT| T-shirt para mulher |RO| Tricou femei |RS| Ženska majica |SI| Ženska majica |SK| Dámska blúzka</v>
      </c>
      <c r="AT349" s="9" t="str">
        <f t="shared" si="153"/>
        <v xml:space="preserve">"|EN| Women's t-shirt |BG| Дамски t-shirt |BiH| Ženska t-shirt |CZ| Dámský t-shirt |DE| Damen-t-shirt |EE| Naiste t-särk |ES| Camiseta de mujer/ Samarreta dona |GR| Γυναικείο μπλουζάκι |HR| Ženski t-shirt |HU| Női póló |IT| Maglietta da donna |LT| Moteriški marškinėliai |LV| Sieviešu t-krekls |PL| T-shirt damski |PT| T-shirt para mulher |RO| Tricou femei |RS| Ženska majica |SI| Ženska majica |SK| Dámska blúzka",  </v>
      </c>
      <c r="AU349" s="9" t="str">
        <f t="shared" si="154"/>
        <v xml:space="preserve">"Women's t-shirt":  "|EN| Women's t-shirt |BG| Дамски t-shirt |BiH| Ženska t-shirt |CZ| Dámský t-shirt |DE| Damen-t-shirt |EE| Naiste t-särk |ES| Camiseta de mujer/ Samarreta dona |GR| Γυναικείο μπλουζάκι |HR| Ženski t-shirt |HU| Női póló |IT| Maglietta da donna |LT| Moteriški marškinėliai |LV| Sieviešu t-krekls |PL| T-shirt damski |PT| T-shirt para mulher |RO| Tricou femei |RS| Ženska majica |SI| Ženska majica |SK| Dámska blúzka",  </v>
      </c>
      <c r="AV349" s="9" t="str">
        <f t="shared" si="155"/>
        <v xml:space="preserve">"Women's t-shirt", </v>
      </c>
      <c r="AW349" s="9"/>
    </row>
    <row r="350" spans="1:49" ht="15" customHeight="1" x14ac:dyDescent="0.25">
      <c r="A350" s="8" t="s">
        <v>6847</v>
      </c>
      <c r="B350" s="6" t="str">
        <f t="shared" si="130"/>
        <v>|EN| Men's t-shirt</v>
      </c>
      <c r="C350" s="8" t="s">
        <v>6848</v>
      </c>
      <c r="D350" s="6" t="str">
        <f t="shared" si="131"/>
        <v xml:space="preserve"> |AL| T-shirt meshkujsh</v>
      </c>
      <c r="E350" s="8" t="s">
        <v>6849</v>
      </c>
      <c r="F350" s="6" t="str">
        <f t="shared" si="132"/>
        <v xml:space="preserve"> |BG| Мъжки t-shirt</v>
      </c>
      <c r="G350" s="8" t="s">
        <v>6850</v>
      </c>
      <c r="H350" s="6" t="str">
        <f t="shared" si="133"/>
        <v xml:space="preserve"> |BiH| Muški t-shirt</v>
      </c>
      <c r="I350" s="8" t="s">
        <v>6851</v>
      </c>
      <c r="J350" s="6" t="str">
        <f t="shared" si="134"/>
        <v xml:space="preserve"> |CZ| Pánský t-shirt</v>
      </c>
      <c r="K350" s="8" t="s">
        <v>6852</v>
      </c>
      <c r="L350" s="6" t="str">
        <f t="shared" si="135"/>
        <v xml:space="preserve"> |DE| Herren-t-shirt</v>
      </c>
      <c r="M350" s="8" t="s">
        <v>6853</v>
      </c>
      <c r="N350" s="6" t="str">
        <f t="shared" si="136"/>
        <v xml:space="preserve"> |EE| Meeste t-särk</v>
      </c>
      <c r="O350" s="8" t="s">
        <v>576</v>
      </c>
      <c r="P350" s="6" t="str">
        <f t="shared" si="137"/>
        <v xml:space="preserve"> |ES| Camiseta de hombre</v>
      </c>
      <c r="Q350" s="8" t="s">
        <v>6854</v>
      </c>
      <c r="R350" s="6" t="str">
        <f t="shared" si="138"/>
        <v>/ Samarreta home</v>
      </c>
      <c r="S350" s="8" t="s">
        <v>6855</v>
      </c>
      <c r="T350" s="6" t="str">
        <f t="shared" si="139"/>
        <v xml:space="preserve"> |GR| Ανδρικό κοντομάνικο</v>
      </c>
      <c r="U350" s="8" t="s">
        <v>6850</v>
      </c>
      <c r="V350" s="6" t="str">
        <f t="shared" si="140"/>
        <v xml:space="preserve"> |HR| Muški t-shirt</v>
      </c>
      <c r="W350" s="8" t="s">
        <v>6856</v>
      </c>
      <c r="X350" s="6" t="str">
        <f t="shared" si="141"/>
        <v xml:space="preserve"> |HU| Férfi póló</v>
      </c>
      <c r="Y350" s="8" t="s">
        <v>6857</v>
      </c>
      <c r="Z350" s="6" t="str">
        <f t="shared" si="142"/>
        <v xml:space="preserve"> |IT| Maglietta da uomo</v>
      </c>
      <c r="AA350" s="8" t="s">
        <v>6858</v>
      </c>
      <c r="AB350" s="6" t="str">
        <f t="shared" si="143"/>
        <v xml:space="preserve"> |LT| Vyriški marškinėliai</v>
      </c>
      <c r="AC350" s="8" t="s">
        <v>582</v>
      </c>
      <c r="AD350" s="6" t="str">
        <f t="shared" si="144"/>
        <v xml:space="preserve"> |LV| Vīriešu t-krekls</v>
      </c>
      <c r="AE350" s="8" t="s">
        <v>6859</v>
      </c>
      <c r="AF350" s="6" t="str">
        <f t="shared" si="145"/>
        <v xml:space="preserve"> |MK| Машки t-shirt</v>
      </c>
      <c r="AG350" s="8" t="s">
        <v>6860</v>
      </c>
      <c r="AH350" s="6" t="str">
        <f t="shared" si="146"/>
        <v xml:space="preserve"> |PL| T-shirt męski</v>
      </c>
      <c r="AI350" s="8" t="s">
        <v>6861</v>
      </c>
      <c r="AJ350" s="6" t="str">
        <f t="shared" si="147"/>
        <v xml:space="preserve"> |PT| T-shirt para homem</v>
      </c>
      <c r="AK350" s="18" t="s">
        <v>6862</v>
      </c>
      <c r="AL350" s="6" t="str">
        <f t="shared" si="148"/>
        <v xml:space="preserve"> |RO| Tricou bărbați</v>
      </c>
      <c r="AM350" s="8" t="s">
        <v>2682</v>
      </c>
      <c r="AN350" s="6" t="str">
        <f t="shared" si="149"/>
        <v xml:space="preserve"> |RS| Muška majica</v>
      </c>
      <c r="AO350" s="8" t="s">
        <v>6829</v>
      </c>
      <c r="AP350" s="6" t="str">
        <f t="shared" si="150"/>
        <v xml:space="preserve"> |SI| Moška majica</v>
      </c>
      <c r="AQ350" s="8" t="s">
        <v>6830</v>
      </c>
      <c r="AR350" s="6" t="str">
        <f t="shared" si="151"/>
        <v xml:space="preserve"> |SK| Pánske tričko</v>
      </c>
      <c r="AS350" s="9" t="str">
        <f t="shared" si="152"/>
        <v>|EN| Men's t-shirt |BG| Мъжки t-shirt |BiH| Muški t-shirt |CZ| Pánský t-shirt |DE| Herren-t-shirt |EE| Meeste t-särk |ES| Camiseta de hombre/ Samarreta home |GR| Ανδρικό κοντομάνικο |HR| Muški t-shirt |HU| Férfi póló |IT| Maglietta da uomo |LT| Vyriški marškinėliai |LV| Vīriešu t-krekls |PL| T-shirt męski |PT| T-shirt para homem |RO| Tricou bărbați |RS| Muška majica |SI| Moška majica |SK| Pánske tričko</v>
      </c>
      <c r="AT350" s="9" t="str">
        <f t="shared" si="153"/>
        <v xml:space="preserve">"|EN| Men's t-shirt |BG| Мъжки t-shirt |BiH| Muški t-shirt |CZ| Pánský t-shirt |DE| Herren-t-shirt |EE| Meeste t-särk |ES| Camiseta de hombre/ Samarreta home |GR| Ανδρικό κοντομάνικο |HR| Muški t-shirt |HU| Férfi póló |IT| Maglietta da uomo |LT| Vyriški marškinėliai |LV| Vīriešu t-krekls |PL| T-shirt męski |PT| T-shirt para homem |RO| Tricou bărbați |RS| Muška majica |SI| Moška majica |SK| Pánske tričko",  </v>
      </c>
      <c r="AU350" s="9" t="str">
        <f t="shared" si="154"/>
        <v xml:space="preserve">"Men's t-shirt":  "|EN| Men's t-shirt |BG| Мъжки t-shirt |BiH| Muški t-shirt |CZ| Pánský t-shirt |DE| Herren-t-shirt |EE| Meeste t-särk |ES| Camiseta de hombre/ Samarreta home |GR| Ανδρικό κοντομάνικο |HR| Muški t-shirt |HU| Férfi póló |IT| Maglietta da uomo |LT| Vyriški marškinėliai |LV| Vīriešu t-krekls |PL| T-shirt męski |PT| T-shirt para homem |RO| Tricou bărbați |RS| Muška majica |SI| Moška majica |SK| Pánske tričko",  </v>
      </c>
      <c r="AV350" s="9" t="str">
        <f t="shared" si="155"/>
        <v xml:space="preserve">"Men's t-shirt", </v>
      </c>
      <c r="AW350" s="9"/>
    </row>
    <row r="351" spans="1:49" ht="15" customHeight="1" x14ac:dyDescent="0.25">
      <c r="A351" s="8" t="s">
        <v>6863</v>
      </c>
      <c r="B351" s="6" t="str">
        <f t="shared" si="130"/>
        <v>|EN| Women's tank top</v>
      </c>
      <c r="C351" s="8" t="s">
        <v>6864</v>
      </c>
      <c r="D351" s="6" t="str">
        <f t="shared" si="131"/>
        <v xml:space="preserve"> |AL| Top femrash</v>
      </c>
      <c r="E351" s="8" t="s">
        <v>6865</v>
      </c>
      <c r="F351" s="6" t="str">
        <f t="shared" si="132"/>
        <v xml:space="preserve"> |BG| Дамски топ</v>
      </c>
      <c r="G351" s="8" t="s">
        <v>6866</v>
      </c>
      <c r="H351" s="6" t="str">
        <f t="shared" si="133"/>
        <v xml:space="preserve"> |BiH| Ženski top</v>
      </c>
      <c r="I351" s="8" t="s">
        <v>6867</v>
      </c>
      <c r="J351" s="6" t="str">
        <f t="shared" si="134"/>
        <v xml:space="preserve"> |CZ| Dámský top</v>
      </c>
      <c r="K351" s="8" t="s">
        <v>6868</v>
      </c>
      <c r="L351" s="6" t="str">
        <f t="shared" si="135"/>
        <v xml:space="preserve"> |DE| Damen-top</v>
      </c>
      <c r="M351" s="8" t="s">
        <v>6869</v>
      </c>
      <c r="N351" s="6" t="str">
        <f t="shared" si="136"/>
        <v xml:space="preserve"> |EE| Naiste topp</v>
      </c>
      <c r="O351" s="8" t="s">
        <v>6870</v>
      </c>
      <c r="P351" s="6" t="str">
        <f t="shared" si="137"/>
        <v xml:space="preserve"> |ES| Top de mujer</v>
      </c>
      <c r="Q351" s="8" t="s">
        <v>6871</v>
      </c>
      <c r="R351" s="6" t="str">
        <f t="shared" si="138"/>
        <v>/ Top dona</v>
      </c>
      <c r="S351" s="8" t="s">
        <v>6839</v>
      </c>
      <c r="T351" s="6" t="str">
        <f t="shared" si="139"/>
        <v xml:space="preserve"> |GR| Γυναικείο μπλουζάκι</v>
      </c>
      <c r="U351" s="8" t="s">
        <v>6872</v>
      </c>
      <c r="V351" s="6" t="str">
        <f t="shared" si="140"/>
        <v xml:space="preserve"> |HR| Ženski topić</v>
      </c>
      <c r="W351" s="8" t="s">
        <v>6873</v>
      </c>
      <c r="X351" s="6" t="str">
        <f t="shared" si="141"/>
        <v xml:space="preserve"> |HU| Női top</v>
      </c>
      <c r="Y351" s="8" t="s">
        <v>6874</v>
      </c>
      <c r="Z351" s="6" t="str">
        <f t="shared" si="142"/>
        <v xml:space="preserve"> |IT| Top da donna</v>
      </c>
      <c r="AA351" s="8" t="s">
        <v>6875</v>
      </c>
      <c r="AB351" s="6" t="str">
        <f t="shared" si="143"/>
        <v xml:space="preserve"> |LT| Moteriški berankoviai marškinėliai</v>
      </c>
      <c r="AC351" s="8" t="s">
        <v>6876</v>
      </c>
      <c r="AD351" s="6" t="str">
        <f t="shared" si="144"/>
        <v xml:space="preserve"> |LV| Sieviešu tops</v>
      </c>
      <c r="AE351" s="8" t="s">
        <v>6877</v>
      </c>
      <c r="AF351" s="6" t="str">
        <f t="shared" si="145"/>
        <v xml:space="preserve"> |MK| Женски топ</v>
      </c>
      <c r="AG351" s="8" t="s">
        <v>6878</v>
      </c>
      <c r="AH351" s="6" t="str">
        <f t="shared" si="146"/>
        <v xml:space="preserve"> |PL| Top damski</v>
      </c>
      <c r="AI351" s="8" t="s">
        <v>6879</v>
      </c>
      <c r="AJ351" s="6" t="str">
        <f t="shared" si="147"/>
        <v xml:space="preserve"> |PT| Top para mulher</v>
      </c>
      <c r="AK351" s="8" t="s">
        <v>6880</v>
      </c>
      <c r="AL351" s="6" t="str">
        <f t="shared" si="148"/>
        <v xml:space="preserve"> |RO| Top femei</v>
      </c>
      <c r="AM351" s="8" t="s">
        <v>6866</v>
      </c>
      <c r="AN351" s="6" t="str">
        <f t="shared" si="149"/>
        <v xml:space="preserve"> |RS| Ženski top</v>
      </c>
      <c r="AO351" s="8" t="s">
        <v>6866</v>
      </c>
      <c r="AP351" s="6" t="str">
        <f t="shared" si="150"/>
        <v xml:space="preserve"> |SI| Ženski top</v>
      </c>
      <c r="AQ351" s="8" t="s">
        <v>6881</v>
      </c>
      <c r="AR351" s="6" t="str">
        <f t="shared" si="151"/>
        <v xml:space="preserve"> |SK| Dámsky top</v>
      </c>
      <c r="AS351" s="9" t="str">
        <f t="shared" si="152"/>
        <v>|EN| Women's tank top |BG| Дамски топ |BiH| Ženski top |CZ| Dámský top |DE| Damen-top |EE| Naiste topp |ES| Top de mujer/ Top dona |GR| Γυναικείο μπλουζάκι |HR| Ženski topić |HU| Női top |IT| Top da donna |LT| Moteriški berankoviai marškinėliai |LV| Sieviešu tops |PL| Top damski |PT| Top para mulher |RO| Top femei |RS| Ženski top |SI| Ženski top |SK| Dámsky top</v>
      </c>
      <c r="AT351" s="9" t="str">
        <f t="shared" si="153"/>
        <v xml:space="preserve">"|EN| Women's tank top |BG| Дамски топ |BiH| Ženski top |CZ| Dámský top |DE| Damen-top |EE| Naiste topp |ES| Top de mujer/ Top dona |GR| Γυναικείο μπλουζάκι |HR| Ženski topić |HU| Női top |IT| Top da donna |LT| Moteriški berankoviai marškinėliai |LV| Sieviešu tops |PL| Top damski |PT| Top para mulher |RO| Top femei |RS| Ženski top |SI| Ženski top |SK| Dámsky top",  </v>
      </c>
      <c r="AU351" s="9" t="str">
        <f t="shared" si="154"/>
        <v xml:space="preserve">"Women's tank top":  "|EN| Women's tank top |BG| Дамски топ |BiH| Ženski top |CZ| Dámský top |DE| Damen-top |EE| Naiste topp |ES| Top de mujer/ Top dona |GR| Γυναικείο μπλουζάκι |HR| Ženski topić |HU| Női top |IT| Top da donna |LT| Moteriški berankoviai marškinėliai |LV| Sieviešu tops |PL| Top damski |PT| Top para mulher |RO| Top femei |RS| Ženski top |SI| Ženski top |SK| Dámsky top",  </v>
      </c>
      <c r="AV351" s="9" t="str">
        <f t="shared" si="155"/>
        <v xml:space="preserve">"Women's tank top", </v>
      </c>
      <c r="AW351" s="9"/>
    </row>
    <row r="352" spans="1:49" ht="15" customHeight="1" x14ac:dyDescent="0.25">
      <c r="A352" s="8" t="s">
        <v>6882</v>
      </c>
      <c r="B352" s="6" t="str">
        <f t="shared" si="130"/>
        <v>|EN| Men's tank top</v>
      </c>
      <c r="C352" s="8" t="s">
        <v>6883</v>
      </c>
      <c r="D352" s="6" t="str">
        <f t="shared" si="131"/>
        <v xml:space="preserve"> |AL| Top meshkujsh</v>
      </c>
      <c r="E352" s="8" t="s">
        <v>6884</v>
      </c>
      <c r="F352" s="6" t="str">
        <f t="shared" si="132"/>
        <v xml:space="preserve"> |BG| Мъжки топ</v>
      </c>
      <c r="G352" s="8" t="s">
        <v>6885</v>
      </c>
      <c r="H352" s="6" t="str">
        <f t="shared" si="133"/>
        <v xml:space="preserve"> |BiH| Muški top</v>
      </c>
      <c r="I352" s="8" t="s">
        <v>6886</v>
      </c>
      <c r="J352" s="6" t="str">
        <f t="shared" si="134"/>
        <v xml:space="preserve"> |CZ| Pánský top</v>
      </c>
      <c r="K352" s="8" t="s">
        <v>6887</v>
      </c>
      <c r="L352" s="6" t="str">
        <f t="shared" si="135"/>
        <v xml:space="preserve"> |DE| Herren-top</v>
      </c>
      <c r="M352" s="8" t="s">
        <v>6888</v>
      </c>
      <c r="N352" s="6" t="str">
        <f t="shared" si="136"/>
        <v xml:space="preserve"> |EE| Meeste topp</v>
      </c>
      <c r="O352" s="8" t="s">
        <v>6889</v>
      </c>
      <c r="P352" s="6" t="str">
        <f t="shared" si="137"/>
        <v xml:space="preserve"> |ES| Top de hombre</v>
      </c>
      <c r="Q352" s="8" t="s">
        <v>6890</v>
      </c>
      <c r="R352" s="6" t="str">
        <f t="shared" si="138"/>
        <v>/ Top home</v>
      </c>
      <c r="S352" s="8" t="s">
        <v>6891</v>
      </c>
      <c r="T352" s="6" t="str">
        <f t="shared" si="139"/>
        <v xml:space="preserve"> |GR| Ανδρικό μπλουζάκι</v>
      </c>
      <c r="U352" s="8" t="s">
        <v>6892</v>
      </c>
      <c r="V352" s="6" t="str">
        <f t="shared" si="140"/>
        <v xml:space="preserve"> |HR| Muški topić</v>
      </c>
      <c r="W352" s="8" t="s">
        <v>6893</v>
      </c>
      <c r="X352" s="6" t="str">
        <f t="shared" si="141"/>
        <v xml:space="preserve"> |HU| Férfi top</v>
      </c>
      <c r="Y352" s="8" t="s">
        <v>6894</v>
      </c>
      <c r="Z352" s="6" t="str">
        <f t="shared" si="142"/>
        <v xml:space="preserve"> |IT| Top da uomo</v>
      </c>
      <c r="AA352" s="8" t="s">
        <v>6895</v>
      </c>
      <c r="AB352" s="6" t="str">
        <f t="shared" si="143"/>
        <v xml:space="preserve"> |LT| Vyriški berankoviai marškinėliai</v>
      </c>
      <c r="AC352" s="8" t="s">
        <v>6896</v>
      </c>
      <c r="AD352" s="6" t="str">
        <f t="shared" si="144"/>
        <v xml:space="preserve"> |LV| Vīriešu tops</v>
      </c>
      <c r="AE352" s="8" t="s">
        <v>6897</v>
      </c>
      <c r="AF352" s="6" t="str">
        <f t="shared" si="145"/>
        <v xml:space="preserve"> |MK| Машки топ</v>
      </c>
      <c r="AG352" s="8" t="s">
        <v>6898</v>
      </c>
      <c r="AH352" s="6" t="str">
        <f t="shared" si="146"/>
        <v xml:space="preserve"> |PL| Top męski</v>
      </c>
      <c r="AI352" s="8" t="s">
        <v>6899</v>
      </c>
      <c r="AJ352" s="6" t="str">
        <f t="shared" si="147"/>
        <v xml:space="preserve"> |PT| Top para homem</v>
      </c>
      <c r="AK352" s="8" t="s">
        <v>6900</v>
      </c>
      <c r="AL352" s="6" t="str">
        <f t="shared" si="148"/>
        <v xml:space="preserve"> |RO| Top bărbați</v>
      </c>
      <c r="AM352" s="8" t="s">
        <v>572</v>
      </c>
      <c r="AN352" s="6" t="str">
        <f t="shared" si="149"/>
        <v xml:space="preserve"> |RS| Muška potkošulja</v>
      </c>
      <c r="AO352" s="8" t="s">
        <v>6901</v>
      </c>
      <c r="AP352" s="6" t="str">
        <f t="shared" si="150"/>
        <v xml:space="preserve"> |SI| Moški top</v>
      </c>
      <c r="AQ352" s="8" t="s">
        <v>6902</v>
      </c>
      <c r="AR352" s="6" t="str">
        <f t="shared" si="151"/>
        <v xml:space="preserve"> |SK| Pánsky top</v>
      </c>
      <c r="AS352" s="9" t="str">
        <f t="shared" si="152"/>
        <v>|EN| Men's tank top |BG| Мъжки топ |BiH| Muški top |CZ| Pánský top |DE| Herren-top |EE| Meeste topp |ES| Top de hombre/ Top home |GR| Ανδρικό μπλουζάκι |HR| Muški topić |HU| Férfi top |IT| Top da uomo |LT| Vyriški berankoviai marškinėliai |LV| Vīriešu tops |PL| Top męski |PT| Top para homem |RO| Top bărbați |RS| Muška potkošulja |SI| Moški top |SK| Pánsky top</v>
      </c>
      <c r="AT352" s="9" t="str">
        <f t="shared" si="153"/>
        <v xml:space="preserve">"|EN| Men's tank top |BG| Мъжки топ |BiH| Muški top |CZ| Pánský top |DE| Herren-top |EE| Meeste topp |ES| Top de hombre/ Top home |GR| Ανδρικό μπλουζάκι |HR| Muški topić |HU| Férfi top |IT| Top da uomo |LT| Vyriški berankoviai marškinėliai |LV| Vīriešu tops |PL| Top męski |PT| Top para homem |RO| Top bărbați |RS| Muška potkošulja |SI| Moški top |SK| Pánsky top",  </v>
      </c>
      <c r="AU352" s="9" t="str">
        <f t="shared" si="154"/>
        <v xml:space="preserve">"Men's tank top":  "|EN| Men's tank top |BG| Мъжки топ |BiH| Muški top |CZ| Pánský top |DE| Herren-top |EE| Meeste topp |ES| Top de hombre/ Top home |GR| Ανδρικό μπλουζάκι |HR| Muški topić |HU| Férfi top |IT| Top da uomo |LT| Vyriški berankoviai marškinėliai |LV| Vīriešu tops |PL| Top męski |PT| Top para homem |RO| Top bărbați |RS| Muška potkošulja |SI| Moški top |SK| Pánsky top",  </v>
      </c>
      <c r="AV352" s="9" t="str">
        <f t="shared" si="155"/>
        <v xml:space="preserve">"Men's tank top", </v>
      </c>
      <c r="AW352" s="9"/>
    </row>
    <row r="353" spans="1:49" ht="15" customHeight="1" x14ac:dyDescent="0.25">
      <c r="A353" s="8" t="s">
        <v>6903</v>
      </c>
      <c r="B353" s="6" t="str">
        <f t="shared" si="130"/>
        <v>|EN| Women's pullover sweater</v>
      </c>
      <c r="C353" s="8" t="s">
        <v>6904</v>
      </c>
      <c r="D353" s="6" t="str">
        <f t="shared" si="131"/>
        <v xml:space="preserve"> |AL| Pulovër femrash</v>
      </c>
      <c r="E353" s="8" t="s">
        <v>6905</v>
      </c>
      <c r="F353" s="6" t="str">
        <f t="shared" si="132"/>
        <v xml:space="preserve"> |BG| Дамски пуловер</v>
      </c>
      <c r="G353" s="8" t="s">
        <v>6906</v>
      </c>
      <c r="H353" s="6" t="str">
        <f t="shared" si="133"/>
        <v xml:space="preserve"> |BiH| Ženski džemper</v>
      </c>
      <c r="I353" s="8" t="s">
        <v>6907</v>
      </c>
      <c r="J353" s="6" t="str">
        <f t="shared" si="134"/>
        <v xml:space="preserve"> |CZ| Dámský svetr</v>
      </c>
      <c r="K353" s="8" t="s">
        <v>6908</v>
      </c>
      <c r="L353" s="6" t="str">
        <f t="shared" si="135"/>
        <v xml:space="preserve"> |DE| Damenpullover</v>
      </c>
      <c r="M353" s="8" t="s">
        <v>6909</v>
      </c>
      <c r="N353" s="6" t="str">
        <f t="shared" si="136"/>
        <v xml:space="preserve"> |EE| Naiste kampsun</v>
      </c>
      <c r="O353" s="8" t="s">
        <v>6910</v>
      </c>
      <c r="P353" s="6" t="str">
        <f t="shared" si="137"/>
        <v xml:space="preserve"> |ES| Suéter de mujer</v>
      </c>
      <c r="Q353" s="8" t="s">
        <v>6911</v>
      </c>
      <c r="R353" s="6" t="str">
        <f t="shared" si="138"/>
        <v>/ Suèter dona</v>
      </c>
      <c r="S353" s="8" t="s">
        <v>6912</v>
      </c>
      <c r="T353" s="6" t="str">
        <f t="shared" si="139"/>
        <v xml:space="preserve"> |GR| Γυναικείο πουλόβερ</v>
      </c>
      <c r="U353" s="8" t="s">
        <v>6913</v>
      </c>
      <c r="V353" s="6" t="str">
        <f t="shared" si="140"/>
        <v xml:space="preserve"> |HR| Ženska vesta</v>
      </c>
      <c r="W353" s="8" t="s">
        <v>6914</v>
      </c>
      <c r="X353" s="6" t="str">
        <f t="shared" si="141"/>
        <v xml:space="preserve"> |HU| Női pulóver</v>
      </c>
      <c r="Y353" s="8" t="s">
        <v>6915</v>
      </c>
      <c r="Z353" s="6" t="str">
        <f t="shared" si="142"/>
        <v xml:space="preserve"> |IT| Maglione da donna</v>
      </c>
      <c r="AA353" s="8" t="s">
        <v>6916</v>
      </c>
      <c r="AB353" s="6" t="str">
        <f t="shared" si="143"/>
        <v xml:space="preserve"> |LT| Moteriškas megztinis</v>
      </c>
      <c r="AC353" s="8" t="s">
        <v>6917</v>
      </c>
      <c r="AD353" s="6" t="str">
        <f t="shared" si="144"/>
        <v xml:space="preserve"> |LV| Sieviešu svīteris</v>
      </c>
      <c r="AE353" s="8" t="s">
        <v>6918</v>
      </c>
      <c r="AF353" s="6" t="str">
        <f t="shared" si="145"/>
        <v xml:space="preserve"> |MK| Женски џемпер</v>
      </c>
      <c r="AG353" s="8" t="s">
        <v>6919</v>
      </c>
      <c r="AH353" s="6" t="str">
        <f t="shared" si="146"/>
        <v xml:space="preserve"> |PL| Sweter damski</v>
      </c>
      <c r="AI353" s="8" t="s">
        <v>6920</v>
      </c>
      <c r="AJ353" s="6" t="str">
        <f t="shared" si="147"/>
        <v xml:space="preserve"> |PT| Suéter para mulher</v>
      </c>
      <c r="AK353" s="8" t="s">
        <v>6921</v>
      </c>
      <c r="AL353" s="6" t="str">
        <f t="shared" si="148"/>
        <v xml:space="preserve"> |RO| Pulover femei</v>
      </c>
      <c r="AM353" s="8" t="s">
        <v>6906</v>
      </c>
      <c r="AN353" s="6" t="str">
        <f t="shared" si="149"/>
        <v xml:space="preserve"> |RS| Ženski džemper</v>
      </c>
      <c r="AO353" s="8" t="s">
        <v>6922</v>
      </c>
      <c r="AP353" s="6" t="str">
        <f t="shared" si="150"/>
        <v xml:space="preserve"> |SI| Ženski pulover</v>
      </c>
      <c r="AQ353" s="8" t="s">
        <v>6923</v>
      </c>
      <c r="AR353" s="6" t="str">
        <f t="shared" si="151"/>
        <v xml:space="preserve"> |SK| Dámsky sveter</v>
      </c>
      <c r="AS353" s="9" t="str">
        <f t="shared" si="152"/>
        <v>|EN| Women's pullover sweater |BG| Дамски пуловер |BiH| Ženski džemper |CZ| Dámský svetr |DE| Damenpullover |EE| Naiste kampsun |ES| Suéter de mujer/ Suèter dona |GR| Γυναικείο πουλόβερ |HR| Ženska vesta |HU| Női pulóver |IT| Maglione da donna |LT| Moteriškas megztinis |LV| Sieviešu svīteris |PL| Sweter damski |PT| Suéter para mulher |RO| Pulover femei |RS| Ženski džemper |SI| Ženski pulover |SK| Dámsky sveter</v>
      </c>
      <c r="AT353" s="9" t="str">
        <f t="shared" si="153"/>
        <v xml:space="preserve">"|EN| Women's pullover sweater |BG| Дамски пуловер |BiH| Ženski džemper |CZ| Dámský svetr |DE| Damenpullover |EE| Naiste kampsun |ES| Suéter de mujer/ Suèter dona |GR| Γυναικείο πουλόβερ |HR| Ženska vesta |HU| Női pulóver |IT| Maglione da donna |LT| Moteriškas megztinis |LV| Sieviešu svīteris |PL| Sweter damski |PT| Suéter para mulher |RO| Pulover femei |RS| Ženski džemper |SI| Ženski pulover |SK| Dámsky sveter",  </v>
      </c>
      <c r="AU353" s="9" t="str">
        <f t="shared" si="154"/>
        <v xml:space="preserve">"Women's pullover sweater":  "|EN| Women's pullover sweater |BG| Дамски пуловер |BiH| Ženski džemper |CZ| Dámský svetr |DE| Damenpullover |EE| Naiste kampsun |ES| Suéter de mujer/ Suèter dona |GR| Γυναικείο πουλόβερ |HR| Ženska vesta |HU| Női pulóver |IT| Maglione da donna |LT| Moteriškas megztinis |LV| Sieviešu svīteris |PL| Sweter damski |PT| Suéter para mulher |RO| Pulover femei |RS| Ženski džemper |SI| Ženski pulover |SK| Dámsky sveter",  </v>
      </c>
      <c r="AV353" s="9" t="str">
        <f t="shared" si="155"/>
        <v xml:space="preserve">"Women's pullover sweater", </v>
      </c>
      <c r="AW353" s="9"/>
    </row>
    <row r="354" spans="1:49" ht="15" customHeight="1" x14ac:dyDescent="0.25">
      <c r="A354" s="8" t="s">
        <v>6924</v>
      </c>
      <c r="B354" s="6" t="str">
        <f t="shared" si="130"/>
        <v>|EN| Men's pullover sweater</v>
      </c>
      <c r="C354" s="8" t="s">
        <v>6925</v>
      </c>
      <c r="D354" s="6" t="str">
        <f t="shared" si="131"/>
        <v xml:space="preserve"> |AL| Pulovër meshkujsh</v>
      </c>
      <c r="E354" s="8" t="s">
        <v>6926</v>
      </c>
      <c r="F354" s="6" t="str">
        <f t="shared" si="132"/>
        <v xml:space="preserve"> |BG| Мъжки пуловер</v>
      </c>
      <c r="G354" s="8" t="s">
        <v>6927</v>
      </c>
      <c r="H354" s="6" t="str">
        <f t="shared" si="133"/>
        <v xml:space="preserve"> |BiH| Muški džemper</v>
      </c>
      <c r="I354" s="8" t="s">
        <v>6928</v>
      </c>
      <c r="J354" s="6" t="str">
        <f t="shared" si="134"/>
        <v xml:space="preserve"> |CZ| Pánský svetr</v>
      </c>
      <c r="K354" s="8" t="s">
        <v>6929</v>
      </c>
      <c r="L354" s="6" t="str">
        <f t="shared" si="135"/>
        <v xml:space="preserve"> |DE| Herrenpullover</v>
      </c>
      <c r="M354" s="8" t="s">
        <v>6930</v>
      </c>
      <c r="N354" s="6" t="str">
        <f t="shared" si="136"/>
        <v xml:space="preserve"> |EE| Meeste kampsun</v>
      </c>
      <c r="O354" s="8" t="s">
        <v>6931</v>
      </c>
      <c r="P354" s="6" t="str">
        <f t="shared" si="137"/>
        <v xml:space="preserve"> |ES| Suéter de hombre</v>
      </c>
      <c r="Q354" s="8" t="s">
        <v>6932</v>
      </c>
      <c r="R354" s="6" t="str">
        <f t="shared" si="138"/>
        <v>/ Suèter home</v>
      </c>
      <c r="S354" s="8" t="s">
        <v>6933</v>
      </c>
      <c r="T354" s="6" t="str">
        <f t="shared" si="139"/>
        <v xml:space="preserve"> |GR| Ανδρικό πουλόβερ</v>
      </c>
      <c r="U354" s="8" t="s">
        <v>6934</v>
      </c>
      <c r="V354" s="6" t="str">
        <f t="shared" si="140"/>
        <v xml:space="preserve"> |HR| Muška vesta</v>
      </c>
      <c r="W354" s="8" t="s">
        <v>6935</v>
      </c>
      <c r="X354" s="6" t="str">
        <f t="shared" si="141"/>
        <v xml:space="preserve"> |HU| Férfi pulóver</v>
      </c>
      <c r="Y354" s="8" t="s">
        <v>6936</v>
      </c>
      <c r="Z354" s="6" t="str">
        <f t="shared" si="142"/>
        <v xml:space="preserve"> |IT| Maglione da uomo</v>
      </c>
      <c r="AA354" s="8" t="s">
        <v>6937</v>
      </c>
      <c r="AB354" s="6" t="str">
        <f t="shared" si="143"/>
        <v xml:space="preserve"> |LT| Vyriškas megztinis</v>
      </c>
      <c r="AC354" s="8" t="s">
        <v>6938</v>
      </c>
      <c r="AD354" s="6" t="str">
        <f t="shared" si="144"/>
        <v xml:space="preserve"> |LV| Vīriešu svīteris</v>
      </c>
      <c r="AE354" s="8" t="s">
        <v>6939</v>
      </c>
      <c r="AF354" s="6" t="str">
        <f t="shared" si="145"/>
        <v xml:space="preserve"> |MK| Машки џемпер</v>
      </c>
      <c r="AG354" s="8" t="s">
        <v>6940</v>
      </c>
      <c r="AH354" s="6" t="str">
        <f t="shared" si="146"/>
        <v xml:space="preserve"> |PL| Sweter męski</v>
      </c>
      <c r="AI354" s="8" t="s">
        <v>6941</v>
      </c>
      <c r="AJ354" s="6" t="str">
        <f t="shared" si="147"/>
        <v xml:space="preserve"> |PT| Suéter para homem</v>
      </c>
      <c r="AK354" s="8" t="s">
        <v>6942</v>
      </c>
      <c r="AL354" s="6" t="str">
        <f t="shared" si="148"/>
        <v xml:space="preserve"> |RO| Pulover bărbați</v>
      </c>
      <c r="AM354" s="8" t="s">
        <v>6927</v>
      </c>
      <c r="AN354" s="6" t="str">
        <f t="shared" si="149"/>
        <v xml:space="preserve"> |RS| Muški džemper</v>
      </c>
      <c r="AO354" s="8" t="s">
        <v>6943</v>
      </c>
      <c r="AP354" s="6" t="str">
        <f t="shared" si="150"/>
        <v xml:space="preserve"> |SI| Moški pulover</v>
      </c>
      <c r="AQ354" s="8" t="s">
        <v>6944</v>
      </c>
      <c r="AR354" s="6" t="str">
        <f t="shared" si="151"/>
        <v xml:space="preserve"> |SK| Pánsky sveter</v>
      </c>
      <c r="AS354" s="9" t="str">
        <f t="shared" si="152"/>
        <v>|EN| Men's pullover sweater |BG| Мъжки пуловер |BiH| Muški džemper |CZ| Pánský svetr |DE| Herrenpullover |EE| Meeste kampsun |ES| Suéter de hombre/ Suèter home |GR| Ανδρικό πουλόβερ |HR| Muška vesta |HU| Férfi pulóver |IT| Maglione da uomo |LT| Vyriškas megztinis |LV| Vīriešu svīteris |PL| Sweter męski |PT| Suéter para homem |RO| Pulover bărbați |RS| Muški džemper |SI| Moški pulover |SK| Pánsky sveter</v>
      </c>
      <c r="AT354" s="9" t="str">
        <f t="shared" si="153"/>
        <v xml:space="preserve">"|EN| Men's pullover sweater |BG| Мъжки пуловер |BiH| Muški džemper |CZ| Pánský svetr |DE| Herrenpullover |EE| Meeste kampsun |ES| Suéter de hombre/ Suèter home |GR| Ανδρικό πουλόβερ |HR| Muška vesta |HU| Férfi pulóver |IT| Maglione da uomo |LT| Vyriškas megztinis |LV| Vīriešu svīteris |PL| Sweter męski |PT| Suéter para homem |RO| Pulover bărbați |RS| Muški džemper |SI| Moški pulover |SK| Pánsky sveter",  </v>
      </c>
      <c r="AU354" s="9" t="str">
        <f t="shared" si="154"/>
        <v xml:space="preserve">"Men's pullover sweater":  "|EN| Men's pullover sweater |BG| Мъжки пуловер |BiH| Muški džemper |CZ| Pánský svetr |DE| Herrenpullover |EE| Meeste kampsun |ES| Suéter de hombre/ Suèter home |GR| Ανδρικό πουλόβερ |HR| Muška vesta |HU| Férfi pulóver |IT| Maglione da uomo |LT| Vyriškas megztinis |LV| Vīriešu svīteris |PL| Sweter męski |PT| Suéter para homem |RO| Pulover bărbați |RS| Muški džemper |SI| Moški pulover |SK| Pánsky sveter",  </v>
      </c>
      <c r="AV354" s="9" t="str">
        <f t="shared" si="155"/>
        <v xml:space="preserve">"Men's pullover sweater", </v>
      </c>
      <c r="AW354" s="9"/>
    </row>
    <row r="355" spans="1:49" ht="15" customHeight="1" x14ac:dyDescent="0.25">
      <c r="A355" s="8" t="s">
        <v>6945</v>
      </c>
      <c r="B355" s="6" t="str">
        <f t="shared" si="130"/>
        <v>|EN| Women's sweatshirt</v>
      </c>
      <c r="C355" s="8" t="s">
        <v>6796</v>
      </c>
      <c r="D355" s="6" t="str">
        <f t="shared" si="131"/>
        <v xml:space="preserve"> |AL| Bluzë femrash</v>
      </c>
      <c r="E355" s="8" t="s">
        <v>857</v>
      </c>
      <c r="F355" s="6" t="str">
        <f t="shared" si="132"/>
        <v xml:space="preserve"> |BG| Дамска блуза</v>
      </c>
      <c r="G355" s="8" t="s">
        <v>6797</v>
      </c>
      <c r="H355" s="6" t="str">
        <f t="shared" si="133"/>
        <v xml:space="preserve"> |BiH| Ženska bluza</v>
      </c>
      <c r="I355" s="8" t="s">
        <v>6946</v>
      </c>
      <c r="J355" s="6" t="str">
        <f t="shared" si="134"/>
        <v xml:space="preserve"> |CZ| Dámská blůzka</v>
      </c>
      <c r="K355" s="8" t="s">
        <v>6947</v>
      </c>
      <c r="L355" s="6" t="str">
        <f t="shared" si="135"/>
        <v xml:space="preserve"> |DE| Damensweatshirt</v>
      </c>
      <c r="M355" s="8" t="s">
        <v>6800</v>
      </c>
      <c r="N355" s="6" t="str">
        <f t="shared" si="136"/>
        <v xml:space="preserve"> |EE| Naiste pluus</v>
      </c>
      <c r="O355" s="8" t="s">
        <v>6948</v>
      </c>
      <c r="P355" s="6" t="str">
        <f t="shared" si="137"/>
        <v xml:space="preserve"> |ES| Sudadera para mujer</v>
      </c>
      <c r="Q355" s="8" t="s">
        <v>6802</v>
      </c>
      <c r="R355" s="6" t="str">
        <f t="shared" si="138"/>
        <v>/ Dessuadora dona</v>
      </c>
      <c r="S355" s="8" t="s">
        <v>6949</v>
      </c>
      <c r="T355" s="6" t="str">
        <f t="shared" si="139"/>
        <v xml:space="preserve"> |GR| Γυναικείο μπουφάν</v>
      </c>
      <c r="U355" s="8" t="s">
        <v>3915</v>
      </c>
      <c r="V355" s="6" t="str">
        <f t="shared" si="140"/>
        <v xml:space="preserve"> |HR| Ženska majica</v>
      </c>
      <c r="W355" s="8" t="s">
        <v>6950</v>
      </c>
      <c r="X355" s="6" t="str">
        <f t="shared" si="141"/>
        <v xml:space="preserve"> |HU| Női felső</v>
      </c>
      <c r="Y355" s="8" t="s">
        <v>6951</v>
      </c>
      <c r="Z355" s="6" t="str">
        <f t="shared" si="142"/>
        <v xml:space="preserve"> |IT| Felpa da donna</v>
      </c>
      <c r="AA355" s="8" t="s">
        <v>6952</v>
      </c>
      <c r="AB355" s="6" t="str">
        <f t="shared" si="143"/>
        <v xml:space="preserve"> |LT| Moteriškas bliuzonas</v>
      </c>
      <c r="AC355" s="8" t="s">
        <v>6953</v>
      </c>
      <c r="AD355" s="6" t="str">
        <f t="shared" si="144"/>
        <v xml:space="preserve"> |LV| Sieviešu džemperis</v>
      </c>
      <c r="AE355" s="8" t="s">
        <v>6954</v>
      </c>
      <c r="AF355" s="6" t="str">
        <f t="shared" si="145"/>
        <v xml:space="preserve"> |MK| Женска блуза</v>
      </c>
      <c r="AG355" s="8" t="s">
        <v>6955</v>
      </c>
      <c r="AH355" s="6" t="str">
        <f t="shared" si="146"/>
        <v xml:space="preserve"> |PL| Bluza damska</v>
      </c>
      <c r="AI355" s="8" t="s">
        <v>3953</v>
      </c>
      <c r="AJ355" s="6" t="str">
        <f t="shared" si="147"/>
        <v xml:space="preserve"> |PT| Camisola de manga comprida</v>
      </c>
      <c r="AK355" s="8" t="s">
        <v>6810</v>
      </c>
      <c r="AL355" s="6" t="str">
        <f t="shared" si="148"/>
        <v xml:space="preserve"> |RO| Bluză femei</v>
      </c>
      <c r="AM355" s="8" t="s">
        <v>6956</v>
      </c>
      <c r="AN355" s="6" t="str">
        <f t="shared" si="149"/>
        <v xml:space="preserve"> |RS| Ženska dukserica</v>
      </c>
      <c r="AO355" s="8" t="s">
        <v>6957</v>
      </c>
      <c r="AP355" s="6" t="str">
        <f t="shared" si="150"/>
        <v xml:space="preserve"> |SI| Ženska majica, dolgi rokav</v>
      </c>
      <c r="AQ355" s="8" t="s">
        <v>6958</v>
      </c>
      <c r="AR355" s="6" t="str">
        <f t="shared" si="151"/>
        <v xml:space="preserve"> |SK| Dámska mikina</v>
      </c>
      <c r="AS355" s="9" t="str">
        <f t="shared" si="152"/>
        <v>|EN| Women's sweatshirt |BG| Дамска блуза |BiH| Ženska bluza |CZ| Dámská blůzka |DE| Damensweatshirt |EE| Naiste pluus |ES| Sudadera para mujer/ Dessuadora dona |GR| Γυναικείο μπουφάν |HR| Ženska majica |HU| Női felső |IT| Felpa da donna |LT| Moteriškas bliuzonas |LV| Sieviešu džemperis |PL| Bluza damska |PT| Camisola de manga comprida |RO| Bluză femei |RS| Ženska dukserica |SI| Ženska majica, dolgi rokav |SK| Dámska mikina</v>
      </c>
      <c r="AT355" s="9" t="str">
        <f t="shared" si="153"/>
        <v xml:space="preserve">"|EN| Women's sweatshirt |BG| Дамска блуза |BiH| Ženska bluza |CZ| Dámská blůzka |DE| Damensweatshirt |EE| Naiste pluus |ES| Sudadera para mujer/ Dessuadora dona |GR| Γυναικείο μπουφάν |HR| Ženska majica |HU| Női felső |IT| Felpa da donna |LT| Moteriškas bliuzonas |LV| Sieviešu džemperis |PL| Bluza damska |PT| Camisola de manga comprida |RO| Bluză femei |RS| Ženska dukserica |SI| Ženska majica, dolgi rokav |SK| Dámska mikina",  </v>
      </c>
      <c r="AU355" s="9" t="str">
        <f t="shared" si="154"/>
        <v xml:space="preserve">"Women's sweatshirt":  "|EN| Women's sweatshirt |BG| Дамска блуза |BiH| Ženska bluza |CZ| Dámská blůzka |DE| Damensweatshirt |EE| Naiste pluus |ES| Sudadera para mujer/ Dessuadora dona |GR| Γυναικείο μπουφάν |HR| Ženska majica |HU| Női felső |IT| Felpa da donna |LT| Moteriškas bliuzonas |LV| Sieviešu džemperis |PL| Bluza damska |PT| Camisola de manga comprida |RO| Bluză femei |RS| Ženska dukserica |SI| Ženska majica, dolgi rokav |SK| Dámska mikina",  </v>
      </c>
      <c r="AV355" s="9" t="str">
        <f t="shared" si="155"/>
        <v xml:space="preserve">"Women's sweatshirt", </v>
      </c>
      <c r="AW355" s="9"/>
    </row>
    <row r="356" spans="1:49" ht="15" customHeight="1" x14ac:dyDescent="0.25">
      <c r="A356" s="8" t="s">
        <v>6959</v>
      </c>
      <c r="B356" s="6" t="str">
        <f t="shared" si="130"/>
        <v>|EN| Men's sweatshirt</v>
      </c>
      <c r="C356" s="8" t="s">
        <v>6813</v>
      </c>
      <c r="D356" s="6" t="str">
        <f t="shared" si="131"/>
        <v xml:space="preserve"> |AL| Bluzë meshkujsh</v>
      </c>
      <c r="E356" s="8" t="s">
        <v>6814</v>
      </c>
      <c r="F356" s="6" t="str">
        <f t="shared" si="132"/>
        <v xml:space="preserve"> |BG| Мъжка блуза</v>
      </c>
      <c r="G356" s="8" t="s">
        <v>6815</v>
      </c>
      <c r="H356" s="6" t="str">
        <f t="shared" si="133"/>
        <v xml:space="preserve"> |BiH| Muška bluza</v>
      </c>
      <c r="I356" s="8" t="s">
        <v>6960</v>
      </c>
      <c r="J356" s="6" t="str">
        <f t="shared" si="134"/>
        <v xml:space="preserve"> |CZ| Pánská blůzka</v>
      </c>
      <c r="K356" s="8" t="s">
        <v>6961</v>
      </c>
      <c r="L356" s="6" t="str">
        <f t="shared" si="135"/>
        <v xml:space="preserve"> |DE| Herrensweatshirt</v>
      </c>
      <c r="M356" s="8" t="s">
        <v>6818</v>
      </c>
      <c r="N356" s="6" t="str">
        <f t="shared" si="136"/>
        <v xml:space="preserve"> |EE| Meeste pluus</v>
      </c>
      <c r="O356" s="8" t="s">
        <v>6962</v>
      </c>
      <c r="P356" s="6" t="str">
        <f t="shared" si="137"/>
        <v xml:space="preserve"> |ES| Sudadera para hombre</v>
      </c>
      <c r="Q356" s="8" t="s">
        <v>6820</v>
      </c>
      <c r="R356" s="6" t="str">
        <f t="shared" si="138"/>
        <v>/ Dessuadora home</v>
      </c>
      <c r="S356" s="8" t="s">
        <v>6963</v>
      </c>
      <c r="T356" s="6" t="str">
        <f t="shared" si="139"/>
        <v xml:space="preserve"> |GR| Ανδρικό μπουφάν</v>
      </c>
      <c r="U356" s="8" t="s">
        <v>2682</v>
      </c>
      <c r="V356" s="6" t="str">
        <f t="shared" si="140"/>
        <v xml:space="preserve"> |HR| Muška majica</v>
      </c>
      <c r="W356" s="8" t="s">
        <v>6964</v>
      </c>
      <c r="X356" s="6" t="str">
        <f t="shared" si="141"/>
        <v xml:space="preserve"> |HU| Férfi felső</v>
      </c>
      <c r="Y356" s="8" t="s">
        <v>6965</v>
      </c>
      <c r="Z356" s="6" t="str">
        <f t="shared" si="142"/>
        <v xml:space="preserve"> |IT| Felpa da uomo</v>
      </c>
      <c r="AA356" s="8" t="s">
        <v>6966</v>
      </c>
      <c r="AB356" s="6" t="str">
        <f t="shared" si="143"/>
        <v xml:space="preserve"> |LT| Vyriškas bliuzonas</v>
      </c>
      <c r="AC356" s="8" t="s">
        <v>6824</v>
      </c>
      <c r="AD356" s="6" t="str">
        <f t="shared" si="144"/>
        <v xml:space="preserve"> |LV| Vīriešu džemperis</v>
      </c>
      <c r="AE356" s="8" t="s">
        <v>6967</v>
      </c>
      <c r="AF356" s="6" t="str">
        <f t="shared" si="145"/>
        <v xml:space="preserve"> |MK| Машка блуза</v>
      </c>
      <c r="AG356" s="8" t="s">
        <v>6968</v>
      </c>
      <c r="AH356" s="6" t="str">
        <f t="shared" si="146"/>
        <v xml:space="preserve"> |PL| Bluza męska</v>
      </c>
      <c r="AI356" s="8" t="s">
        <v>6827</v>
      </c>
      <c r="AJ356" s="6" t="str">
        <f t="shared" si="147"/>
        <v xml:space="preserve"> |PT| Camisola de manga comprida para homem</v>
      </c>
      <c r="AK356" s="8" t="s">
        <v>6828</v>
      </c>
      <c r="AL356" s="6" t="str">
        <f t="shared" si="148"/>
        <v xml:space="preserve"> |RO| Bluză bărbați</v>
      </c>
      <c r="AM356" s="8" t="s">
        <v>6969</v>
      </c>
      <c r="AN356" s="6" t="str">
        <f t="shared" si="149"/>
        <v xml:space="preserve"> |RS| Muška dukserica</v>
      </c>
      <c r="AO356" s="8" t="s">
        <v>6970</v>
      </c>
      <c r="AP356" s="6" t="str">
        <f t="shared" si="150"/>
        <v xml:space="preserve"> |SI| Moška majica, dolgi rokav</v>
      </c>
      <c r="AQ356" s="8" t="s">
        <v>6971</v>
      </c>
      <c r="AR356" s="6" t="str">
        <f t="shared" si="151"/>
        <v xml:space="preserve"> |SK| Pánska mikina</v>
      </c>
      <c r="AS356" s="9" t="str">
        <f t="shared" si="152"/>
        <v>|EN| Men's sweatshirt |BG| Мъжка блуза |BiH| Muška bluza |CZ| Pánská blůzka |DE| Herrensweatshirt |EE| Meeste pluus |ES| Sudadera para hombre/ Dessuadora home |GR| Ανδρικό μπουφάν |HR| Muška majica |HU| Férfi felső |IT| Felpa da uomo |LT| Vyriškas bliuzonas |LV| Vīriešu džemperis |PL| Bluza męska |PT| Camisola de manga comprida para homem |RO| Bluză bărbați |RS| Muška dukserica |SI| Moška majica, dolgi rokav |SK| Pánska mikina</v>
      </c>
      <c r="AT356" s="9" t="str">
        <f t="shared" si="153"/>
        <v xml:space="preserve">"|EN| Men's sweatshirt |BG| Мъжка блуза |BiH| Muška bluza |CZ| Pánská blůzka |DE| Herrensweatshirt |EE| Meeste pluus |ES| Sudadera para hombre/ Dessuadora home |GR| Ανδρικό μπουφάν |HR| Muška majica |HU| Férfi felső |IT| Felpa da uomo |LT| Vyriškas bliuzonas |LV| Vīriešu džemperis |PL| Bluza męska |PT| Camisola de manga comprida para homem |RO| Bluză bărbați |RS| Muška dukserica |SI| Moška majica, dolgi rokav |SK| Pánska mikina",  </v>
      </c>
      <c r="AU356" s="9" t="str">
        <f t="shared" si="154"/>
        <v xml:space="preserve">"Men's sweatshirt":  "|EN| Men's sweatshirt |BG| Мъжка блуза |BiH| Muška bluza |CZ| Pánská blůzka |DE| Herrensweatshirt |EE| Meeste pluus |ES| Sudadera para hombre/ Dessuadora home |GR| Ανδρικό μπουφάν |HR| Muška majica |HU| Férfi felső |IT| Felpa da uomo |LT| Vyriškas bliuzonas |LV| Vīriešu džemperis |PL| Bluza męska |PT| Camisola de manga comprida para homem |RO| Bluză bărbați |RS| Muška dukserica |SI| Moška majica, dolgi rokav |SK| Pánska mikina",  </v>
      </c>
      <c r="AV356" s="9" t="str">
        <f t="shared" si="155"/>
        <v xml:space="preserve">"Men's sweatshirt", </v>
      </c>
      <c r="AW356" s="9"/>
    </row>
    <row r="357" spans="1:49" ht="15" customHeight="1" x14ac:dyDescent="0.25">
      <c r="A357" s="8" t="s">
        <v>6972</v>
      </c>
      <c r="B357" s="6" t="str">
        <f t="shared" si="130"/>
        <v>|EN| Women's shirt</v>
      </c>
      <c r="C357" s="8" t="s">
        <v>6973</v>
      </c>
      <c r="D357" s="6" t="str">
        <f t="shared" si="131"/>
        <v xml:space="preserve"> |AL| Këmishë femrash</v>
      </c>
      <c r="E357" s="8" t="s">
        <v>6974</v>
      </c>
      <c r="F357" s="6" t="str">
        <f t="shared" si="132"/>
        <v xml:space="preserve"> |BG| Дамска риза</v>
      </c>
      <c r="G357" s="8" t="s">
        <v>6975</v>
      </c>
      <c r="H357" s="6" t="str">
        <f t="shared" si="133"/>
        <v xml:space="preserve"> |BiH| Ženska košulja</v>
      </c>
      <c r="I357" s="8" t="s">
        <v>6976</v>
      </c>
      <c r="J357" s="6" t="str">
        <f t="shared" si="134"/>
        <v xml:space="preserve"> |CZ| Dámská košile</v>
      </c>
      <c r="K357" s="8" t="s">
        <v>6977</v>
      </c>
      <c r="L357" s="6" t="str">
        <f t="shared" si="135"/>
        <v xml:space="preserve"> |DE| Damenhemd</v>
      </c>
      <c r="M357" s="8" t="s">
        <v>6978</v>
      </c>
      <c r="N357" s="6" t="str">
        <f t="shared" si="136"/>
        <v xml:space="preserve"> |EE| Naiste särk</v>
      </c>
      <c r="O357" s="8" t="s">
        <v>6979</v>
      </c>
      <c r="P357" s="6" t="str">
        <f t="shared" si="137"/>
        <v xml:space="preserve"> |ES| Camisa de mujer</v>
      </c>
      <c r="Q357" s="8" t="s">
        <v>6980</v>
      </c>
      <c r="R357" s="6" t="str">
        <f t="shared" si="138"/>
        <v>/ Camisa dona</v>
      </c>
      <c r="S357" s="8" t="s">
        <v>6981</v>
      </c>
      <c r="T357" s="6" t="str">
        <f t="shared" si="139"/>
        <v xml:space="preserve"> |GR| Γυναικείο πουκάμισο</v>
      </c>
      <c r="U357" s="8" t="s">
        <v>6975</v>
      </c>
      <c r="V357" s="6" t="str">
        <f t="shared" si="140"/>
        <v xml:space="preserve"> |HR| Ženska košulja</v>
      </c>
      <c r="W357" s="8" t="s">
        <v>6982</v>
      </c>
      <c r="X357" s="6" t="str">
        <f t="shared" si="141"/>
        <v xml:space="preserve"> |HU| Női ing</v>
      </c>
      <c r="Y357" s="8" t="s">
        <v>6983</v>
      </c>
      <c r="Z357" s="6" t="str">
        <f t="shared" si="142"/>
        <v xml:space="preserve"> |IT| Camicia da donna</v>
      </c>
      <c r="AA357" s="8" t="s">
        <v>6984</v>
      </c>
      <c r="AB357" s="6" t="str">
        <f t="shared" si="143"/>
        <v xml:space="preserve"> |LT| Moteriški marškiniai</v>
      </c>
      <c r="AC357" s="8" t="s">
        <v>6985</v>
      </c>
      <c r="AD357" s="6" t="str">
        <f t="shared" si="144"/>
        <v xml:space="preserve"> |LV| Sieviešu krekls</v>
      </c>
      <c r="AE357" s="8" t="s">
        <v>6986</v>
      </c>
      <c r="AF357" s="6" t="str">
        <f t="shared" si="145"/>
        <v xml:space="preserve"> |MK| Женска кошула</v>
      </c>
      <c r="AG357" s="8" t="s">
        <v>6987</v>
      </c>
      <c r="AH357" s="6" t="str">
        <f t="shared" si="146"/>
        <v xml:space="preserve"> |PL| Koszula damska</v>
      </c>
      <c r="AI357" s="8" t="s">
        <v>6988</v>
      </c>
      <c r="AJ357" s="6" t="str">
        <f t="shared" si="147"/>
        <v xml:space="preserve"> |PT| Camisa para mulher</v>
      </c>
      <c r="AK357" s="8" t="s">
        <v>6989</v>
      </c>
      <c r="AL357" s="6" t="str">
        <f t="shared" si="148"/>
        <v xml:space="preserve"> |RO| Cămașă femei</v>
      </c>
      <c r="AM357" s="8" t="s">
        <v>6975</v>
      </c>
      <c r="AN357" s="6" t="str">
        <f t="shared" si="149"/>
        <v xml:space="preserve"> |RS| Ženska košulja</v>
      </c>
      <c r="AO357" s="8" t="s">
        <v>6990</v>
      </c>
      <c r="AP357" s="6" t="str">
        <f t="shared" si="150"/>
        <v xml:space="preserve"> |SI| Ženska srajca</v>
      </c>
      <c r="AQ357" s="8" t="s">
        <v>6991</v>
      </c>
      <c r="AR357" s="6" t="str">
        <f t="shared" si="151"/>
        <v xml:space="preserve"> |SK| Dámska košeľa</v>
      </c>
      <c r="AS357" s="9" t="str">
        <f t="shared" si="152"/>
        <v>|EN| Women's shirt |BG| Дамска риза |BiH| Ženska košulja |CZ| Dámská košile |DE| Damenhemd |EE| Naiste särk |ES| Camisa de mujer/ Camisa dona |GR| Γυναικείο πουκάμισο |HR| Ženska košulja |HU| Női ing |IT| Camicia da donna |LT| Moteriški marškiniai |LV| Sieviešu krekls |PL| Koszula damska |PT| Camisa para mulher |RO| Cămașă femei |RS| Ženska košulja |SI| Ženska srajca |SK| Dámska košeľa</v>
      </c>
      <c r="AT357" s="9" t="str">
        <f t="shared" si="153"/>
        <v xml:space="preserve">"|EN| Women's shirt |BG| Дамска риза |BiH| Ženska košulja |CZ| Dámská košile |DE| Damenhemd |EE| Naiste särk |ES| Camisa de mujer/ Camisa dona |GR| Γυναικείο πουκάμισο |HR| Ženska košulja |HU| Női ing |IT| Camicia da donna |LT| Moteriški marškiniai |LV| Sieviešu krekls |PL| Koszula damska |PT| Camisa para mulher |RO| Cămașă femei |RS| Ženska košulja |SI| Ženska srajca |SK| Dámska košeľa",  </v>
      </c>
      <c r="AU357" s="9" t="str">
        <f t="shared" si="154"/>
        <v xml:space="preserve">"Women's shirt":  "|EN| Women's shirt |BG| Дамска риза |BiH| Ženska košulja |CZ| Dámská košile |DE| Damenhemd |EE| Naiste särk |ES| Camisa de mujer/ Camisa dona |GR| Γυναικείο πουκάμισο |HR| Ženska košulja |HU| Női ing |IT| Camicia da donna |LT| Moteriški marškiniai |LV| Sieviešu krekls |PL| Koszula damska |PT| Camisa para mulher |RO| Cămașă femei |RS| Ženska košulja |SI| Ženska srajca |SK| Dámska košeľa",  </v>
      </c>
      <c r="AV357" s="9" t="str">
        <f t="shared" si="155"/>
        <v xml:space="preserve">"Women's shirt", </v>
      </c>
      <c r="AW357" s="9"/>
    </row>
    <row r="358" spans="1:49" ht="15" customHeight="1" x14ac:dyDescent="0.25">
      <c r="A358" s="8" t="s">
        <v>6992</v>
      </c>
      <c r="B358" s="6" t="str">
        <f t="shared" si="130"/>
        <v>|EN| Men's shirt</v>
      </c>
      <c r="C358" s="8" t="s">
        <v>6993</v>
      </c>
      <c r="D358" s="6" t="str">
        <f t="shared" si="131"/>
        <v xml:space="preserve"> |AL| Këmishë meshkujsh</v>
      </c>
      <c r="E358" s="8" t="s">
        <v>6994</v>
      </c>
      <c r="F358" s="6" t="str">
        <f t="shared" si="132"/>
        <v xml:space="preserve"> |BG| Мъжка риза</v>
      </c>
      <c r="G358" s="8" t="s">
        <v>6995</v>
      </c>
      <c r="H358" s="6" t="str">
        <f t="shared" si="133"/>
        <v xml:space="preserve"> |BiH| Muška košulja</v>
      </c>
      <c r="I358" s="8" t="s">
        <v>6996</v>
      </c>
      <c r="J358" s="6" t="str">
        <f t="shared" si="134"/>
        <v xml:space="preserve"> |CZ| Pánská košile</v>
      </c>
      <c r="K358" s="8" t="s">
        <v>6997</v>
      </c>
      <c r="L358" s="6" t="str">
        <f t="shared" si="135"/>
        <v xml:space="preserve"> |DE| Herrenhemd</v>
      </c>
      <c r="M358" s="8" t="s">
        <v>6998</v>
      </c>
      <c r="N358" s="6" t="str">
        <f t="shared" si="136"/>
        <v xml:space="preserve"> |EE| Meeste särk</v>
      </c>
      <c r="O358" s="8" t="s">
        <v>6999</v>
      </c>
      <c r="P358" s="6" t="str">
        <f t="shared" si="137"/>
        <v xml:space="preserve"> |ES| Camisa de hombre</v>
      </c>
      <c r="Q358" s="8" t="s">
        <v>7000</v>
      </c>
      <c r="R358" s="6" t="str">
        <f t="shared" si="138"/>
        <v>/ Camisa home</v>
      </c>
      <c r="S358" s="8" t="s">
        <v>7001</v>
      </c>
      <c r="T358" s="6" t="str">
        <f t="shared" si="139"/>
        <v xml:space="preserve"> |GR| Ανδρικό πουκάμισο</v>
      </c>
      <c r="U358" s="8" t="s">
        <v>6995</v>
      </c>
      <c r="V358" s="6" t="str">
        <f t="shared" si="140"/>
        <v xml:space="preserve"> |HR| Muška košulja</v>
      </c>
      <c r="W358" s="8" t="s">
        <v>7002</v>
      </c>
      <c r="X358" s="6" t="str">
        <f t="shared" si="141"/>
        <v xml:space="preserve"> |HU| Férfi ing</v>
      </c>
      <c r="Y358" s="8" t="s">
        <v>7003</v>
      </c>
      <c r="Z358" s="6" t="str">
        <f t="shared" si="142"/>
        <v xml:space="preserve"> |IT| Camicia da uomo</v>
      </c>
      <c r="AA358" s="8" t="s">
        <v>7004</v>
      </c>
      <c r="AB358" s="6" t="str">
        <f t="shared" si="143"/>
        <v xml:space="preserve"> |LT| Vyriški marškiniai</v>
      </c>
      <c r="AC358" s="8" t="s">
        <v>7005</v>
      </c>
      <c r="AD358" s="6" t="str">
        <f t="shared" si="144"/>
        <v xml:space="preserve"> |LV| Vīriešu krekls</v>
      </c>
      <c r="AE358" s="8" t="s">
        <v>7006</v>
      </c>
      <c r="AF358" s="6" t="str">
        <f t="shared" si="145"/>
        <v xml:space="preserve"> |MK| Машка кошула</v>
      </c>
      <c r="AG358" s="8" t="s">
        <v>7007</v>
      </c>
      <c r="AH358" s="6" t="str">
        <f t="shared" si="146"/>
        <v xml:space="preserve"> |PL| Koszula męska</v>
      </c>
      <c r="AI358" s="8" t="s">
        <v>7008</v>
      </c>
      <c r="AJ358" s="6" t="str">
        <f t="shared" si="147"/>
        <v xml:space="preserve"> |PT| Camisa para homem</v>
      </c>
      <c r="AK358" s="8" t="s">
        <v>7009</v>
      </c>
      <c r="AL358" s="6" t="str">
        <f t="shared" si="148"/>
        <v xml:space="preserve"> |RO| Cămașă bărbați</v>
      </c>
      <c r="AM358" s="8" t="s">
        <v>6995</v>
      </c>
      <c r="AN358" s="6" t="str">
        <f t="shared" si="149"/>
        <v xml:space="preserve"> |RS| Muška košulja</v>
      </c>
      <c r="AO358" s="8" t="s">
        <v>7010</v>
      </c>
      <c r="AP358" s="6" t="str">
        <f t="shared" si="150"/>
        <v xml:space="preserve"> |SI| Moška srajca</v>
      </c>
      <c r="AQ358" s="8" t="s">
        <v>7011</v>
      </c>
      <c r="AR358" s="6" t="str">
        <f t="shared" si="151"/>
        <v xml:space="preserve"> |SK| Pánska košeľa</v>
      </c>
      <c r="AS358" s="9" t="str">
        <f t="shared" si="152"/>
        <v>|EN| Men's shirt |BG| Мъжка риза |BiH| Muška košulja |CZ| Pánská košile |DE| Herrenhemd |EE| Meeste särk |ES| Camisa de hombre/ Camisa home |GR| Ανδρικό πουκάμισο |HR| Muška košulja |HU| Férfi ing |IT| Camicia da uomo |LT| Vyriški marškiniai |LV| Vīriešu krekls |PL| Koszula męska |PT| Camisa para homem |RO| Cămașă bărbați |RS| Muška košulja |SI| Moška srajca |SK| Pánska košeľa</v>
      </c>
      <c r="AT358" s="9" t="str">
        <f t="shared" si="153"/>
        <v xml:space="preserve">"|EN| Men's shirt |BG| Мъжка риза |BiH| Muška košulja |CZ| Pánská košile |DE| Herrenhemd |EE| Meeste särk |ES| Camisa de hombre/ Camisa home |GR| Ανδρικό πουκάμισο |HR| Muška košulja |HU| Férfi ing |IT| Camicia da uomo |LT| Vyriški marškiniai |LV| Vīriešu krekls |PL| Koszula męska |PT| Camisa para homem |RO| Cămașă bărbați |RS| Muška košulja |SI| Moška srajca |SK| Pánska košeľa",  </v>
      </c>
      <c r="AU358" s="9" t="str">
        <f t="shared" si="154"/>
        <v xml:space="preserve">"Men's shirt":  "|EN| Men's shirt |BG| Мъжка риза |BiH| Muška košulja |CZ| Pánská košile |DE| Herrenhemd |EE| Meeste särk |ES| Camisa de hombre/ Camisa home |GR| Ανδρικό πουκάμισο |HR| Muška košulja |HU| Férfi ing |IT| Camicia da uomo |LT| Vyriški marškiniai |LV| Vīriešu krekls |PL| Koszula męska |PT| Camisa para homem |RO| Cămașă bărbați |RS| Muška košulja |SI| Moška srajca |SK| Pánska košeľa",  </v>
      </c>
      <c r="AV358" s="9" t="str">
        <f t="shared" si="155"/>
        <v xml:space="preserve">"Men's shirt", </v>
      </c>
      <c r="AW358" s="9"/>
    </row>
    <row r="359" spans="1:49" ht="15" customHeight="1" x14ac:dyDescent="0.25">
      <c r="A359" s="8" t="s">
        <v>7012</v>
      </c>
      <c r="B359" s="6" t="str">
        <f t="shared" si="130"/>
        <v>|EN| Women's waistcoat</v>
      </c>
      <c r="C359" s="8" t="s">
        <v>7013</v>
      </c>
      <c r="D359" s="6" t="str">
        <f t="shared" si="131"/>
        <v xml:space="preserve"> |AL| Jelek femrash</v>
      </c>
      <c r="E359" s="8" t="s">
        <v>7014</v>
      </c>
      <c r="F359" s="6" t="str">
        <f t="shared" si="132"/>
        <v xml:space="preserve"> |BG| Дамска жилетка</v>
      </c>
      <c r="G359" s="8" t="s">
        <v>7015</v>
      </c>
      <c r="H359" s="6" t="str">
        <f t="shared" si="133"/>
        <v xml:space="preserve"> |BiH| Ženski prsluk</v>
      </c>
      <c r="I359" s="8" t="s">
        <v>7016</v>
      </c>
      <c r="J359" s="6" t="str">
        <f t="shared" si="134"/>
        <v xml:space="preserve"> |CZ| Dámská vestička</v>
      </c>
      <c r="K359" s="8" t="s">
        <v>7017</v>
      </c>
      <c r="L359" s="6" t="str">
        <f t="shared" si="135"/>
        <v xml:space="preserve"> |DE| Damenweste</v>
      </c>
      <c r="M359" s="8" t="s">
        <v>7018</v>
      </c>
      <c r="N359" s="6" t="str">
        <f t="shared" si="136"/>
        <v xml:space="preserve"> |EE| Naiste vest</v>
      </c>
      <c r="O359" s="8" t="s">
        <v>7019</v>
      </c>
      <c r="P359" s="6" t="str">
        <f t="shared" si="137"/>
        <v xml:space="preserve"> |ES| Chaleco de mujer</v>
      </c>
      <c r="Q359" s="8" t="s">
        <v>7020</v>
      </c>
      <c r="R359" s="6" t="str">
        <f t="shared" si="138"/>
        <v>/ Armilla dona</v>
      </c>
      <c r="S359" s="8" t="s">
        <v>7021</v>
      </c>
      <c r="T359" s="6" t="str">
        <f t="shared" si="139"/>
        <v xml:space="preserve"> |GR| Γυναικείο γιλέκο</v>
      </c>
      <c r="U359" s="8" t="s">
        <v>7015</v>
      </c>
      <c r="V359" s="6" t="str">
        <f t="shared" si="140"/>
        <v xml:space="preserve"> |HR| Ženski prsluk</v>
      </c>
      <c r="W359" s="8" t="s">
        <v>7022</v>
      </c>
      <c r="X359" s="6" t="str">
        <f t="shared" si="141"/>
        <v xml:space="preserve"> |HU| Női mellény</v>
      </c>
      <c r="Y359" s="8" t="s">
        <v>7023</v>
      </c>
      <c r="Z359" s="6" t="str">
        <f t="shared" si="142"/>
        <v xml:space="preserve"> |IT| Gilet da donna</v>
      </c>
      <c r="AA359" s="8" t="s">
        <v>7024</v>
      </c>
      <c r="AB359" s="6" t="str">
        <f t="shared" si="143"/>
        <v xml:space="preserve"> |LT| Moteriška liemenė</v>
      </c>
      <c r="AC359" s="8" t="s">
        <v>7025</v>
      </c>
      <c r="AD359" s="6" t="str">
        <f t="shared" si="144"/>
        <v xml:space="preserve"> |LV| Sieviešu veste</v>
      </c>
      <c r="AE359" s="8" t="s">
        <v>7026</v>
      </c>
      <c r="AF359" s="6" t="str">
        <f t="shared" si="145"/>
        <v xml:space="preserve"> |MK| Женски елек</v>
      </c>
      <c r="AG359" s="8" t="s">
        <v>7027</v>
      </c>
      <c r="AH359" s="6" t="str">
        <f t="shared" si="146"/>
        <v xml:space="preserve"> |PL| Kamizelka damska</v>
      </c>
      <c r="AI359" s="8" t="s">
        <v>7028</v>
      </c>
      <c r="AJ359" s="6" t="str">
        <f t="shared" si="147"/>
        <v xml:space="preserve"> |PT| Colete para mulher</v>
      </c>
      <c r="AK359" s="8" t="s">
        <v>7029</v>
      </c>
      <c r="AL359" s="6" t="str">
        <f t="shared" si="148"/>
        <v xml:space="preserve"> |RO| Vestă femei</v>
      </c>
      <c r="AM359" s="8" t="s">
        <v>7015</v>
      </c>
      <c r="AN359" s="6" t="str">
        <f t="shared" si="149"/>
        <v xml:space="preserve"> |RS| Ženski prsluk</v>
      </c>
      <c r="AO359" s="8" t="s">
        <v>7030</v>
      </c>
      <c r="AP359" s="6" t="str">
        <f t="shared" si="150"/>
        <v xml:space="preserve"> |SI| Ženski telovnik</v>
      </c>
      <c r="AQ359" s="8" t="s">
        <v>7031</v>
      </c>
      <c r="AR359" s="6" t="str">
        <f t="shared" si="151"/>
        <v xml:space="preserve"> |SK| Dámska vesta</v>
      </c>
      <c r="AS359" s="9" t="str">
        <f t="shared" si="152"/>
        <v>|EN| Women's waistcoat |BG| Дамска жилетка |BiH| Ženski prsluk |CZ| Dámská vestička |DE| Damenweste |EE| Naiste vest |ES| Chaleco de mujer/ Armilla dona |GR| Γυναικείο γιλέκο |HR| Ženski prsluk |HU| Női mellény |IT| Gilet da donna |LT| Moteriška liemenė |LV| Sieviešu veste |PL| Kamizelka damska |PT| Colete para mulher |RO| Vestă femei |RS| Ženski prsluk |SI| Ženski telovnik |SK| Dámska vesta</v>
      </c>
      <c r="AT359" s="9" t="str">
        <f t="shared" si="153"/>
        <v xml:space="preserve">"|EN| Women's waistcoat |BG| Дамска жилетка |BiH| Ženski prsluk |CZ| Dámská vestička |DE| Damenweste |EE| Naiste vest |ES| Chaleco de mujer/ Armilla dona |GR| Γυναικείο γιλέκο |HR| Ženski prsluk |HU| Női mellény |IT| Gilet da donna |LT| Moteriška liemenė |LV| Sieviešu veste |PL| Kamizelka damska |PT| Colete para mulher |RO| Vestă femei |RS| Ženski prsluk |SI| Ženski telovnik |SK| Dámska vesta",  </v>
      </c>
      <c r="AU359" s="9" t="str">
        <f t="shared" si="154"/>
        <v xml:space="preserve">"Women's waistcoat":  "|EN| Women's waistcoat |BG| Дамска жилетка |BiH| Ženski prsluk |CZ| Dámská vestička |DE| Damenweste |EE| Naiste vest |ES| Chaleco de mujer/ Armilla dona |GR| Γυναικείο γιλέκο |HR| Ženski prsluk |HU| Női mellény |IT| Gilet da donna |LT| Moteriška liemenė |LV| Sieviešu veste |PL| Kamizelka damska |PT| Colete para mulher |RO| Vestă femei |RS| Ženski prsluk |SI| Ženski telovnik |SK| Dámska vesta",  </v>
      </c>
      <c r="AV359" s="9" t="str">
        <f t="shared" si="155"/>
        <v xml:space="preserve">"Women's waistcoat", </v>
      </c>
      <c r="AW359" s="9"/>
    </row>
    <row r="360" spans="1:49" ht="15" customHeight="1" x14ac:dyDescent="0.25">
      <c r="A360" s="8" t="s">
        <v>7032</v>
      </c>
      <c r="B360" s="6" t="str">
        <f t="shared" si="130"/>
        <v>|EN| Men's waistcoat</v>
      </c>
      <c r="C360" s="8" t="s">
        <v>7033</v>
      </c>
      <c r="D360" s="6" t="str">
        <f t="shared" si="131"/>
        <v xml:space="preserve"> |AL| Jelek meshkujsh</v>
      </c>
      <c r="E360" s="8" t="s">
        <v>7034</v>
      </c>
      <c r="F360" s="6" t="str">
        <f t="shared" si="132"/>
        <v xml:space="preserve"> |BG| Мъжка жилетка</v>
      </c>
      <c r="G360" s="8" t="s">
        <v>7035</v>
      </c>
      <c r="H360" s="6" t="str">
        <f t="shared" si="133"/>
        <v xml:space="preserve"> |BiH| Muški prsluk</v>
      </c>
      <c r="I360" s="8" t="s">
        <v>7036</v>
      </c>
      <c r="J360" s="6" t="str">
        <f t="shared" si="134"/>
        <v xml:space="preserve"> |CZ| Pánská vestička</v>
      </c>
      <c r="K360" s="8" t="s">
        <v>7037</v>
      </c>
      <c r="L360" s="6" t="str">
        <f t="shared" si="135"/>
        <v xml:space="preserve"> |DE| Herrenweste</v>
      </c>
      <c r="M360" s="8" t="s">
        <v>7038</v>
      </c>
      <c r="N360" s="6" t="str">
        <f t="shared" si="136"/>
        <v xml:space="preserve"> |EE| Meeste vest</v>
      </c>
      <c r="O360" s="8" t="s">
        <v>7039</v>
      </c>
      <c r="P360" s="6" t="str">
        <f t="shared" si="137"/>
        <v xml:space="preserve"> |ES| Chaleco de hombre</v>
      </c>
      <c r="Q360" s="8" t="s">
        <v>7040</v>
      </c>
      <c r="R360" s="6" t="str">
        <f t="shared" si="138"/>
        <v>/ Armilla home</v>
      </c>
      <c r="S360" s="8" t="s">
        <v>7041</v>
      </c>
      <c r="T360" s="6" t="str">
        <f t="shared" si="139"/>
        <v xml:space="preserve"> |GR| Ανδρικό γιλέκο</v>
      </c>
      <c r="U360" s="8" t="s">
        <v>7035</v>
      </c>
      <c r="V360" s="6" t="str">
        <f t="shared" si="140"/>
        <v xml:space="preserve"> |HR| Muški prsluk</v>
      </c>
      <c r="W360" s="8" t="s">
        <v>7042</v>
      </c>
      <c r="X360" s="6" t="str">
        <f t="shared" si="141"/>
        <v xml:space="preserve"> |HU| Férfi mellény</v>
      </c>
      <c r="Y360" s="8" t="s">
        <v>7043</v>
      </c>
      <c r="Z360" s="6" t="str">
        <f t="shared" si="142"/>
        <v xml:space="preserve"> |IT| Gilet da uomo</v>
      </c>
      <c r="AA360" s="8" t="s">
        <v>7044</v>
      </c>
      <c r="AB360" s="6" t="str">
        <f t="shared" si="143"/>
        <v xml:space="preserve"> |LT| Vyriška liemenė</v>
      </c>
      <c r="AC360" s="8" t="s">
        <v>7045</v>
      </c>
      <c r="AD360" s="6" t="str">
        <f t="shared" si="144"/>
        <v xml:space="preserve"> |LV| Vīriešu veste</v>
      </c>
      <c r="AE360" s="8" t="s">
        <v>7046</v>
      </c>
      <c r="AF360" s="6" t="str">
        <f t="shared" si="145"/>
        <v xml:space="preserve"> |MK| Машки елек</v>
      </c>
      <c r="AG360" s="8" t="s">
        <v>7047</v>
      </c>
      <c r="AH360" s="6" t="str">
        <f t="shared" si="146"/>
        <v xml:space="preserve"> |PL| Kamizelka męska</v>
      </c>
      <c r="AI360" s="8" t="s">
        <v>7048</v>
      </c>
      <c r="AJ360" s="6" t="str">
        <f t="shared" si="147"/>
        <v xml:space="preserve"> |PT| Colete para homem</v>
      </c>
      <c r="AK360" s="8" t="s">
        <v>7049</v>
      </c>
      <c r="AL360" s="6" t="str">
        <f t="shared" si="148"/>
        <v xml:space="preserve"> |RO| Vestă bărbați</v>
      </c>
      <c r="AM360" s="8" t="s">
        <v>7035</v>
      </c>
      <c r="AN360" s="6" t="str">
        <f t="shared" si="149"/>
        <v xml:space="preserve"> |RS| Muški prsluk</v>
      </c>
      <c r="AO360" s="8" t="s">
        <v>7050</v>
      </c>
      <c r="AP360" s="6" t="str">
        <f t="shared" si="150"/>
        <v xml:space="preserve"> |SI| Moški telovnik</v>
      </c>
      <c r="AQ360" s="8" t="s">
        <v>7051</v>
      </c>
      <c r="AR360" s="6" t="str">
        <f t="shared" si="151"/>
        <v xml:space="preserve"> |SK| Pánska vesta</v>
      </c>
      <c r="AS360" s="9" t="str">
        <f t="shared" si="152"/>
        <v>|EN| Men's waistcoat |BG| Мъжка жилетка |BiH| Muški prsluk |CZ| Pánská vestička |DE| Herrenweste |EE| Meeste vest |ES| Chaleco de hombre/ Armilla home |GR| Ανδρικό γιλέκο |HR| Muški prsluk |HU| Férfi mellény |IT| Gilet da uomo |LT| Vyriška liemenė |LV| Vīriešu veste |PL| Kamizelka męska |PT| Colete para homem |RO| Vestă bărbați |RS| Muški prsluk |SI| Moški telovnik |SK| Pánska vesta</v>
      </c>
      <c r="AT360" s="9" t="str">
        <f t="shared" si="153"/>
        <v xml:space="preserve">"|EN| Men's waistcoat |BG| Мъжка жилетка |BiH| Muški prsluk |CZ| Pánská vestička |DE| Herrenweste |EE| Meeste vest |ES| Chaleco de hombre/ Armilla home |GR| Ανδρικό γιλέκο |HR| Muški prsluk |HU| Férfi mellény |IT| Gilet da uomo |LT| Vyriška liemenė |LV| Vīriešu veste |PL| Kamizelka męska |PT| Colete para homem |RO| Vestă bărbați |RS| Muški prsluk |SI| Moški telovnik |SK| Pánska vesta",  </v>
      </c>
      <c r="AU360" s="9" t="str">
        <f t="shared" si="154"/>
        <v xml:space="preserve">"Men's waistcoat":  "|EN| Men's waistcoat |BG| Мъжка жилетка |BiH| Muški prsluk |CZ| Pánská vestička |DE| Herrenweste |EE| Meeste vest |ES| Chaleco de hombre/ Armilla home |GR| Ανδρικό γιλέκο |HR| Muški prsluk |HU| Férfi mellény |IT| Gilet da uomo |LT| Vyriška liemenė |LV| Vīriešu veste |PL| Kamizelka męska |PT| Colete para homem |RO| Vestă bărbați |RS| Muški prsluk |SI| Moški telovnik |SK| Pánska vesta",  </v>
      </c>
      <c r="AV360" s="9" t="str">
        <f t="shared" si="155"/>
        <v xml:space="preserve">"Men's waistcoat", </v>
      </c>
      <c r="AW360" s="9"/>
    </row>
    <row r="361" spans="1:49" ht="15" customHeight="1" x14ac:dyDescent="0.25">
      <c r="A361" s="8" t="s">
        <v>7052</v>
      </c>
      <c r="B361" s="6" t="str">
        <f t="shared" si="130"/>
        <v>|EN| Women's jacket</v>
      </c>
      <c r="C361" s="8" t="s">
        <v>7053</v>
      </c>
      <c r="D361" s="6" t="str">
        <f t="shared" si="131"/>
        <v xml:space="preserve"> |AL| Xhup femrash</v>
      </c>
      <c r="E361" s="8" t="s">
        <v>7054</v>
      </c>
      <c r="F361" s="6" t="str">
        <f t="shared" si="132"/>
        <v xml:space="preserve"> |BG| Дамско яке</v>
      </c>
      <c r="G361" s="8" t="s">
        <v>7055</v>
      </c>
      <c r="H361" s="6" t="str">
        <f t="shared" si="133"/>
        <v xml:space="preserve"> |BiH| Ženska jakna</v>
      </c>
      <c r="I361" s="8" t="s">
        <v>7056</v>
      </c>
      <c r="J361" s="6" t="str">
        <f t="shared" si="134"/>
        <v xml:space="preserve"> |CZ| Dámská bunda</v>
      </c>
      <c r="K361" s="8" t="s">
        <v>7057</v>
      </c>
      <c r="L361" s="6" t="str">
        <f t="shared" si="135"/>
        <v xml:space="preserve"> |DE| Damenjacke</v>
      </c>
      <c r="M361" s="8" t="s">
        <v>7058</v>
      </c>
      <c r="N361" s="6" t="str">
        <f t="shared" si="136"/>
        <v xml:space="preserve"> |EE| Naiste jope</v>
      </c>
      <c r="O361" s="8" t="s">
        <v>7059</v>
      </c>
      <c r="P361" s="6" t="str">
        <f t="shared" si="137"/>
        <v xml:space="preserve"> |ES| Chaquetón de mujer</v>
      </c>
      <c r="Q361" s="8" t="s">
        <v>7060</v>
      </c>
      <c r="R361" s="6" t="str">
        <f t="shared" si="138"/>
        <v>/ Caçadora dona</v>
      </c>
      <c r="S361" s="8" t="s">
        <v>7061</v>
      </c>
      <c r="T361" s="6" t="str">
        <f t="shared" si="139"/>
        <v xml:space="preserve"> |GR| Γυναικείο σακάκι</v>
      </c>
      <c r="U361" s="8" t="s">
        <v>7055</v>
      </c>
      <c r="V361" s="6" t="str">
        <f t="shared" si="140"/>
        <v xml:space="preserve"> |HR| Ženska jakna</v>
      </c>
      <c r="W361" s="8" t="s">
        <v>7062</v>
      </c>
      <c r="X361" s="6" t="str">
        <f t="shared" si="141"/>
        <v xml:space="preserve"> |HU| Női dzseki</v>
      </c>
      <c r="Y361" s="8" t="s">
        <v>7063</v>
      </c>
      <c r="Z361" s="6" t="str">
        <f t="shared" si="142"/>
        <v xml:space="preserve"> |IT| Giubbotto da donna</v>
      </c>
      <c r="AA361" s="8" t="s">
        <v>7064</v>
      </c>
      <c r="AB361" s="6" t="str">
        <f t="shared" si="143"/>
        <v xml:space="preserve"> |LT| Moteriška striukė</v>
      </c>
      <c r="AC361" s="8" t="s">
        <v>7065</v>
      </c>
      <c r="AD361" s="6" t="str">
        <f t="shared" si="144"/>
        <v xml:space="preserve"> |LV| Sieviešu jaka</v>
      </c>
      <c r="AE361" s="8" t="s">
        <v>7066</v>
      </c>
      <c r="AF361" s="6" t="str">
        <f t="shared" si="145"/>
        <v xml:space="preserve"> |MK| Женска јакна</v>
      </c>
      <c r="AG361" s="8" t="s">
        <v>7067</v>
      </c>
      <c r="AH361" s="6" t="str">
        <f t="shared" si="146"/>
        <v xml:space="preserve"> |PL| Kurtka damska</v>
      </c>
      <c r="AI361" s="8" t="s">
        <v>7068</v>
      </c>
      <c r="AJ361" s="6" t="str">
        <f t="shared" si="147"/>
        <v xml:space="preserve"> |PT| Casaco para mulher</v>
      </c>
      <c r="AK361" s="8" t="s">
        <v>7069</v>
      </c>
      <c r="AL361" s="6" t="str">
        <f t="shared" si="148"/>
        <v xml:space="preserve"> |RO| Geacă femei</v>
      </c>
      <c r="AM361" s="8" t="s">
        <v>7055</v>
      </c>
      <c r="AN361" s="6" t="str">
        <f t="shared" si="149"/>
        <v xml:space="preserve"> |RS| Ženska jakna</v>
      </c>
      <c r="AO361" s="8" t="s">
        <v>7055</v>
      </c>
      <c r="AP361" s="6" t="str">
        <f t="shared" si="150"/>
        <v xml:space="preserve"> |SI| Ženska jakna</v>
      </c>
      <c r="AQ361" s="8" t="s">
        <v>7070</v>
      </c>
      <c r="AR361" s="6" t="str">
        <f t="shared" si="151"/>
        <v xml:space="preserve"> |SK| Dámska bunda</v>
      </c>
      <c r="AS361" s="9" t="str">
        <f t="shared" si="152"/>
        <v>|EN| Women's jacket |BG| Дамско яке |BiH| Ženska jakna |CZ| Dámská bunda |DE| Damenjacke |EE| Naiste jope |ES| Chaquetón de mujer/ Caçadora dona |GR| Γυναικείο σακάκι |HR| Ženska jakna |HU| Női dzseki |IT| Giubbotto da donna |LT| Moteriška striukė |LV| Sieviešu jaka |PL| Kurtka damska |PT| Casaco para mulher |RO| Geacă femei |RS| Ženska jakna |SI| Ženska jakna |SK| Dámska bunda</v>
      </c>
      <c r="AT361" s="9" t="str">
        <f t="shared" si="153"/>
        <v xml:space="preserve">"|EN| Women's jacket |BG| Дамско яке |BiH| Ženska jakna |CZ| Dámská bunda |DE| Damenjacke |EE| Naiste jope |ES| Chaquetón de mujer/ Caçadora dona |GR| Γυναικείο σακάκι |HR| Ženska jakna |HU| Női dzseki |IT| Giubbotto da donna |LT| Moteriška striukė |LV| Sieviešu jaka |PL| Kurtka damska |PT| Casaco para mulher |RO| Geacă femei |RS| Ženska jakna |SI| Ženska jakna |SK| Dámska bunda",  </v>
      </c>
      <c r="AU361" s="9" t="str">
        <f t="shared" si="154"/>
        <v xml:space="preserve">"Women's jacket":  "|EN| Women's jacket |BG| Дамско яке |BiH| Ženska jakna |CZ| Dámská bunda |DE| Damenjacke |EE| Naiste jope |ES| Chaquetón de mujer/ Caçadora dona |GR| Γυναικείο σακάκι |HR| Ženska jakna |HU| Női dzseki |IT| Giubbotto da donna |LT| Moteriška striukė |LV| Sieviešu jaka |PL| Kurtka damska |PT| Casaco para mulher |RO| Geacă femei |RS| Ženska jakna |SI| Ženska jakna |SK| Dámska bunda",  </v>
      </c>
      <c r="AV361" s="9" t="str">
        <f t="shared" si="155"/>
        <v xml:space="preserve">"Women's jacket", </v>
      </c>
      <c r="AW361" s="9"/>
    </row>
    <row r="362" spans="1:49" ht="15" customHeight="1" x14ac:dyDescent="0.25">
      <c r="A362" s="8" t="s">
        <v>7071</v>
      </c>
      <c r="B362" s="6" t="str">
        <f t="shared" si="130"/>
        <v>|EN| Men's jacket</v>
      </c>
      <c r="C362" s="8" t="s">
        <v>7072</v>
      </c>
      <c r="D362" s="6" t="str">
        <f t="shared" si="131"/>
        <v xml:space="preserve"> |AL| Xhup meshkujsh</v>
      </c>
      <c r="E362" s="8" t="s">
        <v>7073</v>
      </c>
      <c r="F362" s="6" t="str">
        <f t="shared" si="132"/>
        <v xml:space="preserve"> |BG| Мъжко яке</v>
      </c>
      <c r="G362" s="8" t="s">
        <v>7074</v>
      </c>
      <c r="H362" s="6" t="str">
        <f t="shared" si="133"/>
        <v xml:space="preserve"> |BiH| Muška jakna</v>
      </c>
      <c r="I362" s="8" t="s">
        <v>7075</v>
      </c>
      <c r="J362" s="6" t="str">
        <f t="shared" si="134"/>
        <v xml:space="preserve"> |CZ| Pánská bunda</v>
      </c>
      <c r="K362" s="8" t="s">
        <v>7076</v>
      </c>
      <c r="L362" s="6" t="str">
        <f t="shared" si="135"/>
        <v xml:space="preserve"> |DE| Herrenjacke</v>
      </c>
      <c r="M362" s="8" t="s">
        <v>7077</v>
      </c>
      <c r="N362" s="6" t="str">
        <f t="shared" si="136"/>
        <v xml:space="preserve"> |EE| Meeste jope</v>
      </c>
      <c r="O362" s="8" t="s">
        <v>7078</v>
      </c>
      <c r="P362" s="6" t="str">
        <f t="shared" si="137"/>
        <v xml:space="preserve"> |ES| Chaquetón de hombre</v>
      </c>
      <c r="Q362" s="8" t="s">
        <v>7079</v>
      </c>
      <c r="R362" s="6" t="str">
        <f t="shared" si="138"/>
        <v>/ Caçadora home</v>
      </c>
      <c r="S362" s="8" t="s">
        <v>3995</v>
      </c>
      <c r="T362" s="6" t="str">
        <f t="shared" si="139"/>
        <v xml:space="preserve"> |GR| Ανδρικό σακάκι</v>
      </c>
      <c r="U362" s="8" t="s">
        <v>7074</v>
      </c>
      <c r="V362" s="6" t="str">
        <f t="shared" si="140"/>
        <v xml:space="preserve"> |HR| Muška jakna</v>
      </c>
      <c r="W362" s="8" t="s">
        <v>7080</v>
      </c>
      <c r="X362" s="6" t="str">
        <f t="shared" si="141"/>
        <v xml:space="preserve"> |HU| Férfi dzseki</v>
      </c>
      <c r="Y362" s="8" t="s">
        <v>7081</v>
      </c>
      <c r="Z362" s="6" t="str">
        <f t="shared" si="142"/>
        <v xml:space="preserve"> |IT| Giubbotto da uomo</v>
      </c>
      <c r="AA362" s="8" t="s">
        <v>7082</v>
      </c>
      <c r="AB362" s="6" t="str">
        <f t="shared" si="143"/>
        <v xml:space="preserve"> |LT| Vyriška striukė</v>
      </c>
      <c r="AC362" s="8" t="s">
        <v>7083</v>
      </c>
      <c r="AD362" s="6" t="str">
        <f t="shared" si="144"/>
        <v xml:space="preserve"> |LV| Vīriešu jaka</v>
      </c>
      <c r="AE362" s="8" t="s">
        <v>7084</v>
      </c>
      <c r="AF362" s="6" t="str">
        <f t="shared" si="145"/>
        <v xml:space="preserve"> |MK| Машка јакна</v>
      </c>
      <c r="AG362" s="8" t="s">
        <v>7085</v>
      </c>
      <c r="AH362" s="6" t="str">
        <f t="shared" si="146"/>
        <v xml:space="preserve"> |PL| Kurtka męska</v>
      </c>
      <c r="AI362" s="8" t="s">
        <v>7086</v>
      </c>
      <c r="AJ362" s="6" t="str">
        <f t="shared" si="147"/>
        <v xml:space="preserve"> |PT| Casaco para homem</v>
      </c>
      <c r="AK362" s="8" t="s">
        <v>7087</v>
      </c>
      <c r="AL362" s="6" t="str">
        <f t="shared" si="148"/>
        <v xml:space="preserve"> |RO| Geacă bărbați</v>
      </c>
      <c r="AM362" s="8" t="s">
        <v>7074</v>
      </c>
      <c r="AN362" s="6" t="str">
        <f t="shared" si="149"/>
        <v xml:space="preserve"> |RS| Muška jakna</v>
      </c>
      <c r="AO362" s="8" t="s">
        <v>7088</v>
      </c>
      <c r="AP362" s="6" t="str">
        <f t="shared" si="150"/>
        <v xml:space="preserve"> |SI| Moška jakna</v>
      </c>
      <c r="AQ362" s="8" t="s">
        <v>7089</v>
      </c>
      <c r="AR362" s="6" t="str">
        <f t="shared" si="151"/>
        <v xml:space="preserve"> |SK| Pánska bunda</v>
      </c>
      <c r="AS362" s="9" t="str">
        <f t="shared" si="152"/>
        <v>|EN| Men's jacket |BG| Мъжко яке |BiH| Muška jakna |CZ| Pánská bunda |DE| Herrenjacke |EE| Meeste jope |ES| Chaquetón de hombre/ Caçadora home |GR| Ανδρικό σακάκι |HR| Muška jakna |HU| Férfi dzseki |IT| Giubbotto da uomo |LT| Vyriška striukė |LV| Vīriešu jaka |PL| Kurtka męska |PT| Casaco para homem |RO| Geacă bărbați |RS| Muška jakna |SI| Moška jakna |SK| Pánska bunda</v>
      </c>
      <c r="AT362" s="9" t="str">
        <f t="shared" si="153"/>
        <v xml:space="preserve">"|EN| Men's jacket |BG| Мъжко яке |BiH| Muška jakna |CZ| Pánská bunda |DE| Herrenjacke |EE| Meeste jope |ES| Chaquetón de hombre/ Caçadora home |GR| Ανδρικό σακάκι |HR| Muška jakna |HU| Férfi dzseki |IT| Giubbotto da uomo |LT| Vyriška striukė |LV| Vīriešu jaka |PL| Kurtka męska |PT| Casaco para homem |RO| Geacă bărbați |RS| Muška jakna |SI| Moška jakna |SK| Pánska bunda",  </v>
      </c>
      <c r="AU362" s="9" t="str">
        <f t="shared" si="154"/>
        <v xml:space="preserve">"Men's jacket":  "|EN| Men's jacket |BG| Мъжко яке |BiH| Muška jakna |CZ| Pánská bunda |DE| Herrenjacke |EE| Meeste jope |ES| Chaquetón de hombre/ Caçadora home |GR| Ανδρικό σακάκι |HR| Muška jakna |HU| Férfi dzseki |IT| Giubbotto da uomo |LT| Vyriška striukė |LV| Vīriešu jaka |PL| Kurtka męska |PT| Casaco para homem |RO| Geacă bărbați |RS| Muška jakna |SI| Moška jakna |SK| Pánska bunda",  </v>
      </c>
      <c r="AV362" s="9" t="str">
        <f t="shared" si="155"/>
        <v xml:space="preserve">"Men's jacket", </v>
      </c>
      <c r="AW362" s="9"/>
    </row>
    <row r="363" spans="1:49" ht="15" customHeight="1" x14ac:dyDescent="0.25">
      <c r="A363" s="8" t="s">
        <v>7090</v>
      </c>
      <c r="B363" s="6" t="str">
        <f t="shared" si="130"/>
        <v>|EN| Women's coat</v>
      </c>
      <c r="C363" s="8" t="s">
        <v>7091</v>
      </c>
      <c r="D363" s="6" t="str">
        <f t="shared" si="131"/>
        <v xml:space="preserve"> |AL| Pallto femrash</v>
      </c>
      <c r="E363" s="8" t="s">
        <v>7092</v>
      </c>
      <c r="F363" s="6" t="str">
        <f t="shared" si="132"/>
        <v xml:space="preserve"> |BG| Дамско палто</v>
      </c>
      <c r="G363" s="8" t="s">
        <v>7093</v>
      </c>
      <c r="H363" s="6" t="str">
        <f t="shared" si="133"/>
        <v xml:space="preserve"> |BiH| Ženski kaput</v>
      </c>
      <c r="I363" s="8" t="s">
        <v>7094</v>
      </c>
      <c r="J363" s="6" t="str">
        <f t="shared" si="134"/>
        <v xml:space="preserve"> |CZ| Dámský plášť</v>
      </c>
      <c r="K363" s="8" t="s">
        <v>7095</v>
      </c>
      <c r="L363" s="6" t="str">
        <f t="shared" si="135"/>
        <v xml:space="preserve"> |DE| Damenmantel</v>
      </c>
      <c r="M363" s="8" t="s">
        <v>7096</v>
      </c>
      <c r="N363" s="6" t="str">
        <f t="shared" si="136"/>
        <v xml:space="preserve"> |EE| Naiste mantel</v>
      </c>
      <c r="O363" s="8" t="s">
        <v>7097</v>
      </c>
      <c r="P363" s="6" t="str">
        <f t="shared" si="137"/>
        <v xml:space="preserve"> |ES| Abrigo de mujer</v>
      </c>
      <c r="Q363" s="8" t="s">
        <v>7098</v>
      </c>
      <c r="R363" s="6" t="str">
        <f t="shared" si="138"/>
        <v>/ Abric dona</v>
      </c>
      <c r="S363" s="8" t="s">
        <v>7099</v>
      </c>
      <c r="T363" s="6" t="str">
        <f t="shared" si="139"/>
        <v xml:space="preserve"> |GR| Γυναικείο παλτό</v>
      </c>
      <c r="U363" s="8" t="s">
        <v>7093</v>
      </c>
      <c r="V363" s="6" t="str">
        <f t="shared" si="140"/>
        <v xml:space="preserve"> |HR| Ženski kaput</v>
      </c>
      <c r="W363" s="8" t="s">
        <v>7100</v>
      </c>
      <c r="X363" s="6" t="str">
        <f t="shared" si="141"/>
        <v xml:space="preserve"> |HU| Női kabát</v>
      </c>
      <c r="Y363" s="8" t="s">
        <v>7101</v>
      </c>
      <c r="Z363" s="6" t="str">
        <f t="shared" si="142"/>
        <v xml:space="preserve"> |IT| Cappotto da donna</v>
      </c>
      <c r="AA363" s="8" t="s">
        <v>7102</v>
      </c>
      <c r="AB363" s="6" t="str">
        <f t="shared" si="143"/>
        <v xml:space="preserve"> |LT| Moteriškas apsiaustas</v>
      </c>
      <c r="AC363" s="8" t="s">
        <v>7103</v>
      </c>
      <c r="AD363" s="6" t="str">
        <f t="shared" si="144"/>
        <v xml:space="preserve"> |LV| Sieviešu mētelis</v>
      </c>
      <c r="AE363" s="8" t="s">
        <v>7104</v>
      </c>
      <c r="AF363" s="6" t="str">
        <f t="shared" si="145"/>
        <v xml:space="preserve"> |MK| Женско палто</v>
      </c>
      <c r="AG363" s="8" t="s">
        <v>7105</v>
      </c>
      <c r="AH363" s="6" t="str">
        <f t="shared" si="146"/>
        <v xml:space="preserve"> |PL| Płaszcz damski</v>
      </c>
      <c r="AI363" s="8" t="s">
        <v>7106</v>
      </c>
      <c r="AJ363" s="6" t="str">
        <f t="shared" si="147"/>
        <v xml:space="preserve"> |PT| Sobretudo para mulher</v>
      </c>
      <c r="AK363" s="8" t="s">
        <v>7107</v>
      </c>
      <c r="AL363" s="6" t="str">
        <f t="shared" si="148"/>
        <v xml:space="preserve"> |RO| Palton/pardesiu femei</v>
      </c>
      <c r="AM363" s="8" t="s">
        <v>7093</v>
      </c>
      <c r="AN363" s="6" t="str">
        <f t="shared" si="149"/>
        <v xml:space="preserve"> |RS| Ženski kaput</v>
      </c>
      <c r="AO363" s="8" t="s">
        <v>7108</v>
      </c>
      <c r="AP363" s="6" t="str">
        <f t="shared" si="150"/>
        <v xml:space="preserve"> |SI| Ženski plašč</v>
      </c>
      <c r="AQ363" s="8" t="s">
        <v>7109</v>
      </c>
      <c r="AR363" s="6" t="str">
        <f t="shared" si="151"/>
        <v xml:space="preserve"> |SK| Dámsky kabát</v>
      </c>
      <c r="AS363" s="9" t="str">
        <f t="shared" si="152"/>
        <v>|EN| Women's coat |BG| Дамско палто |BiH| Ženski kaput |CZ| Dámský plášť |DE| Damenmantel |EE| Naiste mantel |ES| Abrigo de mujer/ Abric dona |GR| Γυναικείο παλτό |HR| Ženski kaput |HU| Női kabát |IT| Cappotto da donna |LT| Moteriškas apsiaustas |LV| Sieviešu mētelis |PL| Płaszcz damski |PT| Sobretudo para mulher |RO| Palton/pardesiu femei |RS| Ženski kaput |SI| Ženski plašč |SK| Dámsky kabát</v>
      </c>
      <c r="AT363" s="9" t="str">
        <f t="shared" si="153"/>
        <v xml:space="preserve">"|EN| Women's coat |BG| Дамско палто |BiH| Ženski kaput |CZ| Dámský plášť |DE| Damenmantel |EE| Naiste mantel |ES| Abrigo de mujer/ Abric dona |GR| Γυναικείο παλτό |HR| Ženski kaput |HU| Női kabát |IT| Cappotto da donna |LT| Moteriškas apsiaustas |LV| Sieviešu mētelis |PL| Płaszcz damski |PT| Sobretudo para mulher |RO| Palton/pardesiu femei |RS| Ženski kaput |SI| Ženski plašč |SK| Dámsky kabát",  </v>
      </c>
      <c r="AU363" s="9" t="str">
        <f t="shared" si="154"/>
        <v xml:space="preserve">"Women's coat":  "|EN| Women's coat |BG| Дамско палто |BiH| Ženski kaput |CZ| Dámský plášť |DE| Damenmantel |EE| Naiste mantel |ES| Abrigo de mujer/ Abric dona |GR| Γυναικείο παλτό |HR| Ženski kaput |HU| Női kabát |IT| Cappotto da donna |LT| Moteriškas apsiaustas |LV| Sieviešu mētelis |PL| Płaszcz damski |PT| Sobretudo para mulher |RO| Palton/pardesiu femei |RS| Ženski kaput |SI| Ženski plašč |SK| Dámsky kabát",  </v>
      </c>
      <c r="AV363" s="9" t="str">
        <f t="shared" si="155"/>
        <v xml:space="preserve">"Women's coat", </v>
      </c>
      <c r="AW363" s="9"/>
    </row>
    <row r="364" spans="1:49" ht="15" customHeight="1" x14ac:dyDescent="0.25">
      <c r="A364" s="8" t="s">
        <v>7110</v>
      </c>
      <c r="B364" s="6" t="str">
        <f t="shared" si="130"/>
        <v>|EN| Men's coat</v>
      </c>
      <c r="C364" s="8" t="s">
        <v>7111</v>
      </c>
      <c r="D364" s="6" t="str">
        <f t="shared" si="131"/>
        <v xml:space="preserve"> |AL| Pallto meshkujsh</v>
      </c>
      <c r="E364" s="8" t="s">
        <v>7112</v>
      </c>
      <c r="F364" s="6" t="str">
        <f t="shared" si="132"/>
        <v xml:space="preserve"> |BG| Мъжко палто</v>
      </c>
      <c r="G364" s="8" t="s">
        <v>7113</v>
      </c>
      <c r="H364" s="6" t="str">
        <f t="shared" si="133"/>
        <v xml:space="preserve"> |BiH| Muški kaput</v>
      </c>
      <c r="I364" s="8" t="s">
        <v>7114</v>
      </c>
      <c r="J364" s="6" t="str">
        <f t="shared" si="134"/>
        <v xml:space="preserve"> |CZ| Pánský plášť</v>
      </c>
      <c r="K364" s="8" t="s">
        <v>7115</v>
      </c>
      <c r="L364" s="6" t="str">
        <f t="shared" si="135"/>
        <v xml:space="preserve"> |DE| Herrenmantel</v>
      </c>
      <c r="M364" s="8" t="s">
        <v>7116</v>
      </c>
      <c r="N364" s="6" t="str">
        <f t="shared" si="136"/>
        <v xml:space="preserve"> |EE| Meeste mantel</v>
      </c>
      <c r="O364" s="8" t="s">
        <v>7117</v>
      </c>
      <c r="P364" s="6" t="str">
        <f t="shared" si="137"/>
        <v xml:space="preserve"> |ES| Abrigo de hombre</v>
      </c>
      <c r="Q364" s="8" t="s">
        <v>7118</v>
      </c>
      <c r="R364" s="6" t="str">
        <f t="shared" si="138"/>
        <v>/ Abric home</v>
      </c>
      <c r="S364" s="8" t="s">
        <v>7119</v>
      </c>
      <c r="T364" s="6" t="str">
        <f t="shared" si="139"/>
        <v xml:space="preserve"> |GR| Ανδρικό παλτό</v>
      </c>
      <c r="U364" s="8" t="s">
        <v>7113</v>
      </c>
      <c r="V364" s="6" t="str">
        <f t="shared" si="140"/>
        <v xml:space="preserve"> |HR| Muški kaput</v>
      </c>
      <c r="W364" s="8" t="s">
        <v>7120</v>
      </c>
      <c r="X364" s="6" t="str">
        <f t="shared" si="141"/>
        <v xml:space="preserve"> |HU| Férfi kabát</v>
      </c>
      <c r="Y364" s="8" t="s">
        <v>7121</v>
      </c>
      <c r="Z364" s="6" t="str">
        <f t="shared" si="142"/>
        <v xml:space="preserve"> |IT| Cappotto da uomo</v>
      </c>
      <c r="AA364" s="8" t="s">
        <v>7122</v>
      </c>
      <c r="AB364" s="6" t="str">
        <f t="shared" si="143"/>
        <v xml:space="preserve"> |LT| Vyriškas apsiaustas</v>
      </c>
      <c r="AC364" s="8" t="s">
        <v>7123</v>
      </c>
      <c r="AD364" s="6" t="str">
        <f t="shared" si="144"/>
        <v xml:space="preserve"> |LV| Vīriešu mētelis</v>
      </c>
      <c r="AE364" s="8" t="s">
        <v>7124</v>
      </c>
      <c r="AF364" s="6" t="str">
        <f t="shared" si="145"/>
        <v xml:space="preserve"> |MK| Машко палто</v>
      </c>
      <c r="AG364" s="8" t="s">
        <v>7125</v>
      </c>
      <c r="AH364" s="6" t="str">
        <f t="shared" si="146"/>
        <v xml:space="preserve"> |PL| Płaszcz męski</v>
      </c>
      <c r="AI364" s="8" t="s">
        <v>7126</v>
      </c>
      <c r="AJ364" s="6" t="str">
        <f t="shared" si="147"/>
        <v xml:space="preserve"> |PT| Sobretudo para homem</v>
      </c>
      <c r="AK364" s="8" t="s">
        <v>7127</v>
      </c>
      <c r="AL364" s="6" t="str">
        <f t="shared" si="148"/>
        <v xml:space="preserve"> |RO| Palton/pardesiu bărbați</v>
      </c>
      <c r="AM364" s="8" t="s">
        <v>7113</v>
      </c>
      <c r="AN364" s="6" t="str">
        <f t="shared" si="149"/>
        <v xml:space="preserve"> |RS| Muški kaput</v>
      </c>
      <c r="AO364" s="8" t="s">
        <v>7128</v>
      </c>
      <c r="AP364" s="6" t="str">
        <f t="shared" si="150"/>
        <v xml:space="preserve"> |SI| Moški plašč</v>
      </c>
      <c r="AQ364" s="8" t="s">
        <v>7129</v>
      </c>
      <c r="AR364" s="6" t="str">
        <f t="shared" si="151"/>
        <v xml:space="preserve"> |SK| Pánsky kabát</v>
      </c>
      <c r="AS364" s="9" t="str">
        <f t="shared" si="152"/>
        <v>|EN| Men's coat |BG| Мъжко палто |BiH| Muški kaput |CZ| Pánský plášť |DE| Herrenmantel |EE| Meeste mantel |ES| Abrigo de hombre/ Abric home |GR| Ανδρικό παλτό |HR| Muški kaput |HU| Férfi kabát |IT| Cappotto da uomo |LT| Vyriškas apsiaustas |LV| Vīriešu mētelis |PL| Płaszcz męski |PT| Sobretudo para homem |RO| Palton/pardesiu bărbați |RS| Muški kaput |SI| Moški plašč |SK| Pánsky kabát</v>
      </c>
      <c r="AT364" s="9" t="str">
        <f t="shared" si="153"/>
        <v xml:space="preserve">"|EN| Men's coat |BG| Мъжко палто |BiH| Muški kaput |CZ| Pánský plášť |DE| Herrenmantel |EE| Meeste mantel |ES| Abrigo de hombre/ Abric home |GR| Ανδρικό παλτό |HR| Muški kaput |HU| Férfi kabát |IT| Cappotto da uomo |LT| Vyriškas apsiaustas |LV| Vīriešu mētelis |PL| Płaszcz męski |PT| Sobretudo para homem |RO| Palton/pardesiu bărbați |RS| Muški kaput |SI| Moški plašč |SK| Pánsky kabát",  </v>
      </c>
      <c r="AU364" s="9" t="str">
        <f t="shared" si="154"/>
        <v xml:space="preserve">"Men's coat":  "|EN| Men's coat |BG| Мъжко палто |BiH| Muški kaput |CZ| Pánský plášť |DE| Herrenmantel |EE| Meeste mantel |ES| Abrigo de hombre/ Abric home |GR| Ανδρικό παλτό |HR| Muški kaput |HU| Férfi kabát |IT| Cappotto da uomo |LT| Vyriškas apsiaustas |LV| Vīriešu mētelis |PL| Płaszcz męski |PT| Sobretudo para homem |RO| Palton/pardesiu bărbați |RS| Muški kaput |SI| Moški plašč |SK| Pánsky kabát",  </v>
      </c>
      <c r="AV364" s="9" t="str">
        <f t="shared" si="155"/>
        <v xml:space="preserve">"Men's coat", </v>
      </c>
      <c r="AW364" s="9"/>
    </row>
    <row r="365" spans="1:49" ht="15" customHeight="1" x14ac:dyDescent="0.25">
      <c r="A365" s="8" t="s">
        <v>7130</v>
      </c>
      <c r="B365" s="6" t="str">
        <f t="shared" si="130"/>
        <v>|EN| Women's vest</v>
      </c>
      <c r="C365" s="8" t="s">
        <v>7013</v>
      </c>
      <c r="D365" s="6" t="str">
        <f t="shared" si="131"/>
        <v xml:space="preserve"> |AL| Jelek femrash</v>
      </c>
      <c r="E365" s="8" t="s">
        <v>7131</v>
      </c>
      <c r="F365" s="6" t="str">
        <f t="shared" si="132"/>
        <v xml:space="preserve"> |BG| Дамски елек</v>
      </c>
      <c r="G365" s="8" t="s">
        <v>7015</v>
      </c>
      <c r="H365" s="6" t="str">
        <f t="shared" si="133"/>
        <v xml:space="preserve"> |BiH| Ženski prsluk</v>
      </c>
      <c r="I365" s="8" t="s">
        <v>7132</v>
      </c>
      <c r="J365" s="6" t="str">
        <f t="shared" si="134"/>
        <v xml:space="preserve"> |CZ| Dámská vesta</v>
      </c>
      <c r="K365" s="8" t="s">
        <v>7133</v>
      </c>
      <c r="L365" s="6" t="str">
        <f t="shared" si="135"/>
        <v xml:space="preserve"> |DE| Damen-jacke/weste</v>
      </c>
      <c r="M365" s="8" t="s">
        <v>7134</v>
      </c>
      <c r="N365" s="6" t="str">
        <f t="shared" si="136"/>
        <v xml:space="preserve"> |EE| Naiste varrukateta jope</v>
      </c>
      <c r="O365" s="8" t="s">
        <v>7019</v>
      </c>
      <c r="P365" s="6" t="str">
        <f t="shared" si="137"/>
        <v xml:space="preserve"> |ES| Chaleco de mujer</v>
      </c>
      <c r="Q365" s="8" t="s">
        <v>7020</v>
      </c>
      <c r="R365" s="6" t="str">
        <f t="shared" si="138"/>
        <v>/ Armilla dona</v>
      </c>
      <c r="S365" s="8" t="s">
        <v>7135</v>
      </c>
      <c r="T365" s="6" t="str">
        <f t="shared" si="139"/>
        <v xml:space="preserve"> |GR| Γυναικείο αμάνικο μπλουζάκι</v>
      </c>
      <c r="U365" s="8" t="s">
        <v>7015</v>
      </c>
      <c r="V365" s="6" t="str">
        <f t="shared" si="140"/>
        <v xml:space="preserve"> |HR| Ženski prsluk</v>
      </c>
      <c r="W365" s="8" t="s">
        <v>7022</v>
      </c>
      <c r="X365" s="6" t="str">
        <f t="shared" si="141"/>
        <v xml:space="preserve"> |HU| Női mellény</v>
      </c>
      <c r="Y365" s="8" t="s">
        <v>7023</v>
      </c>
      <c r="Z365" s="6" t="str">
        <f t="shared" si="142"/>
        <v xml:space="preserve"> |IT| Gilet da donna</v>
      </c>
      <c r="AA365" s="8" t="s">
        <v>7024</v>
      </c>
      <c r="AB365" s="6" t="str">
        <f t="shared" si="143"/>
        <v xml:space="preserve"> |LT| Moteriška liemenė</v>
      </c>
      <c r="AC365" s="8" t="s">
        <v>7136</v>
      </c>
      <c r="AD365" s="6" t="str">
        <f t="shared" si="144"/>
        <v xml:space="preserve"> |LV| Sieviešu bezrocis</v>
      </c>
      <c r="AE365" s="8" t="s">
        <v>7137</v>
      </c>
      <c r="AF365" s="6" t="str">
        <f t="shared" si="145"/>
        <v xml:space="preserve"> |MK| Женски елек без ракави</v>
      </c>
      <c r="AG365" s="8" t="s">
        <v>7138</v>
      </c>
      <c r="AH365" s="6" t="str">
        <f t="shared" si="146"/>
        <v xml:space="preserve"> |PL| Bezrękawnik damski</v>
      </c>
      <c r="AI365" s="8" t="s">
        <v>7139</v>
      </c>
      <c r="AJ365" s="6" t="str">
        <f t="shared" si="147"/>
        <v xml:space="preserve"> |PT| Camisa sem mangas para mulher</v>
      </c>
      <c r="AK365" s="8" t="s">
        <v>7029</v>
      </c>
      <c r="AL365" s="6" t="str">
        <f t="shared" si="148"/>
        <v xml:space="preserve"> |RO| Vestă femei</v>
      </c>
      <c r="AM365" s="8" t="s">
        <v>7015</v>
      </c>
      <c r="AN365" s="6" t="str">
        <f t="shared" si="149"/>
        <v xml:space="preserve"> |RS| Ženski prsluk</v>
      </c>
      <c r="AO365" s="8" t="s">
        <v>7140</v>
      </c>
      <c r="AP365" s="6" t="str">
        <f t="shared" si="150"/>
        <v xml:space="preserve"> |SI| Ženski brezrokavnik</v>
      </c>
      <c r="AQ365" s="8" t="s">
        <v>7031</v>
      </c>
      <c r="AR365" s="6" t="str">
        <f t="shared" si="151"/>
        <v xml:space="preserve"> |SK| Dámska vesta</v>
      </c>
      <c r="AS365" s="9" t="str">
        <f t="shared" si="152"/>
        <v>|EN| Women's vest |BG| Дамски елек |BiH| Ženski prsluk |CZ| Dámská vesta |DE| Damen-jacke/weste |EE| Naiste varrukateta jope |ES| Chaleco de mujer/ Armilla dona |GR| Γυναικείο αμάνικο μπλουζάκι |HR| Ženski prsluk |HU| Női mellény |IT| Gilet da donna |LT| Moteriška liemenė |LV| Sieviešu bezrocis |PL| Bezrękawnik damski |PT| Camisa sem mangas para mulher |RO| Vestă femei |RS| Ženski prsluk |SI| Ženski brezrokavnik |SK| Dámska vesta</v>
      </c>
      <c r="AT365" s="9" t="str">
        <f t="shared" si="153"/>
        <v xml:space="preserve">"|EN| Women's vest |BG| Дамски елек |BiH| Ženski prsluk |CZ| Dámská vesta |DE| Damen-jacke/weste |EE| Naiste varrukateta jope |ES| Chaleco de mujer/ Armilla dona |GR| Γυναικείο αμάνικο μπλουζάκι |HR| Ženski prsluk |HU| Női mellény |IT| Gilet da donna |LT| Moteriška liemenė |LV| Sieviešu bezrocis |PL| Bezrękawnik damski |PT| Camisa sem mangas para mulher |RO| Vestă femei |RS| Ženski prsluk |SI| Ženski brezrokavnik |SK| Dámska vesta",  </v>
      </c>
      <c r="AU365" s="9" t="str">
        <f t="shared" si="154"/>
        <v xml:space="preserve">"Women's vest":  "|EN| Women's vest |BG| Дамски елек |BiH| Ženski prsluk |CZ| Dámská vesta |DE| Damen-jacke/weste |EE| Naiste varrukateta jope |ES| Chaleco de mujer/ Armilla dona |GR| Γυναικείο αμάνικο μπλουζάκι |HR| Ženski prsluk |HU| Női mellény |IT| Gilet da donna |LT| Moteriška liemenė |LV| Sieviešu bezrocis |PL| Bezrękawnik damski |PT| Camisa sem mangas para mulher |RO| Vestă femei |RS| Ženski prsluk |SI| Ženski brezrokavnik |SK| Dámska vesta",  </v>
      </c>
      <c r="AV365" s="9" t="str">
        <f t="shared" si="155"/>
        <v xml:space="preserve">"Women's vest", </v>
      </c>
      <c r="AW365" s="9"/>
    </row>
    <row r="366" spans="1:49" ht="15" customHeight="1" x14ac:dyDescent="0.25">
      <c r="A366" s="8" t="s">
        <v>7141</v>
      </c>
      <c r="B366" s="6" t="str">
        <f t="shared" si="130"/>
        <v>|EN| Men's vest</v>
      </c>
      <c r="C366" s="8" t="s">
        <v>7033</v>
      </c>
      <c r="D366" s="6" t="str">
        <f t="shared" si="131"/>
        <v xml:space="preserve"> |AL| Jelek meshkujsh</v>
      </c>
      <c r="E366" s="8" t="s">
        <v>7142</v>
      </c>
      <c r="F366" s="6" t="str">
        <f t="shared" si="132"/>
        <v xml:space="preserve"> |BG| Мъжки елек</v>
      </c>
      <c r="G366" s="8" t="s">
        <v>7035</v>
      </c>
      <c r="H366" s="6" t="str">
        <f t="shared" si="133"/>
        <v xml:space="preserve"> |BiH| Muški prsluk</v>
      </c>
      <c r="I366" s="8" t="s">
        <v>7143</v>
      </c>
      <c r="J366" s="6" t="str">
        <f t="shared" si="134"/>
        <v xml:space="preserve"> |CZ| Pánská vesta</v>
      </c>
      <c r="K366" s="8" t="s">
        <v>7144</v>
      </c>
      <c r="L366" s="6" t="str">
        <f t="shared" si="135"/>
        <v xml:space="preserve"> |DE| Herren-jacke/weste</v>
      </c>
      <c r="M366" s="8" t="s">
        <v>7145</v>
      </c>
      <c r="N366" s="6" t="str">
        <f t="shared" si="136"/>
        <v xml:space="preserve"> |EE| Meeste varrukateta jope</v>
      </c>
      <c r="O366" s="8" t="s">
        <v>7039</v>
      </c>
      <c r="P366" s="6" t="str">
        <f t="shared" si="137"/>
        <v xml:space="preserve"> |ES| Chaleco de hombre</v>
      </c>
      <c r="Q366" s="8" t="s">
        <v>7040</v>
      </c>
      <c r="R366" s="6" t="str">
        <f t="shared" si="138"/>
        <v>/ Armilla home</v>
      </c>
      <c r="S366" s="8" t="s">
        <v>7146</v>
      </c>
      <c r="T366" s="6" t="str">
        <f t="shared" si="139"/>
        <v xml:space="preserve"> |GR| Ανδρικό αμάνικο μπλουζάκι</v>
      </c>
      <c r="U366" s="8" t="s">
        <v>7035</v>
      </c>
      <c r="V366" s="6" t="str">
        <f t="shared" si="140"/>
        <v xml:space="preserve"> |HR| Muški prsluk</v>
      </c>
      <c r="W366" s="8" t="s">
        <v>7042</v>
      </c>
      <c r="X366" s="6" t="str">
        <f t="shared" si="141"/>
        <v xml:space="preserve"> |HU| Férfi mellény</v>
      </c>
      <c r="Y366" s="8" t="s">
        <v>7043</v>
      </c>
      <c r="Z366" s="6" t="str">
        <f t="shared" si="142"/>
        <v xml:space="preserve"> |IT| Gilet da uomo</v>
      </c>
      <c r="AA366" s="8" t="s">
        <v>7044</v>
      </c>
      <c r="AB366" s="6" t="str">
        <f t="shared" si="143"/>
        <v xml:space="preserve"> |LT| Vyriška liemenė</v>
      </c>
      <c r="AC366" s="8" t="s">
        <v>7147</v>
      </c>
      <c r="AD366" s="6" t="str">
        <f t="shared" si="144"/>
        <v xml:space="preserve"> |LV| Vīriešu bezrocis</v>
      </c>
      <c r="AE366" s="8" t="s">
        <v>7148</v>
      </c>
      <c r="AF366" s="6" t="str">
        <f t="shared" si="145"/>
        <v xml:space="preserve"> |MK| Машки елек без ракави</v>
      </c>
      <c r="AG366" s="8" t="s">
        <v>7149</v>
      </c>
      <c r="AH366" s="6" t="str">
        <f t="shared" si="146"/>
        <v xml:space="preserve"> |PL| Bezrękawnik męski</v>
      </c>
      <c r="AI366" s="8" t="s">
        <v>7150</v>
      </c>
      <c r="AJ366" s="6" t="str">
        <f t="shared" si="147"/>
        <v xml:space="preserve"> |PT| Camisa sem mangas para homem</v>
      </c>
      <c r="AK366" s="8" t="s">
        <v>7049</v>
      </c>
      <c r="AL366" s="6" t="str">
        <f t="shared" si="148"/>
        <v xml:space="preserve"> |RO| Vestă bărbați</v>
      </c>
      <c r="AM366" s="8" t="s">
        <v>7035</v>
      </c>
      <c r="AN366" s="6" t="str">
        <f t="shared" si="149"/>
        <v xml:space="preserve"> |RS| Muški prsluk</v>
      </c>
      <c r="AO366" s="8" t="s">
        <v>7151</v>
      </c>
      <c r="AP366" s="6" t="str">
        <f t="shared" si="150"/>
        <v xml:space="preserve"> |SI| Moški brezrokavnik</v>
      </c>
      <c r="AQ366" s="8" t="s">
        <v>7051</v>
      </c>
      <c r="AR366" s="6" t="str">
        <f t="shared" si="151"/>
        <v xml:space="preserve"> |SK| Pánska vesta</v>
      </c>
      <c r="AS366" s="9" t="str">
        <f t="shared" si="152"/>
        <v>|EN| Men's vest |BG| Мъжки елек |BiH| Muški prsluk |CZ| Pánská vesta |DE| Herren-jacke/weste |EE| Meeste varrukateta jope |ES| Chaleco de hombre/ Armilla home |GR| Ανδρικό αμάνικο μπλουζάκι |HR| Muški prsluk |HU| Férfi mellény |IT| Gilet da uomo |LT| Vyriška liemenė |LV| Vīriešu bezrocis |PL| Bezrękawnik męski |PT| Camisa sem mangas para homem |RO| Vestă bărbați |RS| Muški prsluk |SI| Moški brezrokavnik |SK| Pánska vesta</v>
      </c>
      <c r="AT366" s="9" t="str">
        <f t="shared" si="153"/>
        <v xml:space="preserve">"|EN| Men's vest |BG| Мъжки елек |BiH| Muški prsluk |CZ| Pánská vesta |DE| Herren-jacke/weste |EE| Meeste varrukateta jope |ES| Chaleco de hombre/ Armilla home |GR| Ανδρικό αμάνικο μπλουζάκι |HR| Muški prsluk |HU| Férfi mellény |IT| Gilet da uomo |LT| Vyriška liemenė |LV| Vīriešu bezrocis |PL| Bezrękawnik męski |PT| Camisa sem mangas para homem |RO| Vestă bărbați |RS| Muški prsluk |SI| Moški brezrokavnik |SK| Pánska vesta",  </v>
      </c>
      <c r="AU366" s="9" t="str">
        <f t="shared" si="154"/>
        <v xml:space="preserve">"Men's vest":  "|EN| Men's vest |BG| Мъжки елек |BiH| Muški prsluk |CZ| Pánská vesta |DE| Herren-jacke/weste |EE| Meeste varrukateta jope |ES| Chaleco de hombre/ Armilla home |GR| Ανδρικό αμάνικο μπλουζάκι |HR| Muški prsluk |HU| Férfi mellény |IT| Gilet da uomo |LT| Vyriška liemenė |LV| Vīriešu bezrocis |PL| Bezrękawnik męski |PT| Camisa sem mangas para homem |RO| Vestă bărbați |RS| Muški prsluk |SI| Moški brezrokavnik |SK| Pánska vesta",  </v>
      </c>
      <c r="AV366" s="9" t="str">
        <f t="shared" si="155"/>
        <v xml:space="preserve">"Men's vest", </v>
      </c>
      <c r="AW366" s="9"/>
    </row>
    <row r="367" spans="1:49" ht="15" customHeight="1" x14ac:dyDescent="0.25">
      <c r="A367" s="8" t="s">
        <v>7152</v>
      </c>
      <c r="B367" s="6" t="str">
        <f t="shared" si="130"/>
        <v>|EN| Women's pants</v>
      </c>
      <c r="C367" s="8" t="s">
        <v>7153</v>
      </c>
      <c r="D367" s="6" t="str">
        <f t="shared" si="131"/>
        <v xml:space="preserve"> |AL| Pantallona femrash</v>
      </c>
      <c r="E367" s="8" t="s">
        <v>7154</v>
      </c>
      <c r="F367" s="6" t="str">
        <f t="shared" si="132"/>
        <v xml:space="preserve"> |BG| Дамски панталони</v>
      </c>
      <c r="G367" s="8" t="s">
        <v>7155</v>
      </c>
      <c r="H367" s="6" t="str">
        <f t="shared" si="133"/>
        <v xml:space="preserve"> |BiH| Ženske hlače</v>
      </c>
      <c r="I367" s="8" t="s">
        <v>7156</v>
      </c>
      <c r="J367" s="6" t="str">
        <f t="shared" si="134"/>
        <v xml:space="preserve"> |CZ| Dámské kalhoty</v>
      </c>
      <c r="K367" s="8" t="s">
        <v>7157</v>
      </c>
      <c r="L367" s="6" t="str">
        <f t="shared" si="135"/>
        <v xml:space="preserve"> |DE| Damenhose</v>
      </c>
      <c r="M367" s="8" t="s">
        <v>7158</v>
      </c>
      <c r="N367" s="6" t="str">
        <f t="shared" si="136"/>
        <v xml:space="preserve"> |EE| Naiste pikad püksid</v>
      </c>
      <c r="O367" s="8" t="s">
        <v>7159</v>
      </c>
      <c r="P367" s="6" t="str">
        <f t="shared" si="137"/>
        <v xml:space="preserve"> |ES| Pantalones de mujer</v>
      </c>
      <c r="Q367" s="8" t="s">
        <v>7160</v>
      </c>
      <c r="R367" s="6" t="str">
        <f t="shared" si="138"/>
        <v>/ Pantalons dona</v>
      </c>
      <c r="S367" s="8" t="s">
        <v>7161</v>
      </c>
      <c r="T367" s="6" t="str">
        <f t="shared" si="139"/>
        <v xml:space="preserve"> |GR| Γυναικείο παντελόνι</v>
      </c>
      <c r="U367" s="8" t="s">
        <v>7155</v>
      </c>
      <c r="V367" s="6" t="str">
        <f t="shared" si="140"/>
        <v xml:space="preserve"> |HR| Ženske hlače</v>
      </c>
      <c r="W367" s="8" t="s">
        <v>7162</v>
      </c>
      <c r="X367" s="6" t="str">
        <f t="shared" si="141"/>
        <v xml:space="preserve"> |HU| Női nadrág</v>
      </c>
      <c r="Y367" s="8" t="s">
        <v>7163</v>
      </c>
      <c r="Z367" s="6" t="str">
        <f t="shared" si="142"/>
        <v xml:space="preserve"> |IT| Pantaloni da donna</v>
      </c>
      <c r="AA367" s="8" t="s">
        <v>7164</v>
      </c>
      <c r="AB367" s="6" t="str">
        <f t="shared" si="143"/>
        <v xml:space="preserve"> |LT| Moteriškos kelnės</v>
      </c>
      <c r="AC367" s="8" t="s">
        <v>7165</v>
      </c>
      <c r="AD367" s="6" t="str">
        <f t="shared" si="144"/>
        <v xml:space="preserve"> |LV| Sieviešu bikses</v>
      </c>
      <c r="AE367" s="8" t="s">
        <v>7166</v>
      </c>
      <c r="AF367" s="6" t="str">
        <f t="shared" si="145"/>
        <v xml:space="preserve"> |MK| Женски панталони</v>
      </c>
      <c r="AG367" s="8" t="s">
        <v>7167</v>
      </c>
      <c r="AH367" s="6" t="str">
        <f t="shared" si="146"/>
        <v xml:space="preserve"> |PL| Spodnie damskie</v>
      </c>
      <c r="AI367" s="8" t="s">
        <v>7168</v>
      </c>
      <c r="AJ367" s="6" t="str">
        <f t="shared" si="147"/>
        <v xml:space="preserve"> |PT| Calças para mulher</v>
      </c>
      <c r="AK367" s="8" t="s">
        <v>7169</v>
      </c>
      <c r="AL367" s="6" t="str">
        <f t="shared" si="148"/>
        <v xml:space="preserve"> |RO| Pantaloni femei</v>
      </c>
      <c r="AM367" s="8" t="s">
        <v>7170</v>
      </c>
      <c r="AN367" s="6" t="str">
        <f t="shared" si="149"/>
        <v xml:space="preserve"> |RS| Ženske pantalone</v>
      </c>
      <c r="AO367" s="8" t="s">
        <v>7155</v>
      </c>
      <c r="AP367" s="6" t="str">
        <f t="shared" si="150"/>
        <v xml:space="preserve"> |SI| Ženske hlače</v>
      </c>
      <c r="AQ367" s="8" t="s">
        <v>7171</v>
      </c>
      <c r="AR367" s="6" t="str">
        <f t="shared" si="151"/>
        <v xml:space="preserve"> |SK| Dámske nohavice</v>
      </c>
      <c r="AS367" s="9" t="str">
        <f t="shared" si="152"/>
        <v>|EN| Women's pants |BG| Дамски панталони |BiH| Ženske hlače |CZ| Dámské kalhoty |DE| Damenhose |EE| Naiste pikad püksid |ES| Pantalones de mujer/ Pantalons dona |GR| Γυναικείο παντελόνι |HR| Ženske hlače |HU| Női nadrág |IT| Pantaloni da donna |LT| Moteriškos kelnės |LV| Sieviešu bikses |PL| Spodnie damskie |PT| Calças para mulher |RO| Pantaloni femei |RS| Ženske pantalone |SI| Ženske hlače |SK| Dámske nohavice</v>
      </c>
      <c r="AT367" s="9" t="str">
        <f t="shared" si="153"/>
        <v xml:space="preserve">"|EN| Women's pants |BG| Дамски панталони |BiH| Ženske hlače |CZ| Dámské kalhoty |DE| Damenhose |EE| Naiste pikad püksid |ES| Pantalones de mujer/ Pantalons dona |GR| Γυναικείο παντελόνι |HR| Ženske hlače |HU| Női nadrág |IT| Pantaloni da donna |LT| Moteriškos kelnės |LV| Sieviešu bikses |PL| Spodnie damskie |PT| Calças para mulher |RO| Pantaloni femei |RS| Ženske pantalone |SI| Ženske hlače |SK| Dámske nohavice",  </v>
      </c>
      <c r="AU367" s="9" t="str">
        <f t="shared" si="154"/>
        <v xml:space="preserve">"Women's pants":  "|EN| Women's pants |BG| Дамски панталони |BiH| Ženske hlače |CZ| Dámské kalhoty |DE| Damenhose |EE| Naiste pikad püksid |ES| Pantalones de mujer/ Pantalons dona |GR| Γυναικείο παντελόνι |HR| Ženske hlače |HU| Női nadrág |IT| Pantaloni da donna |LT| Moteriškos kelnės |LV| Sieviešu bikses |PL| Spodnie damskie |PT| Calças para mulher |RO| Pantaloni femei |RS| Ženske pantalone |SI| Ženske hlače |SK| Dámske nohavice",  </v>
      </c>
      <c r="AV367" s="9" t="str">
        <f t="shared" si="155"/>
        <v xml:space="preserve">"Women's pants", </v>
      </c>
      <c r="AW367" s="9"/>
    </row>
    <row r="368" spans="1:49" ht="15" customHeight="1" x14ac:dyDescent="0.25">
      <c r="A368" s="8" t="s">
        <v>7172</v>
      </c>
      <c r="B368" s="6" t="str">
        <f t="shared" si="130"/>
        <v>|EN| Men's pants</v>
      </c>
      <c r="C368" s="8" t="s">
        <v>7173</v>
      </c>
      <c r="D368" s="6" t="str">
        <f t="shared" si="131"/>
        <v xml:space="preserve"> |AL| Pantallona meshkujsh</v>
      </c>
      <c r="E368" s="8" t="s">
        <v>7174</v>
      </c>
      <c r="F368" s="6" t="str">
        <f t="shared" si="132"/>
        <v xml:space="preserve"> |BG| Мъжки панталони</v>
      </c>
      <c r="G368" s="8" t="s">
        <v>7175</v>
      </c>
      <c r="H368" s="6" t="str">
        <f t="shared" si="133"/>
        <v xml:space="preserve"> |BiH| Muške hlače</v>
      </c>
      <c r="I368" s="8" t="s">
        <v>7176</v>
      </c>
      <c r="J368" s="6" t="str">
        <f t="shared" si="134"/>
        <v xml:space="preserve"> |CZ| Pánské kalhoty</v>
      </c>
      <c r="K368" s="8" t="s">
        <v>7177</v>
      </c>
      <c r="L368" s="6" t="str">
        <f t="shared" si="135"/>
        <v xml:space="preserve"> |DE| Herrenhose</v>
      </c>
      <c r="M368" s="8" t="s">
        <v>7178</v>
      </c>
      <c r="N368" s="6" t="str">
        <f t="shared" si="136"/>
        <v xml:space="preserve"> |EE| Meeste pikad püksid</v>
      </c>
      <c r="O368" s="8" t="s">
        <v>7179</v>
      </c>
      <c r="P368" s="6" t="str">
        <f t="shared" si="137"/>
        <v xml:space="preserve"> |ES| Pantalones de hombre</v>
      </c>
      <c r="Q368" s="8" t="s">
        <v>7180</v>
      </c>
      <c r="R368" s="6" t="str">
        <f t="shared" si="138"/>
        <v>/ Pantalons home</v>
      </c>
      <c r="S368" s="8" t="s">
        <v>7181</v>
      </c>
      <c r="T368" s="6" t="str">
        <f t="shared" si="139"/>
        <v xml:space="preserve"> |GR| Ανδρικό παντελόνι</v>
      </c>
      <c r="U368" s="8" t="s">
        <v>7175</v>
      </c>
      <c r="V368" s="6" t="str">
        <f t="shared" si="140"/>
        <v xml:space="preserve"> |HR| Muške hlače</v>
      </c>
      <c r="W368" s="8" t="s">
        <v>7182</v>
      </c>
      <c r="X368" s="6" t="str">
        <f t="shared" si="141"/>
        <v xml:space="preserve"> |HU| Férfi nadrág</v>
      </c>
      <c r="Y368" s="8" t="s">
        <v>7183</v>
      </c>
      <c r="Z368" s="6" t="str">
        <f t="shared" si="142"/>
        <v xml:space="preserve"> |IT| Pantaloni da uomo</v>
      </c>
      <c r="AA368" s="8" t="s">
        <v>7184</v>
      </c>
      <c r="AB368" s="6" t="str">
        <f t="shared" si="143"/>
        <v xml:space="preserve"> |LT| Vyriškos kelnės</v>
      </c>
      <c r="AC368" s="8" t="s">
        <v>7185</v>
      </c>
      <c r="AD368" s="6" t="str">
        <f t="shared" si="144"/>
        <v xml:space="preserve"> |LV| Vīriešu bikses</v>
      </c>
      <c r="AE368" s="8" t="s">
        <v>7186</v>
      </c>
      <c r="AF368" s="6" t="str">
        <f t="shared" si="145"/>
        <v xml:space="preserve"> |MK| Машки панталони</v>
      </c>
      <c r="AG368" s="8" t="s">
        <v>7187</v>
      </c>
      <c r="AH368" s="6" t="str">
        <f t="shared" si="146"/>
        <v xml:space="preserve"> |PL| Spodnie męskie</v>
      </c>
      <c r="AI368" s="8" t="s">
        <v>7188</v>
      </c>
      <c r="AJ368" s="6" t="str">
        <f t="shared" si="147"/>
        <v xml:space="preserve"> |PT| Calça para homem</v>
      </c>
      <c r="AK368" s="8" t="s">
        <v>7189</v>
      </c>
      <c r="AL368" s="6" t="str">
        <f t="shared" si="148"/>
        <v xml:space="preserve"> |RO| Pantaloni bărbați</v>
      </c>
      <c r="AM368" s="8" t="s">
        <v>7190</v>
      </c>
      <c r="AN368" s="6" t="str">
        <f t="shared" si="149"/>
        <v xml:space="preserve"> |RS| Muške pantalone</v>
      </c>
      <c r="AO368" s="8" t="s">
        <v>7191</v>
      </c>
      <c r="AP368" s="6" t="str">
        <f t="shared" si="150"/>
        <v xml:space="preserve"> |SI| Moške hlače</v>
      </c>
      <c r="AQ368" s="8" t="s">
        <v>7192</v>
      </c>
      <c r="AR368" s="6" t="str">
        <f t="shared" si="151"/>
        <v xml:space="preserve"> |SK| Pánske nohavice</v>
      </c>
      <c r="AS368" s="9" t="str">
        <f t="shared" si="152"/>
        <v>|EN| Men's pants |BG| Мъжки панталони |BiH| Muške hlače |CZ| Pánské kalhoty |DE| Herrenhose |EE| Meeste pikad püksid |ES| Pantalones de hombre/ Pantalons home |GR| Ανδρικό παντελόνι |HR| Muške hlače |HU| Férfi nadrág |IT| Pantaloni da uomo |LT| Vyriškos kelnės |LV| Vīriešu bikses |PL| Spodnie męskie |PT| Calça para homem |RO| Pantaloni bărbați |RS| Muške pantalone |SI| Moške hlače |SK| Pánske nohavice</v>
      </c>
      <c r="AT368" s="9" t="str">
        <f t="shared" si="153"/>
        <v xml:space="preserve">"|EN| Men's pants |BG| Мъжки панталони |BiH| Muške hlače |CZ| Pánské kalhoty |DE| Herrenhose |EE| Meeste pikad püksid |ES| Pantalones de hombre/ Pantalons home |GR| Ανδρικό παντελόνι |HR| Muške hlače |HU| Férfi nadrág |IT| Pantaloni da uomo |LT| Vyriškos kelnės |LV| Vīriešu bikses |PL| Spodnie męskie |PT| Calça para homem |RO| Pantaloni bărbați |RS| Muške pantalone |SI| Moške hlače |SK| Pánske nohavice",  </v>
      </c>
      <c r="AU368" s="9" t="str">
        <f t="shared" si="154"/>
        <v xml:space="preserve">"Men's pants":  "|EN| Men's pants |BG| Мъжки панталони |BiH| Muške hlače |CZ| Pánské kalhoty |DE| Herrenhose |EE| Meeste pikad püksid |ES| Pantalones de hombre/ Pantalons home |GR| Ανδρικό παντελόνι |HR| Muške hlače |HU| Férfi nadrág |IT| Pantaloni da uomo |LT| Vyriškos kelnės |LV| Vīriešu bikses |PL| Spodnie męskie |PT| Calça para homem |RO| Pantaloni bărbați |RS| Muške pantalone |SI| Moške hlače |SK| Pánske nohavice",  </v>
      </c>
      <c r="AV368" s="9" t="str">
        <f t="shared" si="155"/>
        <v xml:space="preserve">"Men's pants", </v>
      </c>
      <c r="AW368" s="9"/>
    </row>
    <row r="369" spans="1:49" ht="15" customHeight="1" x14ac:dyDescent="0.25">
      <c r="A369" s="8" t="s">
        <v>7193</v>
      </c>
      <c r="B369" s="6" t="str">
        <f t="shared" si="130"/>
        <v>|EN| Women's hat</v>
      </c>
      <c r="C369" s="8" t="s">
        <v>7194</v>
      </c>
      <c r="D369" s="6" t="str">
        <f t="shared" si="131"/>
        <v xml:space="preserve"> |AL| Kapuç femrash</v>
      </c>
      <c r="E369" s="8" t="s">
        <v>7195</v>
      </c>
      <c r="F369" s="6" t="str">
        <f t="shared" si="132"/>
        <v xml:space="preserve"> |BG| Дамска шапка</v>
      </c>
      <c r="G369" s="8" t="s">
        <v>7196</v>
      </c>
      <c r="H369" s="6" t="str">
        <f t="shared" si="133"/>
        <v xml:space="preserve"> |BiH| Ženska kapa</v>
      </c>
      <c r="I369" s="8" t="s">
        <v>7197</v>
      </c>
      <c r="J369" s="6" t="str">
        <f t="shared" si="134"/>
        <v xml:space="preserve"> |CZ| Dámská čepice</v>
      </c>
      <c r="K369" s="8" t="s">
        <v>7198</v>
      </c>
      <c r="L369" s="6" t="str">
        <f t="shared" si="135"/>
        <v xml:space="preserve"> |DE| Damenmütze</v>
      </c>
      <c r="M369" s="8" t="s">
        <v>7199</v>
      </c>
      <c r="N369" s="6" t="str">
        <f t="shared" si="136"/>
        <v xml:space="preserve"> |EE| Naiste müts</v>
      </c>
      <c r="O369" s="8" t="s">
        <v>7200</v>
      </c>
      <c r="P369" s="6" t="str">
        <f t="shared" si="137"/>
        <v xml:space="preserve"> |ES| Gorro de mujer</v>
      </c>
      <c r="Q369" s="8" t="s">
        <v>7201</v>
      </c>
      <c r="R369" s="6" t="str">
        <f t="shared" si="138"/>
        <v>/ Barret dona</v>
      </c>
      <c r="S369" s="8" t="s">
        <v>7202</v>
      </c>
      <c r="T369" s="6" t="str">
        <f t="shared" si="139"/>
        <v xml:space="preserve"> |GR| Γυναικείος σκούφος</v>
      </c>
      <c r="U369" s="8" t="s">
        <v>7196</v>
      </c>
      <c r="V369" s="6" t="str">
        <f t="shared" si="140"/>
        <v xml:space="preserve"> |HR| Ženska kapa</v>
      </c>
      <c r="W369" s="8" t="s">
        <v>7203</v>
      </c>
      <c r="X369" s="6" t="str">
        <f t="shared" si="141"/>
        <v xml:space="preserve"> |HU| Női sapka</v>
      </c>
      <c r="Y369" s="8" t="s">
        <v>7204</v>
      </c>
      <c r="Z369" s="6" t="str">
        <f t="shared" si="142"/>
        <v xml:space="preserve"> |IT| Cappello da donna</v>
      </c>
      <c r="AA369" s="8" t="s">
        <v>7205</v>
      </c>
      <c r="AB369" s="6" t="str">
        <f t="shared" si="143"/>
        <v xml:space="preserve"> |LT| Moteriška kepurė</v>
      </c>
      <c r="AC369" s="8" t="s">
        <v>7206</v>
      </c>
      <c r="AD369" s="6" t="str">
        <f t="shared" si="144"/>
        <v xml:space="preserve"> |LV| Sieviešu cepure</v>
      </c>
      <c r="AE369" s="8" t="s">
        <v>7207</v>
      </c>
      <c r="AF369" s="6" t="str">
        <f t="shared" si="145"/>
        <v xml:space="preserve"> |MK| Женска капа</v>
      </c>
      <c r="AG369" s="8" t="s">
        <v>7208</v>
      </c>
      <c r="AH369" s="6" t="str">
        <f t="shared" si="146"/>
        <v xml:space="preserve"> |PL| Czapka damska</v>
      </c>
      <c r="AI369" s="8" t="s">
        <v>7209</v>
      </c>
      <c r="AJ369" s="6" t="str">
        <f t="shared" si="147"/>
        <v xml:space="preserve"> |PT| Gorro para mulher</v>
      </c>
      <c r="AK369" s="8" t="s">
        <v>7210</v>
      </c>
      <c r="AL369" s="6" t="str">
        <f t="shared" si="148"/>
        <v xml:space="preserve"> |RO| Căciulă femei</v>
      </c>
      <c r="AM369" s="8" t="s">
        <v>7196</v>
      </c>
      <c r="AN369" s="6" t="str">
        <f t="shared" si="149"/>
        <v xml:space="preserve"> |RS| Ženska kapa</v>
      </c>
      <c r="AO369" s="8" t="s">
        <v>7196</v>
      </c>
      <c r="AP369" s="6" t="str">
        <f t="shared" si="150"/>
        <v xml:space="preserve"> |SI| Ženska kapa</v>
      </c>
      <c r="AQ369" s="8" t="s">
        <v>7211</v>
      </c>
      <c r="AR369" s="6" t="str">
        <f t="shared" si="151"/>
        <v xml:space="preserve"> |SK| Dámska čiapka</v>
      </c>
      <c r="AS369" s="9" t="str">
        <f t="shared" si="152"/>
        <v>|EN| Women's hat |BG| Дамска шапка |BiH| Ženska kapa |CZ| Dámská čepice |DE| Damenmütze |EE| Naiste müts |ES| Gorro de mujer/ Barret dona |GR| Γυναικείος σκούφος |HR| Ženska kapa |HU| Női sapka |IT| Cappello da donna |LT| Moteriška kepurė |LV| Sieviešu cepure |PL| Czapka damska |PT| Gorro para mulher |RO| Căciulă femei |RS| Ženska kapa |SI| Ženska kapa |SK| Dámska čiapka</v>
      </c>
      <c r="AT369" s="9" t="str">
        <f t="shared" si="153"/>
        <v xml:space="preserve">"|EN| Women's hat |BG| Дамска шапка |BiH| Ženska kapa |CZ| Dámská čepice |DE| Damenmütze |EE| Naiste müts |ES| Gorro de mujer/ Barret dona |GR| Γυναικείος σκούφος |HR| Ženska kapa |HU| Női sapka |IT| Cappello da donna |LT| Moteriška kepurė |LV| Sieviešu cepure |PL| Czapka damska |PT| Gorro para mulher |RO| Căciulă femei |RS| Ženska kapa |SI| Ženska kapa |SK| Dámska čiapka",  </v>
      </c>
      <c r="AU369" s="9" t="str">
        <f t="shared" si="154"/>
        <v xml:space="preserve">"Women's hat":  "|EN| Women's hat |BG| Дамска шапка |BiH| Ženska kapa |CZ| Dámská čepice |DE| Damenmütze |EE| Naiste müts |ES| Gorro de mujer/ Barret dona |GR| Γυναικείος σκούφος |HR| Ženska kapa |HU| Női sapka |IT| Cappello da donna |LT| Moteriška kepurė |LV| Sieviešu cepure |PL| Czapka damska |PT| Gorro para mulher |RO| Căciulă femei |RS| Ženska kapa |SI| Ženska kapa |SK| Dámska čiapka",  </v>
      </c>
      <c r="AV369" s="9" t="str">
        <f t="shared" si="155"/>
        <v xml:space="preserve">"Women's hat", </v>
      </c>
      <c r="AW369" s="9"/>
    </row>
    <row r="370" spans="1:49" ht="15" customHeight="1" x14ac:dyDescent="0.25">
      <c r="A370" s="8" t="s">
        <v>7212</v>
      </c>
      <c r="B370" s="6" t="str">
        <f t="shared" si="130"/>
        <v>|EN| Men's hat</v>
      </c>
      <c r="C370" s="8" t="s">
        <v>7213</v>
      </c>
      <c r="D370" s="6" t="str">
        <f t="shared" si="131"/>
        <v xml:space="preserve"> |AL| Kapuç meshkujsh</v>
      </c>
      <c r="E370" s="8" t="s">
        <v>7214</v>
      </c>
      <c r="F370" s="6" t="str">
        <f t="shared" si="132"/>
        <v xml:space="preserve"> |BG| Мъжка шапка</v>
      </c>
      <c r="G370" s="8" t="s">
        <v>7215</v>
      </c>
      <c r="H370" s="6" t="str">
        <f t="shared" si="133"/>
        <v xml:space="preserve"> |BiH| Muška kapa</v>
      </c>
      <c r="I370" s="8" t="s">
        <v>7216</v>
      </c>
      <c r="J370" s="6" t="str">
        <f t="shared" si="134"/>
        <v xml:space="preserve"> |CZ| Pánská čepice</v>
      </c>
      <c r="K370" s="8" t="s">
        <v>7217</v>
      </c>
      <c r="L370" s="6" t="str">
        <f t="shared" si="135"/>
        <v xml:space="preserve"> |DE| Herrenmütze</v>
      </c>
      <c r="M370" s="8" t="s">
        <v>7218</v>
      </c>
      <c r="N370" s="6" t="str">
        <f t="shared" si="136"/>
        <v xml:space="preserve"> |EE| Meeste müts</v>
      </c>
      <c r="O370" s="8" t="s">
        <v>7219</v>
      </c>
      <c r="P370" s="6" t="str">
        <f t="shared" si="137"/>
        <v xml:space="preserve"> |ES| Gorro de hombre</v>
      </c>
      <c r="Q370" s="8" t="s">
        <v>7220</v>
      </c>
      <c r="R370" s="6" t="str">
        <f t="shared" si="138"/>
        <v>/ Barret home</v>
      </c>
      <c r="S370" s="8" t="s">
        <v>7221</v>
      </c>
      <c r="T370" s="6" t="str">
        <f t="shared" si="139"/>
        <v xml:space="preserve"> |GR| Ανδρικός σκούφος</v>
      </c>
      <c r="U370" s="8" t="s">
        <v>7215</v>
      </c>
      <c r="V370" s="6" t="str">
        <f t="shared" si="140"/>
        <v xml:space="preserve"> |HR| Muška kapa</v>
      </c>
      <c r="W370" s="8" t="s">
        <v>7222</v>
      </c>
      <c r="X370" s="6" t="str">
        <f t="shared" si="141"/>
        <v xml:space="preserve"> |HU| Férfi sapka</v>
      </c>
      <c r="Y370" s="8" t="s">
        <v>7223</v>
      </c>
      <c r="Z370" s="6" t="str">
        <f t="shared" si="142"/>
        <v xml:space="preserve"> |IT| Cappello da uomo</v>
      </c>
      <c r="AA370" s="8" t="s">
        <v>7224</v>
      </c>
      <c r="AB370" s="6" t="str">
        <f t="shared" si="143"/>
        <v xml:space="preserve"> |LT| Vyriška kepurė</v>
      </c>
      <c r="AC370" s="8" t="s">
        <v>7225</v>
      </c>
      <c r="AD370" s="6" t="str">
        <f t="shared" si="144"/>
        <v xml:space="preserve"> |LV| Vīriešu cepure</v>
      </c>
      <c r="AE370" s="8" t="s">
        <v>7226</v>
      </c>
      <c r="AF370" s="6" t="str">
        <f t="shared" si="145"/>
        <v xml:space="preserve"> |MK| Машка капа</v>
      </c>
      <c r="AG370" s="8" t="s">
        <v>7227</v>
      </c>
      <c r="AH370" s="6" t="str">
        <f t="shared" si="146"/>
        <v xml:space="preserve"> |PL| Czapka męska</v>
      </c>
      <c r="AI370" s="8" t="s">
        <v>7228</v>
      </c>
      <c r="AJ370" s="6" t="str">
        <f t="shared" si="147"/>
        <v xml:space="preserve"> |PT| Gorro para homem</v>
      </c>
      <c r="AK370" s="8" t="s">
        <v>7229</v>
      </c>
      <c r="AL370" s="6" t="str">
        <f t="shared" si="148"/>
        <v xml:space="preserve"> |RO| Căciulă bărbați</v>
      </c>
      <c r="AM370" s="8" t="s">
        <v>7215</v>
      </c>
      <c r="AN370" s="6" t="str">
        <f t="shared" si="149"/>
        <v xml:space="preserve"> |RS| Muška kapa</v>
      </c>
      <c r="AO370" s="8" t="s">
        <v>7230</v>
      </c>
      <c r="AP370" s="6" t="str">
        <f t="shared" si="150"/>
        <v xml:space="preserve"> |SI| Moška kapa</v>
      </c>
      <c r="AQ370" s="8" t="s">
        <v>7231</v>
      </c>
      <c r="AR370" s="6" t="str">
        <f t="shared" si="151"/>
        <v xml:space="preserve"> |SK| Pánska čiapka</v>
      </c>
      <c r="AS370" s="9" t="str">
        <f t="shared" si="152"/>
        <v>|EN| Men's hat |BG| Мъжка шапка |BiH| Muška kapa |CZ| Pánská čepice |DE| Herrenmütze |EE| Meeste müts |ES| Gorro de hombre/ Barret home |GR| Ανδρικός σκούφος |HR| Muška kapa |HU| Férfi sapka |IT| Cappello da uomo |LT| Vyriška kepurė |LV| Vīriešu cepure |PL| Czapka męska |PT| Gorro para homem |RO| Căciulă bărbați |RS| Muška kapa |SI| Moška kapa |SK| Pánska čiapka</v>
      </c>
      <c r="AT370" s="9" t="str">
        <f t="shared" si="153"/>
        <v xml:space="preserve">"|EN| Men's hat |BG| Мъжка шапка |BiH| Muška kapa |CZ| Pánská čepice |DE| Herrenmütze |EE| Meeste müts |ES| Gorro de hombre/ Barret home |GR| Ανδρικός σκούφος |HR| Muška kapa |HU| Férfi sapka |IT| Cappello da uomo |LT| Vyriška kepurė |LV| Vīriešu cepure |PL| Czapka męska |PT| Gorro para homem |RO| Căciulă bărbați |RS| Muška kapa |SI| Moška kapa |SK| Pánska čiapka",  </v>
      </c>
      <c r="AU370" s="9" t="str">
        <f t="shared" si="154"/>
        <v xml:space="preserve">"Men's hat":  "|EN| Men's hat |BG| Мъжка шапка |BiH| Muška kapa |CZ| Pánská čepice |DE| Herrenmütze |EE| Meeste müts |ES| Gorro de hombre/ Barret home |GR| Ανδρικός σκούφος |HR| Muška kapa |HU| Férfi sapka |IT| Cappello da uomo |LT| Vyriška kepurė |LV| Vīriešu cepure |PL| Czapka męska |PT| Gorro para homem |RO| Căciulă bărbați |RS| Muška kapa |SI| Moška kapa |SK| Pánska čiapka",  </v>
      </c>
      <c r="AV370" s="9" t="str">
        <f t="shared" si="155"/>
        <v xml:space="preserve">"Men's hat", </v>
      </c>
      <c r="AW370" s="9"/>
    </row>
    <row r="371" spans="1:49" ht="15" customHeight="1" x14ac:dyDescent="0.25">
      <c r="A371" s="8" t="s">
        <v>7232</v>
      </c>
      <c r="B371" s="6" t="str">
        <f t="shared" si="130"/>
        <v>|EN| Women's scarf</v>
      </c>
      <c r="C371" s="8" t="s">
        <v>7233</v>
      </c>
      <c r="D371" s="6" t="str">
        <f t="shared" si="131"/>
        <v xml:space="preserve"> |AL| Shall femrash</v>
      </c>
      <c r="E371" s="8" t="s">
        <v>7234</v>
      </c>
      <c r="F371" s="6" t="str">
        <f t="shared" si="132"/>
        <v xml:space="preserve"> |BG| Дамски шал</v>
      </c>
      <c r="G371" s="8" t="s">
        <v>7235</v>
      </c>
      <c r="H371" s="6" t="str">
        <f t="shared" si="133"/>
        <v xml:space="preserve"> |BiH| Ženski šal</v>
      </c>
      <c r="I371" s="8" t="s">
        <v>7236</v>
      </c>
      <c r="J371" s="6" t="str">
        <f t="shared" si="134"/>
        <v xml:space="preserve"> |CZ| Dámská šála</v>
      </c>
      <c r="K371" s="8" t="s">
        <v>7237</v>
      </c>
      <c r="L371" s="6" t="str">
        <f t="shared" si="135"/>
        <v xml:space="preserve"> |DE| Damenschal</v>
      </c>
      <c r="M371" s="8" t="s">
        <v>7238</v>
      </c>
      <c r="N371" s="6" t="str">
        <f t="shared" si="136"/>
        <v xml:space="preserve"> |EE| Naiste sall</v>
      </c>
      <c r="O371" s="8" t="s">
        <v>7239</v>
      </c>
      <c r="P371" s="6" t="str">
        <f t="shared" si="137"/>
        <v xml:space="preserve"> |ES| Bufanda de mujer</v>
      </c>
      <c r="Q371" s="8" t="s">
        <v>7240</v>
      </c>
      <c r="R371" s="6" t="str">
        <f t="shared" si="138"/>
        <v>/ Bufanda dona</v>
      </c>
      <c r="S371" s="8" t="s">
        <v>7241</v>
      </c>
      <c r="T371" s="6" t="str">
        <f t="shared" si="139"/>
        <v xml:space="preserve"> |GR| Γυναικείο κασκόλ</v>
      </c>
      <c r="U371" s="8" t="s">
        <v>7235</v>
      </c>
      <c r="V371" s="6" t="str">
        <f t="shared" si="140"/>
        <v xml:space="preserve"> |HR| Ženski šal</v>
      </c>
      <c r="W371" s="8" t="s">
        <v>7242</v>
      </c>
      <c r="X371" s="6" t="str">
        <f t="shared" si="141"/>
        <v xml:space="preserve"> |HU| Női sál</v>
      </c>
      <c r="Y371" s="8" t="s">
        <v>7243</v>
      </c>
      <c r="Z371" s="6" t="str">
        <f t="shared" si="142"/>
        <v xml:space="preserve"> |IT| Sciarpa da donna</v>
      </c>
      <c r="AA371" s="8" t="s">
        <v>7244</v>
      </c>
      <c r="AB371" s="6" t="str">
        <f t="shared" si="143"/>
        <v xml:space="preserve"> |LT| Moteriškas šalikas</v>
      </c>
      <c r="AC371" s="8" t="s">
        <v>7245</v>
      </c>
      <c r="AD371" s="6" t="str">
        <f t="shared" si="144"/>
        <v xml:space="preserve"> |LV| Sieviešu šalle</v>
      </c>
      <c r="AE371" s="8" t="s">
        <v>7246</v>
      </c>
      <c r="AF371" s="6" t="str">
        <f t="shared" si="145"/>
        <v xml:space="preserve"> |MK| Женски шал</v>
      </c>
      <c r="AG371" s="8" t="s">
        <v>7247</v>
      </c>
      <c r="AH371" s="6" t="str">
        <f t="shared" si="146"/>
        <v xml:space="preserve"> |PL| Szalik damski</v>
      </c>
      <c r="AI371" s="8" t="s">
        <v>7248</v>
      </c>
      <c r="AJ371" s="6" t="str">
        <f t="shared" si="147"/>
        <v xml:space="preserve"> |PT| Cachecol para mulher</v>
      </c>
      <c r="AK371" s="8" t="s">
        <v>7249</v>
      </c>
      <c r="AL371" s="6" t="str">
        <f t="shared" si="148"/>
        <v xml:space="preserve"> |RO| Fular femei</v>
      </c>
      <c r="AM371" s="8" t="s">
        <v>7235</v>
      </c>
      <c r="AN371" s="6" t="str">
        <f t="shared" si="149"/>
        <v xml:space="preserve"> |RS| Ženski šal</v>
      </c>
      <c r="AO371" s="8" t="s">
        <v>7235</v>
      </c>
      <c r="AP371" s="6" t="str">
        <f t="shared" si="150"/>
        <v xml:space="preserve"> |SI| Ženski šal</v>
      </c>
      <c r="AQ371" s="8" t="s">
        <v>7250</v>
      </c>
      <c r="AR371" s="6" t="str">
        <f t="shared" si="151"/>
        <v xml:space="preserve"> |SK| Šaľa dámska</v>
      </c>
      <c r="AS371" s="9" t="str">
        <f t="shared" si="152"/>
        <v>|EN| Women's scarf |BG| Дамски шал |BiH| Ženski šal |CZ| Dámská šála |DE| Damenschal |EE| Naiste sall |ES| Bufanda de mujer/ Bufanda dona |GR| Γυναικείο κασκόλ |HR| Ženski šal |HU| Női sál |IT| Sciarpa da donna |LT| Moteriškas šalikas |LV| Sieviešu šalle |PL| Szalik damski |PT| Cachecol para mulher |RO| Fular femei |RS| Ženski šal |SI| Ženski šal |SK| Šaľa dámska</v>
      </c>
      <c r="AT371" s="9" t="str">
        <f t="shared" si="153"/>
        <v xml:space="preserve">"|EN| Women's scarf |BG| Дамски шал |BiH| Ženski šal |CZ| Dámská šála |DE| Damenschal |EE| Naiste sall |ES| Bufanda de mujer/ Bufanda dona |GR| Γυναικείο κασκόλ |HR| Ženski šal |HU| Női sál |IT| Sciarpa da donna |LT| Moteriškas šalikas |LV| Sieviešu šalle |PL| Szalik damski |PT| Cachecol para mulher |RO| Fular femei |RS| Ženski šal |SI| Ženski šal |SK| Šaľa dámska",  </v>
      </c>
      <c r="AU371" s="9" t="str">
        <f t="shared" si="154"/>
        <v xml:space="preserve">"Women's scarf":  "|EN| Women's scarf |BG| Дамски шал |BiH| Ženski šal |CZ| Dámská šála |DE| Damenschal |EE| Naiste sall |ES| Bufanda de mujer/ Bufanda dona |GR| Γυναικείο κασκόλ |HR| Ženski šal |HU| Női sál |IT| Sciarpa da donna |LT| Moteriškas šalikas |LV| Sieviešu šalle |PL| Szalik damski |PT| Cachecol para mulher |RO| Fular femei |RS| Ženski šal |SI| Ženski šal |SK| Šaľa dámska",  </v>
      </c>
      <c r="AV371" s="9" t="str">
        <f t="shared" si="155"/>
        <v xml:space="preserve">"Women's scarf", </v>
      </c>
      <c r="AW371" s="9"/>
    </row>
    <row r="372" spans="1:49" ht="15" customHeight="1" x14ac:dyDescent="0.25">
      <c r="A372" s="8" t="s">
        <v>7251</v>
      </c>
      <c r="B372" s="6" t="str">
        <f t="shared" si="130"/>
        <v>|EN| Men's scarf</v>
      </c>
      <c r="C372" s="8" t="s">
        <v>7252</v>
      </c>
      <c r="D372" s="6" t="str">
        <f t="shared" si="131"/>
        <v xml:space="preserve"> |AL| Shall meshkujsh</v>
      </c>
      <c r="E372" s="8" t="s">
        <v>7253</v>
      </c>
      <c r="F372" s="6" t="str">
        <f t="shared" si="132"/>
        <v xml:space="preserve"> |BG| Мъжки шал</v>
      </c>
      <c r="G372" s="8" t="s">
        <v>7254</v>
      </c>
      <c r="H372" s="6" t="str">
        <f t="shared" si="133"/>
        <v xml:space="preserve"> |BiH| Muški šal</v>
      </c>
      <c r="I372" s="8" t="s">
        <v>7255</v>
      </c>
      <c r="J372" s="6" t="str">
        <f t="shared" si="134"/>
        <v xml:space="preserve"> |CZ| Pánská šála</v>
      </c>
      <c r="K372" s="8" t="s">
        <v>7256</v>
      </c>
      <c r="L372" s="6" t="str">
        <f t="shared" si="135"/>
        <v xml:space="preserve"> |DE| Herrenschal</v>
      </c>
      <c r="M372" s="8" t="s">
        <v>7257</v>
      </c>
      <c r="N372" s="6" t="str">
        <f t="shared" si="136"/>
        <v xml:space="preserve"> |EE| Meeste sall</v>
      </c>
      <c r="O372" s="8" t="s">
        <v>7258</v>
      </c>
      <c r="P372" s="6" t="str">
        <f t="shared" si="137"/>
        <v xml:space="preserve"> |ES| Bufanda de hombre</v>
      </c>
      <c r="Q372" s="8" t="s">
        <v>7259</v>
      </c>
      <c r="R372" s="6" t="str">
        <f t="shared" si="138"/>
        <v>/ Bufanda home</v>
      </c>
      <c r="S372" s="8" t="s">
        <v>7260</v>
      </c>
      <c r="T372" s="6" t="str">
        <f t="shared" si="139"/>
        <v xml:space="preserve"> |GR| Ανδρικό κασκόλ</v>
      </c>
      <c r="U372" s="8" t="s">
        <v>7254</v>
      </c>
      <c r="V372" s="6" t="str">
        <f t="shared" si="140"/>
        <v xml:space="preserve"> |HR| Muški šal</v>
      </c>
      <c r="W372" s="8" t="s">
        <v>7261</v>
      </c>
      <c r="X372" s="6" t="str">
        <f t="shared" si="141"/>
        <v xml:space="preserve"> |HU| Férfi sál</v>
      </c>
      <c r="Y372" s="8" t="s">
        <v>7262</v>
      </c>
      <c r="Z372" s="6" t="str">
        <f t="shared" si="142"/>
        <v xml:space="preserve"> |IT| Sciarpa da uomo</v>
      </c>
      <c r="AA372" s="8" t="s">
        <v>7263</v>
      </c>
      <c r="AB372" s="6" t="str">
        <f t="shared" si="143"/>
        <v xml:space="preserve"> |LT| Vyriškas šalikas</v>
      </c>
      <c r="AC372" s="8" t="s">
        <v>7264</v>
      </c>
      <c r="AD372" s="6" t="str">
        <f t="shared" si="144"/>
        <v xml:space="preserve"> |LV| Vīriešu šalle</v>
      </c>
      <c r="AE372" s="8" t="s">
        <v>7265</v>
      </c>
      <c r="AF372" s="6" t="str">
        <f t="shared" si="145"/>
        <v xml:space="preserve"> |MK| Машки шал</v>
      </c>
      <c r="AG372" s="8" t="s">
        <v>7266</v>
      </c>
      <c r="AH372" s="6" t="str">
        <f t="shared" si="146"/>
        <v xml:space="preserve"> |PL| Szalik meski</v>
      </c>
      <c r="AI372" s="8" t="s">
        <v>7267</v>
      </c>
      <c r="AJ372" s="6" t="str">
        <f t="shared" si="147"/>
        <v xml:space="preserve"> |PT| Cachecol para homem</v>
      </c>
      <c r="AK372" s="8" t="s">
        <v>7268</v>
      </c>
      <c r="AL372" s="6" t="str">
        <f t="shared" si="148"/>
        <v xml:space="preserve"> |RO| Fular bărbați</v>
      </c>
      <c r="AM372" s="8" t="s">
        <v>7254</v>
      </c>
      <c r="AN372" s="6" t="str">
        <f t="shared" si="149"/>
        <v xml:space="preserve"> |RS| Muški šal</v>
      </c>
      <c r="AO372" s="8" t="s">
        <v>7269</v>
      </c>
      <c r="AP372" s="6" t="str">
        <f t="shared" si="150"/>
        <v xml:space="preserve"> |SI| Moški šal</v>
      </c>
      <c r="AQ372" s="8" t="s">
        <v>7270</v>
      </c>
      <c r="AR372" s="6" t="str">
        <f t="shared" si="151"/>
        <v xml:space="preserve"> |SK| Šaľa pánska</v>
      </c>
      <c r="AS372" s="9" t="str">
        <f t="shared" si="152"/>
        <v>|EN| Men's scarf |BG| Мъжки шал |BiH| Muški šal |CZ| Pánská šála |DE| Herrenschal |EE| Meeste sall |ES| Bufanda de hombre/ Bufanda home |GR| Ανδρικό κασκόλ |HR| Muški šal |HU| Férfi sál |IT| Sciarpa da uomo |LT| Vyriškas šalikas |LV| Vīriešu šalle |PL| Szalik meski |PT| Cachecol para homem |RO| Fular bărbați |RS| Muški šal |SI| Moški šal |SK| Šaľa pánska</v>
      </c>
      <c r="AT372" s="9" t="str">
        <f t="shared" si="153"/>
        <v xml:space="preserve">"|EN| Men's scarf |BG| Мъжки шал |BiH| Muški šal |CZ| Pánská šála |DE| Herrenschal |EE| Meeste sall |ES| Bufanda de hombre/ Bufanda home |GR| Ανδρικό κασκόλ |HR| Muški šal |HU| Férfi sál |IT| Sciarpa da uomo |LT| Vyriškas šalikas |LV| Vīriešu šalle |PL| Szalik meski |PT| Cachecol para homem |RO| Fular bărbați |RS| Muški šal |SI| Moški šal |SK| Šaľa pánska",  </v>
      </c>
      <c r="AU372" s="9" t="str">
        <f t="shared" si="154"/>
        <v xml:space="preserve">"Men's scarf":  "|EN| Men's scarf |BG| Мъжки шал |BiH| Muški šal |CZ| Pánská šála |DE| Herrenschal |EE| Meeste sall |ES| Bufanda de hombre/ Bufanda home |GR| Ανδρικό κασκόλ |HR| Muški šal |HU| Férfi sál |IT| Sciarpa da uomo |LT| Vyriškas šalikas |LV| Vīriešu šalle |PL| Szalik meski |PT| Cachecol para homem |RO| Fular bărbați |RS| Muški šal |SI| Moški šal |SK| Šaľa pánska",  </v>
      </c>
      <c r="AV372" s="9" t="str">
        <f t="shared" si="155"/>
        <v xml:space="preserve">"Men's scarf", </v>
      </c>
      <c r="AW372" s="9"/>
    </row>
    <row r="373" spans="1:49" ht="15" customHeight="1" x14ac:dyDescent="0.25">
      <c r="A373" s="8" t="s">
        <v>7271</v>
      </c>
      <c r="B373" s="6" t="str">
        <f t="shared" si="130"/>
        <v>|EN| Women's gloves</v>
      </c>
      <c r="C373" s="8" t="s">
        <v>7272</v>
      </c>
      <c r="D373" s="6" t="str">
        <f t="shared" si="131"/>
        <v xml:space="preserve"> |AL| Doreza femrash</v>
      </c>
      <c r="E373" s="8" t="s">
        <v>7273</v>
      </c>
      <c r="F373" s="6" t="str">
        <f t="shared" si="132"/>
        <v xml:space="preserve"> |BG| Дамски ръкавици</v>
      </c>
      <c r="G373" s="8" t="s">
        <v>7274</v>
      </c>
      <c r="H373" s="6" t="str">
        <f t="shared" si="133"/>
        <v xml:space="preserve"> |BiH| Ženske rukavice</v>
      </c>
      <c r="I373" s="8" t="s">
        <v>7275</v>
      </c>
      <c r="J373" s="6" t="str">
        <f t="shared" si="134"/>
        <v xml:space="preserve"> |CZ| Dámské rukavice</v>
      </c>
      <c r="K373" s="8" t="s">
        <v>7276</v>
      </c>
      <c r="L373" s="6" t="str">
        <f t="shared" si="135"/>
        <v xml:space="preserve"> |DE| Damenhandschuhe</v>
      </c>
      <c r="M373" s="8" t="s">
        <v>7277</v>
      </c>
      <c r="N373" s="6" t="str">
        <f t="shared" si="136"/>
        <v xml:space="preserve"> |EE| Naiste kindad</v>
      </c>
      <c r="O373" s="8" t="s">
        <v>7278</v>
      </c>
      <c r="P373" s="6" t="str">
        <f t="shared" si="137"/>
        <v xml:space="preserve"> |ES| Guantes de mujer</v>
      </c>
      <c r="Q373" s="8" t="s">
        <v>7279</v>
      </c>
      <c r="R373" s="6" t="str">
        <f t="shared" si="138"/>
        <v>/ Guants dona</v>
      </c>
      <c r="S373" s="8" t="s">
        <v>7280</v>
      </c>
      <c r="T373" s="6" t="str">
        <f t="shared" si="139"/>
        <v xml:space="preserve"> |GR| Γυναικεία γάντια</v>
      </c>
      <c r="U373" s="8" t="s">
        <v>7274</v>
      </c>
      <c r="V373" s="6" t="str">
        <f t="shared" si="140"/>
        <v xml:space="preserve"> |HR| Ženske rukavice</v>
      </c>
      <c r="W373" s="8" t="s">
        <v>7281</v>
      </c>
      <c r="X373" s="6" t="str">
        <f t="shared" si="141"/>
        <v xml:space="preserve"> |HU| Női kesztyű</v>
      </c>
      <c r="Y373" s="8" t="s">
        <v>7282</v>
      </c>
      <c r="Z373" s="6" t="str">
        <f t="shared" si="142"/>
        <v xml:space="preserve"> |IT| Guanti da donna</v>
      </c>
      <c r="AA373" s="8" t="s">
        <v>7283</v>
      </c>
      <c r="AB373" s="6" t="str">
        <f t="shared" si="143"/>
        <v xml:space="preserve"> |LT| Moteriškos pirštinės</v>
      </c>
      <c r="AC373" s="8" t="s">
        <v>7284</v>
      </c>
      <c r="AD373" s="6" t="str">
        <f t="shared" si="144"/>
        <v xml:space="preserve"> |LV| Sieviešu cimdi</v>
      </c>
      <c r="AE373" s="8" t="s">
        <v>7285</v>
      </c>
      <c r="AF373" s="6" t="str">
        <f t="shared" si="145"/>
        <v xml:space="preserve"> |MK| Женски ракавици</v>
      </c>
      <c r="AG373" s="8" t="s">
        <v>7286</v>
      </c>
      <c r="AH373" s="6" t="str">
        <f t="shared" si="146"/>
        <v xml:space="preserve"> |PL| Rękawiczki damskie</v>
      </c>
      <c r="AI373" s="8" t="s">
        <v>7287</v>
      </c>
      <c r="AJ373" s="6" t="str">
        <f t="shared" si="147"/>
        <v xml:space="preserve"> |PT| Luvas para mulher</v>
      </c>
      <c r="AK373" s="8" t="s">
        <v>7288</v>
      </c>
      <c r="AL373" s="6" t="str">
        <f t="shared" si="148"/>
        <v xml:space="preserve"> |RO| Mănuși femei</v>
      </c>
      <c r="AM373" s="8" t="s">
        <v>7274</v>
      </c>
      <c r="AN373" s="6" t="str">
        <f t="shared" si="149"/>
        <v xml:space="preserve"> |RS| Ženske rukavice</v>
      </c>
      <c r="AO373" s="8" t="s">
        <v>7289</v>
      </c>
      <c r="AP373" s="6" t="str">
        <f t="shared" si="150"/>
        <v xml:space="preserve"> |SI| Ženske rokavice</v>
      </c>
      <c r="AQ373" s="8" t="s">
        <v>7290</v>
      </c>
      <c r="AR373" s="6" t="str">
        <f t="shared" si="151"/>
        <v xml:space="preserve"> |SK| Dámske rukavičky</v>
      </c>
      <c r="AS373" s="9" t="str">
        <f t="shared" si="152"/>
        <v>|EN| Women's gloves |BG| Дамски ръкавици |BiH| Ženske rukavice |CZ| Dámské rukavice |DE| Damenhandschuhe |EE| Naiste kindad |ES| Guantes de mujer/ Guants dona |GR| Γυναικεία γάντια |HR| Ženske rukavice |HU| Női kesztyű |IT| Guanti da donna |LT| Moteriškos pirštinės |LV| Sieviešu cimdi |PL| Rękawiczki damskie |PT| Luvas para mulher |RO| Mănuși femei |RS| Ženske rukavice |SI| Ženske rokavice |SK| Dámske rukavičky</v>
      </c>
      <c r="AT373" s="9" t="str">
        <f t="shared" si="153"/>
        <v xml:space="preserve">"|EN| Women's gloves |BG| Дамски ръкавици |BiH| Ženske rukavice |CZ| Dámské rukavice |DE| Damenhandschuhe |EE| Naiste kindad |ES| Guantes de mujer/ Guants dona |GR| Γυναικεία γάντια |HR| Ženske rukavice |HU| Női kesztyű |IT| Guanti da donna |LT| Moteriškos pirštinės |LV| Sieviešu cimdi |PL| Rękawiczki damskie |PT| Luvas para mulher |RO| Mănuși femei |RS| Ženske rukavice |SI| Ženske rokavice |SK| Dámske rukavičky",  </v>
      </c>
      <c r="AU373" s="9" t="str">
        <f t="shared" si="154"/>
        <v xml:space="preserve">"Women's gloves":  "|EN| Women's gloves |BG| Дамски ръкавици |BiH| Ženske rukavice |CZ| Dámské rukavice |DE| Damenhandschuhe |EE| Naiste kindad |ES| Guantes de mujer/ Guants dona |GR| Γυναικεία γάντια |HR| Ženske rukavice |HU| Női kesztyű |IT| Guanti da donna |LT| Moteriškos pirštinės |LV| Sieviešu cimdi |PL| Rękawiczki damskie |PT| Luvas para mulher |RO| Mănuși femei |RS| Ženske rukavice |SI| Ženske rokavice |SK| Dámske rukavičky",  </v>
      </c>
      <c r="AV373" s="9" t="str">
        <f t="shared" si="155"/>
        <v xml:space="preserve">"Women's gloves", </v>
      </c>
      <c r="AW373" s="9"/>
    </row>
    <row r="374" spans="1:49" ht="15" customHeight="1" x14ac:dyDescent="0.25">
      <c r="A374" s="8" t="s">
        <v>7291</v>
      </c>
      <c r="B374" s="6" t="str">
        <f t="shared" si="130"/>
        <v>|EN| Men's gloves</v>
      </c>
      <c r="C374" s="8" t="s">
        <v>7292</v>
      </c>
      <c r="D374" s="6" t="str">
        <f t="shared" si="131"/>
        <v xml:space="preserve"> |AL| Doreza meshkujsh</v>
      </c>
      <c r="E374" s="8" t="s">
        <v>7293</v>
      </c>
      <c r="F374" s="6" t="str">
        <f t="shared" si="132"/>
        <v xml:space="preserve"> |BG| Мъжки ръкавици</v>
      </c>
      <c r="G374" s="8" t="s">
        <v>7294</v>
      </c>
      <c r="H374" s="6" t="str">
        <f t="shared" si="133"/>
        <v xml:space="preserve"> |BiH| Muške rukavice</v>
      </c>
      <c r="I374" s="8" t="s">
        <v>7295</v>
      </c>
      <c r="J374" s="6" t="str">
        <f t="shared" si="134"/>
        <v xml:space="preserve"> |CZ| Pánské rukavice</v>
      </c>
      <c r="K374" s="8" t="s">
        <v>7296</v>
      </c>
      <c r="L374" s="6" t="str">
        <f t="shared" si="135"/>
        <v xml:space="preserve"> |DE| Herrenhandschuhe</v>
      </c>
      <c r="M374" s="8" t="s">
        <v>7297</v>
      </c>
      <c r="N374" s="6" t="str">
        <f t="shared" si="136"/>
        <v xml:space="preserve"> |EE| Meeste kindad</v>
      </c>
      <c r="O374" s="8" t="s">
        <v>7298</v>
      </c>
      <c r="P374" s="6" t="str">
        <f t="shared" si="137"/>
        <v xml:space="preserve"> |ES| Guantes de hombre</v>
      </c>
      <c r="Q374" s="8" t="s">
        <v>7299</v>
      </c>
      <c r="R374" s="6" t="str">
        <f t="shared" si="138"/>
        <v>/ Guants home</v>
      </c>
      <c r="S374" s="8" t="s">
        <v>7300</v>
      </c>
      <c r="T374" s="6" t="str">
        <f t="shared" si="139"/>
        <v xml:space="preserve"> |GR| Ανδρικά γάντια</v>
      </c>
      <c r="U374" s="8" t="s">
        <v>7294</v>
      </c>
      <c r="V374" s="6" t="str">
        <f t="shared" si="140"/>
        <v xml:space="preserve"> |HR| Muške rukavice</v>
      </c>
      <c r="W374" s="8" t="s">
        <v>7301</v>
      </c>
      <c r="X374" s="6" t="str">
        <f t="shared" si="141"/>
        <v xml:space="preserve"> |HU| Férfi kesztyű</v>
      </c>
      <c r="Y374" s="8" t="s">
        <v>7302</v>
      </c>
      <c r="Z374" s="6" t="str">
        <f t="shared" si="142"/>
        <v xml:space="preserve"> |IT| Guanti da uomo</v>
      </c>
      <c r="AA374" s="8" t="s">
        <v>7303</v>
      </c>
      <c r="AB374" s="6" t="str">
        <f t="shared" si="143"/>
        <v xml:space="preserve"> |LT| Vyriškos pirštinės</v>
      </c>
      <c r="AC374" s="8" t="s">
        <v>7304</v>
      </c>
      <c r="AD374" s="6" t="str">
        <f t="shared" si="144"/>
        <v xml:space="preserve"> |LV| Vīriešu cimdi</v>
      </c>
      <c r="AE374" s="8" t="s">
        <v>7305</v>
      </c>
      <c r="AF374" s="6" t="str">
        <f t="shared" si="145"/>
        <v xml:space="preserve"> |MK| Машки ракавици</v>
      </c>
      <c r="AG374" s="8" t="s">
        <v>7306</v>
      </c>
      <c r="AH374" s="6" t="str">
        <f t="shared" si="146"/>
        <v xml:space="preserve"> |PL| Rękawiczki męskie</v>
      </c>
      <c r="AI374" s="8" t="s">
        <v>7307</v>
      </c>
      <c r="AJ374" s="6" t="str">
        <f t="shared" si="147"/>
        <v xml:space="preserve"> |PT| Luvas para homem</v>
      </c>
      <c r="AK374" s="8" t="s">
        <v>7308</v>
      </c>
      <c r="AL374" s="6" t="str">
        <f t="shared" si="148"/>
        <v xml:space="preserve"> |RO| Mănuși bărbați</v>
      </c>
      <c r="AM374" s="8" t="s">
        <v>7294</v>
      </c>
      <c r="AN374" s="6" t="str">
        <f t="shared" si="149"/>
        <v xml:space="preserve"> |RS| Muške rukavice</v>
      </c>
      <c r="AO374" s="8" t="s">
        <v>7309</v>
      </c>
      <c r="AP374" s="6" t="str">
        <f t="shared" si="150"/>
        <v xml:space="preserve"> |SI| Moške rokavice</v>
      </c>
      <c r="AQ374" s="8" t="s">
        <v>7310</v>
      </c>
      <c r="AR374" s="6" t="str">
        <f t="shared" si="151"/>
        <v xml:space="preserve"> |SK| Rukavičky pánske</v>
      </c>
      <c r="AS374" s="9" t="str">
        <f t="shared" si="152"/>
        <v>|EN| Men's gloves |BG| Мъжки ръкавици |BiH| Muške rukavice |CZ| Pánské rukavice |DE| Herrenhandschuhe |EE| Meeste kindad |ES| Guantes de hombre/ Guants home |GR| Ανδρικά γάντια |HR| Muške rukavice |HU| Férfi kesztyű |IT| Guanti da uomo |LT| Vyriškos pirštinės |LV| Vīriešu cimdi |PL| Rękawiczki męskie |PT| Luvas para homem |RO| Mănuși bărbați |RS| Muške rukavice |SI| Moške rokavice |SK| Rukavičky pánske</v>
      </c>
      <c r="AT374" s="9" t="str">
        <f t="shared" si="153"/>
        <v xml:space="preserve">"|EN| Men's gloves |BG| Мъжки ръкавици |BiH| Muške rukavice |CZ| Pánské rukavice |DE| Herrenhandschuhe |EE| Meeste kindad |ES| Guantes de hombre/ Guants home |GR| Ανδρικά γάντια |HR| Muške rukavice |HU| Férfi kesztyű |IT| Guanti da uomo |LT| Vyriškos pirštinės |LV| Vīriešu cimdi |PL| Rękawiczki męskie |PT| Luvas para homem |RO| Mănuși bărbați |RS| Muške rukavice |SI| Moške rokavice |SK| Rukavičky pánske",  </v>
      </c>
      <c r="AU374" s="9" t="str">
        <f t="shared" si="154"/>
        <v xml:space="preserve">"Men's gloves":  "|EN| Men's gloves |BG| Мъжки ръкавици |BiH| Muške rukavice |CZ| Pánské rukavice |DE| Herrenhandschuhe |EE| Meeste kindad |ES| Guantes de hombre/ Guants home |GR| Ανδρικά γάντια |HR| Muške rukavice |HU| Férfi kesztyű |IT| Guanti da uomo |LT| Vyriškos pirštinės |LV| Vīriešu cimdi |PL| Rękawiczki męskie |PT| Luvas para homem |RO| Mănuși bărbați |RS| Muške rukavice |SI| Moške rokavice |SK| Rukavičky pánske",  </v>
      </c>
      <c r="AV374" s="9" t="str">
        <f t="shared" si="155"/>
        <v xml:space="preserve">"Men's gloves", </v>
      </c>
      <c r="AW374" s="9"/>
    </row>
    <row r="375" spans="1:49" ht="15" customHeight="1" x14ac:dyDescent="0.25">
      <c r="A375" s="8" t="s">
        <v>7311</v>
      </c>
      <c r="B375" s="6" t="str">
        <f t="shared" si="130"/>
        <v>|EN| Women's beret</v>
      </c>
      <c r="C375" s="8" t="s">
        <v>7312</v>
      </c>
      <c r="D375" s="6" t="str">
        <f t="shared" si="131"/>
        <v xml:space="preserve"> |AL| Beretë femrash</v>
      </c>
      <c r="E375" s="8" t="s">
        <v>7313</v>
      </c>
      <c r="F375" s="6" t="str">
        <f t="shared" si="132"/>
        <v xml:space="preserve"> |BG| Дамска барета</v>
      </c>
      <c r="G375" s="8" t="s">
        <v>7314</v>
      </c>
      <c r="H375" s="6" t="str">
        <f t="shared" si="133"/>
        <v xml:space="preserve"> |BiH| Ženska beretka</v>
      </c>
      <c r="I375" s="8" t="s">
        <v>7315</v>
      </c>
      <c r="J375" s="6" t="str">
        <f t="shared" si="134"/>
        <v xml:space="preserve"> |CZ| Dámský baret</v>
      </c>
      <c r="K375" s="8" t="s">
        <v>7316</v>
      </c>
      <c r="L375" s="6" t="str">
        <f t="shared" si="135"/>
        <v xml:space="preserve"> |DE| Damenbaskenmütze</v>
      </c>
      <c r="M375" s="8" t="s">
        <v>7317</v>
      </c>
      <c r="N375" s="6" t="str">
        <f t="shared" si="136"/>
        <v xml:space="preserve"> |EE| Naiste barett</v>
      </c>
      <c r="O375" s="8" t="s">
        <v>7318</v>
      </c>
      <c r="P375" s="6" t="str">
        <f t="shared" si="137"/>
        <v xml:space="preserve"> |ES| Boina de mujer</v>
      </c>
      <c r="Q375" s="8" t="s">
        <v>7319</v>
      </c>
      <c r="R375" s="6" t="str">
        <f t="shared" si="138"/>
        <v>/ Boina dona</v>
      </c>
      <c r="S375" s="8" t="s">
        <v>7320</v>
      </c>
      <c r="T375" s="6" t="str">
        <f t="shared" si="139"/>
        <v xml:space="preserve"> |GR| Γυναικείο μπερές</v>
      </c>
      <c r="U375" s="8" t="s">
        <v>7314</v>
      </c>
      <c r="V375" s="6" t="str">
        <f t="shared" si="140"/>
        <v xml:space="preserve"> |HR| Ženska beretka</v>
      </c>
      <c r="W375" s="8" t="s">
        <v>7321</v>
      </c>
      <c r="X375" s="6" t="str">
        <f t="shared" si="141"/>
        <v xml:space="preserve"> |HU| Női barett</v>
      </c>
      <c r="Y375" s="8" t="s">
        <v>7322</v>
      </c>
      <c r="Z375" s="6" t="str">
        <f t="shared" si="142"/>
        <v xml:space="preserve"> |IT| Berretto da donna</v>
      </c>
      <c r="AA375" s="8" t="s">
        <v>7323</v>
      </c>
      <c r="AB375" s="6" t="str">
        <f t="shared" si="143"/>
        <v xml:space="preserve"> |LT| Moteriška beretė</v>
      </c>
      <c r="AC375" s="8" t="s">
        <v>7324</v>
      </c>
      <c r="AD375" s="6" t="str">
        <f t="shared" si="144"/>
        <v xml:space="preserve"> |LV| Sieviešu berete</v>
      </c>
      <c r="AE375" s="8" t="s">
        <v>7325</v>
      </c>
      <c r="AF375" s="6" t="str">
        <f t="shared" si="145"/>
        <v xml:space="preserve"> |MK| Женска беретка</v>
      </c>
      <c r="AG375" s="8" t="s">
        <v>7326</v>
      </c>
      <c r="AH375" s="6" t="str">
        <f t="shared" si="146"/>
        <v xml:space="preserve"> |PL| Beret damski</v>
      </c>
      <c r="AI375" s="8" t="s">
        <v>7327</v>
      </c>
      <c r="AJ375" s="6" t="str">
        <f t="shared" si="147"/>
        <v xml:space="preserve"> |PT| Bonés para mulher</v>
      </c>
      <c r="AK375" s="8" t="s">
        <v>7328</v>
      </c>
      <c r="AL375" s="6" t="str">
        <f t="shared" si="148"/>
        <v xml:space="preserve"> |RO| Beretă femei</v>
      </c>
      <c r="AM375" s="8" t="s">
        <v>7314</v>
      </c>
      <c r="AN375" s="6" t="str">
        <f t="shared" si="149"/>
        <v xml:space="preserve"> |RS| Ženska beretka</v>
      </c>
      <c r="AO375" s="8" t="s">
        <v>7329</v>
      </c>
      <c r="AP375" s="6" t="str">
        <f t="shared" si="150"/>
        <v xml:space="preserve"> |SI| Ženska baretka</v>
      </c>
      <c r="AQ375" s="8" t="s">
        <v>7330</v>
      </c>
      <c r="AR375" s="6" t="str">
        <f t="shared" si="151"/>
        <v xml:space="preserve"> |SK| Baret dámsky</v>
      </c>
      <c r="AS375" s="9" t="str">
        <f t="shared" si="152"/>
        <v>|EN| Women's beret |BG| Дамска барета |BiH| Ženska beretka |CZ| Dámský baret |DE| Damenbaskenmütze |EE| Naiste barett |ES| Boina de mujer/ Boina dona |GR| Γυναικείο μπερές |HR| Ženska beretka |HU| Női barett |IT| Berretto da donna |LT| Moteriška beretė |LV| Sieviešu berete |PL| Beret damski |PT| Bonés para mulher |RO| Beretă femei |RS| Ženska beretka |SI| Ženska baretka |SK| Baret dámsky</v>
      </c>
      <c r="AT375" s="9" t="str">
        <f t="shared" si="153"/>
        <v xml:space="preserve">"|EN| Women's beret |BG| Дамска барета |BiH| Ženska beretka |CZ| Dámský baret |DE| Damenbaskenmütze |EE| Naiste barett |ES| Boina de mujer/ Boina dona |GR| Γυναικείο μπερές |HR| Ženska beretka |HU| Női barett |IT| Berretto da donna |LT| Moteriška beretė |LV| Sieviešu berete |PL| Beret damski |PT| Bonés para mulher |RO| Beretă femei |RS| Ženska beretka |SI| Ženska baretka |SK| Baret dámsky",  </v>
      </c>
      <c r="AU375" s="9" t="str">
        <f t="shared" si="154"/>
        <v xml:space="preserve">"Women's beret":  "|EN| Women's beret |BG| Дамска барета |BiH| Ženska beretka |CZ| Dámský baret |DE| Damenbaskenmütze |EE| Naiste barett |ES| Boina de mujer/ Boina dona |GR| Γυναικείο μπερές |HR| Ženska beretka |HU| Női barett |IT| Berretto da donna |LT| Moteriška beretė |LV| Sieviešu berete |PL| Beret damski |PT| Bonés para mulher |RO| Beretă femei |RS| Ženska beretka |SI| Ženska baretka |SK| Baret dámsky",  </v>
      </c>
      <c r="AV375" s="9" t="str">
        <f t="shared" si="155"/>
        <v xml:space="preserve">"Women's beret", </v>
      </c>
      <c r="AW375" s="9"/>
    </row>
    <row r="376" spans="1:49" ht="15" customHeight="1" x14ac:dyDescent="0.25">
      <c r="A376" s="8" t="s">
        <v>7331</v>
      </c>
      <c r="B376" s="6" t="str">
        <f t="shared" si="130"/>
        <v>|EN| Men's beret</v>
      </c>
      <c r="C376" s="8" t="s">
        <v>7332</v>
      </c>
      <c r="D376" s="6" t="str">
        <f t="shared" si="131"/>
        <v xml:space="preserve"> |AL| Beretë meshkujsh</v>
      </c>
      <c r="E376" s="8" t="s">
        <v>7333</v>
      </c>
      <c r="F376" s="6" t="str">
        <f t="shared" si="132"/>
        <v xml:space="preserve"> |BG| Мъжка барета</v>
      </c>
      <c r="G376" s="8" t="s">
        <v>7334</v>
      </c>
      <c r="H376" s="6" t="str">
        <f t="shared" si="133"/>
        <v xml:space="preserve"> |BiH| Muška beretka</v>
      </c>
      <c r="I376" s="8" t="s">
        <v>7335</v>
      </c>
      <c r="J376" s="6" t="str">
        <f t="shared" si="134"/>
        <v xml:space="preserve"> |CZ| Pánský baret</v>
      </c>
      <c r="K376" s="8" t="s">
        <v>7336</v>
      </c>
      <c r="L376" s="6" t="str">
        <f t="shared" si="135"/>
        <v xml:space="preserve"> |DE| Herrenbaskenmütze</v>
      </c>
      <c r="M376" s="8" t="s">
        <v>7337</v>
      </c>
      <c r="N376" s="6" t="str">
        <f t="shared" si="136"/>
        <v xml:space="preserve"> |EE| Meeste barett</v>
      </c>
      <c r="O376" s="8" t="s">
        <v>7338</v>
      </c>
      <c r="P376" s="6" t="str">
        <f t="shared" si="137"/>
        <v xml:space="preserve"> |ES| Boina de hombre</v>
      </c>
      <c r="Q376" s="8" t="s">
        <v>7339</v>
      </c>
      <c r="R376" s="6" t="str">
        <f t="shared" si="138"/>
        <v>/ Boina home</v>
      </c>
      <c r="S376" s="8" t="s">
        <v>7340</v>
      </c>
      <c r="T376" s="6" t="str">
        <f t="shared" si="139"/>
        <v xml:space="preserve"> |GR| Ανδρικό μπερές</v>
      </c>
      <c r="U376" s="8" t="s">
        <v>7334</v>
      </c>
      <c r="V376" s="6" t="str">
        <f t="shared" si="140"/>
        <v xml:space="preserve"> |HR| Muška beretka</v>
      </c>
      <c r="W376" s="8" t="s">
        <v>7341</v>
      </c>
      <c r="X376" s="6" t="str">
        <f t="shared" si="141"/>
        <v xml:space="preserve"> |HU| Férfi barett</v>
      </c>
      <c r="Y376" s="8" t="s">
        <v>7342</v>
      </c>
      <c r="Z376" s="6" t="str">
        <f t="shared" si="142"/>
        <v xml:space="preserve"> |IT| Berretto da uomo</v>
      </c>
      <c r="AA376" s="8" t="s">
        <v>7343</v>
      </c>
      <c r="AB376" s="6" t="str">
        <f t="shared" si="143"/>
        <v xml:space="preserve"> |LT| Vyriška beretė</v>
      </c>
      <c r="AC376" s="8" t="s">
        <v>7344</v>
      </c>
      <c r="AD376" s="6" t="str">
        <f t="shared" si="144"/>
        <v xml:space="preserve"> |LV| Vīriešu berete</v>
      </c>
      <c r="AE376" s="8" t="s">
        <v>7345</v>
      </c>
      <c r="AF376" s="6" t="str">
        <f t="shared" si="145"/>
        <v xml:space="preserve"> |MK| Машка беретка</v>
      </c>
      <c r="AG376" s="8" t="s">
        <v>7346</v>
      </c>
      <c r="AH376" s="6" t="str">
        <f t="shared" si="146"/>
        <v xml:space="preserve"> |PL| Beret męski</v>
      </c>
      <c r="AI376" s="8" t="s">
        <v>7347</v>
      </c>
      <c r="AJ376" s="6" t="str">
        <f t="shared" si="147"/>
        <v xml:space="preserve"> |PT| Bonés para homem</v>
      </c>
      <c r="AK376" s="8" t="s">
        <v>7348</v>
      </c>
      <c r="AL376" s="6" t="str">
        <f t="shared" si="148"/>
        <v xml:space="preserve"> |RO| Beretă bărbați</v>
      </c>
      <c r="AM376" s="8" t="s">
        <v>7334</v>
      </c>
      <c r="AN376" s="6" t="str">
        <f t="shared" si="149"/>
        <v xml:space="preserve"> |RS| Muška beretka</v>
      </c>
      <c r="AO376" s="8" t="s">
        <v>7349</v>
      </c>
      <c r="AP376" s="6" t="str">
        <f t="shared" si="150"/>
        <v xml:space="preserve"> |SI| Moška baretka</v>
      </c>
      <c r="AQ376" s="8" t="s">
        <v>7350</v>
      </c>
      <c r="AR376" s="6" t="str">
        <f t="shared" si="151"/>
        <v xml:space="preserve"> |SK| Baret pánsky</v>
      </c>
      <c r="AS376" s="9" t="str">
        <f t="shared" si="152"/>
        <v>|EN| Men's beret |BG| Мъжка барета |BiH| Muška beretka |CZ| Pánský baret |DE| Herrenbaskenmütze |EE| Meeste barett |ES| Boina de hombre/ Boina home |GR| Ανδρικό μπερές |HR| Muška beretka |HU| Férfi barett |IT| Berretto da uomo |LT| Vyriška beretė |LV| Vīriešu berete |PL| Beret męski |PT| Bonés para homem |RO| Beretă bărbați |RS| Muška beretka |SI| Moška baretka |SK| Baret pánsky</v>
      </c>
      <c r="AT376" s="9" t="str">
        <f t="shared" si="153"/>
        <v xml:space="preserve">"|EN| Men's beret |BG| Мъжка барета |BiH| Muška beretka |CZ| Pánský baret |DE| Herrenbaskenmütze |EE| Meeste barett |ES| Boina de hombre/ Boina home |GR| Ανδρικό μπερές |HR| Muška beretka |HU| Férfi barett |IT| Berretto da uomo |LT| Vyriška beretė |LV| Vīriešu berete |PL| Beret męski |PT| Bonés para homem |RO| Beretă bărbați |RS| Muška beretka |SI| Moška baretka |SK| Baret pánsky",  </v>
      </c>
      <c r="AU376" s="9" t="str">
        <f t="shared" si="154"/>
        <v xml:space="preserve">"Men's beret":  "|EN| Men's beret |BG| Мъжка барета |BiH| Muška beretka |CZ| Pánský baret |DE| Herrenbaskenmütze |EE| Meeste barett |ES| Boina de hombre/ Boina home |GR| Ανδρικό μπερές |HR| Muška beretka |HU| Férfi barett |IT| Berretto da uomo |LT| Vyriška beretė |LV| Vīriešu berete |PL| Beret męski |PT| Bonés para homem |RO| Beretă bărbați |RS| Muška beretka |SI| Moška baretka |SK| Baret pánsky",  </v>
      </c>
      <c r="AV376" s="9" t="str">
        <f t="shared" si="155"/>
        <v xml:space="preserve">"Men's beret", </v>
      </c>
      <c r="AW376" s="9"/>
    </row>
    <row r="377" spans="1:49" ht="15" customHeight="1" x14ac:dyDescent="0.25">
      <c r="A377" s="8" t="s">
        <v>7351</v>
      </c>
      <c r="B377" s="6" t="str">
        <f t="shared" si="130"/>
        <v>|EN| Women's jumpsuit</v>
      </c>
      <c r="C377" s="8" t="s">
        <v>7352</v>
      </c>
      <c r="D377" s="6" t="str">
        <f t="shared" si="131"/>
        <v xml:space="preserve"> |AL| Jumpsuit femrash</v>
      </c>
      <c r="E377" s="8" t="s">
        <v>7353</v>
      </c>
      <c r="F377" s="6" t="str">
        <f t="shared" si="132"/>
        <v xml:space="preserve"> |BG| Дамски гащеризон</v>
      </c>
      <c r="G377" s="8" t="s">
        <v>7354</v>
      </c>
      <c r="H377" s="6" t="str">
        <f t="shared" si="133"/>
        <v xml:space="preserve"> |BiH| Ženski kombinezon</v>
      </c>
      <c r="I377" s="8" t="s">
        <v>7355</v>
      </c>
      <c r="J377" s="6" t="str">
        <f t="shared" si="134"/>
        <v xml:space="preserve"> |CZ| Dámská kombinéza</v>
      </c>
      <c r="K377" s="8" t="s">
        <v>7356</v>
      </c>
      <c r="L377" s="6" t="str">
        <f t="shared" si="135"/>
        <v xml:space="preserve"> |DE| Damen-overall</v>
      </c>
      <c r="M377" s="8" t="s">
        <v>7357</v>
      </c>
      <c r="N377" s="6" t="str">
        <f t="shared" si="136"/>
        <v xml:space="preserve"> |EE| Naiste kombinesoon</v>
      </c>
      <c r="O377" s="8" t="s">
        <v>7358</v>
      </c>
      <c r="P377" s="6" t="str">
        <f t="shared" si="137"/>
        <v xml:space="preserve"> |ES| Mono de mujer</v>
      </c>
      <c r="Q377" s="8" t="s">
        <v>7359</v>
      </c>
      <c r="R377" s="6" t="str">
        <f t="shared" si="138"/>
        <v>/ Granota dona</v>
      </c>
      <c r="S377" s="8" t="s">
        <v>7360</v>
      </c>
      <c r="T377" s="6" t="str">
        <f t="shared" si="139"/>
        <v xml:space="preserve"> |GR| Γυναικείο κοστούμι</v>
      </c>
      <c r="U377" s="8" t="s">
        <v>7354</v>
      </c>
      <c r="V377" s="6" t="str">
        <f t="shared" si="140"/>
        <v xml:space="preserve"> |HR| Ženski kombinezon</v>
      </c>
      <c r="W377" s="8" t="s">
        <v>7361</v>
      </c>
      <c r="X377" s="6" t="str">
        <f t="shared" si="141"/>
        <v xml:space="preserve"> |HU| Női overall</v>
      </c>
      <c r="Y377" s="8" t="s">
        <v>7362</v>
      </c>
      <c r="Z377" s="6" t="str">
        <f t="shared" si="142"/>
        <v xml:space="preserve"> |IT| Tuta da donna</v>
      </c>
      <c r="AA377" s="8" t="s">
        <v>7363</v>
      </c>
      <c r="AB377" s="6" t="str">
        <f t="shared" si="143"/>
        <v xml:space="preserve"> |LT| Moteriškas kombinezonas</v>
      </c>
      <c r="AC377" s="8" t="s">
        <v>7364</v>
      </c>
      <c r="AD377" s="6" t="str">
        <f t="shared" si="144"/>
        <v xml:space="preserve"> |LV| Sieviešu kombinezons</v>
      </c>
      <c r="AE377" s="8" t="s">
        <v>7365</v>
      </c>
      <c r="AF377" s="6" t="str">
        <f t="shared" si="145"/>
        <v xml:space="preserve"> |MK| Женски комбинезон</v>
      </c>
      <c r="AG377" s="8" t="s">
        <v>7366</v>
      </c>
      <c r="AH377" s="6" t="str">
        <f t="shared" si="146"/>
        <v xml:space="preserve"> |PL| Kombinezon damski</v>
      </c>
      <c r="AI377" s="8" t="s">
        <v>7367</v>
      </c>
      <c r="AJ377" s="6" t="str">
        <f t="shared" si="147"/>
        <v xml:space="preserve"> |PT| Macacão para mulher</v>
      </c>
      <c r="AK377" s="8" t="s">
        <v>7368</v>
      </c>
      <c r="AL377" s="6" t="str">
        <f t="shared" si="148"/>
        <v xml:space="preserve"> |RO| Combinezon femei</v>
      </c>
      <c r="AM377" s="8" t="s">
        <v>7354</v>
      </c>
      <c r="AN377" s="6" t="str">
        <f t="shared" si="149"/>
        <v xml:space="preserve"> |RS| Ženski kombinezon</v>
      </c>
      <c r="AO377" s="8" t="s">
        <v>7354</v>
      </c>
      <c r="AP377" s="6" t="str">
        <f t="shared" si="150"/>
        <v xml:space="preserve"> |SI| Ženski kombinezon</v>
      </c>
      <c r="AQ377" s="8" t="s">
        <v>7369</v>
      </c>
      <c r="AR377" s="6" t="str">
        <f t="shared" si="151"/>
        <v xml:space="preserve"> |SK| Kombinéza dámska</v>
      </c>
      <c r="AS377" s="9" t="str">
        <f t="shared" si="152"/>
        <v>|EN| Women's jumpsuit |BG| Дамски гащеризон |BiH| Ženski kombinezon |CZ| Dámská kombinéza |DE| Damen-overall |EE| Naiste kombinesoon |ES| Mono de mujer/ Granota dona |GR| Γυναικείο κοστούμι |HR| Ženski kombinezon |HU| Női overall |IT| Tuta da donna |LT| Moteriškas kombinezonas |LV| Sieviešu kombinezons |PL| Kombinezon damski |PT| Macacão para mulher |RO| Combinezon femei |RS| Ženski kombinezon |SI| Ženski kombinezon |SK| Kombinéza dámska</v>
      </c>
      <c r="AT377" s="9" t="str">
        <f t="shared" si="153"/>
        <v xml:space="preserve">"|EN| Women's jumpsuit |BG| Дамски гащеризон |BiH| Ženski kombinezon |CZ| Dámská kombinéza |DE| Damen-overall |EE| Naiste kombinesoon |ES| Mono de mujer/ Granota dona |GR| Γυναικείο κοστούμι |HR| Ženski kombinezon |HU| Női overall |IT| Tuta da donna |LT| Moteriškas kombinezonas |LV| Sieviešu kombinezons |PL| Kombinezon damski |PT| Macacão para mulher |RO| Combinezon femei |RS| Ženski kombinezon |SI| Ženski kombinezon |SK| Kombinéza dámska",  </v>
      </c>
      <c r="AU377" s="9" t="str">
        <f t="shared" si="154"/>
        <v xml:space="preserve">"Women's jumpsuit":  "|EN| Women's jumpsuit |BG| Дамски гащеризон |BiH| Ženski kombinezon |CZ| Dámská kombinéza |DE| Damen-overall |EE| Naiste kombinesoon |ES| Mono de mujer/ Granota dona |GR| Γυναικείο κοστούμι |HR| Ženski kombinezon |HU| Női overall |IT| Tuta da donna |LT| Moteriškas kombinezonas |LV| Sieviešu kombinezons |PL| Kombinezon damski |PT| Macacão para mulher |RO| Combinezon femei |RS| Ženski kombinezon |SI| Ženski kombinezon |SK| Kombinéza dámska",  </v>
      </c>
      <c r="AV377" s="9" t="str">
        <f t="shared" si="155"/>
        <v xml:space="preserve">"Women's jumpsuit", </v>
      </c>
      <c r="AW377" s="9"/>
    </row>
    <row r="378" spans="1:49" ht="15" customHeight="1" x14ac:dyDescent="0.25">
      <c r="A378" s="8" t="s">
        <v>7370</v>
      </c>
      <c r="B378" s="6" t="str">
        <f t="shared" si="130"/>
        <v>|EN| Men's jumpsuit</v>
      </c>
      <c r="C378" s="8" t="s">
        <v>7371</v>
      </c>
      <c r="D378" s="6" t="str">
        <f t="shared" si="131"/>
        <v xml:space="preserve"> |AL| Jumpsuit meshkujsh</v>
      </c>
      <c r="E378" s="8" t="s">
        <v>7372</v>
      </c>
      <c r="F378" s="6" t="str">
        <f t="shared" si="132"/>
        <v xml:space="preserve"> |BG| Мъжки гащеризон</v>
      </c>
      <c r="G378" s="8" t="s">
        <v>7373</v>
      </c>
      <c r="H378" s="6" t="str">
        <f t="shared" si="133"/>
        <v xml:space="preserve"> |BiH| Muški kombinezon</v>
      </c>
      <c r="I378" s="8" t="s">
        <v>7374</v>
      </c>
      <c r="J378" s="6" t="str">
        <f t="shared" si="134"/>
        <v xml:space="preserve"> |CZ| Pánská kombinéza</v>
      </c>
      <c r="K378" s="8" t="s">
        <v>7375</v>
      </c>
      <c r="L378" s="6" t="str">
        <f t="shared" si="135"/>
        <v xml:space="preserve"> |DE| Herren-overall</v>
      </c>
      <c r="M378" s="8" t="s">
        <v>7376</v>
      </c>
      <c r="N378" s="6" t="str">
        <f t="shared" si="136"/>
        <v xml:space="preserve"> |EE| Meeste kombinesoon</v>
      </c>
      <c r="O378" s="8" t="s">
        <v>7377</v>
      </c>
      <c r="P378" s="6" t="str">
        <f t="shared" si="137"/>
        <v xml:space="preserve"> |ES| Mono de hombre</v>
      </c>
      <c r="Q378" s="8" t="s">
        <v>7378</v>
      </c>
      <c r="R378" s="6" t="str">
        <f t="shared" si="138"/>
        <v>/ Granota home</v>
      </c>
      <c r="S378" s="8" t="s">
        <v>7379</v>
      </c>
      <c r="T378" s="6" t="str">
        <f t="shared" si="139"/>
        <v xml:space="preserve"> |GR| Ανδρικό κοστούμι</v>
      </c>
      <c r="U378" s="8" t="s">
        <v>7373</v>
      </c>
      <c r="V378" s="6" t="str">
        <f t="shared" si="140"/>
        <v xml:space="preserve"> |HR| Muški kombinezon</v>
      </c>
      <c r="W378" s="8" t="s">
        <v>7380</v>
      </c>
      <c r="X378" s="6" t="str">
        <f t="shared" si="141"/>
        <v xml:space="preserve"> |HU| Férfi overall</v>
      </c>
      <c r="Y378" s="8" t="s">
        <v>7381</v>
      </c>
      <c r="Z378" s="6" t="str">
        <f t="shared" si="142"/>
        <v xml:space="preserve"> |IT| Tuta da uomo</v>
      </c>
      <c r="AA378" s="8" t="s">
        <v>7382</v>
      </c>
      <c r="AB378" s="6" t="str">
        <f t="shared" si="143"/>
        <v xml:space="preserve"> |LT| Vyriškas kombinezonas</v>
      </c>
      <c r="AC378" s="8" t="s">
        <v>7383</v>
      </c>
      <c r="AD378" s="6" t="str">
        <f t="shared" si="144"/>
        <v xml:space="preserve"> |LV| Vīriešu kombinezons</v>
      </c>
      <c r="AE378" s="8" t="s">
        <v>7384</v>
      </c>
      <c r="AF378" s="6" t="str">
        <f t="shared" si="145"/>
        <v xml:space="preserve"> |MK| Машки комбинезон</v>
      </c>
      <c r="AG378" s="8" t="s">
        <v>7385</v>
      </c>
      <c r="AH378" s="6" t="str">
        <f t="shared" si="146"/>
        <v xml:space="preserve"> |PL| Kombinezon męski</v>
      </c>
      <c r="AI378" s="8" t="s">
        <v>7386</v>
      </c>
      <c r="AJ378" s="6" t="str">
        <f t="shared" si="147"/>
        <v xml:space="preserve"> |PT| Macacão para homem</v>
      </c>
      <c r="AK378" s="8" t="s">
        <v>7387</v>
      </c>
      <c r="AL378" s="6" t="str">
        <f t="shared" si="148"/>
        <v xml:space="preserve"> |RO| Combinezon bărbați</v>
      </c>
      <c r="AM378" s="8" t="s">
        <v>7373</v>
      </c>
      <c r="AN378" s="6" t="str">
        <f t="shared" si="149"/>
        <v xml:space="preserve"> |RS| Muški kombinezon</v>
      </c>
      <c r="AO378" s="8" t="s">
        <v>7388</v>
      </c>
      <c r="AP378" s="6" t="str">
        <f t="shared" si="150"/>
        <v xml:space="preserve"> |SI| Moški kombinezon</v>
      </c>
      <c r="AQ378" s="8" t="s">
        <v>7389</v>
      </c>
      <c r="AR378" s="6" t="str">
        <f t="shared" si="151"/>
        <v xml:space="preserve"> |SK| Kombinéza pánska</v>
      </c>
      <c r="AS378" s="9" t="str">
        <f t="shared" si="152"/>
        <v>|EN| Men's jumpsuit |BG| Мъжки гащеризон |BiH| Muški kombinezon |CZ| Pánská kombinéza |DE| Herren-overall |EE| Meeste kombinesoon |ES| Mono de hombre/ Granota home |GR| Ανδρικό κοστούμι |HR| Muški kombinezon |HU| Férfi overall |IT| Tuta da uomo |LT| Vyriškas kombinezonas |LV| Vīriešu kombinezons |PL| Kombinezon męski |PT| Macacão para homem |RO| Combinezon bărbați |RS| Muški kombinezon |SI| Moški kombinezon |SK| Kombinéza pánska</v>
      </c>
      <c r="AT378" s="9" t="str">
        <f t="shared" si="153"/>
        <v xml:space="preserve">"|EN| Men's jumpsuit |BG| Мъжки гащеризон |BiH| Muški kombinezon |CZ| Pánská kombinéza |DE| Herren-overall |EE| Meeste kombinesoon |ES| Mono de hombre/ Granota home |GR| Ανδρικό κοστούμι |HR| Muški kombinezon |HU| Férfi overall |IT| Tuta da uomo |LT| Vyriškas kombinezonas |LV| Vīriešu kombinezons |PL| Kombinezon męski |PT| Macacão para homem |RO| Combinezon bărbați |RS| Muški kombinezon |SI| Moški kombinezon |SK| Kombinéza pánska",  </v>
      </c>
      <c r="AU378" s="9" t="str">
        <f t="shared" si="154"/>
        <v xml:space="preserve">"Men's jumpsuit":  "|EN| Men's jumpsuit |BG| Мъжки гащеризон |BiH| Muški kombinezon |CZ| Pánská kombinéza |DE| Herren-overall |EE| Meeste kombinesoon |ES| Mono de hombre/ Granota home |GR| Ανδρικό κοστούμι |HR| Muški kombinezon |HU| Férfi overall |IT| Tuta da uomo |LT| Vyriškas kombinezonas |LV| Vīriešu kombinezons |PL| Kombinezon męski |PT| Macacão para homem |RO| Combinezon bărbați |RS| Muški kombinezon |SI| Moški kombinezon |SK| Kombinéza pánska",  </v>
      </c>
      <c r="AV378" s="9" t="str">
        <f t="shared" si="155"/>
        <v xml:space="preserve">"Men's jumpsuit", </v>
      </c>
      <c r="AW378" s="9"/>
    </row>
    <row r="379" spans="1:49" ht="15" customHeight="1" x14ac:dyDescent="0.25">
      <c r="A379" s="8" t="s">
        <v>7390</v>
      </c>
      <c r="B379" s="6" t="str">
        <f t="shared" si="130"/>
        <v>|EN| Women's shawl</v>
      </c>
      <c r="C379" s="8" t="s">
        <v>7391</v>
      </c>
      <c r="D379" s="6" t="str">
        <f t="shared" si="131"/>
        <v xml:space="preserve"> |AL| Shami femrash</v>
      </c>
      <c r="E379" s="8" t="s">
        <v>7234</v>
      </c>
      <c r="F379" s="6" t="str">
        <f t="shared" si="132"/>
        <v xml:space="preserve"> |BG| Дамски шал</v>
      </c>
      <c r="G379" s="8" t="s">
        <v>7392</v>
      </c>
      <c r="H379" s="6" t="str">
        <f t="shared" si="133"/>
        <v xml:space="preserve"> |BiH| Ženska marama</v>
      </c>
      <c r="I379" s="8" t="s">
        <v>7393</v>
      </c>
      <c r="J379" s="6" t="str">
        <f t="shared" si="134"/>
        <v xml:space="preserve"> |CZ| Dámský velký šátek</v>
      </c>
      <c r="K379" s="8" t="s">
        <v>7394</v>
      </c>
      <c r="L379" s="6" t="str">
        <f t="shared" si="135"/>
        <v xml:space="preserve"> |DE| Damen-halstuch</v>
      </c>
      <c r="M379" s="8" t="s">
        <v>7395</v>
      </c>
      <c r="N379" s="6" t="str">
        <f t="shared" si="136"/>
        <v xml:space="preserve"> |EE| Naiste rätik</v>
      </c>
      <c r="O379" s="8" t="s">
        <v>7396</v>
      </c>
      <c r="P379" s="6" t="str">
        <f t="shared" si="137"/>
        <v xml:space="preserve"> |ES| Chal de mujer</v>
      </c>
      <c r="Q379" s="8" t="s">
        <v>7397</v>
      </c>
      <c r="R379" s="6" t="str">
        <f t="shared" si="138"/>
        <v>/ Fulard dona</v>
      </c>
      <c r="S379" s="8" t="s">
        <v>7398</v>
      </c>
      <c r="T379" s="6" t="str">
        <f t="shared" si="139"/>
        <v xml:space="preserve"> |GR| Γυναικείο μαντίλι</v>
      </c>
      <c r="U379" s="8" t="s">
        <v>7392</v>
      </c>
      <c r="V379" s="6" t="str">
        <f t="shared" si="140"/>
        <v xml:space="preserve"> |HR| Ženska marama</v>
      </c>
      <c r="W379" s="8" t="s">
        <v>7399</v>
      </c>
      <c r="X379" s="6" t="str">
        <f t="shared" si="141"/>
        <v xml:space="preserve"> |HU| Női kendő</v>
      </c>
      <c r="Y379" s="8" t="s">
        <v>7400</v>
      </c>
      <c r="Z379" s="6" t="str">
        <f t="shared" si="142"/>
        <v xml:space="preserve"> |IT| Scialle da donna</v>
      </c>
      <c r="AA379" s="8" t="s">
        <v>7401</v>
      </c>
      <c r="AB379" s="6" t="str">
        <f t="shared" si="143"/>
        <v xml:space="preserve"> |LT| Moteriška skara</v>
      </c>
      <c r="AC379" s="8" t="s">
        <v>7402</v>
      </c>
      <c r="AD379" s="6" t="str">
        <f t="shared" si="144"/>
        <v xml:space="preserve"> |LV| Sieviešu lakats</v>
      </c>
      <c r="AE379" s="8" t="s">
        <v>7403</v>
      </c>
      <c r="AF379" s="6" t="str">
        <f t="shared" si="145"/>
        <v xml:space="preserve"> |MK| Женска марама</v>
      </c>
      <c r="AG379" s="8" t="s">
        <v>7404</v>
      </c>
      <c r="AH379" s="6" t="str">
        <f t="shared" si="146"/>
        <v xml:space="preserve"> |PL| Chusta damska</v>
      </c>
      <c r="AI379" s="8" t="s">
        <v>7405</v>
      </c>
      <c r="AJ379" s="6" t="str">
        <f t="shared" si="147"/>
        <v xml:space="preserve"> |PT| Xaile para mulher</v>
      </c>
      <c r="AK379" s="8" t="s">
        <v>7406</v>
      </c>
      <c r="AL379" s="6" t="str">
        <f t="shared" si="148"/>
        <v xml:space="preserve"> |RO| Batic/eșarfă femei</v>
      </c>
      <c r="AM379" s="8" t="s">
        <v>7392</v>
      </c>
      <c r="AN379" s="6" t="str">
        <f t="shared" si="149"/>
        <v xml:space="preserve"> |RS| Ženska marama</v>
      </c>
      <c r="AO379" s="8" t="s">
        <v>7407</v>
      </c>
      <c r="AP379" s="6" t="str">
        <f t="shared" si="150"/>
        <v xml:space="preserve"> |SI| Ženska ruta</v>
      </c>
      <c r="AQ379" s="8" t="s">
        <v>7408</v>
      </c>
      <c r="AR379" s="6" t="str">
        <f t="shared" si="151"/>
        <v xml:space="preserve"> |SK| Šatka dámska</v>
      </c>
      <c r="AS379" s="9" t="str">
        <f t="shared" si="152"/>
        <v>|EN| Women's shawl |BG| Дамски шал |BiH| Ženska marama |CZ| Dámský velký šátek |DE| Damen-halstuch |EE| Naiste rätik |ES| Chal de mujer/ Fulard dona |GR| Γυναικείο μαντίλι |HR| Ženska marama |HU| Női kendő |IT| Scialle da donna |LT| Moteriška skara |LV| Sieviešu lakats |PL| Chusta damska |PT| Xaile para mulher |RO| Batic/eșarfă femei |RS| Ženska marama |SI| Ženska ruta |SK| Šatka dámska</v>
      </c>
      <c r="AT379" s="9" t="str">
        <f t="shared" si="153"/>
        <v xml:space="preserve">"|EN| Women's shawl |BG| Дамски шал |BiH| Ženska marama |CZ| Dámský velký šátek |DE| Damen-halstuch |EE| Naiste rätik |ES| Chal de mujer/ Fulard dona |GR| Γυναικείο μαντίλι |HR| Ženska marama |HU| Női kendő |IT| Scialle da donna |LT| Moteriška skara |LV| Sieviešu lakats |PL| Chusta damska |PT| Xaile para mulher |RO| Batic/eșarfă femei |RS| Ženska marama |SI| Ženska ruta |SK| Šatka dámska",  </v>
      </c>
      <c r="AU379" s="9" t="str">
        <f t="shared" si="154"/>
        <v xml:space="preserve">"Women's shawl":  "|EN| Women's shawl |BG| Дамски шал |BiH| Ženska marama |CZ| Dámský velký šátek |DE| Damen-halstuch |EE| Naiste rätik |ES| Chal de mujer/ Fulard dona |GR| Γυναικείο μαντίλι |HR| Ženska marama |HU| Női kendő |IT| Scialle da donna |LT| Moteriška skara |LV| Sieviešu lakats |PL| Chusta damska |PT| Xaile para mulher |RO| Batic/eșarfă femei |RS| Ženska marama |SI| Ženska ruta |SK| Šatka dámska",  </v>
      </c>
      <c r="AV379" s="9" t="str">
        <f t="shared" si="155"/>
        <v xml:space="preserve">"Women's shawl", </v>
      </c>
      <c r="AW379" s="9"/>
    </row>
    <row r="380" spans="1:49" ht="15" customHeight="1" x14ac:dyDescent="0.25">
      <c r="A380" s="8" t="s">
        <v>7409</v>
      </c>
      <c r="B380" s="6" t="str">
        <f t="shared" si="130"/>
        <v>|EN| Men's shawl</v>
      </c>
      <c r="C380" s="8" t="s">
        <v>7410</v>
      </c>
      <c r="D380" s="6" t="str">
        <f t="shared" si="131"/>
        <v xml:space="preserve"> |AL| Shami meshkujsh</v>
      </c>
      <c r="E380" s="8" t="s">
        <v>7253</v>
      </c>
      <c r="F380" s="6" t="str">
        <f t="shared" si="132"/>
        <v xml:space="preserve"> |BG| Мъжки шал</v>
      </c>
      <c r="G380" s="8" t="s">
        <v>7411</v>
      </c>
      <c r="H380" s="6" t="str">
        <f t="shared" si="133"/>
        <v xml:space="preserve"> |BiH| Muška marama</v>
      </c>
      <c r="I380" s="8" t="s">
        <v>7412</v>
      </c>
      <c r="J380" s="6" t="str">
        <f t="shared" si="134"/>
        <v xml:space="preserve"> |CZ| Pánský velký šátek</v>
      </c>
      <c r="K380" s="8" t="s">
        <v>7413</v>
      </c>
      <c r="L380" s="6" t="str">
        <f t="shared" si="135"/>
        <v xml:space="preserve"> |DE| Herren-halstuch</v>
      </c>
      <c r="M380" s="8" t="s">
        <v>7414</v>
      </c>
      <c r="N380" s="6" t="str">
        <f t="shared" si="136"/>
        <v xml:space="preserve"> |EE| Meeste rätik</v>
      </c>
      <c r="O380" s="8" t="s">
        <v>7415</v>
      </c>
      <c r="P380" s="6" t="str">
        <f t="shared" si="137"/>
        <v xml:space="preserve"> |ES| Chal de hombre</v>
      </c>
      <c r="Q380" s="8" t="s">
        <v>7416</v>
      </c>
      <c r="R380" s="6" t="str">
        <f t="shared" si="138"/>
        <v>/ Fulard home</v>
      </c>
      <c r="S380" s="8" t="s">
        <v>7417</v>
      </c>
      <c r="T380" s="6" t="str">
        <f t="shared" si="139"/>
        <v xml:space="preserve"> |GR| Ανδρικό μαντίλι</v>
      </c>
      <c r="U380" s="8" t="s">
        <v>7411</v>
      </c>
      <c r="V380" s="6" t="str">
        <f t="shared" si="140"/>
        <v xml:space="preserve"> |HR| Muška marama</v>
      </c>
      <c r="W380" s="8" t="s">
        <v>7418</v>
      </c>
      <c r="X380" s="6" t="str">
        <f t="shared" si="141"/>
        <v xml:space="preserve"> |HU| Férfi kendő</v>
      </c>
      <c r="Y380" s="8" t="s">
        <v>7419</v>
      </c>
      <c r="Z380" s="6" t="str">
        <f t="shared" si="142"/>
        <v xml:space="preserve"> |IT| Scialle da uomo</v>
      </c>
      <c r="AA380" s="8" t="s">
        <v>7420</v>
      </c>
      <c r="AB380" s="6" t="str">
        <f t="shared" si="143"/>
        <v xml:space="preserve"> |LT| Vyriška skara</v>
      </c>
      <c r="AC380" s="8" t="s">
        <v>7421</v>
      </c>
      <c r="AD380" s="6" t="str">
        <f t="shared" si="144"/>
        <v xml:space="preserve"> |LV| Vīriešu lakats</v>
      </c>
      <c r="AE380" s="8" t="s">
        <v>7422</v>
      </c>
      <c r="AF380" s="6" t="str">
        <f t="shared" si="145"/>
        <v xml:space="preserve"> |MK| Машка марама</v>
      </c>
      <c r="AG380" s="8" t="s">
        <v>7423</v>
      </c>
      <c r="AH380" s="6" t="str">
        <f t="shared" si="146"/>
        <v xml:space="preserve"> |PL| Chusta męska</v>
      </c>
      <c r="AI380" s="8" t="s">
        <v>7424</v>
      </c>
      <c r="AJ380" s="6" t="str">
        <f t="shared" si="147"/>
        <v xml:space="preserve"> |PT| Xaile para homem</v>
      </c>
      <c r="AK380" s="8" t="s">
        <v>7425</v>
      </c>
      <c r="AL380" s="6" t="str">
        <f t="shared" si="148"/>
        <v xml:space="preserve"> |RO| Batic/eșarfă bărbați</v>
      </c>
      <c r="AM380" s="8" t="s">
        <v>7411</v>
      </c>
      <c r="AN380" s="6" t="str">
        <f t="shared" si="149"/>
        <v xml:space="preserve"> |RS| Muška marama</v>
      </c>
      <c r="AO380" s="8" t="s">
        <v>7426</v>
      </c>
      <c r="AP380" s="6" t="str">
        <f t="shared" si="150"/>
        <v xml:space="preserve"> |SI| Moška ruta</v>
      </c>
      <c r="AQ380" s="8" t="s">
        <v>7427</v>
      </c>
      <c r="AR380" s="6" t="str">
        <f t="shared" si="151"/>
        <v xml:space="preserve"> |SK| Šatka pánska</v>
      </c>
      <c r="AS380" s="9" t="str">
        <f t="shared" si="152"/>
        <v>|EN| Men's shawl |BG| Мъжки шал |BiH| Muška marama |CZ| Pánský velký šátek |DE| Herren-halstuch |EE| Meeste rätik |ES| Chal de hombre/ Fulard home |GR| Ανδρικό μαντίλι |HR| Muška marama |HU| Férfi kendő |IT| Scialle da uomo |LT| Vyriška skara |LV| Vīriešu lakats |PL| Chusta męska |PT| Xaile para homem |RO| Batic/eșarfă bărbați |RS| Muška marama |SI| Moška ruta |SK| Šatka pánska</v>
      </c>
      <c r="AT380" s="9" t="str">
        <f t="shared" si="153"/>
        <v xml:space="preserve">"|EN| Men's shawl |BG| Мъжки шал |BiH| Muška marama |CZ| Pánský velký šátek |DE| Herren-halstuch |EE| Meeste rätik |ES| Chal de hombre/ Fulard home |GR| Ανδρικό μαντίλι |HR| Muška marama |HU| Férfi kendő |IT| Scialle da uomo |LT| Vyriška skara |LV| Vīriešu lakats |PL| Chusta męska |PT| Xaile para homem |RO| Batic/eșarfă bărbați |RS| Muška marama |SI| Moška ruta |SK| Šatka pánska",  </v>
      </c>
      <c r="AU380" s="9" t="str">
        <f t="shared" si="154"/>
        <v xml:space="preserve">"Men's shawl":  "|EN| Men's shawl |BG| Мъжки шал |BiH| Muška marama |CZ| Pánský velký šátek |DE| Herren-halstuch |EE| Meeste rätik |ES| Chal de hombre/ Fulard home |GR| Ανδρικό μαντίλι |HR| Muška marama |HU| Férfi kendő |IT| Scialle da uomo |LT| Vyriška skara |LV| Vīriešu lakats |PL| Chusta męska |PT| Xaile para homem |RO| Batic/eșarfă bărbați |RS| Muška marama |SI| Moška ruta |SK| Šatka pánska",  </v>
      </c>
      <c r="AV380" s="9" t="str">
        <f t="shared" si="155"/>
        <v xml:space="preserve">"Men's shawl", </v>
      </c>
      <c r="AW380" s="9"/>
    </row>
    <row r="381" spans="1:49" ht="15" customHeight="1" x14ac:dyDescent="0.25">
      <c r="A381" s="8" t="s">
        <v>7428</v>
      </c>
      <c r="B381" s="6" t="str">
        <f t="shared" si="130"/>
        <v>|EN| Women's sweatsuit</v>
      </c>
      <c r="C381" s="8" t="s">
        <v>7429</v>
      </c>
      <c r="D381" s="6" t="str">
        <f t="shared" si="131"/>
        <v xml:space="preserve"> |AL| Tuta femrash</v>
      </c>
      <c r="E381" s="8" t="s">
        <v>7430</v>
      </c>
      <c r="F381" s="6" t="str">
        <f t="shared" si="132"/>
        <v xml:space="preserve"> |BG| Дамски спортен екип</v>
      </c>
      <c r="G381" s="8" t="s">
        <v>7431</v>
      </c>
      <c r="H381" s="6" t="str">
        <f t="shared" si="133"/>
        <v xml:space="preserve"> |BiH| Ženska trenerka</v>
      </c>
      <c r="I381" s="8" t="s">
        <v>7432</v>
      </c>
      <c r="J381" s="6" t="str">
        <f t="shared" si="134"/>
        <v xml:space="preserve"> |CZ| Dámský dres</v>
      </c>
      <c r="K381" s="8" t="s">
        <v>7433</v>
      </c>
      <c r="L381" s="6" t="str">
        <f t="shared" si="135"/>
        <v xml:space="preserve"> |DE| Damen-trainingsanzug</v>
      </c>
      <c r="M381" s="8" t="s">
        <v>7434</v>
      </c>
      <c r="N381" s="6" t="str">
        <f t="shared" si="136"/>
        <v xml:space="preserve"> |EE| Naiste dressid</v>
      </c>
      <c r="O381" s="8" t="s">
        <v>7435</v>
      </c>
      <c r="P381" s="6" t="str">
        <f t="shared" si="137"/>
        <v xml:space="preserve"> |ES| Chándal de mujer</v>
      </c>
      <c r="Q381" s="8" t="s">
        <v>7436</v>
      </c>
      <c r="R381" s="6" t="str">
        <f t="shared" si="138"/>
        <v>/ Xandall dona</v>
      </c>
      <c r="S381" s="8" t="s">
        <v>7437</v>
      </c>
      <c r="T381" s="6" t="str">
        <f t="shared" si="139"/>
        <v xml:space="preserve"> |GR| Γυναικεία αθλητική φόρμα</v>
      </c>
      <c r="U381" s="8" t="s">
        <v>7438</v>
      </c>
      <c r="V381" s="6" t="str">
        <f t="shared" si="140"/>
        <v xml:space="preserve"> |HR| Ženski dres</v>
      </c>
      <c r="W381" s="8" t="s">
        <v>7439</v>
      </c>
      <c r="X381" s="6" t="str">
        <f t="shared" si="141"/>
        <v xml:space="preserve"> |HU| Női melegítőruha</v>
      </c>
      <c r="Y381" s="8" t="s">
        <v>7440</v>
      </c>
      <c r="Z381" s="6" t="str">
        <f t="shared" si="142"/>
        <v xml:space="preserve"> |IT| Tuta sportiva da donna</v>
      </c>
      <c r="AA381" s="8" t="s">
        <v>7441</v>
      </c>
      <c r="AB381" s="6" t="str">
        <f t="shared" si="143"/>
        <v xml:space="preserve"> |LT| Moteriškas sportinis kostiumas</v>
      </c>
      <c r="AC381" s="8" t="s">
        <v>7442</v>
      </c>
      <c r="AD381" s="6" t="str">
        <f t="shared" si="144"/>
        <v xml:space="preserve"> |LV| Sieviešu treniņtērps</v>
      </c>
      <c r="AE381" s="8" t="s">
        <v>7443</v>
      </c>
      <c r="AF381" s="6" t="str">
        <f t="shared" si="145"/>
        <v xml:space="preserve"> |MK| Женски тренерки</v>
      </c>
      <c r="AG381" s="8" t="s">
        <v>7444</v>
      </c>
      <c r="AH381" s="6" t="str">
        <f t="shared" si="146"/>
        <v xml:space="preserve"> |PL| Dres damski</v>
      </c>
      <c r="AI381" s="8" t="s">
        <v>7445</v>
      </c>
      <c r="AJ381" s="6" t="str">
        <f t="shared" si="147"/>
        <v xml:space="preserve"> |PT| Agasalho para mulher</v>
      </c>
      <c r="AK381" s="8" t="s">
        <v>7446</v>
      </c>
      <c r="AL381" s="6" t="str">
        <f t="shared" si="148"/>
        <v xml:space="preserve"> |RO| Trening de femei</v>
      </c>
      <c r="AM381" s="8" t="s">
        <v>7431</v>
      </c>
      <c r="AN381" s="6" t="str">
        <f t="shared" si="149"/>
        <v xml:space="preserve"> |RS| Ženska trenerka</v>
      </c>
      <c r="AO381" s="8" t="s">
        <v>7447</v>
      </c>
      <c r="AP381" s="6" t="str">
        <f t="shared" si="150"/>
        <v xml:space="preserve"> |SI| Ženska trenirka</v>
      </c>
      <c r="AQ381" s="8" t="s">
        <v>7448</v>
      </c>
      <c r="AR381" s="6" t="str">
        <f t="shared" si="151"/>
        <v xml:space="preserve"> |SK| Športová súprava dámska</v>
      </c>
      <c r="AS381" s="9" t="str">
        <f t="shared" si="152"/>
        <v>|EN| Women's sweatsuit |BG| Дамски спортен екип |BiH| Ženska trenerka |CZ| Dámský dres |DE| Damen-trainingsanzug |EE| Naiste dressid |ES| Chándal de mujer/ Xandall dona |GR| Γυναικεία αθλητική φόρμα |HR| Ženski dres |HU| Női melegítőruha |IT| Tuta sportiva da donna |LT| Moteriškas sportinis kostiumas |LV| Sieviešu treniņtērps |PL| Dres damski |PT| Agasalho para mulher |RO| Trening de femei |RS| Ženska trenerka |SI| Ženska trenirka |SK| Športová súprava dámska</v>
      </c>
      <c r="AT381" s="9" t="str">
        <f t="shared" si="153"/>
        <v xml:space="preserve">"|EN| Women's sweatsuit |BG| Дамски спортен екип |BiH| Ženska trenerka |CZ| Dámský dres |DE| Damen-trainingsanzug |EE| Naiste dressid |ES| Chándal de mujer/ Xandall dona |GR| Γυναικεία αθλητική φόρμα |HR| Ženski dres |HU| Női melegítőruha |IT| Tuta sportiva da donna |LT| Moteriškas sportinis kostiumas |LV| Sieviešu treniņtērps |PL| Dres damski |PT| Agasalho para mulher |RO| Trening de femei |RS| Ženska trenerka |SI| Ženska trenirka |SK| Športová súprava dámska",  </v>
      </c>
      <c r="AU381" s="9" t="str">
        <f t="shared" si="154"/>
        <v xml:space="preserve">"Women's sweatsuit":  "|EN| Women's sweatsuit |BG| Дамски спортен екип |BiH| Ženska trenerka |CZ| Dámský dres |DE| Damen-trainingsanzug |EE| Naiste dressid |ES| Chándal de mujer/ Xandall dona |GR| Γυναικεία αθλητική φόρμα |HR| Ženski dres |HU| Női melegítőruha |IT| Tuta sportiva da donna |LT| Moteriškas sportinis kostiumas |LV| Sieviešu treniņtērps |PL| Dres damski |PT| Agasalho para mulher |RO| Trening de femei |RS| Ženska trenerka |SI| Ženska trenirka |SK| Športová súprava dámska",  </v>
      </c>
      <c r="AV381" s="9" t="str">
        <f t="shared" si="155"/>
        <v xml:space="preserve">"Women's sweatsuit", </v>
      </c>
      <c r="AW381" s="9"/>
    </row>
    <row r="382" spans="1:49" ht="15" customHeight="1" x14ac:dyDescent="0.25">
      <c r="A382" s="8" t="s">
        <v>7449</v>
      </c>
      <c r="B382" s="6" t="str">
        <f t="shared" si="130"/>
        <v>|EN| Men's sweatsuit</v>
      </c>
      <c r="C382" s="8" t="s">
        <v>7450</v>
      </c>
      <c r="D382" s="6" t="str">
        <f t="shared" si="131"/>
        <v xml:space="preserve"> |AL| Tuta meshkujsh</v>
      </c>
      <c r="E382" s="8" t="s">
        <v>7451</v>
      </c>
      <c r="F382" s="6" t="str">
        <f t="shared" si="132"/>
        <v xml:space="preserve"> |BG| Мъжки спортен екип</v>
      </c>
      <c r="G382" s="8" t="s">
        <v>7452</v>
      </c>
      <c r="H382" s="6" t="str">
        <f t="shared" si="133"/>
        <v xml:space="preserve"> |BiH| Muška trenerka</v>
      </c>
      <c r="I382" s="8" t="s">
        <v>7453</v>
      </c>
      <c r="J382" s="6" t="str">
        <f t="shared" si="134"/>
        <v xml:space="preserve"> |CZ| Pánský dres</v>
      </c>
      <c r="K382" s="8" t="s">
        <v>7454</v>
      </c>
      <c r="L382" s="6" t="str">
        <f t="shared" si="135"/>
        <v xml:space="preserve"> |DE| Herren-trainingsanzug</v>
      </c>
      <c r="M382" s="8" t="s">
        <v>7455</v>
      </c>
      <c r="N382" s="6" t="str">
        <f t="shared" si="136"/>
        <v xml:space="preserve"> |EE| Meeste dressid</v>
      </c>
      <c r="O382" s="8" t="s">
        <v>7456</v>
      </c>
      <c r="P382" s="6" t="str">
        <f t="shared" si="137"/>
        <v xml:space="preserve"> |ES| Chándal de hombre</v>
      </c>
      <c r="Q382" s="8" t="s">
        <v>7457</v>
      </c>
      <c r="R382" s="6" t="str">
        <f t="shared" si="138"/>
        <v>/ Xandall home</v>
      </c>
      <c r="S382" s="8" t="s">
        <v>7458</v>
      </c>
      <c r="T382" s="6" t="str">
        <f t="shared" si="139"/>
        <v xml:space="preserve"> |GR| Ανδρική αθλητική φόρμα</v>
      </c>
      <c r="U382" s="8" t="s">
        <v>7459</v>
      </c>
      <c r="V382" s="6" t="str">
        <f t="shared" si="140"/>
        <v xml:space="preserve"> |HR| Muški dres</v>
      </c>
      <c r="W382" s="8" t="s">
        <v>7460</v>
      </c>
      <c r="X382" s="6" t="str">
        <f t="shared" si="141"/>
        <v xml:space="preserve"> |HU| Férfi melegítőruha</v>
      </c>
      <c r="Y382" s="8" t="s">
        <v>7461</v>
      </c>
      <c r="Z382" s="6" t="str">
        <f t="shared" si="142"/>
        <v xml:space="preserve"> |IT| Tuta sportiva da uomo</v>
      </c>
      <c r="AA382" s="8" t="s">
        <v>7462</v>
      </c>
      <c r="AB382" s="6" t="str">
        <f t="shared" si="143"/>
        <v xml:space="preserve"> |LT| Vyriškas sportinis kostiumas</v>
      </c>
      <c r="AC382" s="8" t="s">
        <v>7463</v>
      </c>
      <c r="AD382" s="6" t="str">
        <f t="shared" si="144"/>
        <v xml:space="preserve"> |LV| Vīriešu treniņtērps</v>
      </c>
      <c r="AE382" s="8" t="s">
        <v>7464</v>
      </c>
      <c r="AF382" s="6" t="str">
        <f t="shared" si="145"/>
        <v xml:space="preserve"> |MK| Машки тренерки</v>
      </c>
      <c r="AG382" s="8" t="s">
        <v>7465</v>
      </c>
      <c r="AH382" s="6" t="str">
        <f t="shared" si="146"/>
        <v xml:space="preserve"> |PL| Dres męski</v>
      </c>
      <c r="AI382" s="8" t="s">
        <v>7466</v>
      </c>
      <c r="AJ382" s="6" t="str">
        <f t="shared" si="147"/>
        <v xml:space="preserve"> |PT| Agasalho para homem</v>
      </c>
      <c r="AK382" s="8" t="s">
        <v>7467</v>
      </c>
      <c r="AL382" s="6" t="str">
        <f t="shared" si="148"/>
        <v xml:space="preserve"> |RO| Trening de bărbați</v>
      </c>
      <c r="AM382" s="8" t="s">
        <v>7452</v>
      </c>
      <c r="AN382" s="6" t="str">
        <f t="shared" si="149"/>
        <v xml:space="preserve"> |RS| Muška trenerka</v>
      </c>
      <c r="AO382" s="8" t="s">
        <v>7468</v>
      </c>
      <c r="AP382" s="6" t="str">
        <f t="shared" si="150"/>
        <v xml:space="preserve"> |SI| Moška trenirka</v>
      </c>
      <c r="AQ382" s="8" t="s">
        <v>7469</v>
      </c>
      <c r="AR382" s="6" t="str">
        <f t="shared" si="151"/>
        <v xml:space="preserve"> |SK| Športová súprava pánska</v>
      </c>
      <c r="AS382" s="9" t="str">
        <f t="shared" si="152"/>
        <v>|EN| Men's sweatsuit |BG| Мъжки спортен екип |BiH| Muška trenerka |CZ| Pánský dres |DE| Herren-trainingsanzug |EE| Meeste dressid |ES| Chándal de hombre/ Xandall home |GR| Ανδρική αθλητική φόρμα |HR| Muški dres |HU| Férfi melegítőruha |IT| Tuta sportiva da uomo |LT| Vyriškas sportinis kostiumas |LV| Vīriešu treniņtērps |PL| Dres męski |PT| Agasalho para homem |RO| Trening de bărbați |RS| Muška trenerka |SI| Moška trenirka |SK| Športová súprava pánska</v>
      </c>
      <c r="AT382" s="9" t="str">
        <f t="shared" si="153"/>
        <v xml:space="preserve">"|EN| Men's sweatsuit |BG| Мъжки спортен екип |BiH| Muška trenerka |CZ| Pánský dres |DE| Herren-trainingsanzug |EE| Meeste dressid |ES| Chándal de hombre/ Xandall home |GR| Ανδρική αθλητική φόρμα |HR| Muški dres |HU| Férfi melegítőruha |IT| Tuta sportiva da uomo |LT| Vyriškas sportinis kostiumas |LV| Vīriešu treniņtērps |PL| Dres męski |PT| Agasalho para homem |RO| Trening de bărbați |RS| Muška trenerka |SI| Moška trenirka |SK| Športová súprava pánska",  </v>
      </c>
      <c r="AU382" s="9" t="str">
        <f t="shared" si="154"/>
        <v xml:space="preserve">"Men's sweatsuit":  "|EN| Men's sweatsuit |BG| Мъжки спортен екип |BiH| Muška trenerka |CZ| Pánský dres |DE| Herren-trainingsanzug |EE| Meeste dressid |ES| Chándal de hombre/ Xandall home |GR| Ανδρική αθλητική φόρμα |HR| Muški dres |HU| Férfi melegítőruha |IT| Tuta sportiva da uomo |LT| Vyriškas sportinis kostiumas |LV| Vīriešu treniņtērps |PL| Dres męski |PT| Agasalho para homem |RO| Trening de bărbați |RS| Muška trenerka |SI| Moška trenirka |SK| Športová súprava pánska",  </v>
      </c>
      <c r="AV382" s="9" t="str">
        <f t="shared" si="155"/>
        <v xml:space="preserve">"Men's sweatsuit", </v>
      </c>
      <c r="AW382" s="9"/>
    </row>
    <row r="383" spans="1:49" ht="15" customHeight="1" x14ac:dyDescent="0.25">
      <c r="A383" s="8" t="s">
        <v>7470</v>
      </c>
      <c r="B383" s="6" t="str">
        <f t="shared" si="130"/>
        <v>|EN| Women's set</v>
      </c>
      <c r="C383" s="8" t="s">
        <v>7471</v>
      </c>
      <c r="D383" s="6" t="str">
        <f t="shared" si="131"/>
        <v xml:space="preserve"> |AL| Komplet femrash</v>
      </c>
      <c r="E383" s="8" t="s">
        <v>7472</v>
      </c>
      <c r="F383" s="6" t="str">
        <f t="shared" si="132"/>
        <v xml:space="preserve"> |BG| Дамски комплект</v>
      </c>
      <c r="G383" s="8" t="s">
        <v>7473</v>
      </c>
      <c r="H383" s="6" t="str">
        <f t="shared" si="133"/>
        <v xml:space="preserve"> |BiH| Ženski komplet</v>
      </c>
      <c r="I383" s="8" t="s">
        <v>7474</v>
      </c>
      <c r="J383" s="6" t="str">
        <f t="shared" si="134"/>
        <v xml:space="preserve"> |CZ| Dámský komplet</v>
      </c>
      <c r="K383" s="8" t="s">
        <v>7475</v>
      </c>
      <c r="L383" s="6" t="str">
        <f t="shared" si="135"/>
        <v xml:space="preserve"> |DE| Damen-set</v>
      </c>
      <c r="M383" s="8" t="s">
        <v>7476</v>
      </c>
      <c r="N383" s="6" t="str">
        <f t="shared" si="136"/>
        <v xml:space="preserve"> |EE| Naiste komplekt</v>
      </c>
      <c r="O383" s="8" t="s">
        <v>7477</v>
      </c>
      <c r="P383" s="6" t="str">
        <f t="shared" si="137"/>
        <v xml:space="preserve"> |ES| Conjunto de mujer</v>
      </c>
      <c r="Q383" s="8" t="s">
        <v>7478</v>
      </c>
      <c r="R383" s="6" t="str">
        <f t="shared" si="138"/>
        <v>/ Conjunt dona</v>
      </c>
      <c r="S383" s="8" t="s">
        <v>7360</v>
      </c>
      <c r="T383" s="6" t="str">
        <f t="shared" si="139"/>
        <v xml:space="preserve"> |GR| Γυναικείο κοστούμι</v>
      </c>
      <c r="U383" s="8" t="s">
        <v>7473</v>
      </c>
      <c r="V383" s="6" t="str">
        <f t="shared" si="140"/>
        <v xml:space="preserve"> |HR| Ženski komplet</v>
      </c>
      <c r="W383" s="8" t="s">
        <v>7479</v>
      </c>
      <c r="X383" s="6" t="str">
        <f t="shared" si="141"/>
        <v xml:space="preserve"> |HU| Női készlet</v>
      </c>
      <c r="Y383" s="8" t="s">
        <v>7480</v>
      </c>
      <c r="Z383" s="6" t="str">
        <f t="shared" si="142"/>
        <v xml:space="preserve"> |IT| Completo da donna</v>
      </c>
      <c r="AA383" s="8" t="s">
        <v>7481</v>
      </c>
      <c r="AB383" s="6" t="str">
        <f t="shared" si="143"/>
        <v xml:space="preserve"> |LT| Moteriškas komplektas</v>
      </c>
      <c r="AC383" s="8" t="s">
        <v>7482</v>
      </c>
      <c r="AD383" s="6" t="str">
        <f t="shared" si="144"/>
        <v xml:space="preserve"> |LV| Sieviešu komplekts</v>
      </c>
      <c r="AE383" s="8" t="s">
        <v>7483</v>
      </c>
      <c r="AF383" s="6" t="str">
        <f t="shared" si="145"/>
        <v xml:space="preserve"> |MK| Женски комплет</v>
      </c>
      <c r="AG383" s="8" t="s">
        <v>7484</v>
      </c>
      <c r="AH383" s="6" t="str">
        <f t="shared" si="146"/>
        <v xml:space="preserve"> |PL| Komplet damski</v>
      </c>
      <c r="AI383" s="8" t="s">
        <v>7485</v>
      </c>
      <c r="AJ383" s="6" t="str">
        <f t="shared" si="147"/>
        <v xml:space="preserve"> |PT| Conjunto para mulher</v>
      </c>
      <c r="AK383" s="8" t="s">
        <v>7486</v>
      </c>
      <c r="AL383" s="6" t="str">
        <f t="shared" si="148"/>
        <v xml:space="preserve"> |RO| Compleu femei</v>
      </c>
      <c r="AM383" s="8" t="s">
        <v>7473</v>
      </c>
      <c r="AN383" s="6" t="str">
        <f t="shared" si="149"/>
        <v xml:space="preserve"> |RS| Ženski komplet</v>
      </c>
      <c r="AO383" s="8" t="s">
        <v>7473</v>
      </c>
      <c r="AP383" s="6" t="str">
        <f t="shared" si="150"/>
        <v xml:space="preserve"> |SI| Ženski komplet</v>
      </c>
      <c r="AQ383" s="8" t="s">
        <v>7487</v>
      </c>
      <c r="AR383" s="6" t="str">
        <f t="shared" si="151"/>
        <v xml:space="preserve"> |SK| Komplet dámsky</v>
      </c>
      <c r="AS383" s="9" t="str">
        <f t="shared" si="152"/>
        <v>|EN| Women's set |BG| Дамски комплект |BiH| Ženski komplet |CZ| Dámský komplet |DE| Damen-set |EE| Naiste komplekt |ES| Conjunto de mujer/ Conjunt dona |GR| Γυναικείο κοστούμι |HR| Ženski komplet |HU| Női készlet |IT| Completo da donna |LT| Moteriškas komplektas |LV| Sieviešu komplekts |PL| Komplet damski |PT| Conjunto para mulher |RO| Compleu femei |RS| Ženski komplet |SI| Ženski komplet |SK| Komplet dámsky</v>
      </c>
      <c r="AT383" s="9" t="str">
        <f t="shared" si="153"/>
        <v xml:space="preserve">"|EN| Women's set |BG| Дамски комплект |BiH| Ženski komplet |CZ| Dámský komplet |DE| Damen-set |EE| Naiste komplekt |ES| Conjunto de mujer/ Conjunt dona |GR| Γυναικείο κοστούμι |HR| Ženski komplet |HU| Női készlet |IT| Completo da donna |LT| Moteriškas komplektas |LV| Sieviešu komplekts |PL| Komplet damski |PT| Conjunto para mulher |RO| Compleu femei |RS| Ženski komplet |SI| Ženski komplet |SK| Komplet dámsky",  </v>
      </c>
      <c r="AU383" s="9" t="str">
        <f t="shared" si="154"/>
        <v xml:space="preserve">"Women's set":  "|EN| Women's set |BG| Дамски комплект |BiH| Ženski komplet |CZ| Dámský komplet |DE| Damen-set |EE| Naiste komplekt |ES| Conjunto de mujer/ Conjunt dona |GR| Γυναικείο κοστούμι |HR| Ženski komplet |HU| Női készlet |IT| Completo da donna |LT| Moteriškas komplektas |LV| Sieviešu komplekts |PL| Komplet damski |PT| Conjunto para mulher |RO| Compleu femei |RS| Ženski komplet |SI| Ženski komplet |SK| Komplet dámsky",  </v>
      </c>
      <c r="AV383" s="9" t="str">
        <f t="shared" si="155"/>
        <v xml:space="preserve">"Women's set", </v>
      </c>
      <c r="AW383" s="9"/>
    </row>
    <row r="384" spans="1:49" ht="15" customHeight="1" x14ac:dyDescent="0.25">
      <c r="A384" s="8" t="s">
        <v>7488</v>
      </c>
      <c r="B384" s="6" t="str">
        <f t="shared" si="130"/>
        <v>|EN| Men's set</v>
      </c>
      <c r="C384" s="8" t="s">
        <v>7489</v>
      </c>
      <c r="D384" s="6" t="str">
        <f t="shared" si="131"/>
        <v xml:space="preserve"> |AL| Komplet meshkujsh</v>
      </c>
      <c r="E384" s="8" t="s">
        <v>7490</v>
      </c>
      <c r="F384" s="6" t="str">
        <f t="shared" si="132"/>
        <v xml:space="preserve"> |BG| Мъжки комплект</v>
      </c>
      <c r="G384" s="8" t="s">
        <v>7491</v>
      </c>
      <c r="H384" s="6" t="str">
        <f t="shared" si="133"/>
        <v xml:space="preserve"> |BiH| Muški komplet</v>
      </c>
      <c r="I384" s="8" t="s">
        <v>7492</v>
      </c>
      <c r="J384" s="6" t="str">
        <f t="shared" si="134"/>
        <v xml:space="preserve"> |CZ| Pánský komplet</v>
      </c>
      <c r="K384" s="8" t="s">
        <v>7493</v>
      </c>
      <c r="L384" s="6" t="str">
        <f t="shared" si="135"/>
        <v xml:space="preserve"> |DE| Herren-set</v>
      </c>
      <c r="M384" s="8" t="s">
        <v>7494</v>
      </c>
      <c r="N384" s="6" t="str">
        <f t="shared" si="136"/>
        <v xml:space="preserve"> |EE| Meeste komplekt</v>
      </c>
      <c r="O384" s="8" t="s">
        <v>7495</v>
      </c>
      <c r="P384" s="6" t="str">
        <f t="shared" si="137"/>
        <v xml:space="preserve"> |ES| Conjunto de hombre</v>
      </c>
      <c r="Q384" s="8" t="s">
        <v>7496</v>
      </c>
      <c r="R384" s="6" t="str">
        <f t="shared" si="138"/>
        <v>/ Conjunt home</v>
      </c>
      <c r="S384" s="8" t="s">
        <v>7379</v>
      </c>
      <c r="T384" s="6" t="str">
        <f t="shared" si="139"/>
        <v xml:space="preserve"> |GR| Ανδρικό κοστούμι</v>
      </c>
      <c r="U384" s="8" t="s">
        <v>7491</v>
      </c>
      <c r="V384" s="6" t="str">
        <f t="shared" si="140"/>
        <v xml:space="preserve"> |HR| Muški komplet</v>
      </c>
      <c r="W384" s="8" t="s">
        <v>7497</v>
      </c>
      <c r="X384" s="6" t="str">
        <f t="shared" si="141"/>
        <v xml:space="preserve"> |HU| Férfi készlet</v>
      </c>
      <c r="Y384" s="8" t="s">
        <v>7498</v>
      </c>
      <c r="Z384" s="6" t="str">
        <f t="shared" si="142"/>
        <v xml:space="preserve"> |IT| Completo da uomo</v>
      </c>
      <c r="AA384" s="8" t="s">
        <v>7499</v>
      </c>
      <c r="AB384" s="6" t="str">
        <f t="shared" si="143"/>
        <v xml:space="preserve"> |LT| Vyriškas komplektas</v>
      </c>
      <c r="AC384" s="8" t="s">
        <v>7500</v>
      </c>
      <c r="AD384" s="6" t="str">
        <f t="shared" si="144"/>
        <v xml:space="preserve"> |LV| Vīriešu komplekts</v>
      </c>
      <c r="AE384" s="8" t="s">
        <v>7501</v>
      </c>
      <c r="AF384" s="6" t="str">
        <f t="shared" si="145"/>
        <v xml:space="preserve"> |MK| Машки комплет</v>
      </c>
      <c r="AG384" s="8" t="s">
        <v>7502</v>
      </c>
      <c r="AH384" s="6" t="str">
        <f t="shared" si="146"/>
        <v xml:space="preserve"> |PL| Komplet męski</v>
      </c>
      <c r="AI384" s="8" t="s">
        <v>7503</v>
      </c>
      <c r="AJ384" s="6" t="str">
        <f t="shared" si="147"/>
        <v xml:space="preserve"> |PT| Conjunto para homem</v>
      </c>
      <c r="AK384" s="8" t="s">
        <v>7504</v>
      </c>
      <c r="AL384" s="6" t="str">
        <f t="shared" si="148"/>
        <v xml:space="preserve"> |RO| Compleu bărbați</v>
      </c>
      <c r="AM384" s="8" t="s">
        <v>7491</v>
      </c>
      <c r="AN384" s="6" t="str">
        <f t="shared" si="149"/>
        <v xml:space="preserve"> |RS| Muški komplet</v>
      </c>
      <c r="AO384" s="8" t="s">
        <v>7505</v>
      </c>
      <c r="AP384" s="6" t="str">
        <f t="shared" si="150"/>
        <v xml:space="preserve"> |SI| Moški komplet</v>
      </c>
      <c r="AQ384" s="8" t="s">
        <v>7506</v>
      </c>
      <c r="AR384" s="6" t="str">
        <f t="shared" si="151"/>
        <v xml:space="preserve"> |SK| Komplet pánsky</v>
      </c>
      <c r="AS384" s="9" t="str">
        <f t="shared" si="152"/>
        <v>|EN| Men's set |BG| Мъжки комплект |BiH| Muški komplet |CZ| Pánský komplet |DE| Herren-set |EE| Meeste komplekt |ES| Conjunto de hombre/ Conjunt home |GR| Ανδρικό κοστούμι |HR| Muški komplet |HU| Férfi készlet |IT| Completo da uomo |LT| Vyriškas komplektas |LV| Vīriešu komplekts |PL| Komplet męski |PT| Conjunto para homem |RO| Compleu bărbați |RS| Muški komplet |SI| Moški komplet |SK| Komplet pánsky</v>
      </c>
      <c r="AT384" s="9" t="str">
        <f t="shared" si="153"/>
        <v xml:space="preserve">"|EN| Men's set |BG| Мъжки комплект |BiH| Muški komplet |CZ| Pánský komplet |DE| Herren-set |EE| Meeste komplekt |ES| Conjunto de hombre/ Conjunt home |GR| Ανδρικό κοστούμι |HR| Muški komplet |HU| Férfi készlet |IT| Completo da uomo |LT| Vyriškas komplektas |LV| Vīriešu komplekts |PL| Komplet męski |PT| Conjunto para homem |RO| Compleu bărbați |RS| Muški komplet |SI| Moški komplet |SK| Komplet pánsky",  </v>
      </c>
      <c r="AU384" s="9" t="str">
        <f t="shared" si="154"/>
        <v xml:space="preserve">"Men's set":  "|EN| Men's set |BG| Мъжки комплект |BiH| Muški komplet |CZ| Pánský komplet |DE| Herren-set |EE| Meeste komplekt |ES| Conjunto de hombre/ Conjunt home |GR| Ανδρικό κοστούμι |HR| Muški komplet |HU| Férfi készlet |IT| Completo da uomo |LT| Vyriškas komplektas |LV| Vīriešu komplekts |PL| Komplet męski |PT| Conjunto para homem |RO| Compleu bărbați |RS| Muški komplet |SI| Moški komplet |SK| Komplet pánsky",  </v>
      </c>
      <c r="AV384" s="9" t="str">
        <f t="shared" si="155"/>
        <v xml:space="preserve">"Men's set", </v>
      </c>
      <c r="AW384" s="9"/>
    </row>
    <row r="385" spans="1:49" ht="15" customHeight="1" x14ac:dyDescent="0.25">
      <c r="A385" s="8" t="s">
        <v>7507</v>
      </c>
      <c r="B385" s="6" t="str">
        <f t="shared" si="130"/>
        <v>|EN| Women's cardigan</v>
      </c>
      <c r="C385" s="8" t="s">
        <v>7508</v>
      </c>
      <c r="D385" s="6" t="str">
        <f t="shared" si="131"/>
        <v xml:space="preserve"> |AL| Triko femrash</v>
      </c>
      <c r="E385" s="8" t="s">
        <v>7509</v>
      </c>
      <c r="F385" s="6" t="str">
        <f t="shared" si="132"/>
        <v xml:space="preserve"> |BG| Дамска плетена жилетка</v>
      </c>
      <c r="G385" s="8" t="s">
        <v>7510</v>
      </c>
      <c r="H385" s="6" t="str">
        <f t="shared" si="133"/>
        <v xml:space="preserve"> |BiH| Ženski kardigan</v>
      </c>
      <c r="I385" s="8" t="s">
        <v>7511</v>
      </c>
      <c r="J385" s="6" t="str">
        <f t="shared" si="134"/>
        <v xml:space="preserve"> |CZ| Dámský kardigan</v>
      </c>
      <c r="K385" s="8" t="s">
        <v>7512</v>
      </c>
      <c r="L385" s="6" t="str">
        <f t="shared" si="135"/>
        <v xml:space="preserve"> |DE| Damen-cardigan</v>
      </c>
      <c r="M385" s="8" t="s">
        <v>7513</v>
      </c>
      <c r="N385" s="6" t="str">
        <f t="shared" si="136"/>
        <v xml:space="preserve"> |EE| Naiste kardigan</v>
      </c>
      <c r="O385" s="8" t="s">
        <v>7514</v>
      </c>
      <c r="P385" s="6" t="str">
        <f t="shared" si="137"/>
        <v xml:space="preserve"> |ES| Cárdigan de mujer</v>
      </c>
      <c r="Q385" s="8" t="s">
        <v>7515</v>
      </c>
      <c r="R385" s="6" t="str">
        <f t="shared" si="138"/>
        <v>/ Càrdigan dona</v>
      </c>
      <c r="S385" s="8" t="s">
        <v>7516</v>
      </c>
      <c r="T385" s="6" t="str">
        <f t="shared" si="139"/>
        <v xml:space="preserve"> |GR| Γυναικείο καρντιγκαν</v>
      </c>
      <c r="U385" s="8" t="s">
        <v>7510</v>
      </c>
      <c r="V385" s="6" t="str">
        <f t="shared" si="140"/>
        <v xml:space="preserve"> |HR| Ženski kardigan</v>
      </c>
      <c r="W385" s="8" t="s">
        <v>7517</v>
      </c>
      <c r="X385" s="6" t="str">
        <f t="shared" si="141"/>
        <v xml:space="preserve"> |HU| Női kardigán</v>
      </c>
      <c r="Y385" s="8" t="s">
        <v>7518</v>
      </c>
      <c r="Z385" s="6" t="str">
        <f t="shared" si="142"/>
        <v xml:space="preserve"> |IT| Cardigan da donna</v>
      </c>
      <c r="AA385" s="8" t="s">
        <v>7519</v>
      </c>
      <c r="AB385" s="6" t="str">
        <f t="shared" si="143"/>
        <v xml:space="preserve"> |LT| Moteriškas kardiganas</v>
      </c>
      <c r="AC385" s="8" t="s">
        <v>6953</v>
      </c>
      <c r="AD385" s="6" t="str">
        <f t="shared" si="144"/>
        <v xml:space="preserve"> |LV| Sieviešu džemperis</v>
      </c>
      <c r="AE385" s="8" t="s">
        <v>7520</v>
      </c>
      <c r="AF385" s="6" t="str">
        <f t="shared" si="145"/>
        <v xml:space="preserve"> |MK| Женски кардиган</v>
      </c>
      <c r="AG385" s="8" t="s">
        <v>7521</v>
      </c>
      <c r="AH385" s="6" t="str">
        <f t="shared" si="146"/>
        <v xml:space="preserve"> |PL| Kardigan damski</v>
      </c>
      <c r="AI385" s="8" t="s">
        <v>7522</v>
      </c>
      <c r="AJ385" s="6" t="str">
        <f t="shared" si="147"/>
        <v xml:space="preserve"> |PT| Cardigã para mulher</v>
      </c>
      <c r="AK385" s="8" t="s">
        <v>7523</v>
      </c>
      <c r="AL385" s="6" t="str">
        <f t="shared" si="148"/>
        <v xml:space="preserve"> |RO| Cardigan femei</v>
      </c>
      <c r="AM385" s="8" t="s">
        <v>7510</v>
      </c>
      <c r="AN385" s="6" t="str">
        <f t="shared" si="149"/>
        <v xml:space="preserve"> |RS| Ženski kardigan</v>
      </c>
      <c r="AO385" s="8" t="s">
        <v>7524</v>
      </c>
      <c r="AP385" s="6" t="str">
        <f t="shared" si="150"/>
        <v xml:space="preserve"> |SI| Ženska jopica</v>
      </c>
      <c r="AQ385" s="8" t="s">
        <v>7525</v>
      </c>
      <c r="AR385" s="6" t="str">
        <f t="shared" si="151"/>
        <v xml:space="preserve"> |SK| Kardigán dámsky</v>
      </c>
      <c r="AS385" s="9" t="str">
        <f t="shared" si="152"/>
        <v>|EN| Women's cardigan |BG| Дамска плетена жилетка |BiH| Ženski kardigan |CZ| Dámský kardigan |DE| Damen-cardigan |EE| Naiste kardigan |ES| Cárdigan de mujer/ Càrdigan dona |GR| Γυναικείο καρντιγκαν |HR| Ženski kardigan |HU| Női kardigán |IT| Cardigan da donna |LT| Moteriškas kardiganas |LV| Sieviešu džemperis |PL| Kardigan damski |PT| Cardigã para mulher |RO| Cardigan femei |RS| Ženski kardigan |SI| Ženska jopica |SK| Kardigán dámsky</v>
      </c>
      <c r="AT385" s="9" t="str">
        <f t="shared" si="153"/>
        <v xml:space="preserve">"|EN| Women's cardigan |BG| Дамска плетена жилетка |BiH| Ženski kardigan |CZ| Dámský kardigan |DE| Damen-cardigan |EE| Naiste kardigan |ES| Cárdigan de mujer/ Càrdigan dona |GR| Γυναικείο καρντιγκαν |HR| Ženski kardigan |HU| Női kardigán |IT| Cardigan da donna |LT| Moteriškas kardiganas |LV| Sieviešu džemperis |PL| Kardigan damski |PT| Cardigã para mulher |RO| Cardigan femei |RS| Ženski kardigan |SI| Ženska jopica |SK| Kardigán dámsky",  </v>
      </c>
      <c r="AU385" s="9" t="str">
        <f t="shared" si="154"/>
        <v xml:space="preserve">"Women's cardigan":  "|EN| Women's cardigan |BG| Дамска плетена жилетка |BiH| Ženski kardigan |CZ| Dámský kardigan |DE| Damen-cardigan |EE| Naiste kardigan |ES| Cárdigan de mujer/ Càrdigan dona |GR| Γυναικείο καρντιγκαν |HR| Ženski kardigan |HU| Női kardigán |IT| Cardigan da donna |LT| Moteriškas kardiganas |LV| Sieviešu džemperis |PL| Kardigan damski |PT| Cardigã para mulher |RO| Cardigan femei |RS| Ženski kardigan |SI| Ženska jopica |SK| Kardigán dámsky",  </v>
      </c>
      <c r="AV385" s="9" t="str">
        <f t="shared" si="155"/>
        <v xml:space="preserve">"Women's cardigan", </v>
      </c>
      <c r="AW385" s="9"/>
    </row>
    <row r="386" spans="1:49" ht="15" customHeight="1" x14ac:dyDescent="0.25">
      <c r="A386" s="8" t="s">
        <v>7526</v>
      </c>
      <c r="B386" s="6" t="str">
        <f t="shared" ref="B386:B449" si="156" xml:space="preserve"> "|EN| " &amp; A386</f>
        <v>|EN| Men's cardigan</v>
      </c>
      <c r="C386" s="8" t="s">
        <v>7527</v>
      </c>
      <c r="D386" s="6" t="str">
        <f t="shared" ref="D386:D449" si="157" xml:space="preserve"> " |AL| " &amp; C386</f>
        <v xml:space="preserve"> |AL| Triko meshkujsh</v>
      </c>
      <c r="E386" s="8" t="s">
        <v>7528</v>
      </c>
      <c r="F386" s="6" t="str">
        <f t="shared" ref="F386:F449" si="158" xml:space="preserve"> " |BG| " &amp; E386</f>
        <v xml:space="preserve"> |BG| Мъжка плетена жилетка</v>
      </c>
      <c r="G386" s="8" t="s">
        <v>7529</v>
      </c>
      <c r="H386" s="6" t="str">
        <f t="shared" ref="H386:H449" si="159" xml:space="preserve"> " |BiH| " &amp; G386</f>
        <v xml:space="preserve"> |BiH| Muški kardigan</v>
      </c>
      <c r="I386" s="8" t="s">
        <v>7530</v>
      </c>
      <c r="J386" s="6" t="str">
        <f t="shared" ref="J386:J449" si="160" xml:space="preserve"> " |CZ| " &amp; I386</f>
        <v xml:space="preserve"> |CZ| Pánský kardigan</v>
      </c>
      <c r="K386" s="8" t="s">
        <v>7531</v>
      </c>
      <c r="L386" s="6" t="str">
        <f t="shared" ref="L386:L449" si="161" xml:space="preserve"> " |DE| " &amp; K386</f>
        <v xml:space="preserve"> |DE| Herren-cardigan</v>
      </c>
      <c r="M386" s="8" t="s">
        <v>7532</v>
      </c>
      <c r="N386" s="6" t="str">
        <f t="shared" ref="N386:N449" si="162" xml:space="preserve"> " |EE| " &amp; M386</f>
        <v xml:space="preserve"> |EE| Meeste kardigan</v>
      </c>
      <c r="O386" s="8" t="s">
        <v>7533</v>
      </c>
      <c r="P386" s="6" t="str">
        <f t="shared" ref="P386:P449" si="163" xml:space="preserve"> " |ES| " &amp; O386</f>
        <v xml:space="preserve"> |ES| Cárdigan de hombre</v>
      </c>
      <c r="Q386" s="8" t="s">
        <v>7534</v>
      </c>
      <c r="R386" s="6" t="str">
        <f t="shared" ref="R386:R449" si="164" xml:space="preserve"> "/ " &amp; Q386</f>
        <v>/ Càrdigan home</v>
      </c>
      <c r="S386" s="8" t="s">
        <v>7535</v>
      </c>
      <c r="T386" s="6" t="str">
        <f t="shared" ref="T386:T449" si="165" xml:space="preserve"> " |GR| " &amp; S386</f>
        <v xml:space="preserve"> |GR| Ανδρικό καρντιγκαν</v>
      </c>
      <c r="U386" s="8" t="s">
        <v>7529</v>
      </c>
      <c r="V386" s="6" t="str">
        <f t="shared" ref="V386:V449" si="166" xml:space="preserve"> " |HR| " &amp; U386</f>
        <v xml:space="preserve"> |HR| Muški kardigan</v>
      </c>
      <c r="W386" s="8" t="s">
        <v>7536</v>
      </c>
      <c r="X386" s="6" t="str">
        <f t="shared" ref="X386:X449" si="167" xml:space="preserve"> " |HU| " &amp; W386</f>
        <v xml:space="preserve"> |HU| Férfi kardigán</v>
      </c>
      <c r="Y386" s="8" t="s">
        <v>7537</v>
      </c>
      <c r="Z386" s="6" t="str">
        <f t="shared" ref="Z386:Z449" si="168" xml:space="preserve"> " |IT| " &amp; Y386</f>
        <v xml:space="preserve"> |IT| Cardigan da uomo</v>
      </c>
      <c r="AA386" s="8" t="s">
        <v>7538</v>
      </c>
      <c r="AB386" s="6" t="str">
        <f t="shared" ref="AB386:AB449" si="169" xml:space="preserve"> " |LT| " &amp; AA386</f>
        <v xml:space="preserve"> |LT| Vyriškas kardiganas</v>
      </c>
      <c r="AC386" s="8" t="s">
        <v>6824</v>
      </c>
      <c r="AD386" s="6" t="str">
        <f t="shared" ref="AD386:AD449" si="170" xml:space="preserve"> " |LV| " &amp; AC386</f>
        <v xml:space="preserve"> |LV| Vīriešu džemperis</v>
      </c>
      <c r="AE386" s="8" t="s">
        <v>7539</v>
      </c>
      <c r="AF386" s="6" t="str">
        <f t="shared" ref="AF386:AF449" si="171" xml:space="preserve"> " |MK| " &amp; AE386</f>
        <v xml:space="preserve"> |MK| Машки кардиган</v>
      </c>
      <c r="AG386" s="8" t="s">
        <v>7540</v>
      </c>
      <c r="AH386" s="6" t="str">
        <f t="shared" ref="AH386:AH449" si="172" xml:space="preserve"> " |PL| " &amp; AG386</f>
        <v xml:space="preserve"> |PL| Kardigan męski</v>
      </c>
      <c r="AI386" s="8" t="s">
        <v>7541</v>
      </c>
      <c r="AJ386" s="6" t="str">
        <f t="shared" ref="AJ386:AJ449" si="173" xml:space="preserve"> " |PT| " &amp; AI386</f>
        <v xml:space="preserve"> |PT| Cardigã para homem</v>
      </c>
      <c r="AK386" s="8" t="s">
        <v>7542</v>
      </c>
      <c r="AL386" s="6" t="str">
        <f t="shared" ref="AL386:AL449" si="174" xml:space="preserve"> " |RO| " &amp; AK386</f>
        <v xml:space="preserve"> |RO| Cardigan bărbați</v>
      </c>
      <c r="AM386" s="8" t="s">
        <v>7529</v>
      </c>
      <c r="AN386" s="6" t="str">
        <f t="shared" ref="AN386:AN449" si="175" xml:space="preserve"> " |RS| " &amp; AM386</f>
        <v xml:space="preserve"> |RS| Muški kardigan</v>
      </c>
      <c r="AO386" s="8" t="s">
        <v>7543</v>
      </c>
      <c r="AP386" s="6" t="str">
        <f t="shared" ref="AP386:AP449" si="176" xml:space="preserve"> " |SI| " &amp; AO386</f>
        <v xml:space="preserve"> |SI| Moška jopica</v>
      </c>
      <c r="AQ386" s="8" t="s">
        <v>7544</v>
      </c>
      <c r="AR386" s="6" t="str">
        <f t="shared" ref="AR386:AR449" si="177" xml:space="preserve"> " |SK| " &amp; AQ386</f>
        <v xml:space="preserve"> |SK| Kardigán pánsky</v>
      </c>
      <c r="AS386" s="9" t="str">
        <f t="shared" si="152"/>
        <v>|EN| Men's cardigan |BG| Мъжка плетена жилетка |BiH| Muški kardigan |CZ| Pánský kardigan |DE| Herren-cardigan |EE| Meeste kardigan |ES| Cárdigan de hombre/ Càrdigan home |GR| Ανδρικό καρντιγκαν |HR| Muški kardigan |HU| Férfi kardigán |IT| Cardigan da uomo |LT| Vyriškas kardiganas |LV| Vīriešu džemperis |PL| Kardigan męski |PT| Cardigã para homem |RO| Cardigan bărbați |RS| Muški kardigan |SI| Moška jopica |SK| Kardigán pánsky</v>
      </c>
      <c r="AT386" s="9" t="str">
        <f t="shared" si="153"/>
        <v xml:space="preserve">"|EN| Men's cardigan |BG| Мъжка плетена жилетка |BiH| Muški kardigan |CZ| Pánský kardigan |DE| Herren-cardigan |EE| Meeste kardigan |ES| Cárdigan de hombre/ Càrdigan home |GR| Ανδρικό καρντιγκαν |HR| Muški kardigan |HU| Férfi kardigán |IT| Cardigan da uomo |LT| Vyriškas kardiganas |LV| Vīriešu džemperis |PL| Kardigan męski |PT| Cardigã para homem |RO| Cardigan bărbați |RS| Muški kardigan |SI| Moška jopica |SK| Kardigán pánsky",  </v>
      </c>
      <c r="AU386" s="9" t="str">
        <f t="shared" si="154"/>
        <v xml:space="preserve">"Men's cardigan":  "|EN| Men's cardigan |BG| Мъжка плетена жилетка |BiH| Muški kardigan |CZ| Pánský kardigan |DE| Herren-cardigan |EE| Meeste kardigan |ES| Cárdigan de hombre/ Càrdigan home |GR| Ανδρικό καρντιγκαν |HR| Muški kardigan |HU| Férfi kardigán |IT| Cardigan da uomo |LT| Vyriškas kardiganas |LV| Vīriešu džemperis |PL| Kardigan męski |PT| Cardigã para homem |RO| Cardigan bărbați |RS| Muški kardigan |SI| Moška jopica |SK| Kardigán pánsky",  </v>
      </c>
      <c r="AV386" s="9" t="str">
        <f t="shared" si="155"/>
        <v xml:space="preserve">"Men's cardigan", </v>
      </c>
      <c r="AW386" s="9"/>
    </row>
    <row r="387" spans="1:49" ht="15" customHeight="1" x14ac:dyDescent="0.25">
      <c r="A387" s="8" t="s">
        <v>7545</v>
      </c>
      <c r="B387" s="6" t="str">
        <f t="shared" si="156"/>
        <v>|EN| Women's polo shirt</v>
      </c>
      <c r="C387" s="8" t="s">
        <v>7546</v>
      </c>
      <c r="D387" s="6" t="str">
        <f t="shared" si="157"/>
        <v xml:space="preserve"> |AL| Polo femrash</v>
      </c>
      <c r="E387" s="8" t="s">
        <v>7547</v>
      </c>
      <c r="F387" s="6" t="str">
        <f t="shared" si="158"/>
        <v xml:space="preserve"> |BG| Дамска блуза с яка</v>
      </c>
      <c r="G387" s="8" t="s">
        <v>7548</v>
      </c>
      <c r="H387" s="6" t="str">
        <f t="shared" si="159"/>
        <v xml:space="preserve"> |BiH| Ženska polo majica</v>
      </c>
      <c r="I387" s="8" t="s">
        <v>7549</v>
      </c>
      <c r="J387" s="6" t="str">
        <f t="shared" si="160"/>
        <v xml:space="preserve"> |CZ| Dámské polo</v>
      </c>
      <c r="K387" s="8" t="s">
        <v>7550</v>
      </c>
      <c r="L387" s="6" t="str">
        <f t="shared" si="161"/>
        <v xml:space="preserve"> |DE| Damen-polohemd</v>
      </c>
      <c r="M387" s="8" t="s">
        <v>7551</v>
      </c>
      <c r="N387" s="6" t="str">
        <f t="shared" si="162"/>
        <v xml:space="preserve"> |EE| Naiste polosärk</v>
      </c>
      <c r="O387" s="8" t="s">
        <v>7552</v>
      </c>
      <c r="P387" s="6" t="str">
        <f t="shared" si="163"/>
        <v xml:space="preserve"> |ES| Polo de mujer</v>
      </c>
      <c r="Q387" s="8" t="s">
        <v>7553</v>
      </c>
      <c r="R387" s="6" t="str">
        <f t="shared" si="164"/>
        <v>/ Polo dona</v>
      </c>
      <c r="S387" s="8" t="s">
        <v>7554</v>
      </c>
      <c r="T387" s="6" t="str">
        <f t="shared" si="165"/>
        <v xml:space="preserve"> |GR| Γυναικείο πόλο</v>
      </c>
      <c r="U387" s="8" t="s">
        <v>7555</v>
      </c>
      <c r="V387" s="6" t="str">
        <f t="shared" si="166"/>
        <v xml:space="preserve"> |HR| Ženska polo-majica</v>
      </c>
      <c r="W387" s="8" t="s">
        <v>6841</v>
      </c>
      <c r="X387" s="6" t="str">
        <f t="shared" si="167"/>
        <v xml:space="preserve"> |HU| Női póló</v>
      </c>
      <c r="Y387" s="8" t="s">
        <v>7556</v>
      </c>
      <c r="Z387" s="6" t="str">
        <f t="shared" si="168"/>
        <v xml:space="preserve"> |IT| Polo da donna</v>
      </c>
      <c r="AA387" s="8" t="s">
        <v>7557</v>
      </c>
      <c r="AB387" s="6" t="str">
        <f t="shared" si="169"/>
        <v xml:space="preserve"> |LT| Moteriški polo marškinėliai</v>
      </c>
      <c r="AC387" s="8" t="s">
        <v>7558</v>
      </c>
      <c r="AD387" s="6" t="str">
        <f t="shared" si="170"/>
        <v xml:space="preserve"> |LV| Sieviešu polo krekls</v>
      </c>
      <c r="AE387" s="8" t="s">
        <v>7559</v>
      </c>
      <c r="AF387" s="6" t="str">
        <f t="shared" si="171"/>
        <v xml:space="preserve"> |MK| Женско поло</v>
      </c>
      <c r="AG387" s="8" t="s">
        <v>7560</v>
      </c>
      <c r="AH387" s="6" t="str">
        <f t="shared" si="172"/>
        <v xml:space="preserve"> |PL| Polo damskie</v>
      </c>
      <c r="AI387" s="8" t="s">
        <v>7561</v>
      </c>
      <c r="AJ387" s="6" t="str">
        <f t="shared" si="173"/>
        <v xml:space="preserve"> |PT| Polo para mulher</v>
      </c>
      <c r="AK387" s="8" t="s">
        <v>7562</v>
      </c>
      <c r="AL387" s="6" t="str">
        <f t="shared" si="174"/>
        <v xml:space="preserve"> |RO| Tricou polo femei</v>
      </c>
      <c r="AM387" s="8" t="s">
        <v>7548</v>
      </c>
      <c r="AN387" s="6" t="str">
        <f t="shared" si="175"/>
        <v xml:space="preserve"> |RS| Ženska polo majica</v>
      </c>
      <c r="AO387" s="8" t="s">
        <v>7548</v>
      </c>
      <c r="AP387" s="6" t="str">
        <f t="shared" si="176"/>
        <v xml:space="preserve"> |SI| Ženska polo majica</v>
      </c>
      <c r="AQ387" s="8" t="s">
        <v>7563</v>
      </c>
      <c r="AR387" s="6" t="str">
        <f t="shared" si="177"/>
        <v xml:space="preserve"> |SK| Dámske pólo tričko</v>
      </c>
      <c r="AS387" s="9" t="str">
        <f t="shared" ref="AS387:AS450" si="178">CONCATENATE(B387,F387,H387,J387,L387,N387,P387,R387,T387,V387,X387,Z387,AB387,AD387,AH387,AJ387,AL387,AN387,AP387,AR387)</f>
        <v>|EN| Women's polo shirt |BG| Дамска блуза с яка |BiH| Ženska polo majica |CZ| Dámské polo |DE| Damen-polohemd |EE| Naiste polosärk |ES| Polo de mujer/ Polo dona |GR| Γυναικείο πόλο |HR| Ženska polo-majica |HU| Női póló |IT| Polo da donna |LT| Moteriški polo marškinėliai |LV| Sieviešu polo krekls |PL| Polo damskie |PT| Polo para mulher |RO| Tricou polo femei |RS| Ženska polo majica |SI| Ženska polo majica |SK| Dámske pólo tričko</v>
      </c>
      <c r="AT387" s="9" t="str">
        <f t="shared" ref="AT387:AT450" si="179">""""&amp;AS387&amp;""",  "</f>
        <v xml:space="preserve">"|EN| Women's polo shirt |BG| Дамска блуза с яка |BiH| Ženska polo majica |CZ| Dámské polo |DE| Damen-polohemd |EE| Naiste polosärk |ES| Polo de mujer/ Polo dona |GR| Γυναικείο πόλο |HR| Ženska polo-majica |HU| Női póló |IT| Polo da donna |LT| Moteriški polo marškinėliai |LV| Sieviešu polo krekls |PL| Polo damskie |PT| Polo para mulher |RO| Tricou polo femei |RS| Ženska polo majica |SI| Ženska polo majica |SK| Dámske pólo tričko",  </v>
      </c>
      <c r="AU387" s="9" t="str">
        <f t="shared" ref="AU387:AU450" si="180">""""&amp;A387 &amp;""":  " &amp; AT387</f>
        <v xml:space="preserve">"Women's polo shirt":  "|EN| Women's polo shirt |BG| Дамска блуза с яка |BiH| Ženska polo majica |CZ| Dámské polo |DE| Damen-polohemd |EE| Naiste polosärk |ES| Polo de mujer/ Polo dona |GR| Γυναικείο πόλο |HR| Ženska polo-majica |HU| Női póló |IT| Polo da donna |LT| Moteriški polo marškinėliai |LV| Sieviešu polo krekls |PL| Polo damskie |PT| Polo para mulher |RO| Tricou polo femei |RS| Ženska polo majica |SI| Ženska polo majica |SK| Dámske pólo tričko",  </v>
      </c>
      <c r="AV387" s="9" t="str">
        <f t="shared" ref="AV387:AV450" si="181">""""&amp;A387&amp;""", "</f>
        <v xml:space="preserve">"Women's polo shirt", </v>
      </c>
      <c r="AW387" s="9"/>
    </row>
    <row r="388" spans="1:49" ht="15" customHeight="1" x14ac:dyDescent="0.25">
      <c r="A388" s="8" t="s">
        <v>7564</v>
      </c>
      <c r="B388" s="6" t="str">
        <f t="shared" si="156"/>
        <v>|EN| Men's polo shirt</v>
      </c>
      <c r="C388" s="8" t="s">
        <v>7565</v>
      </c>
      <c r="D388" s="6" t="str">
        <f t="shared" si="157"/>
        <v xml:space="preserve"> |AL| Polo meshkujsh</v>
      </c>
      <c r="E388" s="8" t="s">
        <v>7566</v>
      </c>
      <c r="F388" s="6" t="str">
        <f t="shared" si="158"/>
        <v xml:space="preserve"> |BG| Мъжка блуза с яка</v>
      </c>
      <c r="G388" s="8" t="s">
        <v>7567</v>
      </c>
      <c r="H388" s="6" t="str">
        <f t="shared" si="159"/>
        <v xml:space="preserve"> |BiH| Muška polo majica</v>
      </c>
      <c r="I388" s="8" t="s">
        <v>7568</v>
      </c>
      <c r="J388" s="6" t="str">
        <f t="shared" si="160"/>
        <v xml:space="preserve"> |CZ| Pánské polo</v>
      </c>
      <c r="K388" s="8" t="s">
        <v>7569</v>
      </c>
      <c r="L388" s="6" t="str">
        <f t="shared" si="161"/>
        <v xml:space="preserve"> |DE| Herren-polohemd</v>
      </c>
      <c r="M388" s="8" t="s">
        <v>7570</v>
      </c>
      <c r="N388" s="6" t="str">
        <f t="shared" si="162"/>
        <v xml:space="preserve"> |EE| Meeste polosärk</v>
      </c>
      <c r="O388" s="8" t="s">
        <v>7571</v>
      </c>
      <c r="P388" s="6" t="str">
        <f t="shared" si="163"/>
        <v xml:space="preserve"> |ES| Polo de hombre</v>
      </c>
      <c r="Q388" s="8" t="s">
        <v>7572</v>
      </c>
      <c r="R388" s="6" t="str">
        <f t="shared" si="164"/>
        <v>/ Polo home</v>
      </c>
      <c r="S388" s="8" t="s">
        <v>7573</v>
      </c>
      <c r="T388" s="6" t="str">
        <f t="shared" si="165"/>
        <v xml:space="preserve"> |GR| Ανδρικό πόλο</v>
      </c>
      <c r="U388" s="8" t="s">
        <v>7574</v>
      </c>
      <c r="V388" s="6" t="str">
        <f t="shared" si="166"/>
        <v xml:space="preserve"> |HR| Muška polo-majica</v>
      </c>
      <c r="W388" s="8" t="s">
        <v>6856</v>
      </c>
      <c r="X388" s="6" t="str">
        <f t="shared" si="167"/>
        <v xml:space="preserve"> |HU| Férfi póló</v>
      </c>
      <c r="Y388" s="8" t="s">
        <v>7575</v>
      </c>
      <c r="Z388" s="6" t="str">
        <f t="shared" si="168"/>
        <v xml:space="preserve"> |IT| Polo da uomo</v>
      </c>
      <c r="AA388" s="8" t="s">
        <v>7576</v>
      </c>
      <c r="AB388" s="6" t="str">
        <f t="shared" si="169"/>
        <v xml:space="preserve"> |LT| Vyriški polo marškinėliai</v>
      </c>
      <c r="AC388" s="8" t="s">
        <v>7577</v>
      </c>
      <c r="AD388" s="6" t="str">
        <f t="shared" si="170"/>
        <v xml:space="preserve"> |LV| Vīriešu polo krekls</v>
      </c>
      <c r="AE388" s="8" t="s">
        <v>7578</v>
      </c>
      <c r="AF388" s="6" t="str">
        <f t="shared" si="171"/>
        <v xml:space="preserve"> |MK| Машко поло</v>
      </c>
      <c r="AG388" s="8" t="s">
        <v>7579</v>
      </c>
      <c r="AH388" s="6" t="str">
        <f t="shared" si="172"/>
        <v xml:space="preserve"> |PL| Polo męskie</v>
      </c>
      <c r="AI388" s="8" t="s">
        <v>7580</v>
      </c>
      <c r="AJ388" s="6" t="str">
        <f t="shared" si="173"/>
        <v xml:space="preserve"> |PT| Polo para homem</v>
      </c>
      <c r="AK388" s="8" t="s">
        <v>7581</v>
      </c>
      <c r="AL388" s="6" t="str">
        <f t="shared" si="174"/>
        <v xml:space="preserve"> |RO| Tricou polo bărbați</v>
      </c>
      <c r="AM388" s="8" t="s">
        <v>7567</v>
      </c>
      <c r="AN388" s="6" t="str">
        <f t="shared" si="175"/>
        <v xml:space="preserve"> |RS| Muška polo majica</v>
      </c>
      <c r="AO388" s="8" t="s">
        <v>7582</v>
      </c>
      <c r="AP388" s="6" t="str">
        <f t="shared" si="176"/>
        <v xml:space="preserve"> |SI| Moška polo majica</v>
      </c>
      <c r="AQ388" s="8" t="s">
        <v>7583</v>
      </c>
      <c r="AR388" s="6" t="str">
        <f t="shared" si="177"/>
        <v xml:space="preserve"> |SK| Pánske pólo tričko</v>
      </c>
      <c r="AS388" s="9" t="str">
        <f t="shared" si="178"/>
        <v>|EN| Men's polo shirt |BG| Мъжка блуза с яка |BiH| Muška polo majica |CZ| Pánské polo |DE| Herren-polohemd |EE| Meeste polosärk |ES| Polo de hombre/ Polo home |GR| Ανδρικό πόλο |HR| Muška polo-majica |HU| Férfi póló |IT| Polo da uomo |LT| Vyriški polo marškinėliai |LV| Vīriešu polo krekls |PL| Polo męskie |PT| Polo para homem |RO| Tricou polo bărbați |RS| Muška polo majica |SI| Moška polo majica |SK| Pánske pólo tričko</v>
      </c>
      <c r="AT388" s="9" t="str">
        <f t="shared" si="179"/>
        <v xml:space="preserve">"|EN| Men's polo shirt |BG| Мъжка блуза с яка |BiH| Muška polo majica |CZ| Pánské polo |DE| Herren-polohemd |EE| Meeste polosärk |ES| Polo de hombre/ Polo home |GR| Ανδρικό πόλο |HR| Muška polo-majica |HU| Férfi póló |IT| Polo da uomo |LT| Vyriški polo marškinėliai |LV| Vīriešu polo krekls |PL| Polo męskie |PT| Polo para homem |RO| Tricou polo bărbați |RS| Muška polo majica |SI| Moška polo majica |SK| Pánske pólo tričko",  </v>
      </c>
      <c r="AU388" s="9" t="str">
        <f t="shared" si="180"/>
        <v xml:space="preserve">"Men's polo shirt":  "|EN| Men's polo shirt |BG| Мъжка блуза с яка |BiH| Muška polo majica |CZ| Pánské polo |DE| Herren-polohemd |EE| Meeste polosärk |ES| Polo de hombre/ Polo home |GR| Ανδρικό πόλο |HR| Muška polo-majica |HU| Férfi póló |IT| Polo da uomo |LT| Vyriški polo marškinėliai |LV| Vīriešu polo krekls |PL| Polo męskie |PT| Polo para homem |RO| Tricou polo bărbați |RS| Muška polo majica |SI| Moška polo majica |SK| Pánske pólo tričko",  </v>
      </c>
      <c r="AV388" s="9" t="str">
        <f t="shared" si="181"/>
        <v xml:space="preserve">"Men's polo shirt", </v>
      </c>
      <c r="AW388" s="9"/>
    </row>
    <row r="389" spans="1:49" ht="15" customHeight="1" x14ac:dyDescent="0.25">
      <c r="A389" s="8" t="s">
        <v>7584</v>
      </c>
      <c r="B389" s="6" t="str">
        <f t="shared" si="156"/>
        <v>|EN| Women's sun hat</v>
      </c>
      <c r="C389" s="8" t="s">
        <v>7585</v>
      </c>
      <c r="D389" s="6" t="str">
        <f t="shared" si="157"/>
        <v xml:space="preserve"> |AL| Kapelë femrash</v>
      </c>
      <c r="E389" s="8" t="s">
        <v>7586</v>
      </c>
      <c r="F389" s="6" t="str">
        <f t="shared" si="158"/>
        <v xml:space="preserve"> |BG| Дамска шапка с периферия</v>
      </c>
      <c r="G389" s="8" t="s">
        <v>7587</v>
      </c>
      <c r="H389" s="6" t="str">
        <f t="shared" si="159"/>
        <v xml:space="preserve"> |BiH| Ženski šešir</v>
      </c>
      <c r="I389" s="8" t="s">
        <v>7588</v>
      </c>
      <c r="J389" s="6" t="str">
        <f t="shared" si="160"/>
        <v xml:space="preserve"> |CZ| Dámský klobouk</v>
      </c>
      <c r="K389" s="8" t="s">
        <v>7589</v>
      </c>
      <c r="L389" s="6" t="str">
        <f t="shared" si="161"/>
        <v xml:space="preserve"> |DE| Damenhut</v>
      </c>
      <c r="M389" s="8" t="s">
        <v>7590</v>
      </c>
      <c r="N389" s="6" t="str">
        <f t="shared" si="162"/>
        <v xml:space="preserve"> |EE| Naiste kübar / müts</v>
      </c>
      <c r="O389" s="8" t="s">
        <v>7591</v>
      </c>
      <c r="P389" s="6" t="str">
        <f t="shared" si="163"/>
        <v xml:space="preserve"> |ES| Sombrero de mujer</v>
      </c>
      <c r="Q389" s="8" t="s">
        <v>7201</v>
      </c>
      <c r="R389" s="6" t="str">
        <f t="shared" si="164"/>
        <v>/ Barret dona</v>
      </c>
      <c r="S389" s="8" t="s">
        <v>7592</v>
      </c>
      <c r="T389" s="6" t="str">
        <f t="shared" si="165"/>
        <v xml:space="preserve"> |GR| Γυναικείο καπέλο</v>
      </c>
      <c r="U389" s="8" t="s">
        <v>7587</v>
      </c>
      <c r="V389" s="6" t="str">
        <f t="shared" si="166"/>
        <v xml:space="preserve"> |HR| Ženski šešir</v>
      </c>
      <c r="W389" s="8" t="s">
        <v>7593</v>
      </c>
      <c r="X389" s="6" t="str">
        <f t="shared" si="167"/>
        <v xml:space="preserve"> |HU| Női kalap</v>
      </c>
      <c r="Y389" s="8" t="s">
        <v>7204</v>
      </c>
      <c r="Z389" s="6" t="str">
        <f t="shared" si="168"/>
        <v xml:space="preserve"> |IT| Cappello da donna</v>
      </c>
      <c r="AA389" s="8" t="s">
        <v>7594</v>
      </c>
      <c r="AB389" s="6" t="str">
        <f t="shared" si="169"/>
        <v xml:space="preserve"> |LT| Moteriška skrybėlė</v>
      </c>
      <c r="AC389" s="8" t="s">
        <v>7595</v>
      </c>
      <c r="AD389" s="6" t="str">
        <f t="shared" si="170"/>
        <v xml:space="preserve"> |LV| Sieviešu platmale</v>
      </c>
      <c r="AE389" s="8" t="s">
        <v>7596</v>
      </c>
      <c r="AF389" s="6" t="str">
        <f t="shared" si="171"/>
        <v xml:space="preserve"> |MK| Женска шапка</v>
      </c>
      <c r="AG389" s="8" t="s">
        <v>7597</v>
      </c>
      <c r="AH389" s="6" t="str">
        <f t="shared" si="172"/>
        <v xml:space="preserve"> |PL| Kapelusz damski</v>
      </c>
      <c r="AI389" s="8" t="s">
        <v>7598</v>
      </c>
      <c r="AJ389" s="6" t="str">
        <f t="shared" si="173"/>
        <v xml:space="preserve"> |PT| Chapéu para mulher</v>
      </c>
      <c r="AK389" s="8" t="s">
        <v>7599</v>
      </c>
      <c r="AL389" s="6" t="str">
        <f t="shared" si="174"/>
        <v xml:space="preserve"> |RO| Pălărie femei</v>
      </c>
      <c r="AM389" s="8" t="s">
        <v>7587</v>
      </c>
      <c r="AN389" s="6" t="str">
        <f t="shared" si="175"/>
        <v xml:space="preserve"> |RS| Ženski šešir</v>
      </c>
      <c r="AO389" s="8" t="s">
        <v>7600</v>
      </c>
      <c r="AP389" s="6" t="str">
        <f t="shared" si="176"/>
        <v xml:space="preserve"> |SI| Damski klobuk</v>
      </c>
      <c r="AQ389" s="8" t="s">
        <v>7601</v>
      </c>
      <c r="AR389" s="6" t="str">
        <f t="shared" si="177"/>
        <v xml:space="preserve"> |SK| Klobúk dámsky</v>
      </c>
      <c r="AS389" s="9" t="str">
        <f t="shared" si="178"/>
        <v>|EN| Women's sun hat |BG| Дамска шапка с периферия |BiH| Ženski šešir |CZ| Dámský klobouk |DE| Damenhut |EE| Naiste kübar / müts |ES| Sombrero de mujer/ Barret dona |GR| Γυναικείο καπέλο |HR| Ženski šešir |HU| Női kalap |IT| Cappello da donna |LT| Moteriška skrybėlė |LV| Sieviešu platmale |PL| Kapelusz damski |PT| Chapéu para mulher |RO| Pălărie femei |RS| Ženski šešir |SI| Damski klobuk |SK| Klobúk dámsky</v>
      </c>
      <c r="AT389" s="9" t="str">
        <f t="shared" si="179"/>
        <v xml:space="preserve">"|EN| Women's sun hat |BG| Дамска шапка с периферия |BiH| Ženski šešir |CZ| Dámský klobouk |DE| Damenhut |EE| Naiste kübar / müts |ES| Sombrero de mujer/ Barret dona |GR| Γυναικείο καπέλο |HR| Ženski šešir |HU| Női kalap |IT| Cappello da donna |LT| Moteriška skrybėlė |LV| Sieviešu platmale |PL| Kapelusz damski |PT| Chapéu para mulher |RO| Pălărie femei |RS| Ženski šešir |SI| Damski klobuk |SK| Klobúk dámsky",  </v>
      </c>
      <c r="AU389" s="9" t="str">
        <f t="shared" si="180"/>
        <v xml:space="preserve">"Women's sun hat":  "|EN| Women's sun hat |BG| Дамска шапка с периферия |BiH| Ženski šešir |CZ| Dámský klobouk |DE| Damenhut |EE| Naiste kübar / müts |ES| Sombrero de mujer/ Barret dona |GR| Γυναικείο καπέλο |HR| Ženski šešir |HU| Női kalap |IT| Cappello da donna |LT| Moteriška skrybėlė |LV| Sieviešu platmale |PL| Kapelusz damski |PT| Chapéu para mulher |RO| Pălărie femei |RS| Ženski šešir |SI| Damski klobuk |SK| Klobúk dámsky",  </v>
      </c>
      <c r="AV389" s="9" t="str">
        <f t="shared" si="181"/>
        <v xml:space="preserve">"Women's sun hat", </v>
      </c>
      <c r="AW389" s="9"/>
    </row>
    <row r="390" spans="1:49" ht="15" customHeight="1" x14ac:dyDescent="0.25">
      <c r="A390" s="8" t="s">
        <v>7602</v>
      </c>
      <c r="B390" s="6" t="str">
        <f t="shared" si="156"/>
        <v>|EN| Men's sun hat</v>
      </c>
      <c r="C390" s="8" t="s">
        <v>7603</v>
      </c>
      <c r="D390" s="6" t="str">
        <f t="shared" si="157"/>
        <v xml:space="preserve"> |AL| Kapelë meshkujsh</v>
      </c>
      <c r="E390" s="8" t="s">
        <v>7604</v>
      </c>
      <c r="F390" s="6" t="str">
        <f t="shared" si="158"/>
        <v xml:space="preserve"> |BG| Мъжка шапка с периферия</v>
      </c>
      <c r="G390" s="8" t="s">
        <v>7605</v>
      </c>
      <c r="H390" s="6" t="str">
        <f t="shared" si="159"/>
        <v xml:space="preserve"> |BiH| Muški šešir</v>
      </c>
      <c r="I390" s="8" t="s">
        <v>7606</v>
      </c>
      <c r="J390" s="6" t="str">
        <f t="shared" si="160"/>
        <v xml:space="preserve"> |CZ| Pánský klobouk</v>
      </c>
      <c r="K390" s="8" t="s">
        <v>7607</v>
      </c>
      <c r="L390" s="6" t="str">
        <f t="shared" si="161"/>
        <v xml:space="preserve"> |DE| Herrenhut</v>
      </c>
      <c r="M390" s="8" t="s">
        <v>7608</v>
      </c>
      <c r="N390" s="6" t="str">
        <f t="shared" si="162"/>
        <v xml:space="preserve"> |EE| Meeste kaabu / müts</v>
      </c>
      <c r="O390" s="8" t="s">
        <v>7609</v>
      </c>
      <c r="P390" s="6" t="str">
        <f t="shared" si="163"/>
        <v xml:space="preserve"> |ES| Sombrero de hombre</v>
      </c>
      <c r="Q390" s="8" t="s">
        <v>7220</v>
      </c>
      <c r="R390" s="6" t="str">
        <f t="shared" si="164"/>
        <v>/ Barret home</v>
      </c>
      <c r="S390" s="8" t="s">
        <v>7610</v>
      </c>
      <c r="T390" s="6" t="str">
        <f t="shared" si="165"/>
        <v xml:space="preserve"> |GR| Ανδρικό καπέλο</v>
      </c>
      <c r="U390" s="8" t="s">
        <v>7605</v>
      </c>
      <c r="V390" s="6" t="str">
        <f t="shared" si="166"/>
        <v xml:space="preserve"> |HR| Muški šešir</v>
      </c>
      <c r="W390" s="8" t="s">
        <v>7611</v>
      </c>
      <c r="X390" s="6" t="str">
        <f t="shared" si="167"/>
        <v xml:space="preserve"> |HU| Férfi kalap</v>
      </c>
      <c r="Y390" s="8" t="s">
        <v>7223</v>
      </c>
      <c r="Z390" s="6" t="str">
        <f t="shared" si="168"/>
        <v xml:space="preserve"> |IT| Cappello da uomo</v>
      </c>
      <c r="AA390" s="8" t="s">
        <v>7612</v>
      </c>
      <c r="AB390" s="6" t="str">
        <f t="shared" si="169"/>
        <v xml:space="preserve"> |LT| Vyriška skrybėlė</v>
      </c>
      <c r="AC390" s="8" t="s">
        <v>7613</v>
      </c>
      <c r="AD390" s="6" t="str">
        <f t="shared" si="170"/>
        <v xml:space="preserve"> |LV| Vīriešu platmale</v>
      </c>
      <c r="AE390" s="8" t="s">
        <v>7614</v>
      </c>
      <c r="AF390" s="6" t="str">
        <f t="shared" si="171"/>
        <v xml:space="preserve"> |MK| Машка шапка</v>
      </c>
      <c r="AG390" s="8" t="s">
        <v>7615</v>
      </c>
      <c r="AH390" s="6" t="str">
        <f t="shared" si="172"/>
        <v xml:space="preserve"> |PL| Kapelusz męski</v>
      </c>
      <c r="AI390" s="8" t="s">
        <v>7616</v>
      </c>
      <c r="AJ390" s="6" t="str">
        <f t="shared" si="173"/>
        <v xml:space="preserve"> |PT| Chapéu para homem</v>
      </c>
      <c r="AK390" s="8" t="s">
        <v>7617</v>
      </c>
      <c r="AL390" s="6" t="str">
        <f t="shared" si="174"/>
        <v xml:space="preserve"> |RO| Pălărie bărbați</v>
      </c>
      <c r="AM390" s="8" t="s">
        <v>7605</v>
      </c>
      <c r="AN390" s="6" t="str">
        <f t="shared" si="175"/>
        <v xml:space="preserve"> |RS| Muški šešir</v>
      </c>
      <c r="AO390" s="8" t="s">
        <v>7618</v>
      </c>
      <c r="AP390" s="6" t="str">
        <f t="shared" si="176"/>
        <v xml:space="preserve"> |SI| Moški klobuk</v>
      </c>
      <c r="AQ390" s="8" t="s">
        <v>7619</v>
      </c>
      <c r="AR390" s="6" t="str">
        <f t="shared" si="177"/>
        <v xml:space="preserve"> |SK| Klobúk pánsky</v>
      </c>
      <c r="AS390" s="9" t="str">
        <f t="shared" si="178"/>
        <v>|EN| Men's sun hat |BG| Мъжка шапка с периферия |BiH| Muški šešir |CZ| Pánský klobouk |DE| Herrenhut |EE| Meeste kaabu / müts |ES| Sombrero de hombre/ Barret home |GR| Ανδρικό καπέλο |HR| Muški šešir |HU| Férfi kalap |IT| Cappello da uomo |LT| Vyriška skrybėlė |LV| Vīriešu platmale |PL| Kapelusz męski |PT| Chapéu para homem |RO| Pălărie bărbați |RS| Muški šešir |SI| Moški klobuk |SK| Klobúk pánsky</v>
      </c>
      <c r="AT390" s="9" t="str">
        <f t="shared" si="179"/>
        <v xml:space="preserve">"|EN| Men's sun hat |BG| Мъжка шапка с периферия |BiH| Muški šešir |CZ| Pánský klobouk |DE| Herrenhut |EE| Meeste kaabu / müts |ES| Sombrero de hombre/ Barret home |GR| Ανδρικό καπέλο |HR| Muški šešir |HU| Férfi kalap |IT| Cappello da uomo |LT| Vyriška skrybėlė |LV| Vīriešu platmale |PL| Kapelusz męski |PT| Chapéu para homem |RO| Pălărie bărbați |RS| Muški šešir |SI| Moški klobuk |SK| Klobúk pánsky",  </v>
      </c>
      <c r="AU390" s="9" t="str">
        <f t="shared" si="180"/>
        <v xml:space="preserve">"Men's sun hat":  "|EN| Men's sun hat |BG| Мъжка шапка с периферия |BiH| Muški šešir |CZ| Pánský klobouk |DE| Herrenhut |EE| Meeste kaabu / müts |ES| Sombrero de hombre/ Barret home |GR| Ανδρικό καπέλο |HR| Muški šešir |HU| Férfi kalap |IT| Cappello da uomo |LT| Vyriška skrybėlė |LV| Vīriešu platmale |PL| Kapelusz męski |PT| Chapéu para homem |RO| Pălărie bărbați |RS| Muški šešir |SI| Moški klobuk |SK| Klobúk pánsky",  </v>
      </c>
      <c r="AV390" s="9" t="str">
        <f t="shared" si="181"/>
        <v xml:space="preserve">"Men's sun hat", </v>
      </c>
      <c r="AW390" s="9"/>
    </row>
    <row r="391" spans="1:49" ht="15" customHeight="1" x14ac:dyDescent="0.25">
      <c r="A391" s="8" t="s">
        <v>7620</v>
      </c>
      <c r="B391" s="6" t="str">
        <f t="shared" si="156"/>
        <v>|EN| Women's turtleneck pullover sweater</v>
      </c>
      <c r="C391" s="8" t="s">
        <v>7621</v>
      </c>
      <c r="D391" s="6" t="str">
        <f t="shared" si="157"/>
        <v xml:space="preserve"> |AL| Golf femrash</v>
      </c>
      <c r="E391" s="8" t="s">
        <v>7622</v>
      </c>
      <c r="F391" s="6" t="str">
        <f t="shared" si="158"/>
        <v xml:space="preserve"> |BG| Дамско поло</v>
      </c>
      <c r="G391" s="8" t="s">
        <v>7623</v>
      </c>
      <c r="H391" s="6" t="str">
        <f t="shared" si="159"/>
        <v xml:space="preserve"> |BiH| Ženska rolka</v>
      </c>
      <c r="I391" s="8" t="s">
        <v>7624</v>
      </c>
      <c r="J391" s="6" t="str">
        <f t="shared" si="160"/>
        <v xml:space="preserve"> |CZ| Dámský rolák</v>
      </c>
      <c r="K391" s="8" t="s">
        <v>7625</v>
      </c>
      <c r="L391" s="6" t="str">
        <f t="shared" si="161"/>
        <v xml:space="preserve"> |DE| Damen-rollkragenpullover</v>
      </c>
      <c r="M391" s="8" t="s">
        <v>7626</v>
      </c>
      <c r="N391" s="6" t="str">
        <f t="shared" si="162"/>
        <v xml:space="preserve"> |EE| Naiste kõrge kaelusega polo</v>
      </c>
      <c r="O391" s="8" t="s">
        <v>7627</v>
      </c>
      <c r="P391" s="6" t="str">
        <f t="shared" si="163"/>
        <v xml:space="preserve"> |ES| Golf de mujer</v>
      </c>
      <c r="Q391" s="8" t="s">
        <v>7628</v>
      </c>
      <c r="R391" s="6" t="str">
        <f t="shared" si="164"/>
        <v>/ Suèter de coll llarg dona</v>
      </c>
      <c r="S391" s="8" t="s">
        <v>7629</v>
      </c>
      <c r="T391" s="6" t="str">
        <f t="shared" si="165"/>
        <v xml:space="preserve"> |GR| Γυναικείο ζιβάγκο</v>
      </c>
      <c r="U391" s="8" t="s">
        <v>7630</v>
      </c>
      <c r="V391" s="6" t="str">
        <f t="shared" si="166"/>
        <v xml:space="preserve"> |HR| Ženska dolčevita</v>
      </c>
      <c r="W391" s="8" t="s">
        <v>7631</v>
      </c>
      <c r="X391" s="6" t="str">
        <f t="shared" si="167"/>
        <v xml:space="preserve"> |HU| Női garbó</v>
      </c>
      <c r="Y391" s="8" t="s">
        <v>7632</v>
      </c>
      <c r="Z391" s="6" t="str">
        <f t="shared" si="168"/>
        <v xml:space="preserve"> |IT| Dolcevita da donna</v>
      </c>
      <c r="AA391" s="8" t="s">
        <v>7633</v>
      </c>
      <c r="AB391" s="6" t="str">
        <f t="shared" si="169"/>
        <v xml:space="preserve"> |LT| Moteriškas megztinis aukštu kaklu</v>
      </c>
      <c r="AC391" s="8" t="s">
        <v>7634</v>
      </c>
      <c r="AD391" s="6" t="str">
        <f t="shared" si="170"/>
        <v xml:space="preserve"> |LV| Sieviešu golfs</v>
      </c>
      <c r="AE391" s="8" t="s">
        <v>7635</v>
      </c>
      <c r="AF391" s="6" t="str">
        <f t="shared" si="171"/>
        <v xml:space="preserve"> |MK| Женска ролка</v>
      </c>
      <c r="AG391" s="8" t="s">
        <v>7636</v>
      </c>
      <c r="AH391" s="6" t="str">
        <f t="shared" si="172"/>
        <v xml:space="preserve"> |PL| Golf damski</v>
      </c>
      <c r="AI391" s="8" t="s">
        <v>7637</v>
      </c>
      <c r="AJ391" s="6" t="str">
        <f t="shared" si="173"/>
        <v xml:space="preserve"> |PT| Suéter de gola alta para mulher</v>
      </c>
      <c r="AK391" s="8" t="s">
        <v>7638</v>
      </c>
      <c r="AL391" s="6" t="str">
        <f t="shared" si="174"/>
        <v xml:space="preserve"> |RO| Helancă femei</v>
      </c>
      <c r="AM391" s="8" t="s">
        <v>7623</v>
      </c>
      <c r="AN391" s="6" t="str">
        <f t="shared" si="175"/>
        <v xml:space="preserve"> |RS| Ženska rolka</v>
      </c>
      <c r="AO391" s="8" t="s">
        <v>7639</v>
      </c>
      <c r="AP391" s="6" t="str">
        <f t="shared" si="176"/>
        <v xml:space="preserve"> |SI| Ženski puli</v>
      </c>
      <c r="AQ391" s="8" t="s">
        <v>7640</v>
      </c>
      <c r="AR391" s="6" t="str">
        <f t="shared" si="177"/>
        <v xml:space="preserve"> |SK| Dámsky rolák</v>
      </c>
      <c r="AS391" s="9" t="str">
        <f t="shared" si="178"/>
        <v>|EN| Women's turtleneck pullover sweater |BG| Дамско поло |BiH| Ženska rolka |CZ| Dámský rolák |DE| Damen-rollkragenpullover |EE| Naiste kõrge kaelusega polo |ES| Golf de mujer/ Suèter de coll llarg dona |GR| Γυναικείο ζιβάγκο |HR| Ženska dolčevita |HU| Női garbó |IT| Dolcevita da donna |LT| Moteriškas megztinis aukštu kaklu |LV| Sieviešu golfs |PL| Golf damski |PT| Suéter de gola alta para mulher |RO| Helancă femei |RS| Ženska rolka |SI| Ženski puli |SK| Dámsky rolák</v>
      </c>
      <c r="AT391" s="9" t="str">
        <f t="shared" si="179"/>
        <v xml:space="preserve">"|EN| Women's turtleneck pullover sweater |BG| Дамско поло |BiH| Ženska rolka |CZ| Dámský rolák |DE| Damen-rollkragenpullover |EE| Naiste kõrge kaelusega polo |ES| Golf de mujer/ Suèter de coll llarg dona |GR| Γυναικείο ζιβάγκο |HR| Ženska dolčevita |HU| Női garbó |IT| Dolcevita da donna |LT| Moteriškas megztinis aukštu kaklu |LV| Sieviešu golfs |PL| Golf damski |PT| Suéter de gola alta para mulher |RO| Helancă femei |RS| Ženska rolka |SI| Ženski puli |SK| Dámsky rolák",  </v>
      </c>
      <c r="AU391" s="9" t="str">
        <f t="shared" si="180"/>
        <v xml:space="preserve">"Women's turtleneck pullover sweater":  "|EN| Women's turtleneck pullover sweater |BG| Дамско поло |BiH| Ženska rolka |CZ| Dámský rolák |DE| Damen-rollkragenpullover |EE| Naiste kõrge kaelusega polo |ES| Golf de mujer/ Suèter de coll llarg dona |GR| Γυναικείο ζιβάγκο |HR| Ženska dolčevita |HU| Női garbó |IT| Dolcevita da donna |LT| Moteriškas megztinis aukštu kaklu |LV| Sieviešu golfs |PL| Golf damski |PT| Suéter de gola alta para mulher |RO| Helancă femei |RS| Ženska rolka |SI| Ženski puli |SK| Dámsky rolák",  </v>
      </c>
      <c r="AV391" s="9" t="str">
        <f t="shared" si="181"/>
        <v xml:space="preserve">"Women's turtleneck pullover sweater", </v>
      </c>
      <c r="AW391" s="9"/>
    </row>
    <row r="392" spans="1:49" ht="15" customHeight="1" x14ac:dyDescent="0.25">
      <c r="A392" s="8" t="s">
        <v>7641</v>
      </c>
      <c r="B392" s="6" t="str">
        <f t="shared" si="156"/>
        <v>|EN| Men's turtleneck pullover sweater</v>
      </c>
      <c r="C392" s="8" t="s">
        <v>7642</v>
      </c>
      <c r="D392" s="6" t="str">
        <f t="shared" si="157"/>
        <v xml:space="preserve"> |AL| Golf meshkujsh</v>
      </c>
      <c r="E392" s="8" t="s">
        <v>7643</v>
      </c>
      <c r="F392" s="6" t="str">
        <f t="shared" si="158"/>
        <v xml:space="preserve"> |BG| Мъжко поло</v>
      </c>
      <c r="G392" s="8" t="s">
        <v>7644</v>
      </c>
      <c r="H392" s="6" t="str">
        <f t="shared" si="159"/>
        <v xml:space="preserve"> |BiH| Muška rolka</v>
      </c>
      <c r="I392" s="8" t="s">
        <v>7645</v>
      </c>
      <c r="J392" s="6" t="str">
        <f t="shared" si="160"/>
        <v xml:space="preserve"> |CZ| Pánský rolák</v>
      </c>
      <c r="K392" s="8" t="s">
        <v>7646</v>
      </c>
      <c r="L392" s="6" t="str">
        <f t="shared" si="161"/>
        <v xml:space="preserve"> |DE| Herren-rollkragenpullover</v>
      </c>
      <c r="M392" s="8" t="s">
        <v>7647</v>
      </c>
      <c r="N392" s="6" t="str">
        <f t="shared" si="162"/>
        <v xml:space="preserve"> |EE| Meeste kõrge kaelusega polo</v>
      </c>
      <c r="O392" s="8" t="s">
        <v>7648</v>
      </c>
      <c r="P392" s="6" t="str">
        <f t="shared" si="163"/>
        <v xml:space="preserve"> |ES| Golf de hombre</v>
      </c>
      <c r="Q392" s="8" t="s">
        <v>7649</v>
      </c>
      <c r="R392" s="6" t="str">
        <f t="shared" si="164"/>
        <v>/ Suèter de coll llarg home</v>
      </c>
      <c r="S392" s="8" t="s">
        <v>7650</v>
      </c>
      <c r="T392" s="6" t="str">
        <f t="shared" si="165"/>
        <v xml:space="preserve"> |GR| Ανδρικό ζιβάγκο</v>
      </c>
      <c r="U392" s="8" t="s">
        <v>7651</v>
      </c>
      <c r="V392" s="6" t="str">
        <f t="shared" si="166"/>
        <v xml:space="preserve"> |HR| Muška dolčevita</v>
      </c>
      <c r="W392" s="8" t="s">
        <v>7652</v>
      </c>
      <c r="X392" s="6" t="str">
        <f t="shared" si="167"/>
        <v xml:space="preserve"> |HU| Férfi garbó</v>
      </c>
      <c r="Y392" s="8" t="s">
        <v>7653</v>
      </c>
      <c r="Z392" s="6" t="str">
        <f t="shared" si="168"/>
        <v xml:space="preserve"> |IT| Dolcevita da uomo</v>
      </c>
      <c r="AA392" s="8" t="s">
        <v>7654</v>
      </c>
      <c r="AB392" s="6" t="str">
        <f t="shared" si="169"/>
        <v xml:space="preserve"> |LT| Vyriškas megztinis aukštu kaklu</v>
      </c>
      <c r="AC392" s="8" t="s">
        <v>7655</v>
      </c>
      <c r="AD392" s="6" t="str">
        <f t="shared" si="170"/>
        <v xml:space="preserve"> |LV| Vīriešu golfs</v>
      </c>
      <c r="AE392" s="8" t="s">
        <v>7656</v>
      </c>
      <c r="AF392" s="6" t="str">
        <f t="shared" si="171"/>
        <v xml:space="preserve"> |MK| Машка ролка</v>
      </c>
      <c r="AG392" s="8" t="s">
        <v>7657</v>
      </c>
      <c r="AH392" s="6" t="str">
        <f t="shared" si="172"/>
        <v xml:space="preserve"> |PL| Golf męski</v>
      </c>
      <c r="AI392" s="8" t="s">
        <v>7658</v>
      </c>
      <c r="AJ392" s="6" t="str">
        <f t="shared" si="173"/>
        <v xml:space="preserve"> |PT| Suéter de gola alta para homem</v>
      </c>
      <c r="AK392" s="8" t="s">
        <v>7659</v>
      </c>
      <c r="AL392" s="6" t="str">
        <f t="shared" si="174"/>
        <v xml:space="preserve"> |RO| Helancă bărbați</v>
      </c>
      <c r="AM392" s="8" t="s">
        <v>7660</v>
      </c>
      <c r="AN392" s="6" t="str">
        <f t="shared" si="175"/>
        <v xml:space="preserve"> |RS| Mužka rolka</v>
      </c>
      <c r="AO392" s="8" t="s">
        <v>7661</v>
      </c>
      <c r="AP392" s="6" t="str">
        <f t="shared" si="176"/>
        <v xml:space="preserve"> |SI| Moški puli</v>
      </c>
      <c r="AQ392" s="8" t="s">
        <v>7662</v>
      </c>
      <c r="AR392" s="6" t="str">
        <f t="shared" si="177"/>
        <v xml:space="preserve"> |SK| Rolák pánsky</v>
      </c>
      <c r="AS392" s="9" t="str">
        <f t="shared" si="178"/>
        <v>|EN| Men's turtleneck pullover sweater |BG| Мъжко поло |BiH| Muška rolka |CZ| Pánský rolák |DE| Herren-rollkragenpullover |EE| Meeste kõrge kaelusega polo |ES| Golf de hombre/ Suèter de coll llarg home |GR| Ανδρικό ζιβάγκο |HR| Muška dolčevita |HU| Férfi garbó |IT| Dolcevita da uomo |LT| Vyriškas megztinis aukštu kaklu |LV| Vīriešu golfs |PL| Golf męski |PT| Suéter de gola alta para homem |RO| Helancă bărbați |RS| Mužka rolka |SI| Moški puli |SK| Rolák pánsky</v>
      </c>
      <c r="AT392" s="9" t="str">
        <f t="shared" si="179"/>
        <v xml:space="preserve">"|EN| Men's turtleneck pullover sweater |BG| Мъжко поло |BiH| Muška rolka |CZ| Pánský rolák |DE| Herren-rollkragenpullover |EE| Meeste kõrge kaelusega polo |ES| Golf de hombre/ Suèter de coll llarg home |GR| Ανδρικό ζιβάγκο |HR| Muška dolčevita |HU| Férfi garbó |IT| Dolcevita da uomo |LT| Vyriškas megztinis aukštu kaklu |LV| Vīriešu golfs |PL| Golf męski |PT| Suéter de gola alta para homem |RO| Helancă bărbați |RS| Mužka rolka |SI| Moški puli |SK| Rolák pánsky",  </v>
      </c>
      <c r="AU392" s="9" t="str">
        <f t="shared" si="180"/>
        <v xml:space="preserve">"Men's turtleneck pullover sweater":  "|EN| Men's turtleneck pullover sweater |BG| Мъжко поло |BiH| Muška rolka |CZ| Pánský rolák |DE| Herren-rollkragenpullover |EE| Meeste kõrge kaelusega polo |ES| Golf de hombre/ Suèter de coll llarg home |GR| Ανδρικό ζιβάγκο |HR| Muška dolčevita |HU| Férfi garbó |IT| Dolcevita da uomo |LT| Vyriškas megztinis aukštu kaklu |LV| Vīriešu golfs |PL| Golf męski |PT| Suéter de gola alta para homem |RO| Helancă bărbați |RS| Mužka rolka |SI| Moški puli |SK| Rolák pánsky",  </v>
      </c>
      <c r="AV392" s="9" t="str">
        <f t="shared" si="181"/>
        <v xml:space="preserve">"Men's turtleneck pullover sweater", </v>
      </c>
      <c r="AW392" s="9"/>
    </row>
    <row r="393" spans="1:49" ht="15" customHeight="1" x14ac:dyDescent="0.25">
      <c r="A393" s="8" t="s">
        <v>7663</v>
      </c>
      <c r="B393" s="6" t="str">
        <f t="shared" si="156"/>
        <v>|EN| Women's headscarf</v>
      </c>
      <c r="C393" s="8" t="s">
        <v>7391</v>
      </c>
      <c r="D393" s="6" t="str">
        <f t="shared" si="157"/>
        <v xml:space="preserve"> |AL| Shami femrash</v>
      </c>
      <c r="E393" s="8" t="s">
        <v>7664</v>
      </c>
      <c r="F393" s="6" t="str">
        <f t="shared" si="158"/>
        <v xml:space="preserve"> |BG| Женска кърпа за глава</v>
      </c>
      <c r="G393" s="8" t="s">
        <v>7392</v>
      </c>
      <c r="H393" s="6" t="str">
        <f t="shared" si="159"/>
        <v xml:space="preserve"> |BiH| Ženska marama</v>
      </c>
      <c r="I393" s="8" t="s">
        <v>7665</v>
      </c>
      <c r="J393" s="6" t="str">
        <f t="shared" si="160"/>
        <v xml:space="preserve"> |CZ| Dámský šátek</v>
      </c>
      <c r="K393" s="8" t="s">
        <v>7666</v>
      </c>
      <c r="L393" s="6" t="str">
        <f t="shared" si="161"/>
        <v xml:space="preserve"> |DE| Damentuch</v>
      </c>
      <c r="M393" s="8" t="s">
        <v>7395</v>
      </c>
      <c r="N393" s="6" t="str">
        <f t="shared" si="162"/>
        <v xml:space="preserve"> |EE| Naiste rätik</v>
      </c>
      <c r="O393" s="8" t="s">
        <v>7667</v>
      </c>
      <c r="P393" s="6" t="str">
        <f t="shared" si="163"/>
        <v xml:space="preserve"> |ES| Pañuelo de mujer</v>
      </c>
      <c r="Q393" s="8" t="s">
        <v>7668</v>
      </c>
      <c r="R393" s="6" t="str">
        <f t="shared" si="164"/>
        <v>/ Mocador dona</v>
      </c>
      <c r="S393" s="8" t="s">
        <v>7398</v>
      </c>
      <c r="T393" s="6" t="str">
        <f t="shared" si="165"/>
        <v xml:space="preserve"> |GR| Γυναικείο μαντίλι</v>
      </c>
      <c r="U393" s="8" t="s">
        <v>7392</v>
      </c>
      <c r="V393" s="6" t="str">
        <f t="shared" si="166"/>
        <v xml:space="preserve"> |HR| Ženska marama</v>
      </c>
      <c r="W393" s="8" t="s">
        <v>7399</v>
      </c>
      <c r="X393" s="6" t="str">
        <f t="shared" si="167"/>
        <v xml:space="preserve"> |HU| Női kendő</v>
      </c>
      <c r="Y393" s="8" t="s">
        <v>7669</v>
      </c>
      <c r="Z393" s="6" t="str">
        <f t="shared" si="168"/>
        <v xml:space="preserve"> |IT| Scialletto da donna</v>
      </c>
      <c r="AA393" s="8" t="s">
        <v>7401</v>
      </c>
      <c r="AB393" s="6" t="str">
        <f t="shared" si="169"/>
        <v xml:space="preserve"> |LT| Moteriška skara</v>
      </c>
      <c r="AC393" s="8" t="s">
        <v>7402</v>
      </c>
      <c r="AD393" s="6" t="str">
        <f t="shared" si="170"/>
        <v xml:space="preserve"> |LV| Sieviešu lakats</v>
      </c>
      <c r="AE393" s="8" t="s">
        <v>7403</v>
      </c>
      <c r="AF393" s="6" t="str">
        <f t="shared" si="171"/>
        <v xml:space="preserve"> |MK| Женска марама</v>
      </c>
      <c r="AG393" s="8" t="s">
        <v>7670</v>
      </c>
      <c r="AH393" s="6" t="str">
        <f t="shared" si="172"/>
        <v xml:space="preserve"> |PL| Chustka damska</v>
      </c>
      <c r="AI393" s="8" t="s">
        <v>7671</v>
      </c>
      <c r="AJ393" s="6" t="str">
        <f t="shared" si="173"/>
        <v xml:space="preserve"> |PT| Lenço para mulher</v>
      </c>
      <c r="AK393" s="8" t="s">
        <v>7406</v>
      </c>
      <c r="AL393" s="6" t="str">
        <f t="shared" si="174"/>
        <v xml:space="preserve"> |RO| Batic/eșarfă femei</v>
      </c>
      <c r="AM393" s="8" t="s">
        <v>7392</v>
      </c>
      <c r="AN393" s="6" t="str">
        <f t="shared" si="175"/>
        <v xml:space="preserve"> |RS| Ženska marama</v>
      </c>
      <c r="AO393" s="8" t="s">
        <v>7672</v>
      </c>
      <c r="AP393" s="6" t="str">
        <f t="shared" si="176"/>
        <v xml:space="preserve"> |SI| Ženska rutica</v>
      </c>
      <c r="AQ393" s="8" t="s">
        <v>7408</v>
      </c>
      <c r="AR393" s="6" t="str">
        <f t="shared" si="177"/>
        <v xml:space="preserve"> |SK| Šatka dámska</v>
      </c>
      <c r="AS393" s="9" t="str">
        <f t="shared" si="178"/>
        <v>|EN| Women's headscarf |BG| Женска кърпа за глава |BiH| Ženska marama |CZ| Dámský šátek |DE| Damentuch |EE| Naiste rätik |ES| Pañuelo de mujer/ Mocador dona |GR| Γυναικείο μαντίλι |HR| Ženska marama |HU| Női kendő |IT| Scialletto da donna |LT| Moteriška skara |LV| Sieviešu lakats |PL| Chustka damska |PT| Lenço para mulher |RO| Batic/eșarfă femei |RS| Ženska marama |SI| Ženska rutica |SK| Šatka dámska</v>
      </c>
      <c r="AT393" s="9" t="str">
        <f t="shared" si="179"/>
        <v xml:space="preserve">"|EN| Women's headscarf |BG| Женска кърпа за глава |BiH| Ženska marama |CZ| Dámský šátek |DE| Damentuch |EE| Naiste rätik |ES| Pañuelo de mujer/ Mocador dona |GR| Γυναικείο μαντίλι |HR| Ženska marama |HU| Női kendő |IT| Scialletto da donna |LT| Moteriška skara |LV| Sieviešu lakats |PL| Chustka damska |PT| Lenço para mulher |RO| Batic/eșarfă femei |RS| Ženska marama |SI| Ženska rutica |SK| Šatka dámska",  </v>
      </c>
      <c r="AU393" s="9" t="str">
        <f t="shared" si="180"/>
        <v xml:space="preserve">"Women's headscarf":  "|EN| Women's headscarf |BG| Женска кърпа за глава |BiH| Ženska marama |CZ| Dámský šátek |DE| Damentuch |EE| Naiste rätik |ES| Pañuelo de mujer/ Mocador dona |GR| Γυναικείο μαντίλι |HR| Ženska marama |HU| Női kendő |IT| Scialletto da donna |LT| Moteriška skara |LV| Sieviešu lakats |PL| Chustka damska |PT| Lenço para mulher |RO| Batic/eșarfă femei |RS| Ženska marama |SI| Ženska rutica |SK| Šatka dámska",  </v>
      </c>
      <c r="AV393" s="9" t="str">
        <f t="shared" si="181"/>
        <v xml:space="preserve">"Women's headscarf", </v>
      </c>
      <c r="AW393" s="9"/>
    </row>
    <row r="394" spans="1:49" ht="15" customHeight="1" x14ac:dyDescent="0.25">
      <c r="A394" s="8" t="s">
        <v>7673</v>
      </c>
      <c r="B394" s="6" t="str">
        <f t="shared" si="156"/>
        <v>|EN| Men's headscarf</v>
      </c>
      <c r="C394" s="8" t="s">
        <v>7410</v>
      </c>
      <c r="D394" s="6" t="str">
        <f t="shared" si="157"/>
        <v xml:space="preserve"> |AL| Shami meshkujsh</v>
      </c>
      <c r="E394" s="8" t="s">
        <v>7674</v>
      </c>
      <c r="F394" s="6" t="str">
        <f t="shared" si="158"/>
        <v xml:space="preserve"> |BG| Мъжка кърпа за глава</v>
      </c>
      <c r="G394" s="8" t="s">
        <v>7411</v>
      </c>
      <c r="H394" s="6" t="str">
        <f t="shared" si="159"/>
        <v xml:space="preserve"> |BiH| Muška marama</v>
      </c>
      <c r="I394" s="8" t="s">
        <v>7675</v>
      </c>
      <c r="J394" s="6" t="str">
        <f t="shared" si="160"/>
        <v xml:space="preserve"> |CZ| Pánský šátek</v>
      </c>
      <c r="K394" s="8" t="s">
        <v>7676</v>
      </c>
      <c r="L394" s="6" t="str">
        <f t="shared" si="161"/>
        <v xml:space="preserve"> |DE| Herrentuch</v>
      </c>
      <c r="M394" s="8" t="s">
        <v>7414</v>
      </c>
      <c r="N394" s="6" t="str">
        <f t="shared" si="162"/>
        <v xml:space="preserve"> |EE| Meeste rätik</v>
      </c>
      <c r="O394" s="8" t="s">
        <v>7677</v>
      </c>
      <c r="P394" s="6" t="str">
        <f t="shared" si="163"/>
        <v xml:space="preserve"> |ES| Pañuelo de hombre</v>
      </c>
      <c r="Q394" s="8" t="s">
        <v>7678</v>
      </c>
      <c r="R394" s="6" t="str">
        <f t="shared" si="164"/>
        <v>/ Mocador home</v>
      </c>
      <c r="S394" s="8" t="s">
        <v>7417</v>
      </c>
      <c r="T394" s="6" t="str">
        <f t="shared" si="165"/>
        <v xml:space="preserve"> |GR| Ανδρικό μαντίλι</v>
      </c>
      <c r="U394" s="8" t="s">
        <v>7411</v>
      </c>
      <c r="V394" s="6" t="str">
        <f t="shared" si="166"/>
        <v xml:space="preserve"> |HR| Muška marama</v>
      </c>
      <c r="W394" s="8" t="s">
        <v>7418</v>
      </c>
      <c r="X394" s="6" t="str">
        <f t="shared" si="167"/>
        <v xml:space="preserve"> |HU| Férfi kendő</v>
      </c>
      <c r="Y394" s="8" t="s">
        <v>7679</v>
      </c>
      <c r="Z394" s="6" t="str">
        <f t="shared" si="168"/>
        <v xml:space="preserve"> |IT| Scialletto da uomo</v>
      </c>
      <c r="AA394" s="8" t="s">
        <v>7420</v>
      </c>
      <c r="AB394" s="6" t="str">
        <f t="shared" si="169"/>
        <v xml:space="preserve"> |LT| Vyriška skara</v>
      </c>
      <c r="AC394" s="8" t="s">
        <v>7421</v>
      </c>
      <c r="AD394" s="6" t="str">
        <f t="shared" si="170"/>
        <v xml:space="preserve"> |LV| Vīriešu lakats</v>
      </c>
      <c r="AE394" s="8" t="s">
        <v>7422</v>
      </c>
      <c r="AF394" s="6" t="str">
        <f t="shared" si="171"/>
        <v xml:space="preserve"> |MK| Машка марама</v>
      </c>
      <c r="AG394" s="8" t="s">
        <v>7680</v>
      </c>
      <c r="AH394" s="6" t="str">
        <f t="shared" si="172"/>
        <v xml:space="preserve"> |PL| Chustka męska</v>
      </c>
      <c r="AI394" s="8" t="s">
        <v>7681</v>
      </c>
      <c r="AJ394" s="6" t="str">
        <f t="shared" si="173"/>
        <v xml:space="preserve"> |PT| Lenço para homem</v>
      </c>
      <c r="AK394" s="8" t="s">
        <v>7425</v>
      </c>
      <c r="AL394" s="6" t="str">
        <f t="shared" si="174"/>
        <v xml:space="preserve"> |RO| Batic/eșarfă bărbați</v>
      </c>
      <c r="AM394" s="8" t="s">
        <v>7411</v>
      </c>
      <c r="AN394" s="6" t="str">
        <f t="shared" si="175"/>
        <v xml:space="preserve"> |RS| Muška marama</v>
      </c>
      <c r="AO394" s="8" t="s">
        <v>7682</v>
      </c>
      <c r="AP394" s="6" t="str">
        <f t="shared" si="176"/>
        <v xml:space="preserve"> |SI| Moška rutica</v>
      </c>
      <c r="AQ394" s="8" t="s">
        <v>7427</v>
      </c>
      <c r="AR394" s="6" t="str">
        <f t="shared" si="177"/>
        <v xml:space="preserve"> |SK| Šatka pánska</v>
      </c>
      <c r="AS394" s="9" t="str">
        <f t="shared" si="178"/>
        <v>|EN| Men's headscarf |BG| Мъжка кърпа за глава |BiH| Muška marama |CZ| Pánský šátek |DE| Herrentuch |EE| Meeste rätik |ES| Pañuelo de hombre/ Mocador home |GR| Ανδρικό μαντίλι |HR| Muška marama |HU| Férfi kendő |IT| Scialletto da uomo |LT| Vyriška skara |LV| Vīriešu lakats |PL| Chustka męska |PT| Lenço para homem |RO| Batic/eșarfă bărbați |RS| Muška marama |SI| Moška rutica |SK| Šatka pánska</v>
      </c>
      <c r="AT394" s="9" t="str">
        <f t="shared" si="179"/>
        <v xml:space="preserve">"|EN| Men's headscarf |BG| Мъжка кърпа за глава |BiH| Muška marama |CZ| Pánský šátek |DE| Herrentuch |EE| Meeste rätik |ES| Pañuelo de hombre/ Mocador home |GR| Ανδρικό μαντίλι |HR| Muška marama |HU| Férfi kendő |IT| Scialletto da uomo |LT| Vyriška skara |LV| Vīriešu lakats |PL| Chustka męska |PT| Lenço para homem |RO| Batic/eșarfă bărbați |RS| Muška marama |SI| Moška rutica |SK| Šatka pánska",  </v>
      </c>
      <c r="AU394" s="9" t="str">
        <f t="shared" si="180"/>
        <v xml:space="preserve">"Men's headscarf":  "|EN| Men's headscarf |BG| Мъжка кърпа за глава |BiH| Muška marama |CZ| Pánský šátek |DE| Herrentuch |EE| Meeste rätik |ES| Pañuelo de hombre/ Mocador home |GR| Ανδρικό μαντίλι |HR| Muška marama |HU| Férfi kendő |IT| Scialletto da uomo |LT| Vyriška skara |LV| Vīriešu lakats |PL| Chustka męska |PT| Lenço para homem |RO| Batic/eșarfă bărbați |RS| Muška marama |SI| Moška rutica |SK| Šatka pánska",  </v>
      </c>
      <c r="AV394" s="9" t="str">
        <f t="shared" si="181"/>
        <v xml:space="preserve">"Men's headscarf", </v>
      </c>
      <c r="AW394" s="9"/>
    </row>
    <row r="395" spans="1:49" ht="15" customHeight="1" x14ac:dyDescent="0.25">
      <c r="A395" s="8" t="s">
        <v>7683</v>
      </c>
      <c r="B395" s="6" t="str">
        <f t="shared" si="156"/>
        <v>|EN| Shell fabric</v>
      </c>
      <c r="C395" s="8" t="s">
        <v>7684</v>
      </c>
      <c r="D395" s="6" t="str">
        <f t="shared" si="157"/>
        <v xml:space="preserve"> |AL| Material i sipërm</v>
      </c>
      <c r="E395" s="8" t="s">
        <v>7685</v>
      </c>
      <c r="F395" s="6" t="str">
        <f t="shared" si="158"/>
        <v xml:space="preserve"> |BG| Външен материал</v>
      </c>
      <c r="G395" s="8" t="s">
        <v>7686</v>
      </c>
      <c r="H395" s="6" t="str">
        <f t="shared" si="159"/>
        <v xml:space="preserve"> |BiH| Površinski materijal</v>
      </c>
      <c r="I395" s="8" t="s">
        <v>7687</v>
      </c>
      <c r="J395" s="6" t="str">
        <f t="shared" si="160"/>
        <v xml:space="preserve"> |CZ| Vrchní materiál</v>
      </c>
      <c r="K395" s="8" t="s">
        <v>7688</v>
      </c>
      <c r="L395" s="6" t="str">
        <f t="shared" si="161"/>
        <v xml:space="preserve"> |DE| Obermaterial</v>
      </c>
      <c r="M395" s="8" t="s">
        <v>7689</v>
      </c>
      <c r="N395" s="6" t="str">
        <f t="shared" si="162"/>
        <v xml:space="preserve"> |EE| Pealismaterjal</v>
      </c>
      <c r="O395" s="8" t="s">
        <v>7690</v>
      </c>
      <c r="P395" s="6" t="str">
        <f t="shared" si="163"/>
        <v xml:space="preserve"> |ES| Material superior</v>
      </c>
      <c r="Q395" s="8" t="s">
        <v>7691</v>
      </c>
      <c r="R395" s="6" t="str">
        <f t="shared" si="164"/>
        <v>/ Material exterior</v>
      </c>
      <c r="S395" s="8" t="s">
        <v>7692</v>
      </c>
      <c r="T395" s="6" t="str">
        <f t="shared" si="165"/>
        <v xml:space="preserve"> |GR| Εξωτερικό υλικό</v>
      </c>
      <c r="U395" s="8" t="s">
        <v>7693</v>
      </c>
      <c r="V395" s="6" t="str">
        <f t="shared" si="166"/>
        <v xml:space="preserve"> |HR| Vanjski materijal</v>
      </c>
      <c r="W395" s="8" t="s">
        <v>7694</v>
      </c>
      <c r="X395" s="6" t="str">
        <f t="shared" si="167"/>
        <v xml:space="preserve"> |HU| Külső anyag</v>
      </c>
      <c r="Y395" s="8" t="s">
        <v>7695</v>
      </c>
      <c r="Z395" s="6" t="str">
        <f t="shared" si="168"/>
        <v xml:space="preserve"> |IT| Materiale esterno</v>
      </c>
      <c r="AA395" s="8" t="s">
        <v>7696</v>
      </c>
      <c r="AB395" s="6" t="str">
        <f t="shared" si="169"/>
        <v xml:space="preserve"> |LT| Viršutinė medžiaga</v>
      </c>
      <c r="AC395" s="8" t="s">
        <v>7697</v>
      </c>
      <c r="AD395" s="6" t="str">
        <f t="shared" si="170"/>
        <v xml:space="preserve"> |LV| Ārējais materiāls</v>
      </c>
      <c r="AE395" s="8" t="s">
        <v>7698</v>
      </c>
      <c r="AF395" s="6" t="str">
        <f t="shared" si="171"/>
        <v xml:space="preserve"> |MK| Површински материјал</v>
      </c>
      <c r="AG395" s="8" t="s">
        <v>7699</v>
      </c>
      <c r="AH395" s="6" t="str">
        <f t="shared" si="172"/>
        <v xml:space="preserve"> |PL| Materiał wierzchni</v>
      </c>
      <c r="AI395" s="8" t="s">
        <v>7700</v>
      </c>
      <c r="AJ395" s="6" t="str">
        <f t="shared" si="173"/>
        <v xml:space="preserve"> |PT| Material externo</v>
      </c>
      <c r="AK395" s="8" t="s">
        <v>7691</v>
      </c>
      <c r="AL395" s="6" t="str">
        <f t="shared" si="174"/>
        <v xml:space="preserve"> |RO| Material exterior</v>
      </c>
      <c r="AM395" s="8" t="s">
        <v>7701</v>
      </c>
      <c r="AN395" s="6" t="str">
        <f t="shared" si="175"/>
        <v xml:space="preserve"> |RS| Spoljni materijal</v>
      </c>
      <c r="AO395" s="8" t="s">
        <v>7702</v>
      </c>
      <c r="AP395" s="6" t="str">
        <f t="shared" si="176"/>
        <v xml:space="preserve"> |SI| Vrhnja tkanina</v>
      </c>
      <c r="AQ395" s="8" t="s">
        <v>7703</v>
      </c>
      <c r="AR395" s="6" t="str">
        <f t="shared" si="177"/>
        <v xml:space="preserve"> |SK| Vrchný materiál</v>
      </c>
      <c r="AS395" s="9" t="str">
        <f t="shared" si="178"/>
        <v>|EN| Shell fabric |BG| Външен материал |BiH| Površinski materijal |CZ| Vrchní materiál |DE| Obermaterial |EE| Pealismaterjal |ES| Material superior/ Material exterior |GR| Εξωτερικό υλικό |HR| Vanjski materijal |HU| Külső anyag |IT| Materiale esterno |LT| Viršutinė medžiaga |LV| Ārējais materiāls |PL| Materiał wierzchni |PT| Material externo |RO| Material exterior |RS| Spoljni materijal |SI| Vrhnja tkanina |SK| Vrchný materiál</v>
      </c>
      <c r="AT395" s="9" t="str">
        <f t="shared" si="179"/>
        <v xml:space="preserve">"|EN| Shell fabric |BG| Външен материал |BiH| Površinski materijal |CZ| Vrchní materiál |DE| Obermaterial |EE| Pealismaterjal |ES| Material superior/ Material exterior |GR| Εξωτερικό υλικό |HR| Vanjski materijal |HU| Külső anyag |IT| Materiale esterno |LT| Viršutinė medžiaga |LV| Ārējais materiāls |PL| Materiał wierzchni |PT| Material externo |RO| Material exterior |RS| Spoljni materijal |SI| Vrhnja tkanina |SK| Vrchný materiál",  </v>
      </c>
      <c r="AU395" s="9" t="str">
        <f t="shared" si="180"/>
        <v xml:space="preserve">"Shell fabric":  "|EN| Shell fabric |BG| Външен материал |BiH| Površinski materijal |CZ| Vrchní materiál |DE| Obermaterial |EE| Pealismaterjal |ES| Material superior/ Material exterior |GR| Εξωτερικό υλικό |HR| Vanjski materijal |HU| Külső anyag |IT| Materiale esterno |LT| Viršutinė medžiaga |LV| Ārējais materiāls |PL| Materiał wierzchni |PT| Material externo |RO| Material exterior |RS| Spoljni materijal |SI| Vrhnja tkanina |SK| Vrchný materiál",  </v>
      </c>
      <c r="AV395" s="9" t="str">
        <f t="shared" si="181"/>
        <v xml:space="preserve">"Shell fabric", </v>
      </c>
      <c r="AW395" s="9"/>
    </row>
    <row r="396" spans="1:49" ht="15" customHeight="1" x14ac:dyDescent="0.25">
      <c r="A396" s="8" t="s">
        <v>7704</v>
      </c>
      <c r="B396" s="6" t="str">
        <f t="shared" si="156"/>
        <v>|EN| Lining</v>
      </c>
      <c r="C396" s="8" t="s">
        <v>7705</v>
      </c>
      <c r="D396" s="6" t="str">
        <f t="shared" si="157"/>
        <v xml:space="preserve"> |AL| Material i brendshëm</v>
      </c>
      <c r="E396" s="8" t="s">
        <v>7706</v>
      </c>
      <c r="F396" s="6" t="str">
        <f t="shared" si="158"/>
        <v xml:space="preserve"> |BG| Вътрешен материал</v>
      </c>
      <c r="G396" s="8" t="s">
        <v>7707</v>
      </c>
      <c r="H396" s="6" t="str">
        <f t="shared" si="159"/>
        <v xml:space="preserve"> |BiH| Unutrašnji materijal</v>
      </c>
      <c r="I396" s="8" t="s">
        <v>7708</v>
      </c>
      <c r="J396" s="6" t="str">
        <f t="shared" si="160"/>
        <v xml:space="preserve"> |CZ| Vnitřní materiál</v>
      </c>
      <c r="K396" s="8" t="s">
        <v>7709</v>
      </c>
      <c r="L396" s="6" t="str">
        <f t="shared" si="161"/>
        <v xml:space="preserve"> |DE| Innenmaterial</v>
      </c>
      <c r="M396" s="8" t="s">
        <v>7710</v>
      </c>
      <c r="N396" s="6" t="str">
        <f t="shared" si="162"/>
        <v xml:space="preserve"> |EE| Sisematerjal</v>
      </c>
      <c r="O396" s="8" t="s">
        <v>7711</v>
      </c>
      <c r="P396" s="6" t="str">
        <f t="shared" si="163"/>
        <v xml:space="preserve"> |ES| Material interno</v>
      </c>
      <c r="Q396" s="8" t="s">
        <v>7712</v>
      </c>
      <c r="R396" s="6" t="str">
        <f t="shared" si="164"/>
        <v>/ Material interior</v>
      </c>
      <c r="S396" s="8" t="s">
        <v>7713</v>
      </c>
      <c r="T396" s="6" t="str">
        <f t="shared" si="165"/>
        <v xml:space="preserve"> |GR| Εσωτερικό ύφασμα</v>
      </c>
      <c r="U396" s="8" t="s">
        <v>7714</v>
      </c>
      <c r="V396" s="6" t="str">
        <f t="shared" si="166"/>
        <v xml:space="preserve"> |HR| Unutarnji materijal</v>
      </c>
      <c r="W396" s="8" t="s">
        <v>7715</v>
      </c>
      <c r="X396" s="6" t="str">
        <f t="shared" si="167"/>
        <v xml:space="preserve"> |HU| Belső anyag</v>
      </c>
      <c r="Y396" s="8" t="s">
        <v>7716</v>
      </c>
      <c r="Z396" s="6" t="str">
        <f t="shared" si="168"/>
        <v xml:space="preserve"> |IT| Materiale interno</v>
      </c>
      <c r="AA396" s="8" t="s">
        <v>7717</v>
      </c>
      <c r="AB396" s="6" t="str">
        <f t="shared" si="169"/>
        <v xml:space="preserve"> |LT| Pamušalas</v>
      </c>
      <c r="AC396" s="8" t="s">
        <v>7718</v>
      </c>
      <c r="AD396" s="6" t="str">
        <f t="shared" si="170"/>
        <v xml:space="preserve"> |LV| Iekšējais materiāls</v>
      </c>
      <c r="AE396" s="8" t="s">
        <v>7719</v>
      </c>
      <c r="AF396" s="6" t="str">
        <f t="shared" si="171"/>
        <v xml:space="preserve"> |MK| Внатрешен материјал</v>
      </c>
      <c r="AG396" s="8" t="s">
        <v>7720</v>
      </c>
      <c r="AH396" s="6" t="str">
        <f t="shared" si="172"/>
        <v xml:space="preserve"> |PL| Materiał wewnętrzny</v>
      </c>
      <c r="AI396" s="8" t="s">
        <v>7721</v>
      </c>
      <c r="AJ396" s="6" t="str">
        <f t="shared" si="173"/>
        <v xml:space="preserve"> |PT| Tecido interno</v>
      </c>
      <c r="AK396" s="8" t="s">
        <v>7712</v>
      </c>
      <c r="AL396" s="6" t="str">
        <f t="shared" si="174"/>
        <v xml:space="preserve"> |RO| Material interior</v>
      </c>
      <c r="AM396" s="8" t="s">
        <v>7707</v>
      </c>
      <c r="AN396" s="6" t="str">
        <f t="shared" si="175"/>
        <v xml:space="preserve"> |RS| Unutrašnji materijal</v>
      </c>
      <c r="AO396" s="8" t="s">
        <v>7722</v>
      </c>
      <c r="AP396" s="6" t="str">
        <f t="shared" si="176"/>
        <v xml:space="preserve"> |SI| Notranja tkanina</v>
      </c>
      <c r="AQ396" s="8" t="s">
        <v>7723</v>
      </c>
      <c r="AR396" s="6" t="str">
        <f t="shared" si="177"/>
        <v xml:space="preserve"> |SK| Vnútorný materiál</v>
      </c>
      <c r="AS396" s="9" t="str">
        <f t="shared" si="178"/>
        <v>|EN| Lining |BG| Вътрешен материал |BiH| Unutrašnji materijal |CZ| Vnitřní materiál |DE| Innenmaterial |EE| Sisematerjal |ES| Material interno/ Material interior |GR| Εσωτερικό ύφασμα |HR| Unutarnji materijal |HU| Belső anyag |IT| Materiale interno |LT| Pamušalas |LV| Iekšējais materiāls |PL| Materiał wewnętrzny |PT| Tecido interno |RO| Material interior |RS| Unutrašnji materijal |SI| Notranja tkanina |SK| Vnútorný materiál</v>
      </c>
      <c r="AT396" s="9" t="str">
        <f t="shared" si="179"/>
        <v xml:space="preserve">"|EN| Lining |BG| Вътрешен материал |BiH| Unutrašnji materijal |CZ| Vnitřní materiál |DE| Innenmaterial |EE| Sisematerjal |ES| Material interno/ Material interior |GR| Εσωτερικό ύφασμα |HR| Unutarnji materijal |HU| Belső anyag |IT| Materiale interno |LT| Pamušalas |LV| Iekšējais materiāls |PL| Materiał wewnętrzny |PT| Tecido interno |RO| Material interior |RS| Unutrašnji materijal |SI| Notranja tkanina |SK| Vnútorný materiál",  </v>
      </c>
      <c r="AU396" s="9" t="str">
        <f t="shared" si="180"/>
        <v xml:space="preserve">"Lining":  "|EN| Lining |BG| Вътрешен материал |BiH| Unutrašnji materijal |CZ| Vnitřní materiál |DE| Innenmaterial |EE| Sisematerjal |ES| Material interno/ Material interior |GR| Εσωτερικό ύφασμα |HR| Unutarnji materijal |HU| Belső anyag |IT| Materiale interno |LT| Pamušalas |LV| Iekšējais materiāls |PL| Materiał wewnętrzny |PT| Tecido interno |RO| Material interior |RS| Unutrašnji materijal |SI| Notranja tkanina |SK| Vnútorný materiál",  </v>
      </c>
      <c r="AV396" s="9" t="str">
        <f t="shared" si="181"/>
        <v xml:space="preserve">"Lining", </v>
      </c>
      <c r="AW396" s="9"/>
    </row>
    <row r="397" spans="1:49" ht="15" customHeight="1" x14ac:dyDescent="0.25">
      <c r="A397" s="8" t="s">
        <v>7724</v>
      </c>
      <c r="B397" s="6" t="str">
        <f t="shared" si="156"/>
        <v>|EN| Collar</v>
      </c>
      <c r="C397" s="8" t="s">
        <v>7725</v>
      </c>
      <c r="D397" s="6" t="str">
        <f t="shared" si="157"/>
        <v xml:space="preserve"> |AL| Jakë</v>
      </c>
      <c r="E397" s="8" t="s">
        <v>7726</v>
      </c>
      <c r="F397" s="6" t="str">
        <f t="shared" si="158"/>
        <v xml:space="preserve"> |BG| Якичка</v>
      </c>
      <c r="G397" s="8" t="s">
        <v>7727</v>
      </c>
      <c r="H397" s="6" t="str">
        <f t="shared" si="159"/>
        <v xml:space="preserve"> |BiH| Kragna</v>
      </c>
      <c r="I397" s="8" t="s">
        <v>7728</v>
      </c>
      <c r="J397" s="6" t="str">
        <f t="shared" si="160"/>
        <v xml:space="preserve"> |CZ| Límec   </v>
      </c>
      <c r="K397" s="8" t="s">
        <v>7729</v>
      </c>
      <c r="L397" s="6" t="str">
        <f t="shared" si="161"/>
        <v xml:space="preserve"> |DE| Kragen</v>
      </c>
      <c r="M397" s="8" t="s">
        <v>7730</v>
      </c>
      <c r="N397" s="6" t="str">
        <f t="shared" si="162"/>
        <v xml:space="preserve"> |EE| Krae</v>
      </c>
      <c r="O397" s="8" t="s">
        <v>7731</v>
      </c>
      <c r="P397" s="6" t="str">
        <f t="shared" si="163"/>
        <v xml:space="preserve"> |ES| Cuello</v>
      </c>
      <c r="Q397" s="8" t="s">
        <v>7732</v>
      </c>
      <c r="R397" s="6" t="str">
        <f t="shared" si="164"/>
        <v>/ Coll</v>
      </c>
      <c r="S397" s="8" t="s">
        <v>7733</v>
      </c>
      <c r="T397" s="6" t="str">
        <f t="shared" si="165"/>
        <v xml:space="preserve"> |GR| Γιακάς</v>
      </c>
      <c r="U397" s="8" t="s">
        <v>7734</v>
      </c>
      <c r="V397" s="6" t="str">
        <f t="shared" si="166"/>
        <v xml:space="preserve"> |HR| Ovratnik</v>
      </c>
      <c r="W397" s="8" t="s">
        <v>7735</v>
      </c>
      <c r="X397" s="6" t="str">
        <f t="shared" si="167"/>
        <v xml:space="preserve"> |HU| Gallér</v>
      </c>
      <c r="Y397" s="8" t="s">
        <v>7736</v>
      </c>
      <c r="Z397" s="6" t="str">
        <f t="shared" si="168"/>
        <v xml:space="preserve"> |IT| Colletto</v>
      </c>
      <c r="AA397" s="8" t="s">
        <v>7737</v>
      </c>
      <c r="AB397" s="6" t="str">
        <f t="shared" si="169"/>
        <v xml:space="preserve"> |LT| Apykaklė</v>
      </c>
      <c r="AC397" s="8" t="s">
        <v>7738</v>
      </c>
      <c r="AD397" s="6" t="str">
        <f t="shared" si="170"/>
        <v xml:space="preserve"> |LV| Apkaklīte</v>
      </c>
      <c r="AE397" s="8" t="s">
        <v>7739</v>
      </c>
      <c r="AF397" s="6" t="str">
        <f t="shared" si="171"/>
        <v xml:space="preserve"> |MK| Јака</v>
      </c>
      <c r="AG397" s="8" t="s">
        <v>7740</v>
      </c>
      <c r="AH397" s="6" t="str">
        <f t="shared" si="172"/>
        <v xml:space="preserve"> |PL| Kołnierzyk</v>
      </c>
      <c r="AI397" s="8" t="s">
        <v>7741</v>
      </c>
      <c r="AJ397" s="6" t="str">
        <f t="shared" si="173"/>
        <v xml:space="preserve"> |PT| Gola</v>
      </c>
      <c r="AK397" s="8" t="s">
        <v>7742</v>
      </c>
      <c r="AL397" s="6" t="str">
        <f t="shared" si="174"/>
        <v xml:space="preserve"> |RO| Guler</v>
      </c>
      <c r="AM397" s="8" t="s">
        <v>7727</v>
      </c>
      <c r="AN397" s="6" t="str">
        <f t="shared" si="175"/>
        <v xml:space="preserve"> |RS| Kragna</v>
      </c>
      <c r="AO397" s="8" t="s">
        <v>7743</v>
      </c>
      <c r="AP397" s="6" t="str">
        <f t="shared" si="176"/>
        <v xml:space="preserve"> |SI| Ovratniček</v>
      </c>
      <c r="AQ397" s="8" t="s">
        <v>7744</v>
      </c>
      <c r="AR397" s="6" t="str">
        <f t="shared" si="177"/>
        <v xml:space="preserve"> |SK| Golier</v>
      </c>
      <c r="AS397" s="9" t="str">
        <f t="shared" si="178"/>
        <v>|EN| Collar |BG| Якичка |BiH| Kragna |CZ| Límec    |DE| Kragen |EE| Krae |ES| Cuello/ Coll |GR| Γιακάς |HR| Ovratnik |HU| Gallér |IT| Colletto |LT| Apykaklė |LV| Apkaklīte |PL| Kołnierzyk |PT| Gola |RO| Guler |RS| Kragna |SI| Ovratniček |SK| Golier</v>
      </c>
      <c r="AT397" s="9" t="str">
        <f t="shared" si="179"/>
        <v xml:space="preserve">"|EN| Collar |BG| Якичка |BiH| Kragna |CZ| Límec    |DE| Kragen |EE| Krae |ES| Cuello/ Coll |GR| Γιακάς |HR| Ovratnik |HU| Gallér |IT| Colletto |LT| Apykaklė |LV| Apkaklīte |PL| Kołnierzyk |PT| Gola |RO| Guler |RS| Kragna |SI| Ovratniček |SK| Golier",  </v>
      </c>
      <c r="AU397" s="9" t="str">
        <f t="shared" si="180"/>
        <v xml:space="preserve">"Collar":  "|EN| Collar |BG| Якичка |BiH| Kragna |CZ| Límec    |DE| Kragen |EE| Krae |ES| Cuello/ Coll |GR| Γιακάς |HR| Ovratnik |HU| Gallér |IT| Colletto |LT| Apykaklė |LV| Apkaklīte |PL| Kołnierzyk |PT| Gola |RO| Guler |RS| Kragna |SI| Ovratniček |SK| Golier",  </v>
      </c>
      <c r="AV397" s="9" t="str">
        <f t="shared" si="181"/>
        <v xml:space="preserve">"Collar", </v>
      </c>
      <c r="AW397" s="9"/>
    </row>
    <row r="398" spans="1:49" ht="15" customHeight="1" x14ac:dyDescent="0.25">
      <c r="A398" s="8" t="s">
        <v>7745</v>
      </c>
      <c r="B398" s="6" t="str">
        <f t="shared" si="156"/>
        <v>|EN| Women's blazer</v>
      </c>
      <c r="C398" s="8" t="s">
        <v>7746</v>
      </c>
      <c r="D398" s="6" t="str">
        <f t="shared" si="157"/>
        <v xml:space="preserve"> |AL| Blezer femrash</v>
      </c>
      <c r="E398" s="8" t="s">
        <v>7747</v>
      </c>
      <c r="F398" s="6" t="str">
        <f t="shared" si="158"/>
        <v xml:space="preserve"> |BG| Дамски блейзер</v>
      </c>
      <c r="G398" s="8" t="s">
        <v>7748</v>
      </c>
      <c r="H398" s="6" t="str">
        <f t="shared" si="159"/>
        <v xml:space="preserve"> |BiH| Ženski blejzer</v>
      </c>
      <c r="I398" s="8"/>
      <c r="J398" s="6" t="str">
        <f t="shared" si="160"/>
        <v xml:space="preserve"> |CZ| </v>
      </c>
      <c r="K398" s="8" t="s">
        <v>7749</v>
      </c>
      <c r="L398" s="6" t="str">
        <f t="shared" si="161"/>
        <v xml:space="preserve"> |DE| Damen-blazer</v>
      </c>
      <c r="M398" s="8"/>
      <c r="N398" s="6" t="str">
        <f t="shared" si="162"/>
        <v xml:space="preserve"> |EE| </v>
      </c>
      <c r="O398" s="8" t="s">
        <v>7750</v>
      </c>
      <c r="P398" s="6" t="str">
        <f t="shared" si="163"/>
        <v xml:space="preserve"> |ES| Blazer de mujer</v>
      </c>
      <c r="Q398" s="8" t="s">
        <v>7751</v>
      </c>
      <c r="R398" s="6" t="str">
        <f t="shared" si="164"/>
        <v>/ Blazer dona</v>
      </c>
      <c r="S398" s="8" t="s">
        <v>7752</v>
      </c>
      <c r="T398" s="6" t="str">
        <f t="shared" si="165"/>
        <v xml:space="preserve"> |GR| Γυναικείο μπλέιζερ</v>
      </c>
      <c r="U398" s="8"/>
      <c r="V398" s="6" t="str">
        <f t="shared" si="166"/>
        <v xml:space="preserve"> |HR| </v>
      </c>
      <c r="W398" s="8"/>
      <c r="X398" s="6" t="str">
        <f t="shared" si="167"/>
        <v xml:space="preserve"> |HU| </v>
      </c>
      <c r="Y398" s="8" t="s">
        <v>7753</v>
      </c>
      <c r="Z398" s="6" t="str">
        <f t="shared" si="168"/>
        <v xml:space="preserve"> |IT| Blazer da donna</v>
      </c>
      <c r="AA398" s="8"/>
      <c r="AB398" s="6" t="str">
        <f t="shared" si="169"/>
        <v xml:space="preserve"> |LT| </v>
      </c>
      <c r="AC398" s="8"/>
      <c r="AD398" s="6" t="str">
        <f t="shared" si="170"/>
        <v xml:space="preserve"> |LV| </v>
      </c>
      <c r="AE398" s="8" t="s">
        <v>7754</v>
      </c>
      <c r="AF398" s="6" t="str">
        <f t="shared" si="171"/>
        <v xml:space="preserve"> |MK| Женски блејзер</v>
      </c>
      <c r="AG398" s="8" t="s">
        <v>7755</v>
      </c>
      <c r="AH398" s="6" t="str">
        <f t="shared" si="172"/>
        <v xml:space="preserve"> |PL| Blezer damski</v>
      </c>
      <c r="AI398" s="8" t="s">
        <v>7756</v>
      </c>
      <c r="AJ398" s="6" t="str">
        <f t="shared" si="173"/>
        <v xml:space="preserve"> |PT| Blazer para mulher</v>
      </c>
      <c r="AK398" s="8"/>
      <c r="AL398" s="6" t="str">
        <f t="shared" si="174"/>
        <v xml:space="preserve"> |RO| </v>
      </c>
      <c r="AM398" s="8" t="s">
        <v>7748</v>
      </c>
      <c r="AN398" s="6" t="str">
        <f t="shared" si="175"/>
        <v xml:space="preserve"> |RS| Ženski blejzer</v>
      </c>
      <c r="AO398" s="8"/>
      <c r="AP398" s="6" t="str">
        <f t="shared" si="176"/>
        <v xml:space="preserve"> |SI| </v>
      </c>
      <c r="AQ398" s="8"/>
      <c r="AR398" s="6" t="str">
        <f t="shared" si="177"/>
        <v xml:space="preserve"> |SK| </v>
      </c>
      <c r="AS398" s="9" t="str">
        <f t="shared" si="178"/>
        <v xml:space="preserve">|EN| Women's blazer |BG| Дамски блейзер |BiH| Ženski blejzer |CZ|  |DE| Damen-blazer |EE|  |ES| Blazer de mujer/ Blazer dona |GR| Γυναικείο μπλέιζερ |HR|  |HU|  |IT| Blazer da donna |LT|  |LV|  |PL| Blezer damski |PT| Blazer para mulher |RO|  |RS| Ženski blejzer |SI|  |SK| </v>
      </c>
      <c r="AT398" s="9" t="str">
        <f t="shared" si="179"/>
        <v xml:space="preserve">"|EN| Women's blazer |BG| Дамски блейзер |BiH| Ženski blejzer |CZ|  |DE| Damen-blazer |EE|  |ES| Blazer de mujer/ Blazer dona |GR| Γυναικείο μπλέιζερ |HR|  |HU|  |IT| Blazer da donna |LT|  |LV|  |PL| Blezer damski |PT| Blazer para mulher |RO|  |RS| Ženski blejzer |SI|  |SK| ",  </v>
      </c>
      <c r="AU398" s="9" t="str">
        <f t="shared" si="180"/>
        <v xml:space="preserve">"Women's blazer":  "|EN| Women's blazer |BG| Дамски блейзер |BiH| Ženski blejzer |CZ|  |DE| Damen-blazer |EE|  |ES| Blazer de mujer/ Blazer dona |GR| Γυναικείο μπλέιζερ |HR|  |HU|  |IT| Blazer da donna |LT|  |LV|  |PL| Blezer damski |PT| Blazer para mulher |RO|  |RS| Ženski blejzer |SI|  |SK| ",  </v>
      </c>
      <c r="AV398" s="9" t="str">
        <f t="shared" si="181"/>
        <v xml:space="preserve">"Women's blazer", </v>
      </c>
      <c r="AW398" s="9"/>
    </row>
    <row r="399" spans="1:49" ht="15" customHeight="1" x14ac:dyDescent="0.25">
      <c r="A399" s="8" t="s">
        <v>7757</v>
      </c>
      <c r="B399" s="6" t="str">
        <f t="shared" si="156"/>
        <v>|EN| Earrings</v>
      </c>
      <c r="C399" s="8" t="s">
        <v>7758</v>
      </c>
      <c r="D399" s="6" t="str">
        <f t="shared" si="157"/>
        <v xml:space="preserve"> |AL| Vathë</v>
      </c>
      <c r="E399" s="8" t="s">
        <v>7759</v>
      </c>
      <c r="F399" s="6" t="str">
        <f t="shared" si="158"/>
        <v xml:space="preserve"> |BG| Обици</v>
      </c>
      <c r="G399" s="8" t="s">
        <v>4175</v>
      </c>
      <c r="H399" s="6" t="str">
        <f t="shared" si="159"/>
        <v xml:space="preserve"> |BiH| Naušnice</v>
      </c>
      <c r="I399" s="8" t="s">
        <v>7760</v>
      </c>
      <c r="J399" s="6" t="str">
        <f t="shared" si="160"/>
        <v xml:space="preserve"> |CZ| Náušnice</v>
      </c>
      <c r="K399" s="8" t="s">
        <v>7761</v>
      </c>
      <c r="L399" s="6" t="str">
        <f t="shared" si="161"/>
        <v xml:space="preserve"> |DE| Ohrringe</v>
      </c>
      <c r="M399" s="8" t="s">
        <v>7762</v>
      </c>
      <c r="N399" s="6" t="str">
        <f t="shared" si="162"/>
        <v xml:space="preserve"> |EE| Kõrvarõngad</v>
      </c>
      <c r="O399" s="8" t="s">
        <v>7763</v>
      </c>
      <c r="P399" s="6" t="str">
        <f t="shared" si="163"/>
        <v xml:space="preserve"> |ES| Pendientes</v>
      </c>
      <c r="Q399" s="8" t="s">
        <v>7764</v>
      </c>
      <c r="R399" s="6" t="str">
        <f t="shared" si="164"/>
        <v>/ Arracades</v>
      </c>
      <c r="S399" s="8" t="s">
        <v>7765</v>
      </c>
      <c r="T399" s="6" t="str">
        <f t="shared" si="165"/>
        <v xml:space="preserve"> |GR| Σκουλαρίκια</v>
      </c>
      <c r="U399" s="8" t="s">
        <v>4175</v>
      </c>
      <c r="V399" s="6" t="str">
        <f t="shared" si="166"/>
        <v xml:space="preserve"> |HR| Naušnice</v>
      </c>
      <c r="W399" s="8" t="s">
        <v>7766</v>
      </c>
      <c r="X399" s="6" t="str">
        <f t="shared" si="167"/>
        <v xml:space="preserve"> |HU| Fülbevaló</v>
      </c>
      <c r="Y399" s="8" t="s">
        <v>7767</v>
      </c>
      <c r="Z399" s="6" t="str">
        <f t="shared" si="168"/>
        <v xml:space="preserve"> |IT| Orecchini</v>
      </c>
      <c r="AA399" s="8" t="s">
        <v>7768</v>
      </c>
      <c r="AB399" s="6" t="str">
        <f t="shared" si="169"/>
        <v xml:space="preserve"> |LT| Auskarai</v>
      </c>
      <c r="AC399" s="8" t="s">
        <v>7769</v>
      </c>
      <c r="AD399" s="6" t="str">
        <f t="shared" si="170"/>
        <v xml:space="preserve"> |LV| Auskari</v>
      </c>
      <c r="AE399" s="8" t="s">
        <v>7770</v>
      </c>
      <c r="AF399" s="6" t="str">
        <f t="shared" si="171"/>
        <v xml:space="preserve"> |MK| Обетки</v>
      </c>
      <c r="AG399" s="8" t="s">
        <v>7771</v>
      </c>
      <c r="AH399" s="6" t="str">
        <f t="shared" si="172"/>
        <v xml:space="preserve"> |PL| Kolczyki</v>
      </c>
      <c r="AI399" s="8" t="s">
        <v>7772</v>
      </c>
      <c r="AJ399" s="6" t="str">
        <f t="shared" si="173"/>
        <v xml:space="preserve"> |PT| Brincos</v>
      </c>
      <c r="AK399" s="8" t="s">
        <v>7773</v>
      </c>
      <c r="AL399" s="6" t="str">
        <f t="shared" si="174"/>
        <v xml:space="preserve"> |RO| Cercei</v>
      </c>
      <c r="AM399" s="8" t="s">
        <v>7774</v>
      </c>
      <c r="AN399" s="6" t="str">
        <f t="shared" si="175"/>
        <v xml:space="preserve"> |RS| Minđuše</v>
      </c>
      <c r="AO399" s="8" t="s">
        <v>7775</v>
      </c>
      <c r="AP399" s="6" t="str">
        <f t="shared" si="176"/>
        <v xml:space="preserve"> |SI| Uhani</v>
      </c>
      <c r="AQ399" s="8" t="s">
        <v>7760</v>
      </c>
      <c r="AR399" s="6" t="str">
        <f t="shared" si="177"/>
        <v xml:space="preserve"> |SK| Náušnice</v>
      </c>
      <c r="AS399" s="9" t="str">
        <f t="shared" si="178"/>
        <v>|EN| Earrings |BG| Обици |BiH| Naušnice |CZ| Náušnice |DE| Ohrringe |EE| Kõrvarõngad |ES| Pendientes/ Arracades |GR| Σκουλαρίκια |HR| Naušnice |HU| Fülbevaló |IT| Orecchini |LT| Auskarai |LV| Auskari |PL| Kolczyki |PT| Brincos |RO| Cercei |RS| Minđuše |SI| Uhani |SK| Náušnice</v>
      </c>
      <c r="AT399" s="9" t="str">
        <f t="shared" si="179"/>
        <v xml:space="preserve">"|EN| Earrings |BG| Обици |BiH| Naušnice |CZ| Náušnice |DE| Ohrringe |EE| Kõrvarõngad |ES| Pendientes/ Arracades |GR| Σκουλαρίκια |HR| Naušnice |HU| Fülbevaló |IT| Orecchini |LT| Auskarai |LV| Auskari |PL| Kolczyki |PT| Brincos |RO| Cercei |RS| Minđuše |SI| Uhani |SK| Náušnice",  </v>
      </c>
      <c r="AU399" s="9" t="str">
        <f t="shared" si="180"/>
        <v xml:space="preserve">"Earrings":  "|EN| Earrings |BG| Обици |BiH| Naušnice |CZ| Náušnice |DE| Ohrringe |EE| Kõrvarõngad |ES| Pendientes/ Arracades |GR| Σκουλαρίκια |HR| Naušnice |HU| Fülbevaló |IT| Orecchini |LT| Auskarai |LV| Auskari |PL| Kolczyki |PT| Brincos |RO| Cercei |RS| Minđuše |SI| Uhani |SK| Náušnice",  </v>
      </c>
      <c r="AV399" s="9" t="str">
        <f t="shared" si="181"/>
        <v xml:space="preserve">"Earrings", </v>
      </c>
      <c r="AW399" s="9"/>
    </row>
    <row r="400" spans="1:49" ht="15" customHeight="1" x14ac:dyDescent="0.25">
      <c r="A400" s="8" t="s">
        <v>7776</v>
      </c>
      <c r="B400" s="6" t="str">
        <f t="shared" si="156"/>
        <v>|EN| Bracelet</v>
      </c>
      <c r="C400" s="8" t="s">
        <v>7777</v>
      </c>
      <c r="D400" s="6" t="str">
        <f t="shared" si="157"/>
        <v xml:space="preserve"> |AL| Byzylyk</v>
      </c>
      <c r="E400" s="8" t="s">
        <v>7778</v>
      </c>
      <c r="F400" s="6" t="str">
        <f t="shared" si="158"/>
        <v xml:space="preserve"> |BG| Гривна</v>
      </c>
      <c r="G400" s="8" t="s">
        <v>7779</v>
      </c>
      <c r="H400" s="6" t="str">
        <f t="shared" si="159"/>
        <v xml:space="preserve"> |BiH| Narukvica</v>
      </c>
      <c r="I400" s="8" t="s">
        <v>7780</v>
      </c>
      <c r="J400" s="6" t="str">
        <f t="shared" si="160"/>
        <v xml:space="preserve"> |CZ| Náramek</v>
      </c>
      <c r="K400" s="8" t="s">
        <v>7781</v>
      </c>
      <c r="L400" s="6" t="str">
        <f t="shared" si="161"/>
        <v xml:space="preserve"> |DE| Armband</v>
      </c>
      <c r="M400" s="8" t="s">
        <v>7782</v>
      </c>
      <c r="N400" s="6" t="str">
        <f t="shared" si="162"/>
        <v xml:space="preserve"> |EE| Käevõru</v>
      </c>
      <c r="O400" s="8" t="s">
        <v>7783</v>
      </c>
      <c r="P400" s="6" t="str">
        <f t="shared" si="163"/>
        <v xml:space="preserve"> |ES| Pulsera</v>
      </c>
      <c r="Q400" s="8" t="s">
        <v>7784</v>
      </c>
      <c r="R400" s="6" t="str">
        <f t="shared" si="164"/>
        <v>/ Polsera</v>
      </c>
      <c r="S400" s="8" t="s">
        <v>7785</v>
      </c>
      <c r="T400" s="6" t="str">
        <f t="shared" si="165"/>
        <v xml:space="preserve"> |GR| Βραχιόλι</v>
      </c>
      <c r="U400" s="8" t="s">
        <v>7779</v>
      </c>
      <c r="V400" s="6" t="str">
        <f t="shared" si="166"/>
        <v xml:space="preserve"> |HR| Narukvica</v>
      </c>
      <c r="W400" s="8" t="s">
        <v>7786</v>
      </c>
      <c r="X400" s="6" t="str">
        <f t="shared" si="167"/>
        <v xml:space="preserve"> |HU| Karkötő</v>
      </c>
      <c r="Y400" s="8" t="s">
        <v>7787</v>
      </c>
      <c r="Z400" s="6" t="str">
        <f t="shared" si="168"/>
        <v xml:space="preserve"> |IT| Braccialetto</v>
      </c>
      <c r="AA400" s="8" t="s">
        <v>7788</v>
      </c>
      <c r="AB400" s="6" t="str">
        <f t="shared" si="169"/>
        <v xml:space="preserve"> |LT| Apyrankė</v>
      </c>
      <c r="AC400" s="8" t="s">
        <v>7789</v>
      </c>
      <c r="AD400" s="6" t="str">
        <f t="shared" si="170"/>
        <v xml:space="preserve"> |LV| Rokassprādze</v>
      </c>
      <c r="AE400" s="8" t="s">
        <v>7790</v>
      </c>
      <c r="AF400" s="6" t="str">
        <f t="shared" si="171"/>
        <v xml:space="preserve"> |MK| Белезица</v>
      </c>
      <c r="AG400" s="8" t="s">
        <v>7791</v>
      </c>
      <c r="AH400" s="6" t="str">
        <f t="shared" si="172"/>
        <v xml:space="preserve"> |PL| Bransoleta</v>
      </c>
      <c r="AI400" s="8" t="s">
        <v>7792</v>
      </c>
      <c r="AJ400" s="6" t="str">
        <f t="shared" si="173"/>
        <v xml:space="preserve"> |PT| Pulseira</v>
      </c>
      <c r="AK400" s="8" t="s">
        <v>7793</v>
      </c>
      <c r="AL400" s="6" t="str">
        <f t="shared" si="174"/>
        <v xml:space="preserve"> |RO| Brățară</v>
      </c>
      <c r="AM400" s="8" t="s">
        <v>7779</v>
      </c>
      <c r="AN400" s="6" t="str">
        <f t="shared" si="175"/>
        <v xml:space="preserve"> |RS| Narukvica</v>
      </c>
      <c r="AO400" s="8" t="s">
        <v>7794</v>
      </c>
      <c r="AP400" s="6" t="str">
        <f t="shared" si="176"/>
        <v xml:space="preserve"> |SI| Zapestnica</v>
      </c>
      <c r="AQ400" s="8" t="s">
        <v>7795</v>
      </c>
      <c r="AR400" s="6" t="str">
        <f t="shared" si="177"/>
        <v xml:space="preserve"> |SK| Náramok</v>
      </c>
      <c r="AS400" s="9" t="str">
        <f t="shared" si="178"/>
        <v>|EN| Bracelet |BG| Гривна |BiH| Narukvica |CZ| Náramek |DE| Armband |EE| Käevõru |ES| Pulsera/ Polsera |GR| Βραχιόλι |HR| Narukvica |HU| Karkötő |IT| Braccialetto |LT| Apyrankė |LV| Rokassprādze |PL| Bransoleta |PT| Pulseira |RO| Brățară |RS| Narukvica |SI| Zapestnica |SK| Náramok</v>
      </c>
      <c r="AT400" s="9" t="str">
        <f t="shared" si="179"/>
        <v xml:space="preserve">"|EN| Bracelet |BG| Гривна |BiH| Narukvica |CZ| Náramek |DE| Armband |EE| Käevõru |ES| Pulsera/ Polsera |GR| Βραχιόλι |HR| Narukvica |HU| Karkötő |IT| Braccialetto |LT| Apyrankė |LV| Rokassprādze |PL| Bransoleta |PT| Pulseira |RO| Brățară |RS| Narukvica |SI| Zapestnica |SK| Náramok",  </v>
      </c>
      <c r="AU400" s="9" t="str">
        <f t="shared" si="180"/>
        <v xml:space="preserve">"Bracelet":  "|EN| Bracelet |BG| Гривна |BiH| Narukvica |CZ| Náramek |DE| Armband |EE| Käevõru |ES| Pulsera/ Polsera |GR| Βραχιόλι |HR| Narukvica |HU| Karkötő |IT| Braccialetto |LT| Apyrankė |LV| Rokassprādze |PL| Bransoleta |PT| Pulseira |RO| Brățară |RS| Narukvica |SI| Zapestnica |SK| Náramok",  </v>
      </c>
      <c r="AV400" s="9" t="str">
        <f t="shared" si="181"/>
        <v xml:space="preserve">"Bracelet", </v>
      </c>
      <c r="AW400" s="9"/>
    </row>
    <row r="401" spans="1:49" ht="15" customHeight="1" x14ac:dyDescent="0.25">
      <c r="A401" s="8" t="s">
        <v>7796</v>
      </c>
      <c r="B401" s="6" t="str">
        <f t="shared" si="156"/>
        <v>|EN| Necklace</v>
      </c>
      <c r="C401" s="8" t="s">
        <v>7797</v>
      </c>
      <c r="D401" s="6" t="str">
        <f t="shared" si="157"/>
        <v xml:space="preserve"> |AL| Varëse</v>
      </c>
      <c r="E401" s="8" t="s">
        <v>7798</v>
      </c>
      <c r="F401" s="6" t="str">
        <f t="shared" si="158"/>
        <v xml:space="preserve"> |BG| Колие</v>
      </c>
      <c r="G401" s="8" t="s">
        <v>7799</v>
      </c>
      <c r="H401" s="6" t="str">
        <f t="shared" si="159"/>
        <v xml:space="preserve"> |BiH| Ogrlica</v>
      </c>
      <c r="I401" s="8" t="s">
        <v>7800</v>
      </c>
      <c r="J401" s="6" t="str">
        <f t="shared" si="160"/>
        <v xml:space="preserve"> |CZ| Náhrdelník</v>
      </c>
      <c r="K401" s="8" t="s">
        <v>7801</v>
      </c>
      <c r="L401" s="6" t="str">
        <f t="shared" si="161"/>
        <v xml:space="preserve"> |DE| Halskette</v>
      </c>
      <c r="M401" s="8" t="s">
        <v>7802</v>
      </c>
      <c r="N401" s="6" t="str">
        <f t="shared" si="162"/>
        <v xml:space="preserve"> |EE| Kaelakee</v>
      </c>
      <c r="O401" s="8" t="s">
        <v>7724</v>
      </c>
      <c r="P401" s="6" t="str">
        <f t="shared" si="163"/>
        <v xml:space="preserve"> |ES| Collar</v>
      </c>
      <c r="Q401" s="8" t="s">
        <v>7803</v>
      </c>
      <c r="R401" s="6" t="str">
        <f t="shared" si="164"/>
        <v>/ Collaret</v>
      </c>
      <c r="S401" s="8" t="s">
        <v>7804</v>
      </c>
      <c r="T401" s="6" t="str">
        <f t="shared" si="165"/>
        <v xml:space="preserve"> |GR| Κολιέ</v>
      </c>
      <c r="U401" s="8" t="s">
        <v>7799</v>
      </c>
      <c r="V401" s="6" t="str">
        <f t="shared" si="166"/>
        <v xml:space="preserve"> |HR| Ogrlica</v>
      </c>
      <c r="W401" s="8" t="s">
        <v>7805</v>
      </c>
      <c r="X401" s="6" t="str">
        <f t="shared" si="167"/>
        <v xml:space="preserve"> |HU| Nyaklánc</v>
      </c>
      <c r="Y401" s="8" t="s">
        <v>7806</v>
      </c>
      <c r="Z401" s="6" t="str">
        <f t="shared" si="168"/>
        <v xml:space="preserve"> |IT| Collana</v>
      </c>
      <c r="AA401" s="8" t="s">
        <v>7807</v>
      </c>
      <c r="AB401" s="6" t="str">
        <f t="shared" si="169"/>
        <v xml:space="preserve"> |LT| Vėrinys</v>
      </c>
      <c r="AC401" s="8" t="s">
        <v>7808</v>
      </c>
      <c r="AD401" s="6" t="str">
        <f t="shared" si="170"/>
        <v xml:space="preserve"> |LV| Kaklarota</v>
      </c>
      <c r="AE401" s="8" t="s">
        <v>7809</v>
      </c>
      <c r="AF401" s="6" t="str">
        <f t="shared" si="171"/>
        <v xml:space="preserve"> |MK| Ланче</v>
      </c>
      <c r="AG401" s="8" t="s">
        <v>7810</v>
      </c>
      <c r="AH401" s="6" t="str">
        <f t="shared" si="172"/>
        <v xml:space="preserve"> |PL| Naszyjnik</v>
      </c>
      <c r="AI401" s="8" t="s">
        <v>7811</v>
      </c>
      <c r="AJ401" s="6" t="str">
        <f t="shared" si="173"/>
        <v xml:space="preserve"> |PT| Colar</v>
      </c>
      <c r="AK401" s="8" t="s">
        <v>7812</v>
      </c>
      <c r="AL401" s="6" t="str">
        <f t="shared" si="174"/>
        <v xml:space="preserve"> |RO| Colier</v>
      </c>
      <c r="AM401" s="8" t="s">
        <v>7799</v>
      </c>
      <c r="AN401" s="6" t="str">
        <f t="shared" si="175"/>
        <v xml:space="preserve"> |RS| Ogrlica</v>
      </c>
      <c r="AO401" s="8" t="s">
        <v>7799</v>
      </c>
      <c r="AP401" s="6" t="str">
        <f t="shared" si="176"/>
        <v xml:space="preserve"> |SI| Ogrlica</v>
      </c>
      <c r="AQ401" s="8" t="s">
        <v>7800</v>
      </c>
      <c r="AR401" s="6" t="str">
        <f t="shared" si="177"/>
        <v xml:space="preserve"> |SK| Náhrdelník</v>
      </c>
      <c r="AS401" s="9" t="str">
        <f t="shared" si="178"/>
        <v>|EN| Necklace |BG| Колие |BiH| Ogrlica |CZ| Náhrdelník |DE| Halskette |EE| Kaelakee |ES| Collar/ Collaret |GR| Κολιέ |HR| Ogrlica |HU| Nyaklánc |IT| Collana |LT| Vėrinys |LV| Kaklarota |PL| Naszyjnik |PT| Colar |RO| Colier |RS| Ogrlica |SI| Ogrlica |SK| Náhrdelník</v>
      </c>
      <c r="AT401" s="9" t="str">
        <f t="shared" si="179"/>
        <v xml:space="preserve">"|EN| Necklace |BG| Колие |BiH| Ogrlica |CZ| Náhrdelník |DE| Halskette |EE| Kaelakee |ES| Collar/ Collaret |GR| Κολιέ |HR| Ogrlica |HU| Nyaklánc |IT| Collana |LT| Vėrinys |LV| Kaklarota |PL| Naszyjnik |PT| Colar |RO| Colier |RS| Ogrlica |SI| Ogrlica |SK| Náhrdelník",  </v>
      </c>
      <c r="AU401" s="9" t="str">
        <f t="shared" si="180"/>
        <v xml:space="preserve">"Necklace":  "|EN| Necklace |BG| Колие |BiH| Ogrlica |CZ| Náhrdelník |DE| Halskette |EE| Kaelakee |ES| Collar/ Collaret |GR| Κολιέ |HR| Ogrlica |HU| Nyaklánc |IT| Collana |LT| Vėrinys |LV| Kaklarota |PL| Naszyjnik |PT| Colar |RO| Colier |RS| Ogrlica |SI| Ogrlica |SK| Náhrdelník",  </v>
      </c>
      <c r="AV401" s="9" t="str">
        <f t="shared" si="181"/>
        <v xml:space="preserve">"Necklace", </v>
      </c>
      <c r="AW401" s="9"/>
    </row>
    <row r="402" spans="1:49" ht="15" customHeight="1" x14ac:dyDescent="0.25">
      <c r="A402" s="8" t="s">
        <v>7813</v>
      </c>
      <c r="B402" s="6" t="str">
        <f t="shared" si="156"/>
        <v>|EN| Women's footwear</v>
      </c>
      <c r="C402" s="8" t="s">
        <v>7814</v>
      </c>
      <c r="D402" s="6" t="str">
        <f t="shared" si="157"/>
        <v xml:space="preserve"> |AL| Këpucë femrash</v>
      </c>
      <c r="E402" s="8" t="s">
        <v>7815</v>
      </c>
      <c r="F402" s="6" t="str">
        <f t="shared" si="158"/>
        <v xml:space="preserve"> |BG| Дамски обувки</v>
      </c>
      <c r="G402" s="8" t="s">
        <v>7816</v>
      </c>
      <c r="H402" s="6" t="str">
        <f t="shared" si="159"/>
        <v xml:space="preserve"> |BiH| Ženska obuća</v>
      </c>
      <c r="I402" s="8" t="s">
        <v>7817</v>
      </c>
      <c r="J402" s="6" t="str">
        <f t="shared" si="160"/>
        <v xml:space="preserve"> |CZ| Dámská obuv</v>
      </c>
      <c r="K402" s="8" t="s">
        <v>7818</v>
      </c>
      <c r="L402" s="6" t="str">
        <f t="shared" si="161"/>
        <v xml:space="preserve"> |DE| Damenschuhe</v>
      </c>
      <c r="M402" s="8" t="s">
        <v>7819</v>
      </c>
      <c r="N402" s="6" t="str">
        <f t="shared" si="162"/>
        <v xml:space="preserve"> |EE| Naiste jalatsid</v>
      </c>
      <c r="O402" s="8" t="s">
        <v>7820</v>
      </c>
      <c r="P402" s="6" t="str">
        <f t="shared" si="163"/>
        <v xml:space="preserve"> |ES| Calzado de mujer</v>
      </c>
      <c r="Q402" s="8" t="s">
        <v>7821</v>
      </c>
      <c r="R402" s="6" t="str">
        <f t="shared" si="164"/>
        <v>/ Calçat dona</v>
      </c>
      <c r="S402" s="8" t="s">
        <v>7822</v>
      </c>
      <c r="T402" s="6" t="str">
        <f t="shared" si="165"/>
        <v xml:space="preserve"> |GR| Γυναικεία υποδήματα</v>
      </c>
      <c r="U402" s="8" t="s">
        <v>7816</v>
      </c>
      <c r="V402" s="6" t="str">
        <f t="shared" si="166"/>
        <v xml:space="preserve"> |HR| Ženska obuća</v>
      </c>
      <c r="W402" s="8" t="s">
        <v>7823</v>
      </c>
      <c r="X402" s="6" t="str">
        <f t="shared" si="167"/>
        <v xml:space="preserve"> |HU| Női cipő</v>
      </c>
      <c r="Y402" s="8" t="s">
        <v>7824</v>
      </c>
      <c r="Z402" s="6" t="str">
        <f t="shared" si="168"/>
        <v xml:space="preserve"> |IT| Calzature da donna</v>
      </c>
      <c r="AA402" s="8" t="s">
        <v>7825</v>
      </c>
      <c r="AB402" s="6" t="str">
        <f t="shared" si="169"/>
        <v xml:space="preserve"> |LT| Moteriška avalynė</v>
      </c>
      <c r="AC402" s="8" t="s">
        <v>7826</v>
      </c>
      <c r="AD402" s="6" t="str">
        <f t="shared" si="170"/>
        <v xml:space="preserve"> |LV| Sieviešu apavi</v>
      </c>
      <c r="AE402" s="8" t="s">
        <v>7827</v>
      </c>
      <c r="AF402" s="6" t="str">
        <f t="shared" si="171"/>
        <v xml:space="preserve"> |MK| Женски обувки</v>
      </c>
      <c r="AG402" s="8" t="s">
        <v>7828</v>
      </c>
      <c r="AH402" s="6" t="str">
        <f t="shared" si="172"/>
        <v xml:space="preserve"> |PL| Obuwie damskie</v>
      </c>
      <c r="AI402" s="8" t="s">
        <v>7829</v>
      </c>
      <c r="AJ402" s="6" t="str">
        <f t="shared" si="173"/>
        <v xml:space="preserve"> |PT| Calçado para mulher</v>
      </c>
      <c r="AK402" s="8" t="s">
        <v>7830</v>
      </c>
      <c r="AL402" s="6" t="str">
        <f t="shared" si="174"/>
        <v xml:space="preserve"> |RO| Pantofi femei</v>
      </c>
      <c r="AM402" s="8" t="s">
        <v>7816</v>
      </c>
      <c r="AN402" s="6" t="str">
        <f t="shared" si="175"/>
        <v xml:space="preserve"> |RS| Ženska obuća</v>
      </c>
      <c r="AO402" s="8" t="s">
        <v>7831</v>
      </c>
      <c r="AP402" s="6" t="str">
        <f t="shared" si="176"/>
        <v xml:space="preserve"> |SI| Ženska obutev</v>
      </c>
      <c r="AQ402" s="8" t="s">
        <v>7832</v>
      </c>
      <c r="AR402" s="6" t="str">
        <f t="shared" si="177"/>
        <v xml:space="preserve"> |SK| Dámska obuv</v>
      </c>
      <c r="AS402" s="9" t="str">
        <f t="shared" si="178"/>
        <v>|EN| Women's footwear |BG| Дамски обувки |BiH| Ženska obuća |CZ| Dámská obuv |DE| Damenschuhe |EE| Naiste jalatsid |ES| Calzado de mujer/ Calçat dona |GR| Γυναικεία υποδήματα |HR| Ženska obuća |HU| Női cipő |IT| Calzature da donna |LT| Moteriška avalynė |LV| Sieviešu apavi |PL| Obuwie damskie |PT| Calçado para mulher |RO| Pantofi femei |RS| Ženska obuća |SI| Ženska obutev |SK| Dámska obuv</v>
      </c>
      <c r="AT402" s="9" t="str">
        <f t="shared" si="179"/>
        <v xml:space="preserve">"|EN| Women's footwear |BG| Дамски обувки |BiH| Ženska obuća |CZ| Dámská obuv |DE| Damenschuhe |EE| Naiste jalatsid |ES| Calzado de mujer/ Calçat dona |GR| Γυναικεία υποδήματα |HR| Ženska obuća |HU| Női cipő |IT| Calzature da donna |LT| Moteriška avalynė |LV| Sieviešu apavi |PL| Obuwie damskie |PT| Calçado para mulher |RO| Pantofi femei |RS| Ženska obuća |SI| Ženska obutev |SK| Dámska obuv",  </v>
      </c>
      <c r="AU402" s="9" t="str">
        <f t="shared" si="180"/>
        <v xml:space="preserve">"Women's footwear":  "|EN| Women's footwear |BG| Дамски обувки |BiH| Ženska obuća |CZ| Dámská obuv |DE| Damenschuhe |EE| Naiste jalatsid |ES| Calzado de mujer/ Calçat dona |GR| Γυναικεία υποδήματα |HR| Ženska obuća |HU| Női cipő |IT| Calzature da donna |LT| Moteriška avalynė |LV| Sieviešu apavi |PL| Obuwie damskie |PT| Calçado para mulher |RO| Pantofi femei |RS| Ženska obuća |SI| Ženska obutev |SK| Dámska obuv",  </v>
      </c>
      <c r="AV402" s="9" t="str">
        <f t="shared" si="181"/>
        <v xml:space="preserve">"Women's footwear", </v>
      </c>
      <c r="AW402" s="9"/>
    </row>
    <row r="403" spans="1:49" ht="15" customHeight="1" x14ac:dyDescent="0.25">
      <c r="A403" s="8" t="s">
        <v>7833</v>
      </c>
      <c r="B403" s="6" t="str">
        <f t="shared" si="156"/>
        <v>|EN| Men's footwear</v>
      </c>
      <c r="C403" s="8" t="s">
        <v>7834</v>
      </c>
      <c r="D403" s="6" t="str">
        <f t="shared" si="157"/>
        <v xml:space="preserve"> |AL| Këpucë meshkujsh</v>
      </c>
      <c r="E403" s="8" t="s">
        <v>7835</v>
      </c>
      <c r="F403" s="6" t="str">
        <f t="shared" si="158"/>
        <v xml:space="preserve"> |BG| Мъжки обувки</v>
      </c>
      <c r="G403" s="8" t="s">
        <v>7836</v>
      </c>
      <c r="H403" s="6" t="str">
        <f t="shared" si="159"/>
        <v xml:space="preserve"> |BiH| Muška obuća</v>
      </c>
      <c r="I403" s="8" t="s">
        <v>7837</v>
      </c>
      <c r="J403" s="6" t="str">
        <f t="shared" si="160"/>
        <v xml:space="preserve"> |CZ| Pánská obuv</v>
      </c>
      <c r="K403" s="8" t="s">
        <v>7838</v>
      </c>
      <c r="L403" s="6" t="str">
        <f t="shared" si="161"/>
        <v xml:space="preserve"> |DE| Herrenschuhe</v>
      </c>
      <c r="M403" s="8" t="s">
        <v>7839</v>
      </c>
      <c r="N403" s="6" t="str">
        <f t="shared" si="162"/>
        <v xml:space="preserve"> |EE| Meeste jalatsid</v>
      </c>
      <c r="O403" s="8" t="s">
        <v>7840</v>
      </c>
      <c r="P403" s="6" t="str">
        <f t="shared" si="163"/>
        <v xml:space="preserve"> |ES| Calzado de hombre</v>
      </c>
      <c r="Q403" s="8" t="s">
        <v>7841</v>
      </c>
      <c r="R403" s="6" t="str">
        <f t="shared" si="164"/>
        <v>/ Calçat home</v>
      </c>
      <c r="S403" s="8" t="s">
        <v>7842</v>
      </c>
      <c r="T403" s="6" t="str">
        <f t="shared" si="165"/>
        <v xml:space="preserve"> |GR| Ανδρικά υποδήματα</v>
      </c>
      <c r="U403" s="8" t="s">
        <v>7836</v>
      </c>
      <c r="V403" s="6" t="str">
        <f t="shared" si="166"/>
        <v xml:space="preserve"> |HR| Muška obuća</v>
      </c>
      <c r="W403" s="8" t="s">
        <v>7843</v>
      </c>
      <c r="X403" s="6" t="str">
        <f t="shared" si="167"/>
        <v xml:space="preserve"> |HU| Férfi cipő</v>
      </c>
      <c r="Y403" s="8" t="s">
        <v>7844</v>
      </c>
      <c r="Z403" s="6" t="str">
        <f t="shared" si="168"/>
        <v xml:space="preserve"> |IT| Calzature da uomo</v>
      </c>
      <c r="AA403" s="8" t="s">
        <v>7845</v>
      </c>
      <c r="AB403" s="6" t="str">
        <f t="shared" si="169"/>
        <v xml:space="preserve"> |LT| Vyriška avalynė</v>
      </c>
      <c r="AC403" s="8" t="s">
        <v>7846</v>
      </c>
      <c r="AD403" s="6" t="str">
        <f t="shared" si="170"/>
        <v xml:space="preserve"> |LV| Vīriešu apavi</v>
      </c>
      <c r="AE403" s="8" t="s">
        <v>7847</v>
      </c>
      <c r="AF403" s="6" t="str">
        <f t="shared" si="171"/>
        <v xml:space="preserve"> |MK| Машки обувки</v>
      </c>
      <c r="AG403" s="8" t="s">
        <v>7848</v>
      </c>
      <c r="AH403" s="6" t="str">
        <f t="shared" si="172"/>
        <v xml:space="preserve"> |PL| Obuwie męskie</v>
      </c>
      <c r="AI403" s="8" t="s">
        <v>7849</v>
      </c>
      <c r="AJ403" s="6" t="str">
        <f t="shared" si="173"/>
        <v xml:space="preserve"> |PT| Calçado para homem</v>
      </c>
      <c r="AK403" s="8" t="s">
        <v>7850</v>
      </c>
      <c r="AL403" s="6" t="str">
        <f t="shared" si="174"/>
        <v xml:space="preserve"> |RO| Pantofi bărbați</v>
      </c>
      <c r="AM403" s="8" t="s">
        <v>7836</v>
      </c>
      <c r="AN403" s="6" t="str">
        <f t="shared" si="175"/>
        <v xml:space="preserve"> |RS| Muška obuća</v>
      </c>
      <c r="AO403" s="8" t="s">
        <v>7851</v>
      </c>
      <c r="AP403" s="6" t="str">
        <f t="shared" si="176"/>
        <v xml:space="preserve"> |SI| Moška obutev</v>
      </c>
      <c r="AQ403" s="8" t="s">
        <v>7852</v>
      </c>
      <c r="AR403" s="6" t="str">
        <f t="shared" si="177"/>
        <v xml:space="preserve"> |SK| Panská obuv</v>
      </c>
      <c r="AS403" s="9" t="str">
        <f t="shared" si="178"/>
        <v>|EN| Men's footwear |BG| Мъжки обувки |BiH| Muška obuća |CZ| Pánská obuv |DE| Herrenschuhe |EE| Meeste jalatsid |ES| Calzado de hombre/ Calçat home |GR| Ανδρικά υποδήματα |HR| Muška obuća |HU| Férfi cipő |IT| Calzature da uomo |LT| Vyriška avalynė |LV| Vīriešu apavi |PL| Obuwie męskie |PT| Calçado para homem |RO| Pantofi bărbați |RS| Muška obuća |SI| Moška obutev |SK| Panská obuv</v>
      </c>
      <c r="AT403" s="9" t="str">
        <f t="shared" si="179"/>
        <v xml:space="preserve">"|EN| Men's footwear |BG| Мъжки обувки |BiH| Muška obuća |CZ| Pánská obuv |DE| Herrenschuhe |EE| Meeste jalatsid |ES| Calzado de hombre/ Calçat home |GR| Ανδρικά υποδήματα |HR| Muška obuća |HU| Férfi cipő |IT| Calzature da uomo |LT| Vyriška avalynė |LV| Vīriešu apavi |PL| Obuwie męskie |PT| Calçado para homem |RO| Pantofi bărbați |RS| Muška obuća |SI| Moška obutev |SK| Panská obuv",  </v>
      </c>
      <c r="AU403" s="9" t="str">
        <f t="shared" si="180"/>
        <v xml:space="preserve">"Men's footwear":  "|EN| Men's footwear |BG| Мъжки обувки |BiH| Muška obuća |CZ| Pánská obuv |DE| Herrenschuhe |EE| Meeste jalatsid |ES| Calzado de hombre/ Calçat home |GR| Ανδρικά υποδήματα |HR| Muška obuća |HU| Férfi cipő |IT| Calzature da uomo |LT| Vyriška avalynė |LV| Vīriešu apavi |PL| Obuwie męskie |PT| Calçado para homem |RO| Pantofi bărbați |RS| Muška obuća |SI| Moška obutev |SK| Panská obuv",  </v>
      </c>
      <c r="AV403" s="9" t="str">
        <f t="shared" si="181"/>
        <v xml:space="preserve">"Men's footwear", </v>
      </c>
      <c r="AW403" s="9"/>
    </row>
    <row r="404" spans="1:49" ht="15" customHeight="1" x14ac:dyDescent="0.25">
      <c r="A404" s="8" t="s">
        <v>7853</v>
      </c>
      <c r="B404" s="6" t="str">
        <f t="shared" si="156"/>
        <v>|EN| Children's footwear</v>
      </c>
      <c r="C404" s="8" t="s">
        <v>7854</v>
      </c>
      <c r="D404" s="6" t="str">
        <f t="shared" si="157"/>
        <v xml:space="preserve"> |AL| Këpucë fëmijësh</v>
      </c>
      <c r="E404" s="8" t="s">
        <v>7855</v>
      </c>
      <c r="F404" s="6" t="str">
        <f t="shared" si="158"/>
        <v xml:space="preserve"> |BG| Детски обувки</v>
      </c>
      <c r="G404" s="8" t="s">
        <v>7856</v>
      </c>
      <c r="H404" s="6" t="str">
        <f t="shared" si="159"/>
        <v xml:space="preserve"> |BiH| Dječja obuća</v>
      </c>
      <c r="I404" s="8" t="s">
        <v>7857</v>
      </c>
      <c r="J404" s="6" t="str">
        <f t="shared" si="160"/>
        <v xml:space="preserve"> |CZ| Dětská obuv</v>
      </c>
      <c r="K404" s="8" t="s">
        <v>7858</v>
      </c>
      <c r="L404" s="6" t="str">
        <f t="shared" si="161"/>
        <v xml:space="preserve"> |DE| Kinderschuhe</v>
      </c>
      <c r="M404" s="8" t="s">
        <v>7859</v>
      </c>
      <c r="N404" s="6" t="str">
        <f t="shared" si="162"/>
        <v xml:space="preserve"> |EE| Laste jalatsid</v>
      </c>
      <c r="O404" s="8" t="s">
        <v>7860</v>
      </c>
      <c r="P404" s="6" t="str">
        <f t="shared" si="163"/>
        <v xml:space="preserve"> |ES| Calzado de niños</v>
      </c>
      <c r="Q404" s="8" t="s">
        <v>7861</v>
      </c>
      <c r="R404" s="6" t="str">
        <f t="shared" si="164"/>
        <v>/ Calçat infantil</v>
      </c>
      <c r="S404" s="8" t="s">
        <v>7862</v>
      </c>
      <c r="T404" s="6" t="str">
        <f t="shared" si="165"/>
        <v xml:space="preserve"> |GR| Παιδικά υποδήματα</v>
      </c>
      <c r="U404" s="8" t="s">
        <v>7856</v>
      </c>
      <c r="V404" s="6" t="str">
        <f t="shared" si="166"/>
        <v xml:space="preserve"> |HR| Dječja obuća</v>
      </c>
      <c r="W404" s="8" t="s">
        <v>7863</v>
      </c>
      <c r="X404" s="6" t="str">
        <f t="shared" si="167"/>
        <v xml:space="preserve"> |HU| Gyermek cipő</v>
      </c>
      <c r="Y404" s="8" t="s">
        <v>7864</v>
      </c>
      <c r="Z404" s="6" t="str">
        <f t="shared" si="168"/>
        <v xml:space="preserve"> |IT| Calzature per bambini</v>
      </c>
      <c r="AA404" s="8" t="s">
        <v>7865</v>
      </c>
      <c r="AB404" s="6" t="str">
        <f t="shared" si="169"/>
        <v xml:space="preserve"> |LT| Vaikiška avalynė</v>
      </c>
      <c r="AC404" s="8" t="s">
        <v>7866</v>
      </c>
      <c r="AD404" s="6" t="str">
        <f t="shared" si="170"/>
        <v xml:space="preserve"> |LV| Bērnu apavi</v>
      </c>
      <c r="AE404" s="8" t="s">
        <v>7855</v>
      </c>
      <c r="AF404" s="6" t="str">
        <f t="shared" si="171"/>
        <v xml:space="preserve"> |MK| Детски обувки</v>
      </c>
      <c r="AG404" s="8" t="s">
        <v>7867</v>
      </c>
      <c r="AH404" s="6" t="str">
        <f t="shared" si="172"/>
        <v xml:space="preserve"> |PL| Obuwie dziecięce</v>
      </c>
      <c r="AI404" s="8" t="s">
        <v>7868</v>
      </c>
      <c r="AJ404" s="6" t="str">
        <f t="shared" si="173"/>
        <v xml:space="preserve"> |PT| Calçado infantil</v>
      </c>
      <c r="AK404" s="8" t="s">
        <v>7869</v>
      </c>
      <c r="AL404" s="6" t="str">
        <f t="shared" si="174"/>
        <v xml:space="preserve"> |RO| Pantofi copii</v>
      </c>
      <c r="AM404" s="8" t="s">
        <v>7870</v>
      </c>
      <c r="AN404" s="6" t="str">
        <f t="shared" si="175"/>
        <v xml:space="preserve"> |RS| Dečija obuća</v>
      </c>
      <c r="AO404" s="8" t="s">
        <v>7871</v>
      </c>
      <c r="AP404" s="6" t="str">
        <f t="shared" si="176"/>
        <v xml:space="preserve"> |SI| Otroška obutev</v>
      </c>
      <c r="AQ404" s="8" t="s">
        <v>7872</v>
      </c>
      <c r="AR404" s="6" t="str">
        <f t="shared" si="177"/>
        <v xml:space="preserve"> |SK| Detská obuv</v>
      </c>
      <c r="AS404" s="9" t="str">
        <f t="shared" si="178"/>
        <v>|EN| Children's footwear |BG| Детски обувки |BiH| Dječja obuća |CZ| Dětská obuv |DE| Kinderschuhe |EE| Laste jalatsid |ES| Calzado de niños/ Calçat infantil |GR| Παιδικά υποδήματα |HR| Dječja obuća |HU| Gyermek cipő |IT| Calzature per bambini |LT| Vaikiška avalynė |LV| Bērnu apavi |PL| Obuwie dziecięce |PT| Calçado infantil |RO| Pantofi copii |RS| Dečija obuća |SI| Otroška obutev |SK| Detská obuv</v>
      </c>
      <c r="AT404" s="9" t="str">
        <f t="shared" si="179"/>
        <v xml:space="preserve">"|EN| Children's footwear |BG| Детски обувки |BiH| Dječja obuća |CZ| Dětská obuv |DE| Kinderschuhe |EE| Laste jalatsid |ES| Calzado de niños/ Calçat infantil |GR| Παιδικά υποδήματα |HR| Dječja obuća |HU| Gyermek cipő |IT| Calzature per bambini |LT| Vaikiška avalynė |LV| Bērnu apavi |PL| Obuwie dziecięce |PT| Calçado infantil |RO| Pantofi copii |RS| Dečija obuća |SI| Otroška obutev |SK| Detská obuv",  </v>
      </c>
      <c r="AU404" s="9" t="str">
        <f t="shared" si="180"/>
        <v xml:space="preserve">"Children's footwear":  "|EN| Children's footwear |BG| Детски обувки |BiH| Dječja obuća |CZ| Dětská obuv |DE| Kinderschuhe |EE| Laste jalatsid |ES| Calzado de niños/ Calçat infantil |GR| Παιδικά υποδήματα |HR| Dječja obuća |HU| Gyermek cipő |IT| Calzature per bambini |LT| Vaikiška avalynė |LV| Bērnu apavi |PL| Obuwie dziecięce |PT| Calçado infantil |RO| Pantofi copii |RS| Dečija obuća |SI| Otroška obutev |SK| Detská obuv",  </v>
      </c>
      <c r="AV404" s="9" t="str">
        <f t="shared" si="181"/>
        <v xml:space="preserve">"Children's footwear", </v>
      </c>
      <c r="AW404" s="9"/>
    </row>
    <row r="405" spans="1:49" ht="15" customHeight="1" x14ac:dyDescent="0.25">
      <c r="A405" s="8" t="s">
        <v>7873</v>
      </c>
      <c r="B405" s="6" t="str">
        <f t="shared" si="156"/>
        <v>|EN| Slippers</v>
      </c>
      <c r="C405" s="8" t="s">
        <v>7874</v>
      </c>
      <c r="D405" s="6" t="str">
        <f t="shared" si="157"/>
        <v xml:space="preserve"> |AL| Pantofla</v>
      </c>
      <c r="E405" s="8" t="s">
        <v>7875</v>
      </c>
      <c r="F405" s="6" t="str">
        <f t="shared" si="158"/>
        <v xml:space="preserve"> |BG| Чехли</v>
      </c>
      <c r="G405" s="8" t="s">
        <v>7876</v>
      </c>
      <c r="H405" s="6" t="str">
        <f t="shared" si="159"/>
        <v xml:space="preserve"> |BiH| Papuče</v>
      </c>
      <c r="I405" s="8" t="s">
        <v>7876</v>
      </c>
      <c r="J405" s="6" t="str">
        <f t="shared" si="160"/>
        <v xml:space="preserve"> |CZ| Papuče</v>
      </c>
      <c r="K405" s="8" t="s">
        <v>7877</v>
      </c>
      <c r="L405" s="6" t="str">
        <f t="shared" si="161"/>
        <v xml:space="preserve"> |DE| Hausschuhe</v>
      </c>
      <c r="M405" s="8" t="s">
        <v>7878</v>
      </c>
      <c r="N405" s="6" t="str">
        <f t="shared" si="162"/>
        <v xml:space="preserve"> |EE| Sussid</v>
      </c>
      <c r="O405" s="8" t="s">
        <v>7879</v>
      </c>
      <c r="P405" s="6" t="str">
        <f t="shared" si="163"/>
        <v xml:space="preserve"> |ES| Zapatillas</v>
      </c>
      <c r="Q405" s="8" t="s">
        <v>7880</v>
      </c>
      <c r="R405" s="6" t="str">
        <f t="shared" si="164"/>
        <v>/ Sabatilles</v>
      </c>
      <c r="S405" s="8" t="s">
        <v>7881</v>
      </c>
      <c r="T405" s="6" t="str">
        <f t="shared" si="165"/>
        <v xml:space="preserve"> |GR| Παντόφλες</v>
      </c>
      <c r="U405" s="8" t="s">
        <v>7876</v>
      </c>
      <c r="V405" s="6" t="str">
        <f t="shared" si="166"/>
        <v xml:space="preserve"> |HR| Papuče</v>
      </c>
      <c r="W405" s="8" t="s">
        <v>7882</v>
      </c>
      <c r="X405" s="6" t="str">
        <f t="shared" si="167"/>
        <v xml:space="preserve"> |HU| Papucs</v>
      </c>
      <c r="Y405" s="8" t="s">
        <v>7883</v>
      </c>
      <c r="Z405" s="6" t="str">
        <f t="shared" si="168"/>
        <v xml:space="preserve"> |IT| Pantofole</v>
      </c>
      <c r="AA405" s="8" t="s">
        <v>7884</v>
      </c>
      <c r="AB405" s="6" t="str">
        <f t="shared" si="169"/>
        <v xml:space="preserve"> |LT| Šlepetės</v>
      </c>
      <c r="AC405" s="8" t="s">
        <v>7885</v>
      </c>
      <c r="AD405" s="6" t="str">
        <f t="shared" si="170"/>
        <v xml:space="preserve"> |LV| Čības</v>
      </c>
      <c r="AE405" s="8" t="s">
        <v>7886</v>
      </c>
      <c r="AF405" s="6" t="str">
        <f t="shared" si="171"/>
        <v xml:space="preserve"> |MK| Влечки</v>
      </c>
      <c r="AG405" s="8" t="s">
        <v>7887</v>
      </c>
      <c r="AH405" s="6" t="str">
        <f t="shared" si="172"/>
        <v xml:space="preserve"> |PL| Kapcie</v>
      </c>
      <c r="AI405" s="8" t="s">
        <v>7888</v>
      </c>
      <c r="AJ405" s="6" t="str">
        <f t="shared" si="173"/>
        <v xml:space="preserve"> |PT| Pantufas</v>
      </c>
      <c r="AK405" s="8" t="s">
        <v>7889</v>
      </c>
      <c r="AL405" s="6" t="str">
        <f t="shared" si="174"/>
        <v xml:space="preserve"> |RO| Papuci</v>
      </c>
      <c r="AM405" s="8" t="s">
        <v>7876</v>
      </c>
      <c r="AN405" s="6" t="str">
        <f t="shared" si="175"/>
        <v xml:space="preserve"> |RS| Papuče</v>
      </c>
      <c r="AO405" s="8" t="s">
        <v>7890</v>
      </c>
      <c r="AP405" s="6" t="str">
        <f t="shared" si="176"/>
        <v xml:space="preserve"> |SI| Copati</v>
      </c>
      <c r="AQ405" s="8" t="s">
        <v>7876</v>
      </c>
      <c r="AR405" s="6" t="str">
        <f t="shared" si="177"/>
        <v xml:space="preserve"> |SK| Papuče</v>
      </c>
      <c r="AS405" s="9" t="str">
        <f t="shared" si="178"/>
        <v>|EN| Slippers |BG| Чехли |BiH| Papuče |CZ| Papuče |DE| Hausschuhe |EE| Sussid |ES| Zapatillas/ Sabatilles |GR| Παντόφλες |HR| Papuče |HU| Papucs |IT| Pantofole |LT| Šlepetės |LV| Čības |PL| Kapcie |PT| Pantufas |RO| Papuci |RS| Papuče |SI| Copati |SK| Papuče</v>
      </c>
      <c r="AT405" s="9" t="str">
        <f t="shared" si="179"/>
        <v xml:space="preserve">"|EN| Slippers |BG| Чехли |BiH| Papuče |CZ| Papuče |DE| Hausschuhe |EE| Sussid |ES| Zapatillas/ Sabatilles |GR| Παντόφλες |HR| Papuče |HU| Papucs |IT| Pantofole |LT| Šlepetės |LV| Čības |PL| Kapcie |PT| Pantufas |RO| Papuci |RS| Papuče |SI| Copati |SK| Papuče",  </v>
      </c>
      <c r="AU405" s="9" t="str">
        <f t="shared" si="180"/>
        <v xml:space="preserve">"Slippers":  "|EN| Slippers |BG| Чехли |BiH| Papuče |CZ| Papuče |DE| Hausschuhe |EE| Sussid |ES| Zapatillas/ Sabatilles |GR| Παντόφλες |HR| Papuče |HU| Papucs |IT| Pantofole |LT| Šlepetės |LV| Čības |PL| Kapcie |PT| Pantufas |RO| Papuci |RS| Papuče |SI| Copati |SK| Papuče",  </v>
      </c>
      <c r="AV405" s="9" t="str">
        <f t="shared" si="181"/>
        <v xml:space="preserve">"Slippers", </v>
      </c>
      <c r="AW405" s="9"/>
    </row>
    <row r="406" spans="1:49" ht="15" customHeight="1" x14ac:dyDescent="0.25">
      <c r="A406" s="8" t="s">
        <v>7891</v>
      </c>
      <c r="B406" s="6" t="str">
        <f t="shared" si="156"/>
        <v>|EN| Flip-flops</v>
      </c>
      <c r="C406" s="8" t="s">
        <v>7892</v>
      </c>
      <c r="D406" s="6" t="str">
        <f t="shared" si="157"/>
        <v xml:space="preserve"> |AL| Pantofla me gisht</v>
      </c>
      <c r="E406" s="8" t="s">
        <v>7893</v>
      </c>
      <c r="F406" s="6" t="str">
        <f t="shared" si="158"/>
        <v xml:space="preserve"> |BG| Джапанки</v>
      </c>
      <c r="G406" s="8" t="s">
        <v>7894</v>
      </c>
      <c r="H406" s="6" t="str">
        <f t="shared" si="159"/>
        <v xml:space="preserve"> |BiH| Japanke</v>
      </c>
      <c r="I406" s="8" t="s">
        <v>7895</v>
      </c>
      <c r="J406" s="6" t="str">
        <f t="shared" si="160"/>
        <v xml:space="preserve"> |CZ| Vietnamky</v>
      </c>
      <c r="K406" s="8" t="s">
        <v>7891</v>
      </c>
      <c r="L406" s="6" t="str">
        <f t="shared" si="161"/>
        <v xml:space="preserve"> |DE| Flip-flops</v>
      </c>
      <c r="M406" s="8" t="s">
        <v>7896</v>
      </c>
      <c r="N406" s="6" t="str">
        <f t="shared" si="162"/>
        <v xml:space="preserve"> |EE| (ranna)plätud</v>
      </c>
      <c r="O406" s="8" t="s">
        <v>7897</v>
      </c>
      <c r="P406" s="6" t="str">
        <f t="shared" si="163"/>
        <v xml:space="preserve"> |ES| Chanclas</v>
      </c>
      <c r="Q406" s="8" t="s">
        <v>7898</v>
      </c>
      <c r="R406" s="6" t="str">
        <f t="shared" si="164"/>
        <v>/ Sandàlies de dit</v>
      </c>
      <c r="S406" s="8" t="s">
        <v>7899</v>
      </c>
      <c r="T406" s="6" t="str">
        <f t="shared" si="165"/>
        <v xml:space="preserve"> |GR| Γιαπωνέζικα</v>
      </c>
      <c r="U406" s="8" t="s">
        <v>7894</v>
      </c>
      <c r="V406" s="6" t="str">
        <f t="shared" si="166"/>
        <v xml:space="preserve"> |HR| Japanke</v>
      </c>
      <c r="W406" s="8" t="s">
        <v>7900</v>
      </c>
      <c r="X406" s="6" t="str">
        <f t="shared" si="167"/>
        <v xml:space="preserve"> |HU| Strandpapucs</v>
      </c>
      <c r="Y406" s="8" t="s">
        <v>7901</v>
      </c>
      <c r="Z406" s="6" t="str">
        <f t="shared" si="168"/>
        <v xml:space="preserve"> |IT| Infradito</v>
      </c>
      <c r="AA406" s="8" t="s">
        <v>7902</v>
      </c>
      <c r="AB406" s="6" t="str">
        <f t="shared" si="169"/>
        <v xml:space="preserve"> |LT| Šlepetės per pirštą</v>
      </c>
      <c r="AC406" s="8" t="s">
        <v>7903</v>
      </c>
      <c r="AD406" s="6" t="str">
        <f t="shared" si="170"/>
        <v xml:space="preserve"> |LV| Flipsandales</v>
      </c>
      <c r="AE406" s="8" t="s">
        <v>7904</v>
      </c>
      <c r="AF406" s="6" t="str">
        <f t="shared" si="171"/>
        <v xml:space="preserve"> |MK| Јапонки</v>
      </c>
      <c r="AG406" s="8" t="s">
        <v>7905</v>
      </c>
      <c r="AH406" s="6" t="str">
        <f t="shared" si="172"/>
        <v xml:space="preserve"> |PL| Japonki</v>
      </c>
      <c r="AI406" s="8" t="s">
        <v>7906</v>
      </c>
      <c r="AJ406" s="6" t="str">
        <f t="shared" si="173"/>
        <v xml:space="preserve"> |PT| Havaianas</v>
      </c>
      <c r="AK406" s="8" t="s">
        <v>7907</v>
      </c>
      <c r="AL406" s="6" t="str">
        <f t="shared" si="174"/>
        <v xml:space="preserve"> |RO| Șlapi</v>
      </c>
      <c r="AM406" s="8" t="s">
        <v>7894</v>
      </c>
      <c r="AN406" s="6" t="str">
        <f t="shared" si="175"/>
        <v xml:space="preserve"> |RS| Japanke</v>
      </c>
      <c r="AO406" s="8" t="s">
        <v>7908</v>
      </c>
      <c r="AP406" s="6" t="str">
        <f t="shared" si="176"/>
        <v xml:space="preserve"> |SI| Japonke</v>
      </c>
      <c r="AQ406" s="8" t="s">
        <v>7895</v>
      </c>
      <c r="AR406" s="6" t="str">
        <f t="shared" si="177"/>
        <v xml:space="preserve"> |SK| Vietnamky</v>
      </c>
      <c r="AS406" s="9" t="str">
        <f t="shared" si="178"/>
        <v>|EN| Flip-flops |BG| Джапанки |BiH| Japanke |CZ| Vietnamky |DE| Flip-flops |EE| (ranna)plätud |ES| Chanclas/ Sandàlies de dit |GR| Γιαπωνέζικα |HR| Japanke |HU| Strandpapucs |IT| Infradito |LT| Šlepetės per pirštą |LV| Flipsandales |PL| Japonki |PT| Havaianas |RO| Șlapi |RS| Japanke |SI| Japonke |SK| Vietnamky</v>
      </c>
      <c r="AT406" s="9" t="str">
        <f t="shared" si="179"/>
        <v xml:space="preserve">"|EN| Flip-flops |BG| Джапанки |BiH| Japanke |CZ| Vietnamky |DE| Flip-flops |EE| (ranna)plätud |ES| Chanclas/ Sandàlies de dit |GR| Γιαπωνέζικα |HR| Japanke |HU| Strandpapucs |IT| Infradito |LT| Šlepetės per pirštą |LV| Flipsandales |PL| Japonki |PT| Havaianas |RO| Șlapi |RS| Japanke |SI| Japonke |SK| Vietnamky",  </v>
      </c>
      <c r="AU406" s="9" t="str">
        <f t="shared" si="180"/>
        <v xml:space="preserve">"Flip-flops":  "|EN| Flip-flops |BG| Джапанки |BiH| Japanke |CZ| Vietnamky |DE| Flip-flops |EE| (ranna)plätud |ES| Chanclas/ Sandàlies de dit |GR| Γιαπωνέζικα |HR| Japanke |HU| Strandpapucs |IT| Infradito |LT| Šlepetės per pirštą |LV| Flipsandales |PL| Japonki |PT| Havaianas |RO| Șlapi |RS| Japanke |SI| Japonke |SK| Vietnamky",  </v>
      </c>
      <c r="AV406" s="9" t="str">
        <f t="shared" si="181"/>
        <v xml:space="preserve">"Flip-flops", </v>
      </c>
      <c r="AW406" s="9"/>
    </row>
    <row r="407" spans="1:49" ht="15" customHeight="1" x14ac:dyDescent="0.25">
      <c r="A407" s="8" t="s">
        <v>7909</v>
      </c>
      <c r="B407" s="6" t="str">
        <f t="shared" si="156"/>
        <v>|EN| Backpack</v>
      </c>
      <c r="C407" s="8" t="s">
        <v>7910</v>
      </c>
      <c r="D407" s="6" t="str">
        <f t="shared" si="157"/>
        <v xml:space="preserve"> |AL| Çantë shpine</v>
      </c>
      <c r="E407" s="8" t="s">
        <v>7911</v>
      </c>
      <c r="F407" s="6" t="str">
        <f t="shared" si="158"/>
        <v xml:space="preserve"> |BG| Раница</v>
      </c>
      <c r="G407" s="8" t="s">
        <v>7912</v>
      </c>
      <c r="H407" s="6" t="str">
        <f t="shared" si="159"/>
        <v xml:space="preserve"> |BiH| Ruksak</v>
      </c>
      <c r="I407" s="8" t="s">
        <v>7913</v>
      </c>
      <c r="J407" s="6" t="str">
        <f t="shared" si="160"/>
        <v xml:space="preserve"> |CZ| Batoh</v>
      </c>
      <c r="K407" s="8" t="s">
        <v>7914</v>
      </c>
      <c r="L407" s="6" t="str">
        <f t="shared" si="161"/>
        <v xml:space="preserve"> |DE| Rucksack</v>
      </c>
      <c r="M407" s="8" t="s">
        <v>7915</v>
      </c>
      <c r="N407" s="6" t="str">
        <f t="shared" si="162"/>
        <v xml:space="preserve"> |EE| Seljakott</v>
      </c>
      <c r="O407" s="8" t="s">
        <v>7916</v>
      </c>
      <c r="P407" s="6" t="str">
        <f t="shared" si="163"/>
        <v xml:space="preserve"> |ES| Mochila</v>
      </c>
      <c r="Q407" s="8" t="s">
        <v>7917</v>
      </c>
      <c r="R407" s="6" t="str">
        <f t="shared" si="164"/>
        <v>/ Motxilla</v>
      </c>
      <c r="S407" s="8" t="s">
        <v>7918</v>
      </c>
      <c r="T407" s="6" t="str">
        <f t="shared" si="165"/>
        <v xml:space="preserve"> |GR| Σακίδιο</v>
      </c>
      <c r="U407" s="8" t="s">
        <v>7912</v>
      </c>
      <c r="V407" s="6" t="str">
        <f t="shared" si="166"/>
        <v xml:space="preserve"> |HR| Ruksak</v>
      </c>
      <c r="W407" s="8" t="s">
        <v>7919</v>
      </c>
      <c r="X407" s="6" t="str">
        <f t="shared" si="167"/>
        <v xml:space="preserve"> |HU| Hátizsák</v>
      </c>
      <c r="Y407" s="8" t="s">
        <v>7920</v>
      </c>
      <c r="Z407" s="6" t="str">
        <f t="shared" si="168"/>
        <v xml:space="preserve"> |IT| Zaino</v>
      </c>
      <c r="AA407" s="8" t="s">
        <v>7921</v>
      </c>
      <c r="AB407" s="6" t="str">
        <f t="shared" si="169"/>
        <v xml:space="preserve"> |LT| Kuprinė</v>
      </c>
      <c r="AC407" s="8" t="s">
        <v>7922</v>
      </c>
      <c r="AD407" s="6" t="str">
        <f t="shared" si="170"/>
        <v xml:space="preserve"> |LV| Mugursoma</v>
      </c>
      <c r="AE407" s="8" t="s">
        <v>7923</v>
      </c>
      <c r="AF407" s="6" t="str">
        <f t="shared" si="171"/>
        <v xml:space="preserve"> |MK| Ранец</v>
      </c>
      <c r="AG407" s="8" t="s">
        <v>7924</v>
      </c>
      <c r="AH407" s="6" t="str">
        <f t="shared" si="172"/>
        <v xml:space="preserve"> |PL| Plecak</v>
      </c>
      <c r="AI407" s="8" t="s">
        <v>7916</v>
      </c>
      <c r="AJ407" s="6" t="str">
        <f t="shared" si="173"/>
        <v xml:space="preserve"> |PT| Mochila</v>
      </c>
      <c r="AK407" s="8" t="s">
        <v>7925</v>
      </c>
      <c r="AL407" s="6" t="str">
        <f t="shared" si="174"/>
        <v xml:space="preserve"> |RO| Rucsac</v>
      </c>
      <c r="AM407" s="8" t="s">
        <v>7926</v>
      </c>
      <c r="AN407" s="6" t="str">
        <f t="shared" si="175"/>
        <v xml:space="preserve"> |RS| Ranac</v>
      </c>
      <c r="AO407" s="8" t="s">
        <v>7927</v>
      </c>
      <c r="AP407" s="6" t="str">
        <f t="shared" si="176"/>
        <v xml:space="preserve"> |SI| Nahrbtnik</v>
      </c>
      <c r="AQ407" s="8" t="s">
        <v>7913</v>
      </c>
      <c r="AR407" s="6" t="str">
        <f t="shared" si="177"/>
        <v xml:space="preserve"> |SK| Batoh</v>
      </c>
      <c r="AS407" s="9" t="str">
        <f t="shared" si="178"/>
        <v>|EN| Backpack |BG| Раница |BiH| Ruksak |CZ| Batoh |DE| Rucksack |EE| Seljakott |ES| Mochila/ Motxilla |GR| Σακίδιο |HR| Ruksak |HU| Hátizsák |IT| Zaino |LT| Kuprinė |LV| Mugursoma |PL| Plecak |PT| Mochila |RO| Rucsac |RS| Ranac |SI| Nahrbtnik |SK| Batoh</v>
      </c>
      <c r="AT407" s="9" t="str">
        <f t="shared" si="179"/>
        <v xml:space="preserve">"|EN| Backpack |BG| Раница |BiH| Ruksak |CZ| Batoh |DE| Rucksack |EE| Seljakott |ES| Mochila/ Motxilla |GR| Σακίδιο |HR| Ruksak |HU| Hátizsák |IT| Zaino |LT| Kuprinė |LV| Mugursoma |PL| Plecak |PT| Mochila |RO| Rucsac |RS| Ranac |SI| Nahrbtnik |SK| Batoh",  </v>
      </c>
      <c r="AU407" s="9" t="str">
        <f t="shared" si="180"/>
        <v xml:space="preserve">"Backpack":  "|EN| Backpack |BG| Раница |BiH| Ruksak |CZ| Batoh |DE| Rucksack |EE| Seljakott |ES| Mochila/ Motxilla |GR| Σακίδιο |HR| Ruksak |HU| Hátizsák |IT| Zaino |LT| Kuprinė |LV| Mugursoma |PL| Plecak |PT| Mochila |RO| Rucsac |RS| Ranac |SI| Nahrbtnik |SK| Batoh",  </v>
      </c>
      <c r="AV407" s="9" t="str">
        <f t="shared" si="181"/>
        <v xml:space="preserve">"Backpack", </v>
      </c>
      <c r="AW407" s="9"/>
    </row>
    <row r="408" spans="1:49" ht="15" customHeight="1" x14ac:dyDescent="0.25">
      <c r="A408" s="8" t="s">
        <v>7928</v>
      </c>
      <c r="B408" s="6" t="str">
        <f t="shared" si="156"/>
        <v>|EN| Handbag</v>
      </c>
      <c r="C408" s="8" t="s">
        <v>7929</v>
      </c>
      <c r="D408" s="6" t="str">
        <f t="shared" si="157"/>
        <v xml:space="preserve"> |AL| Çantë</v>
      </c>
      <c r="E408" s="8" t="s">
        <v>7930</v>
      </c>
      <c r="F408" s="6" t="str">
        <f t="shared" si="158"/>
        <v xml:space="preserve"> |BG| Чанта</v>
      </c>
      <c r="G408" s="8" t="s">
        <v>7931</v>
      </c>
      <c r="H408" s="6" t="str">
        <f t="shared" si="159"/>
        <v xml:space="preserve"> |BiH| Torba</v>
      </c>
      <c r="I408" s="8" t="s">
        <v>7932</v>
      </c>
      <c r="J408" s="6" t="str">
        <f t="shared" si="160"/>
        <v xml:space="preserve"> |CZ| Taška</v>
      </c>
      <c r="K408" s="8" t="s">
        <v>7933</v>
      </c>
      <c r="L408" s="6" t="str">
        <f t="shared" si="161"/>
        <v xml:space="preserve"> |DE| Tasche</v>
      </c>
      <c r="M408" s="8" t="s">
        <v>7934</v>
      </c>
      <c r="N408" s="6" t="str">
        <f t="shared" si="162"/>
        <v xml:space="preserve"> |EE| Kott</v>
      </c>
      <c r="O408" s="8" t="s">
        <v>7935</v>
      </c>
      <c r="P408" s="6" t="str">
        <f t="shared" si="163"/>
        <v xml:space="preserve"> |ES| Bolsa</v>
      </c>
      <c r="Q408" s="8" t="s">
        <v>7936</v>
      </c>
      <c r="R408" s="6" t="str">
        <f t="shared" si="164"/>
        <v>/ Bossa</v>
      </c>
      <c r="S408" s="8" t="s">
        <v>7937</v>
      </c>
      <c r="T408" s="6" t="str">
        <f t="shared" si="165"/>
        <v xml:space="preserve"> |GR| Τσάντα</v>
      </c>
      <c r="U408" s="8" t="s">
        <v>7931</v>
      </c>
      <c r="V408" s="6" t="str">
        <f t="shared" si="166"/>
        <v xml:space="preserve"> |HR| Torba</v>
      </c>
      <c r="W408" s="8" t="s">
        <v>7938</v>
      </c>
      <c r="X408" s="6" t="str">
        <f t="shared" si="167"/>
        <v xml:space="preserve"> |HU| Táska</v>
      </c>
      <c r="Y408" s="8" t="s">
        <v>7939</v>
      </c>
      <c r="Z408" s="6" t="str">
        <f t="shared" si="168"/>
        <v xml:space="preserve"> |IT| Borsa</v>
      </c>
      <c r="AA408" s="8" t="s">
        <v>7940</v>
      </c>
      <c r="AB408" s="6" t="str">
        <f t="shared" si="169"/>
        <v xml:space="preserve"> |LT| Rankinė</v>
      </c>
      <c r="AC408" s="8" t="s">
        <v>7941</v>
      </c>
      <c r="AD408" s="6" t="str">
        <f t="shared" si="170"/>
        <v xml:space="preserve"> |LV| Soma</v>
      </c>
      <c r="AE408" s="8" t="s">
        <v>7942</v>
      </c>
      <c r="AF408" s="6" t="str">
        <f t="shared" si="171"/>
        <v xml:space="preserve"> |MK| Торба</v>
      </c>
      <c r="AG408" s="8" t="s">
        <v>7931</v>
      </c>
      <c r="AH408" s="6" t="str">
        <f t="shared" si="172"/>
        <v xml:space="preserve"> |PL| Torba</v>
      </c>
      <c r="AI408" s="8" t="s">
        <v>7935</v>
      </c>
      <c r="AJ408" s="6" t="str">
        <f t="shared" si="173"/>
        <v xml:space="preserve"> |PT| Bolsa</v>
      </c>
      <c r="AK408" s="8" t="s">
        <v>7943</v>
      </c>
      <c r="AL408" s="6" t="str">
        <f t="shared" si="174"/>
        <v xml:space="preserve"> |RO| Geantă</v>
      </c>
      <c r="AM408" s="8" t="s">
        <v>7931</v>
      </c>
      <c r="AN408" s="6" t="str">
        <f t="shared" si="175"/>
        <v xml:space="preserve"> |RS| Torba</v>
      </c>
      <c r="AO408" s="8" t="s">
        <v>7931</v>
      </c>
      <c r="AP408" s="6" t="str">
        <f t="shared" si="176"/>
        <v xml:space="preserve"> |SI| Torba</v>
      </c>
      <c r="AQ408" s="8" t="s">
        <v>7932</v>
      </c>
      <c r="AR408" s="6" t="str">
        <f t="shared" si="177"/>
        <v xml:space="preserve"> |SK| Taška</v>
      </c>
      <c r="AS408" s="9" t="str">
        <f t="shared" si="178"/>
        <v>|EN| Handbag |BG| Чанта |BiH| Torba |CZ| Taška |DE| Tasche |EE| Kott |ES| Bolsa/ Bossa |GR| Τσάντα |HR| Torba |HU| Táska |IT| Borsa |LT| Rankinė |LV| Soma |PL| Torba |PT| Bolsa |RO| Geantă |RS| Torba |SI| Torba |SK| Taška</v>
      </c>
      <c r="AT408" s="9" t="str">
        <f t="shared" si="179"/>
        <v xml:space="preserve">"|EN| Handbag |BG| Чанта |BiH| Torba |CZ| Taška |DE| Tasche |EE| Kott |ES| Bolsa/ Bossa |GR| Τσάντα |HR| Torba |HU| Táska |IT| Borsa |LT| Rankinė |LV| Soma |PL| Torba |PT| Bolsa |RO| Geantă |RS| Torba |SI| Torba |SK| Taška",  </v>
      </c>
      <c r="AU408" s="9" t="str">
        <f t="shared" si="180"/>
        <v xml:space="preserve">"Handbag":  "|EN| Handbag |BG| Чанта |BiH| Torba |CZ| Taška |DE| Tasche |EE| Kott |ES| Bolsa/ Bossa |GR| Τσάντα |HR| Torba |HU| Táska |IT| Borsa |LT| Rankinė |LV| Soma |PL| Torba |PT| Bolsa |RO| Geantă |RS| Torba |SI| Torba |SK| Taška",  </v>
      </c>
      <c r="AV408" s="9" t="str">
        <f t="shared" si="181"/>
        <v xml:space="preserve">"Handbag", </v>
      </c>
      <c r="AW408" s="9"/>
    </row>
    <row r="409" spans="1:49" ht="15" customHeight="1" x14ac:dyDescent="0.25">
      <c r="A409" s="8" t="s">
        <v>7944</v>
      </c>
      <c r="B409" s="6" t="str">
        <f t="shared" si="156"/>
        <v>|EN| Shopping bag</v>
      </c>
      <c r="C409" s="8" t="s">
        <v>7945</v>
      </c>
      <c r="D409" s="6" t="str">
        <f t="shared" si="157"/>
        <v xml:space="preserve"> |AL| Çantë pazari</v>
      </c>
      <c r="E409" s="8" t="s">
        <v>7946</v>
      </c>
      <c r="F409" s="6" t="str">
        <f t="shared" si="158"/>
        <v xml:space="preserve"> |BG| Пазарска чанта</v>
      </c>
      <c r="G409" s="8" t="s">
        <v>7947</v>
      </c>
      <c r="H409" s="6" t="str">
        <f t="shared" si="159"/>
        <v xml:space="preserve"> |BiH| Torba za kupovinu</v>
      </c>
      <c r="I409" s="8"/>
      <c r="J409" s="6" t="str">
        <f t="shared" si="160"/>
        <v xml:space="preserve"> |CZ| </v>
      </c>
      <c r="K409" s="8" t="s">
        <v>7948</v>
      </c>
      <c r="L409" s="6" t="str">
        <f t="shared" si="161"/>
        <v xml:space="preserve"> |DE| Einkaufstasche</v>
      </c>
      <c r="M409" s="8" t="s">
        <v>7949</v>
      </c>
      <c r="N409" s="6" t="str">
        <f t="shared" si="162"/>
        <v xml:space="preserve"> |EE| Ostukott</v>
      </c>
      <c r="O409" s="8" t="s">
        <v>7950</v>
      </c>
      <c r="P409" s="6" t="str">
        <f t="shared" si="163"/>
        <v xml:space="preserve"> |ES| Bolsa de la compra</v>
      </c>
      <c r="Q409" s="8" t="s">
        <v>7951</v>
      </c>
      <c r="R409" s="6" t="str">
        <f t="shared" si="164"/>
        <v>/ Bossa d’anar a comprar</v>
      </c>
      <c r="S409" s="8" t="s">
        <v>7952</v>
      </c>
      <c r="T409" s="6" t="str">
        <f t="shared" si="165"/>
        <v xml:space="preserve"> |GR| Σακούλα για ψώνια</v>
      </c>
      <c r="U409" s="8" t="s">
        <v>7953</v>
      </c>
      <c r="V409" s="6" t="str">
        <f t="shared" si="166"/>
        <v xml:space="preserve"> |HR| Torba za kupnju</v>
      </c>
      <c r="W409" s="8" t="s">
        <v>7954</v>
      </c>
      <c r="X409" s="6" t="str">
        <f t="shared" si="167"/>
        <v xml:space="preserve"> |HU| Bevásárlótáska</v>
      </c>
      <c r="Y409" s="8" t="s">
        <v>7955</v>
      </c>
      <c r="Z409" s="6" t="str">
        <f t="shared" si="168"/>
        <v xml:space="preserve"> |IT| Borsa per la spesa</v>
      </c>
      <c r="AA409" s="8" t="s">
        <v>7956</v>
      </c>
      <c r="AB409" s="6" t="str">
        <f t="shared" si="169"/>
        <v xml:space="preserve"> |LT| Pirkinių krepšys</v>
      </c>
      <c r="AC409" s="8" t="s">
        <v>7957</v>
      </c>
      <c r="AD409" s="6" t="str">
        <f t="shared" si="170"/>
        <v xml:space="preserve"> |LV| Iepirkumu soma</v>
      </c>
      <c r="AE409" s="8" t="s">
        <v>7958</v>
      </c>
      <c r="AF409" s="6" t="str">
        <f t="shared" si="171"/>
        <v xml:space="preserve"> |MK| Торба за пазарање</v>
      </c>
      <c r="AG409" s="8" t="s">
        <v>7959</v>
      </c>
      <c r="AH409" s="6" t="str">
        <f t="shared" si="172"/>
        <v xml:space="preserve"> |PL| Torba zakupowa</v>
      </c>
      <c r="AI409" s="8" t="s">
        <v>7960</v>
      </c>
      <c r="AJ409" s="6" t="str">
        <f t="shared" si="173"/>
        <v xml:space="preserve"> |PT| Bolsa de compra</v>
      </c>
      <c r="AK409" s="8" t="s">
        <v>7961</v>
      </c>
      <c r="AL409" s="6" t="str">
        <f t="shared" si="174"/>
        <v xml:space="preserve"> |RO| Sacoșă pentru cumpărături</v>
      </c>
      <c r="AM409" s="8" t="s">
        <v>7947</v>
      </c>
      <c r="AN409" s="6" t="str">
        <f t="shared" si="175"/>
        <v xml:space="preserve"> |RS| Torba za kupovinu</v>
      </c>
      <c r="AO409" s="8" t="s">
        <v>7962</v>
      </c>
      <c r="AP409" s="6" t="str">
        <f t="shared" si="176"/>
        <v xml:space="preserve"> |SI| Nakupovalna torba</v>
      </c>
      <c r="AQ409" s="8" t="s">
        <v>7963</v>
      </c>
      <c r="AR409" s="6" t="str">
        <f t="shared" si="177"/>
        <v xml:space="preserve"> |SK| Nákupná taška</v>
      </c>
      <c r="AS409" s="9" t="str">
        <f t="shared" si="178"/>
        <v>|EN| Shopping bag |BG| Пазарска чанта |BiH| Torba za kupovinu |CZ|  |DE| Einkaufstasche |EE| Ostukott |ES| Bolsa de la compra/ Bossa d’anar a comprar |GR| Σακούλα για ψώνια |HR| Torba za kupnju |HU| Bevásárlótáska |IT| Borsa per la spesa |LT| Pirkinių krepšys |LV| Iepirkumu soma |PL| Torba zakupowa |PT| Bolsa de compra |RO| Sacoșă pentru cumpărături |RS| Torba za kupovinu |SI| Nakupovalna torba |SK| Nákupná taška</v>
      </c>
      <c r="AT409" s="9" t="str">
        <f t="shared" si="179"/>
        <v xml:space="preserve">"|EN| Shopping bag |BG| Пазарска чанта |BiH| Torba za kupovinu |CZ|  |DE| Einkaufstasche |EE| Ostukott |ES| Bolsa de la compra/ Bossa d’anar a comprar |GR| Σακούλα για ψώνια |HR| Torba za kupnju |HU| Bevásárlótáska |IT| Borsa per la spesa |LT| Pirkinių krepšys |LV| Iepirkumu soma |PL| Torba zakupowa |PT| Bolsa de compra |RO| Sacoșă pentru cumpărături |RS| Torba za kupovinu |SI| Nakupovalna torba |SK| Nákupná taška",  </v>
      </c>
      <c r="AU409" s="9" t="str">
        <f t="shared" si="180"/>
        <v xml:space="preserve">"Shopping bag":  "|EN| Shopping bag |BG| Пазарска чанта |BiH| Torba za kupovinu |CZ|  |DE| Einkaufstasche |EE| Ostukott |ES| Bolsa de la compra/ Bossa d’anar a comprar |GR| Σακούλα για ψώνια |HR| Torba za kupnju |HU| Bevásárlótáska |IT| Borsa per la spesa |LT| Pirkinių krepšys |LV| Iepirkumu soma |PL| Torba zakupowa |PT| Bolsa de compra |RO| Sacoșă pentru cumpărături |RS| Torba za kupovinu |SI| Nakupovalna torba |SK| Nákupná taška",  </v>
      </c>
      <c r="AV409" s="9" t="str">
        <f t="shared" si="181"/>
        <v xml:space="preserve">"Shopping bag", </v>
      </c>
      <c r="AW409" s="9"/>
    </row>
    <row r="410" spans="1:49" ht="15" customHeight="1" x14ac:dyDescent="0.25">
      <c r="A410" s="8" t="s">
        <v>7964</v>
      </c>
      <c r="B410" s="6" t="str">
        <f t="shared" si="156"/>
        <v>|EN| Purse</v>
      </c>
      <c r="C410" s="8" t="s">
        <v>7965</v>
      </c>
      <c r="D410" s="6" t="str">
        <f t="shared" si="157"/>
        <v xml:space="preserve"> |AL| Çantë e vogël</v>
      </c>
      <c r="E410" s="8" t="s">
        <v>7966</v>
      </c>
      <c r="F410" s="6" t="str">
        <f t="shared" si="158"/>
        <v xml:space="preserve"> |BG| Чантичка</v>
      </c>
      <c r="G410" s="8" t="s">
        <v>7967</v>
      </c>
      <c r="H410" s="6" t="str">
        <f t="shared" si="159"/>
        <v xml:space="preserve"> |BiH| Torbica</v>
      </c>
      <c r="I410" s="8" t="s">
        <v>7968</v>
      </c>
      <c r="J410" s="6" t="str">
        <f t="shared" si="160"/>
        <v xml:space="preserve"> |CZ| Kabelka</v>
      </c>
      <c r="K410" s="8" t="s">
        <v>7933</v>
      </c>
      <c r="L410" s="6" t="str">
        <f t="shared" si="161"/>
        <v xml:space="preserve"> |DE| Tasche</v>
      </c>
      <c r="M410" s="8" t="s">
        <v>7969</v>
      </c>
      <c r="N410" s="6" t="str">
        <f t="shared" si="162"/>
        <v xml:space="preserve"> |EE| Käekott</v>
      </c>
      <c r="O410" s="8" t="s">
        <v>7970</v>
      </c>
      <c r="P410" s="6" t="str">
        <f t="shared" si="163"/>
        <v xml:space="preserve"> |ES| Bolso</v>
      </c>
      <c r="Q410" s="8" t="s">
        <v>7971</v>
      </c>
      <c r="R410" s="6" t="str">
        <f t="shared" si="164"/>
        <v>/ Bossa petita</v>
      </c>
      <c r="S410" s="8" t="s">
        <v>7937</v>
      </c>
      <c r="T410" s="6" t="str">
        <f t="shared" si="165"/>
        <v xml:space="preserve"> |GR| Τσάντα</v>
      </c>
      <c r="U410" s="8" t="s">
        <v>7967</v>
      </c>
      <c r="V410" s="6" t="str">
        <f t="shared" si="166"/>
        <v xml:space="preserve"> |HR| Torbica</v>
      </c>
      <c r="W410" s="8" t="s">
        <v>7972</v>
      </c>
      <c r="X410" s="6" t="str">
        <f t="shared" si="167"/>
        <v xml:space="preserve"> |HU| Női táska</v>
      </c>
      <c r="Y410" s="8" t="s">
        <v>7973</v>
      </c>
      <c r="Z410" s="6" t="str">
        <f t="shared" si="168"/>
        <v xml:space="preserve"> |IT| Borsetta</v>
      </c>
      <c r="AA410" s="8" t="s">
        <v>7974</v>
      </c>
      <c r="AB410" s="6" t="str">
        <f t="shared" si="169"/>
        <v xml:space="preserve"> |LT| Rankinukas</v>
      </c>
      <c r="AC410" s="8" t="s">
        <v>7975</v>
      </c>
      <c r="AD410" s="6" t="str">
        <f t="shared" si="170"/>
        <v xml:space="preserve"> |LV| Somiņa</v>
      </c>
      <c r="AE410" s="8" t="s">
        <v>7930</v>
      </c>
      <c r="AF410" s="6" t="str">
        <f t="shared" si="171"/>
        <v xml:space="preserve"> |MK| Чанта</v>
      </c>
      <c r="AG410" s="8" t="s">
        <v>7976</v>
      </c>
      <c r="AH410" s="6" t="str">
        <f t="shared" si="172"/>
        <v xml:space="preserve"> |PL| Torebka</v>
      </c>
      <c r="AI410" s="8" t="s">
        <v>7935</v>
      </c>
      <c r="AJ410" s="6" t="str">
        <f t="shared" si="173"/>
        <v xml:space="preserve"> |PT| Bolsa</v>
      </c>
      <c r="AK410" s="8" t="s">
        <v>7977</v>
      </c>
      <c r="AL410" s="6" t="str">
        <f t="shared" si="174"/>
        <v xml:space="preserve"> |RO| Poșetă</v>
      </c>
      <c r="AM410" s="8" t="s">
        <v>7978</v>
      </c>
      <c r="AN410" s="6" t="str">
        <f t="shared" si="175"/>
        <v xml:space="preserve"> |RS| Tašna</v>
      </c>
      <c r="AO410" s="8" t="s">
        <v>7967</v>
      </c>
      <c r="AP410" s="6" t="str">
        <f t="shared" si="176"/>
        <v xml:space="preserve"> |SI| Torbica</v>
      </c>
      <c r="AQ410" s="8" t="s">
        <v>7968</v>
      </c>
      <c r="AR410" s="6" t="str">
        <f t="shared" si="177"/>
        <v xml:space="preserve"> |SK| Kabelka</v>
      </c>
      <c r="AS410" s="9" t="str">
        <f t="shared" si="178"/>
        <v>|EN| Purse |BG| Чантичка |BiH| Torbica |CZ| Kabelka |DE| Tasche |EE| Käekott |ES| Bolso/ Bossa petita |GR| Τσάντα |HR| Torbica |HU| Női táska |IT| Borsetta |LT| Rankinukas |LV| Somiņa |PL| Torebka |PT| Bolsa |RO| Poșetă |RS| Tašna |SI| Torbica |SK| Kabelka</v>
      </c>
      <c r="AT410" s="9" t="str">
        <f t="shared" si="179"/>
        <v xml:space="preserve">"|EN| Purse |BG| Чантичка |BiH| Torbica |CZ| Kabelka |DE| Tasche |EE| Käekott |ES| Bolso/ Bossa petita |GR| Τσάντα |HR| Torbica |HU| Női táska |IT| Borsetta |LT| Rankinukas |LV| Somiņa |PL| Torebka |PT| Bolsa |RO| Poșetă |RS| Tašna |SI| Torbica |SK| Kabelka",  </v>
      </c>
      <c r="AU410" s="9" t="str">
        <f t="shared" si="180"/>
        <v xml:space="preserve">"Purse":  "|EN| Purse |BG| Чантичка |BiH| Torbica |CZ| Kabelka |DE| Tasche |EE| Käekott |ES| Bolso/ Bossa petita |GR| Τσάντα |HR| Torbica |HU| Női táska |IT| Borsetta |LT| Rankinukas |LV| Somiņa |PL| Torebka |PT| Bolsa |RO| Poșetă |RS| Tašna |SI| Torbica |SK| Kabelka",  </v>
      </c>
      <c r="AV410" s="9" t="str">
        <f t="shared" si="181"/>
        <v xml:space="preserve">"Purse", </v>
      </c>
      <c r="AW410" s="9"/>
    </row>
    <row r="411" spans="1:49" ht="15" customHeight="1" x14ac:dyDescent="0.25">
      <c r="A411" s="8" t="s">
        <v>7979</v>
      </c>
      <c r="B411" s="6" t="str">
        <f t="shared" si="156"/>
        <v>|EN| Vanity case</v>
      </c>
      <c r="C411" s="8" t="s">
        <v>7980</v>
      </c>
      <c r="D411" s="6" t="str">
        <f t="shared" si="157"/>
        <v xml:space="preserve"> |AL| Çantë kozmetike</v>
      </c>
      <c r="E411" s="8" t="s">
        <v>7981</v>
      </c>
      <c r="F411" s="6" t="str">
        <f t="shared" si="158"/>
        <v xml:space="preserve"> |BG| Козметична чанта</v>
      </c>
      <c r="G411" s="8" t="s">
        <v>7982</v>
      </c>
      <c r="H411" s="6" t="str">
        <f t="shared" si="159"/>
        <v xml:space="preserve"> |BiH| Kozmetička torbica</v>
      </c>
      <c r="I411" s="8" t="s">
        <v>7983</v>
      </c>
      <c r="J411" s="6" t="str">
        <f t="shared" si="160"/>
        <v xml:space="preserve"> |CZ| Kosmetická taška</v>
      </c>
      <c r="K411" s="8" t="s">
        <v>7984</v>
      </c>
      <c r="L411" s="6" t="str">
        <f t="shared" si="161"/>
        <v xml:space="preserve"> |DE| Kosmetiktasche</v>
      </c>
      <c r="M411" s="8" t="s">
        <v>7985</v>
      </c>
      <c r="N411" s="6" t="str">
        <f t="shared" si="162"/>
        <v xml:space="preserve"> |EE| Kosmeetikakott</v>
      </c>
      <c r="O411" s="8" t="s">
        <v>7986</v>
      </c>
      <c r="P411" s="6" t="str">
        <f t="shared" si="163"/>
        <v xml:space="preserve"> |ES| Cosmética</v>
      </c>
      <c r="Q411" s="8" t="s">
        <v>7987</v>
      </c>
      <c r="R411" s="6" t="str">
        <f t="shared" si="164"/>
        <v>/ Bossa de cosmètics</v>
      </c>
      <c r="S411" s="8" t="s">
        <v>7988</v>
      </c>
      <c r="T411" s="6" t="str">
        <f t="shared" si="165"/>
        <v xml:space="preserve"> |GR| Νεσεσέρ</v>
      </c>
      <c r="U411" s="8" t="s">
        <v>7989</v>
      </c>
      <c r="V411" s="6" t="str">
        <f t="shared" si="166"/>
        <v xml:space="preserve"> |HR| Neseser</v>
      </c>
      <c r="W411" s="8" t="s">
        <v>7990</v>
      </c>
      <c r="X411" s="6" t="str">
        <f t="shared" si="167"/>
        <v xml:space="preserve"> |HU| Piperetáska</v>
      </c>
      <c r="Y411" s="8" t="s">
        <v>7991</v>
      </c>
      <c r="Z411" s="6" t="str">
        <f t="shared" si="168"/>
        <v xml:space="preserve"> |IT| Beauty-case</v>
      </c>
      <c r="AA411" s="8" t="s">
        <v>7992</v>
      </c>
      <c r="AB411" s="6" t="str">
        <f t="shared" si="169"/>
        <v xml:space="preserve"> |LT| Kosmetinė</v>
      </c>
      <c r="AC411" s="8" t="s">
        <v>7993</v>
      </c>
      <c r="AD411" s="6" t="str">
        <f t="shared" si="170"/>
        <v xml:space="preserve"> |LV| Kosmētikas somiņa</v>
      </c>
      <c r="AE411" s="8" t="s">
        <v>7994</v>
      </c>
      <c r="AF411" s="6" t="str">
        <f t="shared" si="171"/>
        <v xml:space="preserve"> |MK| Несесер</v>
      </c>
      <c r="AG411" s="8" t="s">
        <v>7995</v>
      </c>
      <c r="AH411" s="6" t="str">
        <f t="shared" si="172"/>
        <v xml:space="preserve"> |PL| Kosmetyczka</v>
      </c>
      <c r="AI411" s="8" t="s">
        <v>7996</v>
      </c>
      <c r="AJ411" s="6" t="str">
        <f t="shared" si="173"/>
        <v xml:space="preserve"> |PT| Estojo de toilette</v>
      </c>
      <c r="AK411" s="8" t="s">
        <v>7997</v>
      </c>
      <c r="AL411" s="6" t="str">
        <f t="shared" si="174"/>
        <v xml:space="preserve"> |RO| Geantă cosmetice</v>
      </c>
      <c r="AM411" s="8" t="s">
        <v>7989</v>
      </c>
      <c r="AN411" s="6" t="str">
        <f t="shared" si="175"/>
        <v xml:space="preserve"> |RS| Neseser</v>
      </c>
      <c r="AO411" s="8" t="s">
        <v>7998</v>
      </c>
      <c r="AP411" s="6" t="str">
        <f t="shared" si="176"/>
        <v xml:space="preserve"> |SI| Toaletna torbica</v>
      </c>
      <c r="AQ411" s="8" t="s">
        <v>7999</v>
      </c>
      <c r="AR411" s="6" t="str">
        <f t="shared" si="177"/>
        <v xml:space="preserve"> |SK| Kozmetická taška</v>
      </c>
      <c r="AS411" s="9" t="str">
        <f t="shared" si="178"/>
        <v>|EN| Vanity case |BG| Козметична чанта |BiH| Kozmetička torbica |CZ| Kosmetická taška |DE| Kosmetiktasche |EE| Kosmeetikakott |ES| Cosmética/ Bossa de cosmètics |GR| Νεσεσέρ |HR| Neseser |HU| Piperetáska |IT| Beauty-case |LT| Kosmetinė |LV| Kosmētikas somiņa |PL| Kosmetyczka |PT| Estojo de toilette |RO| Geantă cosmetice |RS| Neseser |SI| Toaletna torbica |SK| Kozmetická taška</v>
      </c>
      <c r="AT411" s="9" t="str">
        <f t="shared" si="179"/>
        <v xml:space="preserve">"|EN| Vanity case |BG| Козметична чанта |BiH| Kozmetička torbica |CZ| Kosmetická taška |DE| Kosmetiktasche |EE| Kosmeetikakott |ES| Cosmética/ Bossa de cosmètics |GR| Νεσεσέρ |HR| Neseser |HU| Piperetáska |IT| Beauty-case |LT| Kosmetinė |LV| Kosmētikas somiņa |PL| Kosmetyczka |PT| Estojo de toilette |RO| Geantă cosmetice |RS| Neseser |SI| Toaletna torbica |SK| Kozmetická taška",  </v>
      </c>
      <c r="AU411" s="9" t="str">
        <f t="shared" si="180"/>
        <v xml:space="preserve">"Vanity case":  "|EN| Vanity case |BG| Козметична чанта |BiH| Kozmetička torbica |CZ| Kosmetická taška |DE| Kosmetiktasche |EE| Kosmeetikakott |ES| Cosmética/ Bossa de cosmètics |GR| Νεσεσέρ |HR| Neseser |HU| Piperetáska |IT| Beauty-case |LT| Kosmetinė |LV| Kosmētikas somiņa |PL| Kosmetyczka |PT| Estojo de toilette |RO| Geantă cosmetice |RS| Neseser |SI| Toaletna torbica |SK| Kozmetická taška",  </v>
      </c>
      <c r="AV411" s="9" t="str">
        <f t="shared" si="181"/>
        <v xml:space="preserve">"Vanity case", </v>
      </c>
      <c r="AW411" s="9"/>
    </row>
    <row r="412" spans="1:49" ht="15" customHeight="1" x14ac:dyDescent="0.25">
      <c r="A412" s="8" t="s">
        <v>8000</v>
      </c>
      <c r="B412" s="6" t="str">
        <f t="shared" si="156"/>
        <v>|EN| Hair spray; nail polish</v>
      </c>
      <c r="C412" s="8" t="s">
        <v>8001</v>
      </c>
      <c r="D412" s="6" t="str">
        <f t="shared" si="157"/>
        <v xml:space="preserve"> |AL| Manikyr</v>
      </c>
      <c r="E412" s="8" t="s">
        <v>8002</v>
      </c>
      <c r="F412" s="6" t="str">
        <f t="shared" si="158"/>
        <v xml:space="preserve"> |BG| Лак</v>
      </c>
      <c r="G412" s="8" t="s">
        <v>8003</v>
      </c>
      <c r="H412" s="6" t="str">
        <f t="shared" si="159"/>
        <v xml:space="preserve"> |BiH| Lak</v>
      </c>
      <c r="I412" s="8" t="s">
        <v>8003</v>
      </c>
      <c r="J412" s="6" t="str">
        <f t="shared" si="160"/>
        <v xml:space="preserve"> |CZ| Lak</v>
      </c>
      <c r="K412" s="8" t="s">
        <v>8004</v>
      </c>
      <c r="L412" s="6" t="str">
        <f t="shared" si="161"/>
        <v xml:space="preserve"> |DE| Lack</v>
      </c>
      <c r="M412" s="8" t="s">
        <v>8005</v>
      </c>
      <c r="N412" s="6" t="str">
        <f t="shared" si="162"/>
        <v xml:space="preserve"> |EE| Lakk</v>
      </c>
      <c r="O412" s="8" t="s">
        <v>8006</v>
      </c>
      <c r="P412" s="6" t="str">
        <f t="shared" si="163"/>
        <v xml:space="preserve"> |ES| Barniz</v>
      </c>
      <c r="Q412" s="8" t="s">
        <v>8007</v>
      </c>
      <c r="R412" s="6" t="str">
        <f t="shared" si="164"/>
        <v>/ Laca</v>
      </c>
      <c r="S412" s="8" t="s">
        <v>8008</v>
      </c>
      <c r="T412" s="6" t="str">
        <f t="shared" si="165"/>
        <v xml:space="preserve"> |GR| Βερνίκι</v>
      </c>
      <c r="U412" s="8" t="s">
        <v>8003</v>
      </c>
      <c r="V412" s="6" t="str">
        <f t="shared" si="166"/>
        <v xml:space="preserve"> |HR| Lak</v>
      </c>
      <c r="W412" s="8" t="s">
        <v>8005</v>
      </c>
      <c r="X412" s="6" t="str">
        <f t="shared" si="167"/>
        <v xml:space="preserve"> |HU| Lakk</v>
      </c>
      <c r="Y412" s="8" t="s">
        <v>8009</v>
      </c>
      <c r="Z412" s="6" t="str">
        <f t="shared" si="168"/>
        <v xml:space="preserve"> |IT| Smalto</v>
      </c>
      <c r="AA412" s="8" t="s">
        <v>8010</v>
      </c>
      <c r="AB412" s="6" t="str">
        <f t="shared" si="169"/>
        <v xml:space="preserve"> |LT| Lakas</v>
      </c>
      <c r="AC412" s="8" t="s">
        <v>8011</v>
      </c>
      <c r="AD412" s="6" t="str">
        <f t="shared" si="170"/>
        <v xml:space="preserve"> |LV| Laka</v>
      </c>
      <c r="AE412" s="8" t="s">
        <v>8002</v>
      </c>
      <c r="AF412" s="6" t="str">
        <f t="shared" si="171"/>
        <v xml:space="preserve"> |MK| Лак</v>
      </c>
      <c r="AG412" s="8" t="s">
        <v>8012</v>
      </c>
      <c r="AH412" s="6" t="str">
        <f t="shared" si="172"/>
        <v xml:space="preserve"> |PL| Lakier</v>
      </c>
      <c r="AI412" s="8" t="s">
        <v>8013</v>
      </c>
      <c r="AJ412" s="6" t="str">
        <f t="shared" si="173"/>
        <v xml:space="preserve"> |PT| Verniz</v>
      </c>
      <c r="AK412" s="8" t="s">
        <v>8014</v>
      </c>
      <c r="AL412" s="6" t="str">
        <f t="shared" si="174"/>
        <v xml:space="preserve"> |RO| Lac</v>
      </c>
      <c r="AM412" s="8" t="s">
        <v>8003</v>
      </c>
      <c r="AN412" s="6" t="str">
        <f t="shared" si="175"/>
        <v xml:space="preserve"> |RS| Lak</v>
      </c>
      <c r="AO412" s="8" t="s">
        <v>8003</v>
      </c>
      <c r="AP412" s="6" t="str">
        <f t="shared" si="176"/>
        <v xml:space="preserve"> |SI| Lak</v>
      </c>
      <c r="AQ412" s="8" t="s">
        <v>8003</v>
      </c>
      <c r="AR412" s="6" t="str">
        <f t="shared" si="177"/>
        <v xml:space="preserve"> |SK| Lak</v>
      </c>
      <c r="AS412" s="9" t="str">
        <f t="shared" si="178"/>
        <v>|EN| Hair spray; nail polish |BG| Лак |BiH| Lak |CZ| Lak |DE| Lack |EE| Lakk |ES| Barniz/ Laca |GR| Βερνίκι |HR| Lak |HU| Lakk |IT| Smalto |LT| Lakas |LV| Laka |PL| Lakier |PT| Verniz |RO| Lac |RS| Lak |SI| Lak |SK| Lak</v>
      </c>
      <c r="AT412" s="9" t="str">
        <f t="shared" si="179"/>
        <v xml:space="preserve">"|EN| Hair spray; nail polish |BG| Лак |BiH| Lak |CZ| Lak |DE| Lack |EE| Lakk |ES| Barniz/ Laca |GR| Βερνίκι |HR| Lak |HU| Lakk |IT| Smalto |LT| Lakas |LV| Laka |PL| Lakier |PT| Verniz |RO| Lac |RS| Lak |SI| Lak |SK| Lak",  </v>
      </c>
      <c r="AU412" s="9" t="str">
        <f t="shared" si="180"/>
        <v xml:space="preserve">"Hair spray; nail polish":  "|EN| Hair spray; nail polish |BG| Лак |BiH| Lak |CZ| Lak |DE| Lack |EE| Lakk |ES| Barniz/ Laca |GR| Βερνίκι |HR| Lak |HU| Lakk |IT| Smalto |LT| Lakas |LV| Laka |PL| Lakier |PT| Verniz |RO| Lac |RS| Lak |SI| Lak |SK| Lak",  </v>
      </c>
      <c r="AV412" s="9" t="str">
        <f t="shared" si="181"/>
        <v xml:space="preserve">"Hair spray; nail polish", </v>
      </c>
      <c r="AW412" s="9"/>
    </row>
    <row r="413" spans="1:49" ht="15" customHeight="1" x14ac:dyDescent="0.25">
      <c r="A413" s="8" t="s">
        <v>8015</v>
      </c>
      <c r="B413" s="6" t="str">
        <f t="shared" si="156"/>
        <v>|EN| Lipstick</v>
      </c>
      <c r="C413" s="8" t="s">
        <v>8016</v>
      </c>
      <c r="D413" s="6" t="str">
        <f t="shared" si="157"/>
        <v xml:space="preserve"> |AL| Buzëkuq</v>
      </c>
      <c r="E413" s="8" t="s">
        <v>8017</v>
      </c>
      <c r="F413" s="6" t="str">
        <f t="shared" si="158"/>
        <v xml:space="preserve"> |BG| Червило</v>
      </c>
      <c r="G413" s="8" t="s">
        <v>8018</v>
      </c>
      <c r="H413" s="6" t="str">
        <f t="shared" si="159"/>
        <v xml:space="preserve"> |BiH| Karmin</v>
      </c>
      <c r="I413" s="8" t="s">
        <v>8019</v>
      </c>
      <c r="J413" s="6" t="str">
        <f t="shared" si="160"/>
        <v xml:space="preserve"> |CZ| Rtěnka</v>
      </c>
      <c r="K413" s="8" t="s">
        <v>8020</v>
      </c>
      <c r="L413" s="6" t="str">
        <f t="shared" si="161"/>
        <v xml:space="preserve"> |DE| Lippenstift</v>
      </c>
      <c r="M413" s="8" t="s">
        <v>8021</v>
      </c>
      <c r="N413" s="6" t="str">
        <f t="shared" si="162"/>
        <v xml:space="preserve"> |EE| Huulepulk</v>
      </c>
      <c r="O413" s="8" t="s">
        <v>8022</v>
      </c>
      <c r="P413" s="6" t="str">
        <f t="shared" si="163"/>
        <v xml:space="preserve"> |ES| Lápiz de labios</v>
      </c>
      <c r="Q413" s="8" t="s">
        <v>8023</v>
      </c>
      <c r="R413" s="6" t="str">
        <f t="shared" si="164"/>
        <v>/ Barra de llavis</v>
      </c>
      <c r="S413" s="8" t="s">
        <v>8024</v>
      </c>
      <c r="T413" s="6" t="str">
        <f t="shared" si="165"/>
        <v xml:space="preserve"> |GR| Κραγιόν</v>
      </c>
      <c r="U413" s="8" t="s">
        <v>8025</v>
      </c>
      <c r="V413" s="6" t="str">
        <f t="shared" si="166"/>
        <v xml:space="preserve"> |HR| Ruž</v>
      </c>
      <c r="W413" s="8" t="s">
        <v>8026</v>
      </c>
      <c r="X413" s="6" t="str">
        <f t="shared" si="167"/>
        <v xml:space="preserve"> |HU| Ajakrúzs</v>
      </c>
      <c r="Y413" s="8" t="s">
        <v>8027</v>
      </c>
      <c r="Z413" s="6" t="str">
        <f t="shared" si="168"/>
        <v xml:space="preserve"> |IT| Rossetto</v>
      </c>
      <c r="AA413" s="8" t="s">
        <v>8028</v>
      </c>
      <c r="AB413" s="6" t="str">
        <f t="shared" si="169"/>
        <v xml:space="preserve"> |LT| Lūpų dažai</v>
      </c>
      <c r="AC413" s="8" t="s">
        <v>8029</v>
      </c>
      <c r="AD413" s="6" t="str">
        <f t="shared" si="170"/>
        <v xml:space="preserve"> |LV| Lūpu krāsa</v>
      </c>
      <c r="AE413" s="8" t="s">
        <v>8030</v>
      </c>
      <c r="AF413" s="6" t="str">
        <f t="shared" si="171"/>
        <v xml:space="preserve"> |MK| Кармин</v>
      </c>
      <c r="AG413" s="8" t="s">
        <v>8031</v>
      </c>
      <c r="AH413" s="6" t="str">
        <f t="shared" si="172"/>
        <v xml:space="preserve"> |PL| Szminka</v>
      </c>
      <c r="AI413" s="8" t="s">
        <v>8032</v>
      </c>
      <c r="AJ413" s="6" t="str">
        <f t="shared" si="173"/>
        <v xml:space="preserve"> |PT| Batom</v>
      </c>
      <c r="AK413" s="8" t="s">
        <v>8033</v>
      </c>
      <c r="AL413" s="6" t="str">
        <f t="shared" si="174"/>
        <v xml:space="preserve"> |RO| Ruj</v>
      </c>
      <c r="AM413" s="8" t="s">
        <v>8025</v>
      </c>
      <c r="AN413" s="6" t="str">
        <f t="shared" si="175"/>
        <v xml:space="preserve"> |RS| Ruž</v>
      </c>
      <c r="AO413" s="8" t="s">
        <v>8034</v>
      </c>
      <c r="AP413" s="6" t="str">
        <f t="shared" si="176"/>
        <v xml:space="preserve"> |SI| Šminka</v>
      </c>
      <c r="AQ413" s="8" t="s">
        <v>8035</v>
      </c>
      <c r="AR413" s="6" t="str">
        <f t="shared" si="177"/>
        <v xml:space="preserve"> |SK| Rúž</v>
      </c>
      <c r="AS413" s="9" t="str">
        <f t="shared" si="178"/>
        <v>|EN| Lipstick |BG| Червило |BiH| Karmin |CZ| Rtěnka |DE| Lippenstift |EE| Huulepulk |ES| Lápiz de labios/ Barra de llavis |GR| Κραγιόν |HR| Ruž |HU| Ajakrúzs |IT| Rossetto |LT| Lūpų dažai |LV| Lūpu krāsa |PL| Szminka |PT| Batom |RO| Ruj |RS| Ruž |SI| Šminka |SK| Rúž</v>
      </c>
      <c r="AT413" s="9" t="str">
        <f t="shared" si="179"/>
        <v xml:space="preserve">"|EN| Lipstick |BG| Червило |BiH| Karmin |CZ| Rtěnka |DE| Lippenstift |EE| Huulepulk |ES| Lápiz de labios/ Barra de llavis |GR| Κραγιόν |HR| Ruž |HU| Ajakrúzs |IT| Rossetto |LT| Lūpų dažai |LV| Lūpu krāsa |PL| Szminka |PT| Batom |RO| Ruj |RS| Ruž |SI| Šminka |SK| Rúž",  </v>
      </c>
      <c r="AU413" s="9" t="str">
        <f t="shared" si="180"/>
        <v xml:space="preserve">"Lipstick":  "|EN| Lipstick |BG| Червило |BiH| Karmin |CZ| Rtěnka |DE| Lippenstift |EE| Huulepulk |ES| Lápiz de labios/ Barra de llavis |GR| Κραγιόν |HR| Ruž |HU| Ajakrúzs |IT| Rossetto |LT| Lūpų dažai |LV| Lūpu krāsa |PL| Szminka |PT| Batom |RO| Ruj |RS| Ruž |SI| Šminka |SK| Rúž",  </v>
      </c>
      <c r="AV413" s="9" t="str">
        <f t="shared" si="181"/>
        <v xml:space="preserve">"Lipstick", </v>
      </c>
      <c r="AW413" s="9"/>
    </row>
    <row r="414" spans="1:49" ht="15" customHeight="1" x14ac:dyDescent="0.25">
      <c r="A414" s="8" t="s">
        <v>8036</v>
      </c>
      <c r="B414" s="6" t="str">
        <f t="shared" si="156"/>
        <v>|EN| Eye shadows</v>
      </c>
      <c r="C414" s="8" t="s">
        <v>8037</v>
      </c>
      <c r="D414" s="6" t="str">
        <f t="shared" si="157"/>
        <v xml:space="preserve"> |AL| Paleta tualeti</v>
      </c>
      <c r="E414" s="8" t="s">
        <v>8038</v>
      </c>
      <c r="F414" s="6" t="str">
        <f t="shared" si="158"/>
        <v xml:space="preserve"> |BG| Сенки за очи</v>
      </c>
      <c r="G414" s="8" t="s">
        <v>8039</v>
      </c>
      <c r="H414" s="6" t="str">
        <f t="shared" si="159"/>
        <v xml:space="preserve"> |BiH| Sjenila za oči</v>
      </c>
      <c r="I414" s="8" t="s">
        <v>8040</v>
      </c>
      <c r="J414" s="6" t="str">
        <f t="shared" si="160"/>
        <v xml:space="preserve"> |CZ| Oční stíny</v>
      </c>
      <c r="K414" s="8" t="s">
        <v>8041</v>
      </c>
      <c r="L414" s="6" t="str">
        <f t="shared" si="161"/>
        <v xml:space="preserve"> |DE| Lidschatten</v>
      </c>
      <c r="M414" s="8" t="s">
        <v>8042</v>
      </c>
      <c r="N414" s="6" t="str">
        <f t="shared" si="162"/>
        <v xml:space="preserve"> |EE| Lauvärv</v>
      </c>
      <c r="O414" s="8" t="s">
        <v>8043</v>
      </c>
      <c r="P414" s="6" t="str">
        <f t="shared" si="163"/>
        <v xml:space="preserve"> |ES| Sombras de ojos</v>
      </c>
      <c r="Q414" s="8" t="s">
        <v>8044</v>
      </c>
      <c r="R414" s="6" t="str">
        <f t="shared" si="164"/>
        <v>/ Ombra d’ulls</v>
      </c>
      <c r="S414" s="8" t="s">
        <v>8045</v>
      </c>
      <c r="T414" s="6" t="str">
        <f t="shared" si="165"/>
        <v xml:space="preserve"> |GR| Σκιά ματιών</v>
      </c>
      <c r="U414" s="8" t="s">
        <v>8046</v>
      </c>
      <c r="V414" s="6" t="str">
        <f t="shared" si="166"/>
        <v xml:space="preserve"> |HR| Sjenilo za oči</v>
      </c>
      <c r="W414" s="8" t="s">
        <v>8047</v>
      </c>
      <c r="X414" s="6" t="str">
        <f t="shared" si="167"/>
        <v xml:space="preserve"> |HU| Szemhéjfesték</v>
      </c>
      <c r="Y414" s="8" t="s">
        <v>8048</v>
      </c>
      <c r="Z414" s="6" t="str">
        <f t="shared" si="168"/>
        <v xml:space="preserve"> |IT| Ombretto</v>
      </c>
      <c r="AA414" s="8" t="s">
        <v>8049</v>
      </c>
      <c r="AB414" s="6" t="str">
        <f t="shared" si="169"/>
        <v xml:space="preserve"> |LT| Akių šešėliai</v>
      </c>
      <c r="AC414" s="8" t="s">
        <v>8050</v>
      </c>
      <c r="AD414" s="6" t="str">
        <f t="shared" si="170"/>
        <v xml:space="preserve"> |LV| Acu ēnas</v>
      </c>
      <c r="AE414" s="8" t="s">
        <v>8051</v>
      </c>
      <c r="AF414" s="6" t="str">
        <f t="shared" si="171"/>
        <v xml:space="preserve"> |MK| Сенки за веѓи</v>
      </c>
      <c r="AG414" s="8" t="s">
        <v>8052</v>
      </c>
      <c r="AH414" s="6" t="str">
        <f t="shared" si="172"/>
        <v xml:space="preserve"> |PL| Cienie do powiek</v>
      </c>
      <c r="AI414" s="8" t="s">
        <v>8053</v>
      </c>
      <c r="AJ414" s="6" t="str">
        <f t="shared" si="173"/>
        <v xml:space="preserve"> |PT| Sombras para os olhos</v>
      </c>
      <c r="AK414" s="8" t="s">
        <v>8054</v>
      </c>
      <c r="AL414" s="6" t="str">
        <f t="shared" si="174"/>
        <v xml:space="preserve"> |RO| Farduri de pleoape</v>
      </c>
      <c r="AM414" s="8" t="s">
        <v>8055</v>
      </c>
      <c r="AN414" s="6" t="str">
        <f t="shared" si="175"/>
        <v xml:space="preserve"> |RS| Senke za oči</v>
      </c>
      <c r="AO414" s="8" t="s">
        <v>8056</v>
      </c>
      <c r="AP414" s="6" t="str">
        <f t="shared" si="176"/>
        <v xml:space="preserve"> |SI| Senčilo za veke</v>
      </c>
      <c r="AQ414" s="8" t="s">
        <v>8057</v>
      </c>
      <c r="AR414" s="6" t="str">
        <f t="shared" si="177"/>
        <v xml:space="preserve"> |SK| Očné tiene</v>
      </c>
      <c r="AS414" s="9" t="str">
        <f t="shared" si="178"/>
        <v>|EN| Eye shadows |BG| Сенки за очи |BiH| Sjenila za oči |CZ| Oční stíny |DE| Lidschatten |EE| Lauvärv |ES| Sombras de ojos/ Ombra d’ulls |GR| Σκιά ματιών |HR| Sjenilo za oči |HU| Szemhéjfesték |IT| Ombretto |LT| Akių šešėliai |LV| Acu ēnas |PL| Cienie do powiek |PT| Sombras para os olhos |RO| Farduri de pleoape |RS| Senke za oči |SI| Senčilo za veke |SK| Očné tiene</v>
      </c>
      <c r="AT414" s="9" t="str">
        <f t="shared" si="179"/>
        <v xml:space="preserve">"|EN| Eye shadows |BG| Сенки за очи |BiH| Sjenila za oči |CZ| Oční stíny |DE| Lidschatten |EE| Lauvärv |ES| Sombras de ojos/ Ombra d’ulls |GR| Σκιά ματιών |HR| Sjenilo za oči |HU| Szemhéjfesték |IT| Ombretto |LT| Akių šešėliai |LV| Acu ēnas |PL| Cienie do powiek |PT| Sombras para os olhos |RO| Farduri de pleoape |RS| Senke za oči |SI| Senčilo za veke |SK| Očné tiene",  </v>
      </c>
      <c r="AU414" s="9" t="str">
        <f t="shared" si="180"/>
        <v xml:space="preserve">"Eye shadows":  "|EN| Eye shadows |BG| Сенки за очи |BiH| Sjenila za oči |CZ| Oční stíny |DE| Lidschatten |EE| Lauvärv |ES| Sombras de ojos/ Ombra d’ulls |GR| Σκιά ματιών |HR| Sjenilo za oči |HU| Szemhéjfesték |IT| Ombretto |LT| Akių šešėliai |LV| Acu ēnas |PL| Cienie do powiek |PT| Sombras para os olhos |RO| Farduri de pleoape |RS| Senke za oči |SI| Senčilo za veke |SK| Očné tiene",  </v>
      </c>
      <c r="AV414" s="9" t="str">
        <f t="shared" si="181"/>
        <v xml:space="preserve">"Eye shadows", </v>
      </c>
      <c r="AW414" s="9"/>
    </row>
    <row r="415" spans="1:49" ht="15" customHeight="1" x14ac:dyDescent="0.25">
      <c r="A415" s="8" t="s">
        <v>8058</v>
      </c>
      <c r="B415" s="6" t="str">
        <f t="shared" si="156"/>
        <v>|EN| Blush</v>
      </c>
      <c r="C415" s="8" t="s">
        <v>8059</v>
      </c>
      <c r="D415" s="6" t="str">
        <f t="shared" si="157"/>
        <v xml:space="preserve"> |AL| Blush pë faqet</v>
      </c>
      <c r="E415" s="8" t="s">
        <v>8060</v>
      </c>
      <c r="F415" s="6" t="str">
        <f t="shared" si="158"/>
        <v xml:space="preserve"> |BG| Руж</v>
      </c>
      <c r="G415" s="8" t="s">
        <v>8061</v>
      </c>
      <c r="H415" s="6" t="str">
        <f t="shared" si="159"/>
        <v xml:space="preserve"> |BiH| Rumenilo</v>
      </c>
      <c r="I415" s="8" t="s">
        <v>8062</v>
      </c>
      <c r="J415" s="6" t="str">
        <f t="shared" si="160"/>
        <v xml:space="preserve"> |CZ| Růž na tváře</v>
      </c>
      <c r="K415" s="8" t="s">
        <v>8063</v>
      </c>
      <c r="L415" s="6" t="str">
        <f t="shared" si="161"/>
        <v xml:space="preserve"> |DE| Wangenrouge</v>
      </c>
      <c r="M415" s="8" t="s">
        <v>8064</v>
      </c>
      <c r="N415" s="6" t="str">
        <f t="shared" si="162"/>
        <v xml:space="preserve"> |EE| Põsepuna</v>
      </c>
      <c r="O415" s="8" t="s">
        <v>8065</v>
      </c>
      <c r="P415" s="6" t="str">
        <f t="shared" si="163"/>
        <v xml:space="preserve"> |ES| Crema de maquillaje</v>
      </c>
      <c r="Q415" s="8" t="s">
        <v>8066</v>
      </c>
      <c r="R415" s="6" t="str">
        <f t="shared" si="164"/>
        <v>/ Coloret</v>
      </c>
      <c r="S415" s="8" t="s">
        <v>8067</v>
      </c>
      <c r="T415" s="6" t="str">
        <f t="shared" si="165"/>
        <v xml:space="preserve"> |GR| Ρουζ</v>
      </c>
      <c r="U415" s="8" t="s">
        <v>8061</v>
      </c>
      <c r="V415" s="6" t="str">
        <f t="shared" si="166"/>
        <v xml:space="preserve"> |HR| Rumenilo</v>
      </c>
      <c r="W415" s="8" t="s">
        <v>8068</v>
      </c>
      <c r="X415" s="6" t="str">
        <f t="shared" si="167"/>
        <v xml:space="preserve"> |HU| Pirosító</v>
      </c>
      <c r="Y415" s="8" t="s">
        <v>8058</v>
      </c>
      <c r="Z415" s="6" t="str">
        <f t="shared" si="168"/>
        <v xml:space="preserve"> |IT| Blush</v>
      </c>
      <c r="AA415" s="8" t="s">
        <v>8069</v>
      </c>
      <c r="AB415" s="6" t="str">
        <f t="shared" si="169"/>
        <v xml:space="preserve"> |LT| Skaistalai</v>
      </c>
      <c r="AC415" s="8" t="s">
        <v>8070</v>
      </c>
      <c r="AD415" s="6" t="str">
        <f t="shared" si="170"/>
        <v xml:space="preserve"> |LV| Vaigu pūderis</v>
      </c>
      <c r="AE415" s="8" t="s">
        <v>8071</v>
      </c>
      <c r="AF415" s="6" t="str">
        <f t="shared" si="171"/>
        <v xml:space="preserve"> |MK| Црвенило за образи</v>
      </c>
      <c r="AG415" s="8" t="s">
        <v>8072</v>
      </c>
      <c r="AH415" s="6" t="str">
        <f t="shared" si="172"/>
        <v xml:space="preserve"> |PL| Róż do policzków</v>
      </c>
      <c r="AI415" s="8" t="s">
        <v>8058</v>
      </c>
      <c r="AJ415" s="6" t="str">
        <f t="shared" si="173"/>
        <v xml:space="preserve"> |PT| Blush</v>
      </c>
      <c r="AK415" s="8" t="s">
        <v>8073</v>
      </c>
      <c r="AL415" s="6" t="str">
        <f t="shared" si="174"/>
        <v xml:space="preserve"> |RO| Fard de obraz</v>
      </c>
      <c r="AM415" s="8" t="s">
        <v>8074</v>
      </c>
      <c r="AN415" s="6" t="str">
        <f t="shared" si="175"/>
        <v xml:space="preserve"> |RS| Rumenilo za obraze</v>
      </c>
      <c r="AO415" s="8" t="s">
        <v>8075</v>
      </c>
      <c r="AP415" s="6" t="str">
        <f t="shared" si="176"/>
        <v xml:space="preserve"> |SI| Rdečilo za lica</v>
      </c>
      <c r="AQ415" s="8" t="s">
        <v>8076</v>
      </c>
      <c r="AR415" s="6" t="str">
        <f t="shared" si="177"/>
        <v xml:space="preserve"> |SK| Rúž na líčka</v>
      </c>
      <c r="AS415" s="9" t="str">
        <f t="shared" si="178"/>
        <v>|EN| Blush |BG| Руж |BiH| Rumenilo |CZ| Růž na tváře |DE| Wangenrouge |EE| Põsepuna |ES| Crema de maquillaje/ Coloret |GR| Ρουζ |HR| Rumenilo |HU| Pirosító |IT| Blush |LT| Skaistalai |LV| Vaigu pūderis |PL| Róż do policzków |PT| Blush |RO| Fard de obraz |RS| Rumenilo za obraze |SI| Rdečilo za lica |SK| Rúž na líčka</v>
      </c>
      <c r="AT415" s="9" t="str">
        <f t="shared" si="179"/>
        <v xml:space="preserve">"|EN| Blush |BG| Руж |BiH| Rumenilo |CZ| Růž na tváře |DE| Wangenrouge |EE| Põsepuna |ES| Crema de maquillaje/ Coloret |GR| Ρουζ |HR| Rumenilo |HU| Pirosító |IT| Blush |LT| Skaistalai |LV| Vaigu pūderis |PL| Róż do policzków |PT| Blush |RO| Fard de obraz |RS| Rumenilo za obraze |SI| Rdečilo za lica |SK| Rúž na líčka",  </v>
      </c>
      <c r="AU415" s="9" t="str">
        <f t="shared" si="180"/>
        <v xml:space="preserve">"Blush":  "|EN| Blush |BG| Руж |BiH| Rumenilo |CZ| Růž na tváře |DE| Wangenrouge |EE| Põsepuna |ES| Crema de maquillaje/ Coloret |GR| Ρουζ |HR| Rumenilo |HU| Pirosító |IT| Blush |LT| Skaistalai |LV| Vaigu pūderis |PL| Róż do policzków |PT| Blush |RO| Fard de obraz |RS| Rumenilo za obraze |SI| Rdečilo za lica |SK| Rúž na líčka",  </v>
      </c>
      <c r="AV415" s="9" t="str">
        <f t="shared" si="181"/>
        <v xml:space="preserve">"Blush", </v>
      </c>
      <c r="AW415" s="9"/>
    </row>
    <row r="416" spans="1:49" ht="15" customHeight="1" x14ac:dyDescent="0.25">
      <c r="A416" s="8" t="s">
        <v>8077</v>
      </c>
      <c r="B416" s="6" t="str">
        <f t="shared" si="156"/>
        <v>|EN| Lip gloss</v>
      </c>
      <c r="C416" s="8" t="s">
        <v>8078</v>
      </c>
      <c r="D416" s="6" t="str">
        <f t="shared" si="157"/>
        <v xml:space="preserve"> |AL| Shkëlqyes</v>
      </c>
      <c r="E416" s="8" t="s">
        <v>8079</v>
      </c>
      <c r="F416" s="6" t="str">
        <f t="shared" si="158"/>
        <v xml:space="preserve"> |BG| Гланц</v>
      </c>
      <c r="G416" s="8" t="s">
        <v>8080</v>
      </c>
      <c r="H416" s="6" t="str">
        <f t="shared" si="159"/>
        <v xml:space="preserve"> |BiH| Sjaj za usne</v>
      </c>
      <c r="I416" s="8" t="s">
        <v>8081</v>
      </c>
      <c r="J416" s="6" t="str">
        <f t="shared" si="160"/>
        <v xml:space="preserve"> |CZ| Lesk na rty</v>
      </c>
      <c r="K416" s="8" t="s">
        <v>8082</v>
      </c>
      <c r="L416" s="6" t="str">
        <f t="shared" si="161"/>
        <v xml:space="preserve"> |DE| Lippenglanz</v>
      </c>
      <c r="M416" s="8" t="s">
        <v>8083</v>
      </c>
      <c r="N416" s="6" t="str">
        <f t="shared" si="162"/>
        <v xml:space="preserve"> |EE| Huuleläige</v>
      </c>
      <c r="O416" s="8" t="s">
        <v>8084</v>
      </c>
      <c r="P416" s="6" t="str">
        <f t="shared" si="163"/>
        <v xml:space="preserve"> |ES| Brillo de labios</v>
      </c>
      <c r="Q416" s="8" t="s">
        <v>8085</v>
      </c>
      <c r="R416" s="6" t="str">
        <f t="shared" si="164"/>
        <v>/ Brillant</v>
      </c>
      <c r="S416" s="8" t="s">
        <v>8086</v>
      </c>
      <c r="T416" s="6" t="str">
        <f t="shared" si="165"/>
        <v xml:space="preserve"> |GR| Λιπ γκλος</v>
      </c>
      <c r="U416" s="8" t="s">
        <v>8087</v>
      </c>
      <c r="V416" s="6" t="str">
        <f t="shared" si="166"/>
        <v xml:space="preserve"> |HR| Sjajilo</v>
      </c>
      <c r="W416" s="8" t="s">
        <v>8088</v>
      </c>
      <c r="X416" s="6" t="str">
        <f t="shared" si="167"/>
        <v xml:space="preserve"> |HU| Ajakír</v>
      </c>
      <c r="Y416" s="8" t="s">
        <v>8089</v>
      </c>
      <c r="Z416" s="6" t="str">
        <f t="shared" si="168"/>
        <v xml:space="preserve"> |IT| Lucidalabbra</v>
      </c>
      <c r="AA416" s="8" t="s">
        <v>8090</v>
      </c>
      <c r="AB416" s="6" t="str">
        <f t="shared" si="169"/>
        <v xml:space="preserve"> |LT| Lūpų blizgis</v>
      </c>
      <c r="AC416" s="8" t="s">
        <v>8091</v>
      </c>
      <c r="AD416" s="6" t="str">
        <f t="shared" si="170"/>
        <v xml:space="preserve"> |LV| Lūpu spīdums</v>
      </c>
      <c r="AE416" s="8" t="s">
        <v>8092</v>
      </c>
      <c r="AF416" s="6" t="str">
        <f t="shared" si="171"/>
        <v xml:space="preserve"> |MK| Лабело</v>
      </c>
      <c r="AG416" s="8" t="s">
        <v>8093</v>
      </c>
      <c r="AH416" s="6" t="str">
        <f t="shared" si="172"/>
        <v xml:space="preserve"> |PL| Błyszczyk</v>
      </c>
      <c r="AI416" s="8" t="s">
        <v>8094</v>
      </c>
      <c r="AJ416" s="6" t="str">
        <f t="shared" si="173"/>
        <v xml:space="preserve"> |PT| Brilho labial</v>
      </c>
      <c r="AK416" s="8" t="s">
        <v>8095</v>
      </c>
      <c r="AL416" s="6" t="str">
        <f t="shared" si="174"/>
        <v xml:space="preserve"> |RO| Gloss de buze</v>
      </c>
      <c r="AM416" s="8" t="s">
        <v>8096</v>
      </c>
      <c r="AN416" s="6" t="str">
        <f t="shared" si="175"/>
        <v xml:space="preserve"> |RS| Sjaj</v>
      </c>
      <c r="AO416" s="8" t="s">
        <v>8097</v>
      </c>
      <c r="AP416" s="6" t="str">
        <f t="shared" si="176"/>
        <v xml:space="preserve"> |SI| Sijaj za ustnice</v>
      </c>
      <c r="AQ416" s="8" t="s">
        <v>8098</v>
      </c>
      <c r="AR416" s="6" t="str">
        <f t="shared" si="177"/>
        <v xml:space="preserve"> |SK| Lesk na pery</v>
      </c>
      <c r="AS416" s="9" t="str">
        <f t="shared" si="178"/>
        <v>|EN| Lip gloss |BG| Гланц |BiH| Sjaj za usne |CZ| Lesk na rty |DE| Lippenglanz |EE| Huuleläige |ES| Brillo de labios/ Brillant |GR| Λιπ γκλος |HR| Sjajilo |HU| Ajakír |IT| Lucidalabbra |LT| Lūpų blizgis |LV| Lūpu spīdums |PL| Błyszczyk |PT| Brilho labial |RO| Gloss de buze |RS| Sjaj |SI| Sijaj za ustnice |SK| Lesk na pery</v>
      </c>
      <c r="AT416" s="9" t="str">
        <f t="shared" si="179"/>
        <v xml:space="preserve">"|EN| Lip gloss |BG| Гланц |BiH| Sjaj za usne |CZ| Lesk na rty |DE| Lippenglanz |EE| Huuleläige |ES| Brillo de labios/ Brillant |GR| Λιπ γκλος |HR| Sjajilo |HU| Ajakír |IT| Lucidalabbra |LT| Lūpų blizgis |LV| Lūpu spīdums |PL| Błyszczyk |PT| Brilho labial |RO| Gloss de buze |RS| Sjaj |SI| Sijaj za ustnice |SK| Lesk na pery",  </v>
      </c>
      <c r="AU416" s="9" t="str">
        <f t="shared" si="180"/>
        <v xml:space="preserve">"Lip gloss":  "|EN| Lip gloss |BG| Гланц |BiH| Sjaj za usne |CZ| Lesk na rty |DE| Lippenglanz |EE| Huuleläige |ES| Brillo de labios/ Brillant |GR| Λιπ γκλος |HR| Sjajilo |HU| Ajakír |IT| Lucidalabbra |LT| Lūpų blizgis |LV| Lūpu spīdums |PL| Błyszczyk |PT| Brilho labial |RO| Gloss de buze |RS| Sjaj |SI| Sijaj za ustnice |SK| Lesk na pery",  </v>
      </c>
      <c r="AV416" s="9" t="str">
        <f t="shared" si="181"/>
        <v xml:space="preserve">"Lip gloss", </v>
      </c>
      <c r="AW416" s="9"/>
    </row>
    <row r="417" spans="1:49" ht="15" customHeight="1" x14ac:dyDescent="0.25">
      <c r="A417" s="8" t="s">
        <v>8099</v>
      </c>
      <c r="B417" s="6" t="str">
        <f t="shared" si="156"/>
        <v>|EN| Mascara</v>
      </c>
      <c r="C417" s="8" t="s">
        <v>8100</v>
      </c>
      <c r="D417" s="6" t="str">
        <f t="shared" si="157"/>
        <v xml:space="preserve"> |AL| Maskarë qerpikësh</v>
      </c>
      <c r="E417" s="8" t="s">
        <v>8101</v>
      </c>
      <c r="F417" s="6" t="str">
        <f t="shared" si="158"/>
        <v xml:space="preserve"> |BG| Спирала</v>
      </c>
      <c r="G417" s="8" t="s">
        <v>8102</v>
      </c>
      <c r="H417" s="6" t="str">
        <f t="shared" si="159"/>
        <v xml:space="preserve"> |BiH| Maskara</v>
      </c>
      <c r="I417" s="8" t="s">
        <v>8103</v>
      </c>
      <c r="J417" s="6" t="str">
        <f t="shared" si="160"/>
        <v xml:space="preserve"> |CZ| Řasenka</v>
      </c>
      <c r="K417" s="8" t="s">
        <v>8104</v>
      </c>
      <c r="L417" s="6" t="str">
        <f t="shared" si="161"/>
        <v xml:space="preserve"> |DE| Wimperntusche</v>
      </c>
      <c r="M417" s="8" t="s">
        <v>8105</v>
      </c>
      <c r="N417" s="6" t="str">
        <f t="shared" si="162"/>
        <v xml:space="preserve"> |EE| Ripsmetušš</v>
      </c>
      <c r="O417" s="8" t="s">
        <v>8106</v>
      </c>
      <c r="P417" s="6" t="str">
        <f t="shared" si="163"/>
        <v xml:space="preserve"> |ES| Rimel</v>
      </c>
      <c r="Q417" s="8" t="s">
        <v>8107</v>
      </c>
      <c r="R417" s="6" t="str">
        <f t="shared" si="164"/>
        <v>/ Màscara de pestanyes</v>
      </c>
      <c r="S417" s="8" t="s">
        <v>8108</v>
      </c>
      <c r="T417" s="6" t="str">
        <f t="shared" si="165"/>
        <v xml:space="preserve"> |GR| Μάσκαρα</v>
      </c>
      <c r="U417" s="8" t="s">
        <v>8102</v>
      </c>
      <c r="V417" s="6" t="str">
        <f t="shared" si="166"/>
        <v xml:space="preserve"> |HR| Maskara</v>
      </c>
      <c r="W417" s="8" t="s">
        <v>8109</v>
      </c>
      <c r="X417" s="6" t="str">
        <f t="shared" si="167"/>
        <v xml:space="preserve"> |HU| Szempillafesték</v>
      </c>
      <c r="Y417" s="8" t="s">
        <v>8099</v>
      </c>
      <c r="Z417" s="6" t="str">
        <f t="shared" si="168"/>
        <v xml:space="preserve"> |IT| Mascara</v>
      </c>
      <c r="AA417" s="8" t="s">
        <v>8110</v>
      </c>
      <c r="AB417" s="6" t="str">
        <f t="shared" si="169"/>
        <v xml:space="preserve"> |LT| Blakstienų tušas</v>
      </c>
      <c r="AC417" s="8" t="s">
        <v>8111</v>
      </c>
      <c r="AD417" s="6" t="str">
        <f t="shared" si="170"/>
        <v xml:space="preserve"> |LV| Skropstu tuša</v>
      </c>
      <c r="AE417" s="8" t="s">
        <v>8112</v>
      </c>
      <c r="AF417" s="6" t="str">
        <f t="shared" si="171"/>
        <v xml:space="preserve"> |MK| Туш за клепки</v>
      </c>
      <c r="AG417" s="8" t="s">
        <v>8113</v>
      </c>
      <c r="AH417" s="6" t="str">
        <f t="shared" si="172"/>
        <v xml:space="preserve"> |PL| Tusz do rzęs</v>
      </c>
      <c r="AI417" s="8" t="s">
        <v>8114</v>
      </c>
      <c r="AJ417" s="6" t="str">
        <f t="shared" si="173"/>
        <v xml:space="preserve"> |PT| Rímel</v>
      </c>
      <c r="AK417" s="8" t="s">
        <v>8106</v>
      </c>
      <c r="AL417" s="6" t="str">
        <f t="shared" si="174"/>
        <v xml:space="preserve"> |RO| Rimel</v>
      </c>
      <c r="AM417" s="8" t="s">
        <v>8102</v>
      </c>
      <c r="AN417" s="6" t="str">
        <f t="shared" si="175"/>
        <v xml:space="preserve"> |RS| Maskara</v>
      </c>
      <c r="AO417" s="8" t="s">
        <v>8102</v>
      </c>
      <c r="AP417" s="6" t="str">
        <f t="shared" si="176"/>
        <v xml:space="preserve"> |SI| Maskara</v>
      </c>
      <c r="AQ417" s="8" t="s">
        <v>8115</v>
      </c>
      <c r="AR417" s="6" t="str">
        <f t="shared" si="177"/>
        <v xml:space="preserve"> |SK| Riasenka</v>
      </c>
      <c r="AS417" s="9" t="str">
        <f t="shared" si="178"/>
        <v>|EN| Mascara |BG| Спирала |BiH| Maskara |CZ| Řasenka |DE| Wimperntusche |EE| Ripsmetušš |ES| Rimel/ Màscara de pestanyes |GR| Μάσκαρα |HR| Maskara |HU| Szempillafesték |IT| Mascara |LT| Blakstienų tušas |LV| Skropstu tuša |PL| Tusz do rzęs |PT| Rímel |RO| Rimel |RS| Maskara |SI| Maskara |SK| Riasenka</v>
      </c>
      <c r="AT417" s="9" t="str">
        <f t="shared" si="179"/>
        <v xml:space="preserve">"|EN| Mascara |BG| Спирала |BiH| Maskara |CZ| Řasenka |DE| Wimperntusche |EE| Ripsmetušš |ES| Rimel/ Màscara de pestanyes |GR| Μάσκαρα |HR| Maskara |HU| Szempillafesték |IT| Mascara |LT| Blakstienų tušas |LV| Skropstu tuša |PL| Tusz do rzęs |PT| Rímel |RO| Rimel |RS| Maskara |SI| Maskara |SK| Riasenka",  </v>
      </c>
      <c r="AU417" s="9" t="str">
        <f t="shared" si="180"/>
        <v xml:space="preserve">"Mascara":  "|EN| Mascara |BG| Спирала |BiH| Maskara |CZ| Řasenka |DE| Wimperntusche |EE| Ripsmetušš |ES| Rimel/ Màscara de pestanyes |GR| Μάσκαρα |HR| Maskara |HU| Szempillafesték |IT| Mascara |LT| Blakstienų tušas |LV| Skropstu tuša |PL| Tusz do rzęs |PT| Rímel |RO| Rimel |RS| Maskara |SI| Maskara |SK| Riasenka",  </v>
      </c>
      <c r="AV417" s="9" t="str">
        <f t="shared" si="181"/>
        <v xml:space="preserve">"Mascara", </v>
      </c>
      <c r="AW417" s="9"/>
    </row>
    <row r="418" spans="1:49" ht="15" customHeight="1" x14ac:dyDescent="0.25">
      <c r="A418" s="8" t="s">
        <v>1236</v>
      </c>
      <c r="B418" s="6" t="str">
        <f t="shared" si="156"/>
        <v>|EN| Ballet flats</v>
      </c>
      <c r="C418" s="8" t="s">
        <v>8116</v>
      </c>
      <c r="D418" s="6" t="str">
        <f t="shared" si="157"/>
        <v xml:space="preserve"> |AL| Balerina</v>
      </c>
      <c r="E418" s="8" t="s">
        <v>8117</v>
      </c>
      <c r="F418" s="6" t="str">
        <f t="shared" si="158"/>
        <v xml:space="preserve"> |BG| Балерини</v>
      </c>
      <c r="G418" s="8" t="s">
        <v>1239</v>
      </c>
      <c r="H418" s="6" t="str">
        <f t="shared" si="159"/>
        <v xml:space="preserve"> |BiH| Baletanke</v>
      </c>
      <c r="I418" s="8" t="s">
        <v>1240</v>
      </c>
      <c r="J418" s="6" t="str">
        <f t="shared" si="160"/>
        <v xml:space="preserve"> |CZ| Baleríny</v>
      </c>
      <c r="K418" s="8" t="s">
        <v>8118</v>
      </c>
      <c r="L418" s="6" t="str">
        <f t="shared" si="161"/>
        <v xml:space="preserve"> |DE| Ballerinaschuhe</v>
      </c>
      <c r="M418" s="8" t="s">
        <v>1242</v>
      </c>
      <c r="N418" s="6" t="str">
        <f t="shared" si="162"/>
        <v xml:space="preserve"> |EE| Baleriinad</v>
      </c>
      <c r="O418" s="8" t="s">
        <v>8119</v>
      </c>
      <c r="P418" s="6" t="str">
        <f t="shared" si="163"/>
        <v xml:space="preserve"> |ES| Bailarina</v>
      </c>
      <c r="Q418" s="8" t="s">
        <v>1244</v>
      </c>
      <c r="R418" s="6" t="str">
        <f t="shared" si="164"/>
        <v>/ Ballarines</v>
      </c>
      <c r="S418" s="8" t="s">
        <v>1245</v>
      </c>
      <c r="T418" s="6" t="str">
        <f t="shared" si="165"/>
        <v xml:space="preserve"> |GR| Μπαλαρίνες</v>
      </c>
      <c r="U418" s="8" t="s">
        <v>1246</v>
      </c>
      <c r="V418" s="6" t="str">
        <f t="shared" si="166"/>
        <v xml:space="preserve"> |HR| Balerinke</v>
      </c>
      <c r="W418" s="8" t="s">
        <v>1247</v>
      </c>
      <c r="X418" s="6" t="str">
        <f t="shared" si="167"/>
        <v xml:space="preserve"> |HU| Balerinacipő</v>
      </c>
      <c r="Y418" s="8" t="s">
        <v>1248</v>
      </c>
      <c r="Z418" s="6" t="str">
        <f t="shared" si="168"/>
        <v xml:space="preserve"> |IT| Ballerine</v>
      </c>
      <c r="AA418" s="8" t="s">
        <v>1249</v>
      </c>
      <c r="AB418" s="6" t="str">
        <f t="shared" si="169"/>
        <v xml:space="preserve"> |LT| Balerinos</v>
      </c>
      <c r="AC418" s="8" t="s">
        <v>1250</v>
      </c>
      <c r="AD418" s="6" t="str">
        <f t="shared" si="170"/>
        <v xml:space="preserve"> |LV| Balerīnas</v>
      </c>
      <c r="AE418" s="8" t="s">
        <v>1238</v>
      </c>
      <c r="AF418" s="6" t="str">
        <f t="shared" si="171"/>
        <v xml:space="preserve"> |MK| Балеринки</v>
      </c>
      <c r="AG418" s="8" t="s">
        <v>8120</v>
      </c>
      <c r="AH418" s="6" t="str">
        <f t="shared" si="172"/>
        <v xml:space="preserve"> |PL| Baleriny</v>
      </c>
      <c r="AI418" s="8" t="s">
        <v>8121</v>
      </c>
      <c r="AJ418" s="6" t="str">
        <f t="shared" si="173"/>
        <v xml:space="preserve"> |PT| Sabrinas</v>
      </c>
      <c r="AK418" s="8" t="s">
        <v>1253</v>
      </c>
      <c r="AL418" s="6" t="str">
        <f t="shared" si="174"/>
        <v xml:space="preserve"> |RO| Balerini</v>
      </c>
      <c r="AM418" s="8" t="s">
        <v>1253</v>
      </c>
      <c r="AN418" s="6" t="str">
        <f t="shared" si="175"/>
        <v xml:space="preserve"> |RS| Balerini</v>
      </c>
      <c r="AO418" s="8" t="s">
        <v>1246</v>
      </c>
      <c r="AP418" s="6" t="str">
        <f t="shared" si="176"/>
        <v xml:space="preserve"> |SI| Balerinke</v>
      </c>
      <c r="AQ418" s="8" t="s">
        <v>1240</v>
      </c>
      <c r="AR418" s="6" t="str">
        <f t="shared" si="177"/>
        <v xml:space="preserve"> |SK| Baleríny</v>
      </c>
      <c r="AS418" s="9" t="str">
        <f t="shared" si="178"/>
        <v>|EN| Ballet flats |BG| Балерини |BiH| Baletanke |CZ| Baleríny |DE| Ballerinaschuhe |EE| Baleriinad |ES| Bailarina/ Ballarines |GR| Μπαλαρίνες |HR| Balerinke |HU| Balerinacipő |IT| Ballerine |LT| Balerinos |LV| Balerīnas |PL| Baleriny |PT| Sabrinas |RO| Balerini |RS| Balerini |SI| Balerinke |SK| Baleríny</v>
      </c>
      <c r="AT418" s="9" t="str">
        <f t="shared" si="179"/>
        <v xml:space="preserve">"|EN| Ballet flats |BG| Балерини |BiH| Baletanke |CZ| Baleríny |DE| Ballerinaschuhe |EE| Baleriinad |ES| Bailarina/ Ballarines |GR| Μπαλαρίνες |HR| Balerinke |HU| Balerinacipő |IT| Ballerine |LT| Balerinos |LV| Balerīnas |PL| Baleriny |PT| Sabrinas |RO| Balerini |RS| Balerini |SI| Balerinke |SK| Baleríny",  </v>
      </c>
      <c r="AU418" s="9" t="str">
        <f t="shared" si="180"/>
        <v xml:space="preserve">"Ballet flats":  "|EN| Ballet flats |BG| Балерини |BiH| Baletanke |CZ| Baleríny |DE| Ballerinaschuhe |EE| Baleriinad |ES| Bailarina/ Ballarines |GR| Μπαλαρίνες |HR| Balerinke |HU| Balerinacipő |IT| Ballerine |LT| Balerinos |LV| Balerīnas |PL| Baleriny |PT| Sabrinas |RO| Balerini |RS| Balerini |SI| Balerinke |SK| Baleríny",  </v>
      </c>
      <c r="AV418" s="9" t="str">
        <f t="shared" si="181"/>
        <v xml:space="preserve">"Ballet flats", </v>
      </c>
      <c r="AW418" s="9"/>
    </row>
    <row r="419" spans="1:49" ht="15" customHeight="1" x14ac:dyDescent="0.25">
      <c r="A419" s="8" t="s">
        <v>8122</v>
      </c>
      <c r="B419" s="6" t="str">
        <f t="shared" si="156"/>
        <v>|EN| Sneakers</v>
      </c>
      <c r="C419" s="8" t="s">
        <v>8123</v>
      </c>
      <c r="D419" s="6" t="str">
        <f t="shared" si="157"/>
        <v xml:space="preserve"> |AL| Atlete</v>
      </c>
      <c r="E419" s="8" t="s">
        <v>8124</v>
      </c>
      <c r="F419" s="6" t="str">
        <f t="shared" si="158"/>
        <v xml:space="preserve"> |BG| Кецове</v>
      </c>
      <c r="G419" s="8" t="s">
        <v>8125</v>
      </c>
      <c r="H419" s="6" t="str">
        <f t="shared" si="159"/>
        <v xml:space="preserve"> |BiH| Patike</v>
      </c>
      <c r="I419" s="8" t="s">
        <v>8126</v>
      </c>
      <c r="J419" s="6" t="str">
        <f t="shared" si="160"/>
        <v xml:space="preserve"> |CZ| Tenisky</v>
      </c>
      <c r="K419" s="8" t="s">
        <v>8127</v>
      </c>
      <c r="L419" s="6" t="str">
        <f t="shared" si="161"/>
        <v xml:space="preserve"> |DE| Sportschuhe</v>
      </c>
      <c r="M419" s="8" t="s">
        <v>8128</v>
      </c>
      <c r="N419" s="6" t="str">
        <f t="shared" si="162"/>
        <v xml:space="preserve"> |EE| Tennised</v>
      </c>
      <c r="O419" s="8" t="s">
        <v>7879</v>
      </c>
      <c r="P419" s="6" t="str">
        <f t="shared" si="163"/>
        <v xml:space="preserve"> |ES| Zapatillas</v>
      </c>
      <c r="Q419" s="8" t="s">
        <v>8129</v>
      </c>
      <c r="R419" s="6" t="str">
        <f t="shared" si="164"/>
        <v>/ Sabatilles d’esport</v>
      </c>
      <c r="S419" s="8" t="s">
        <v>8130</v>
      </c>
      <c r="T419" s="6" t="str">
        <f t="shared" si="165"/>
        <v xml:space="preserve"> |GR| Αθλητικά παπούτσια</v>
      </c>
      <c r="U419" s="8" t="s">
        <v>8131</v>
      </c>
      <c r="V419" s="6" t="str">
        <f t="shared" si="166"/>
        <v xml:space="preserve"> |HR| Platnene tenisice</v>
      </c>
      <c r="W419" s="8" t="s">
        <v>8132</v>
      </c>
      <c r="X419" s="6" t="str">
        <f t="shared" si="167"/>
        <v xml:space="preserve"> |HU| Tornacipő</v>
      </c>
      <c r="Y419" s="8" t="s">
        <v>8133</v>
      </c>
      <c r="Z419" s="6" t="str">
        <f t="shared" si="168"/>
        <v xml:space="preserve"> |IT| Scarpe da ginnastica</v>
      </c>
      <c r="AA419" s="8" t="s">
        <v>8134</v>
      </c>
      <c r="AB419" s="6" t="str">
        <f t="shared" si="169"/>
        <v xml:space="preserve"> |LT| Sportbačiai</v>
      </c>
      <c r="AC419" s="8" t="s">
        <v>8135</v>
      </c>
      <c r="AD419" s="6" t="str">
        <f t="shared" si="170"/>
        <v xml:space="preserve"> |LV| Sporta apavi</v>
      </c>
      <c r="AE419" s="8" t="s">
        <v>8136</v>
      </c>
      <c r="AF419" s="6" t="str">
        <f t="shared" si="171"/>
        <v xml:space="preserve"> |MK| Стартки</v>
      </c>
      <c r="AG419" s="8" t="s">
        <v>8137</v>
      </c>
      <c r="AH419" s="6" t="str">
        <f t="shared" si="172"/>
        <v xml:space="preserve"> |PL| Trampki</v>
      </c>
      <c r="AI419" s="8" t="s">
        <v>8138</v>
      </c>
      <c r="AJ419" s="6" t="str">
        <f t="shared" si="173"/>
        <v xml:space="preserve"> |PT| Ténis</v>
      </c>
      <c r="AK419" s="8" t="s">
        <v>8139</v>
      </c>
      <c r="AL419" s="6" t="str">
        <f t="shared" si="174"/>
        <v xml:space="preserve"> |RO| Teniși</v>
      </c>
      <c r="AM419" s="8" t="s">
        <v>8125</v>
      </c>
      <c r="AN419" s="6" t="str">
        <f t="shared" si="175"/>
        <v xml:space="preserve"> |RS| Patike</v>
      </c>
      <c r="AO419" s="8" t="s">
        <v>8140</v>
      </c>
      <c r="AP419" s="6" t="str">
        <f t="shared" si="176"/>
        <v xml:space="preserve"> |SI| Športni copati</v>
      </c>
      <c r="AQ419" s="8" t="s">
        <v>8126</v>
      </c>
      <c r="AR419" s="6" t="str">
        <f t="shared" si="177"/>
        <v xml:space="preserve"> |SK| Tenisky</v>
      </c>
      <c r="AS419" s="9" t="str">
        <f t="shared" si="178"/>
        <v>|EN| Sneakers |BG| Кецове |BiH| Patike |CZ| Tenisky |DE| Sportschuhe |EE| Tennised |ES| Zapatillas/ Sabatilles d’esport |GR| Αθλητικά παπούτσια |HR| Platnene tenisice |HU| Tornacipő |IT| Scarpe da ginnastica |LT| Sportbačiai |LV| Sporta apavi |PL| Trampki |PT| Ténis |RO| Teniși |RS| Patike |SI| Športni copati |SK| Tenisky</v>
      </c>
      <c r="AT419" s="9" t="str">
        <f t="shared" si="179"/>
        <v xml:space="preserve">"|EN| Sneakers |BG| Кецове |BiH| Patike |CZ| Tenisky |DE| Sportschuhe |EE| Tennised |ES| Zapatillas/ Sabatilles d’esport |GR| Αθλητικά παπούτσια |HR| Platnene tenisice |HU| Tornacipő |IT| Scarpe da ginnastica |LT| Sportbačiai |LV| Sporta apavi |PL| Trampki |PT| Ténis |RO| Teniși |RS| Patike |SI| Športni copati |SK| Tenisky",  </v>
      </c>
      <c r="AU419" s="9" t="str">
        <f t="shared" si="180"/>
        <v xml:space="preserve">"Sneakers":  "|EN| Sneakers |BG| Кецове |BiH| Patike |CZ| Tenisky |DE| Sportschuhe |EE| Tennised |ES| Zapatillas/ Sabatilles d’esport |GR| Αθλητικά παπούτσια |HR| Platnene tenisice |HU| Tornacipő |IT| Scarpe da ginnastica |LT| Sportbačiai |LV| Sporta apavi |PL| Trampki |PT| Ténis |RO| Teniși |RS| Patike |SI| Športni copati |SK| Tenisky",  </v>
      </c>
      <c r="AV419" s="9" t="str">
        <f t="shared" si="181"/>
        <v xml:space="preserve">"Sneakers", </v>
      </c>
      <c r="AW419" s="9"/>
    </row>
    <row r="420" spans="1:49" ht="15" customHeight="1" x14ac:dyDescent="0.25">
      <c r="A420" s="8" t="s">
        <v>8141</v>
      </c>
      <c r="B420" s="6" t="str">
        <f t="shared" si="156"/>
        <v>|EN| Key chain</v>
      </c>
      <c r="C420" s="8" t="s">
        <v>8142</v>
      </c>
      <c r="D420" s="6" t="str">
        <f t="shared" si="157"/>
        <v xml:space="preserve"> |AL| Varëse çelësi</v>
      </c>
      <c r="E420" s="8" t="s">
        <v>8143</v>
      </c>
      <c r="F420" s="6" t="str">
        <f t="shared" si="158"/>
        <v xml:space="preserve"> |BG| Ключодържател</v>
      </c>
      <c r="G420" s="8" t="s">
        <v>8144</v>
      </c>
      <c r="H420" s="6" t="str">
        <f t="shared" si="159"/>
        <v xml:space="preserve"> |BiH| Privjesak</v>
      </c>
      <c r="I420" s="8" t="s">
        <v>8145</v>
      </c>
      <c r="J420" s="6" t="str">
        <f t="shared" si="160"/>
        <v xml:space="preserve"> |CZ| Přívěsek</v>
      </c>
      <c r="K420" s="8" t="s">
        <v>8146</v>
      </c>
      <c r="L420" s="6" t="str">
        <f t="shared" si="161"/>
        <v xml:space="preserve"> |DE| Anhängsel</v>
      </c>
      <c r="M420" s="8" t="s">
        <v>8147</v>
      </c>
      <c r="N420" s="6" t="str">
        <f t="shared" si="162"/>
        <v xml:space="preserve"> |EE| Ripats / võtmehoidja</v>
      </c>
      <c r="O420" s="8" t="s">
        <v>8148</v>
      </c>
      <c r="P420" s="6" t="str">
        <f t="shared" si="163"/>
        <v xml:space="preserve"> |ES| Colgante</v>
      </c>
      <c r="Q420" s="8" t="s">
        <v>8149</v>
      </c>
      <c r="R420" s="6" t="str">
        <f t="shared" si="164"/>
        <v>/ Clauer</v>
      </c>
      <c r="S420" s="8" t="s">
        <v>8150</v>
      </c>
      <c r="T420" s="6" t="str">
        <f t="shared" si="165"/>
        <v xml:space="preserve"> |GR| Μπρελόκ</v>
      </c>
      <c r="U420" s="8" t="s">
        <v>8144</v>
      </c>
      <c r="V420" s="6" t="str">
        <f t="shared" si="166"/>
        <v xml:space="preserve"> |HR| Privjesak</v>
      </c>
      <c r="W420" s="8" t="s">
        <v>8151</v>
      </c>
      <c r="X420" s="6" t="str">
        <f t="shared" si="167"/>
        <v xml:space="preserve"> |HU| Kulcstartó</v>
      </c>
      <c r="Y420" s="8" t="s">
        <v>8152</v>
      </c>
      <c r="Z420" s="6" t="str">
        <f t="shared" si="168"/>
        <v xml:space="preserve"> |IT| Portachiavi</v>
      </c>
      <c r="AA420" s="8" t="s">
        <v>8153</v>
      </c>
      <c r="AB420" s="6" t="str">
        <f t="shared" si="169"/>
        <v xml:space="preserve"> |LT| Raktų pakabukas</v>
      </c>
      <c r="AC420" s="8" t="s">
        <v>8154</v>
      </c>
      <c r="AD420" s="6" t="str">
        <f t="shared" si="170"/>
        <v xml:space="preserve"> |LV| Piekariņš</v>
      </c>
      <c r="AE420" s="8" t="s">
        <v>4453</v>
      </c>
      <c r="AF420" s="6" t="str">
        <f t="shared" si="171"/>
        <v xml:space="preserve"> |MK| Приврзок</v>
      </c>
      <c r="AG420" s="8" t="s">
        <v>8155</v>
      </c>
      <c r="AH420" s="6" t="str">
        <f t="shared" si="172"/>
        <v xml:space="preserve"> |PL| Brelok</v>
      </c>
      <c r="AI420" s="8" t="s">
        <v>8156</v>
      </c>
      <c r="AJ420" s="6" t="str">
        <f t="shared" si="173"/>
        <v xml:space="preserve"> |PT| Pingente</v>
      </c>
      <c r="AK420" s="8" t="s">
        <v>8157</v>
      </c>
      <c r="AL420" s="6" t="str">
        <f t="shared" si="174"/>
        <v xml:space="preserve"> |RO| Breloc</v>
      </c>
      <c r="AM420" s="8" t="s">
        <v>8158</v>
      </c>
      <c r="AN420" s="6" t="str">
        <f t="shared" si="175"/>
        <v xml:space="preserve"> |RS| Privezak</v>
      </c>
      <c r="AO420" s="8" t="s">
        <v>8159</v>
      </c>
      <c r="AP420" s="6" t="str">
        <f t="shared" si="176"/>
        <v xml:space="preserve"> |SI| Obesek</v>
      </c>
      <c r="AQ420" s="8" t="s">
        <v>8160</v>
      </c>
      <c r="AR420" s="6" t="str">
        <f t="shared" si="177"/>
        <v xml:space="preserve"> |SK| Prívesok</v>
      </c>
      <c r="AS420" s="9" t="str">
        <f t="shared" si="178"/>
        <v>|EN| Key chain |BG| Ключодържател |BiH| Privjesak |CZ| Přívěsek |DE| Anhängsel |EE| Ripats / võtmehoidja |ES| Colgante/ Clauer |GR| Μπρελόκ |HR| Privjesak |HU| Kulcstartó |IT| Portachiavi |LT| Raktų pakabukas |LV| Piekariņš |PL| Brelok |PT| Pingente |RO| Breloc |RS| Privezak |SI| Obesek |SK| Prívesok</v>
      </c>
      <c r="AT420" s="9" t="str">
        <f t="shared" si="179"/>
        <v xml:space="preserve">"|EN| Key chain |BG| Ключодържател |BiH| Privjesak |CZ| Přívěsek |DE| Anhängsel |EE| Ripats / võtmehoidja |ES| Colgante/ Clauer |GR| Μπρελόκ |HR| Privjesak |HU| Kulcstartó |IT| Portachiavi |LT| Raktų pakabukas |LV| Piekariņš |PL| Brelok |PT| Pingente |RO| Breloc |RS| Privezak |SI| Obesek |SK| Prívesok",  </v>
      </c>
      <c r="AU420" s="9" t="str">
        <f t="shared" si="180"/>
        <v xml:space="preserve">"Key chain":  "|EN| Key chain |BG| Ключодържател |BiH| Privjesak |CZ| Přívěsek |DE| Anhängsel |EE| Ripats / võtmehoidja |ES| Colgante/ Clauer |GR| Μπρελόκ |HR| Privjesak |HU| Kulcstartó |IT| Portachiavi |LT| Raktų pakabukas |LV| Piekariņš |PL| Brelok |PT| Pingente |RO| Breloc |RS| Privezak |SI| Obesek |SK| Prívesok",  </v>
      </c>
      <c r="AV420" s="9" t="str">
        <f t="shared" si="181"/>
        <v xml:space="preserve">"Key chain", </v>
      </c>
      <c r="AW420" s="9"/>
    </row>
    <row r="421" spans="1:49" ht="15" customHeight="1" x14ac:dyDescent="0.25">
      <c r="A421" s="8" t="s">
        <v>8161</v>
      </c>
      <c r="B421" s="6" t="str">
        <f t="shared" si="156"/>
        <v>|EN| Bobby pin</v>
      </c>
      <c r="C421" s="8" t="s">
        <v>8162</v>
      </c>
      <c r="D421" s="6" t="str">
        <f t="shared" si="157"/>
        <v xml:space="preserve"> |AL| Kapsa flokësh</v>
      </c>
      <c r="E421" s="8" t="s">
        <v>8163</v>
      </c>
      <c r="F421" s="6" t="str">
        <f t="shared" si="158"/>
        <v xml:space="preserve"> |BG| Шноли за коса</v>
      </c>
      <c r="G421" s="8" t="s">
        <v>8164</v>
      </c>
      <c r="H421" s="6" t="str">
        <f t="shared" si="159"/>
        <v xml:space="preserve"> |BiH| Šnale za kosu</v>
      </c>
      <c r="I421" s="8" t="s">
        <v>8165</v>
      </c>
      <c r="J421" s="6" t="str">
        <f t="shared" si="160"/>
        <v xml:space="preserve"> |CZ| Sponky do vlasů</v>
      </c>
      <c r="K421" s="8" t="s">
        <v>8166</v>
      </c>
      <c r="L421" s="6" t="str">
        <f t="shared" si="161"/>
        <v xml:space="preserve"> |DE| Haarnadeln</v>
      </c>
      <c r="M421" s="8" t="s">
        <v>8167</v>
      </c>
      <c r="N421" s="6" t="str">
        <f t="shared" si="162"/>
        <v xml:space="preserve"> |EE| Juukseklambrid</v>
      </c>
      <c r="O421" s="8" t="s">
        <v>8168</v>
      </c>
      <c r="P421" s="6" t="str">
        <f t="shared" si="163"/>
        <v xml:space="preserve"> |ES| Horquillas</v>
      </c>
      <c r="Q421" s="8" t="s">
        <v>8169</v>
      </c>
      <c r="R421" s="6" t="str">
        <f t="shared" si="164"/>
        <v>/ Pinces per al cabell</v>
      </c>
      <c r="S421" s="8" t="s">
        <v>8170</v>
      </c>
      <c r="T421" s="6" t="str">
        <f t="shared" si="165"/>
        <v xml:space="preserve"> |GR| Καρφίτσες μαλλιών</v>
      </c>
      <c r="U421" s="8" t="s">
        <v>8171</v>
      </c>
      <c r="V421" s="6" t="str">
        <f t="shared" si="166"/>
        <v xml:space="preserve"> |HR| Špangice za kosu</v>
      </c>
      <c r="W421" s="8" t="s">
        <v>8172</v>
      </c>
      <c r="X421" s="6" t="str">
        <f t="shared" si="167"/>
        <v xml:space="preserve"> |HU| Hajcsat</v>
      </c>
      <c r="Y421" s="8" t="s">
        <v>8173</v>
      </c>
      <c r="Z421" s="6" t="str">
        <f t="shared" si="168"/>
        <v xml:space="preserve"> |IT| Forcine per capelli</v>
      </c>
      <c r="AA421" s="8" t="s">
        <v>8174</v>
      </c>
      <c r="AB421" s="6" t="str">
        <f t="shared" si="169"/>
        <v xml:space="preserve"> |LT| Plaukų segtukai</v>
      </c>
      <c r="AC421" s="8" t="s">
        <v>8175</v>
      </c>
      <c r="AD421" s="6" t="str">
        <f t="shared" si="170"/>
        <v xml:space="preserve"> |LV| Matu saspraudes</v>
      </c>
      <c r="AE421" s="8" t="s">
        <v>8176</v>
      </c>
      <c r="AF421" s="6" t="str">
        <f t="shared" si="171"/>
        <v xml:space="preserve"> |MK| Копчиња за коса</v>
      </c>
      <c r="AG421" s="8" t="s">
        <v>8177</v>
      </c>
      <c r="AH421" s="6" t="str">
        <f t="shared" si="172"/>
        <v xml:space="preserve"> |PL| Spinki do włosów</v>
      </c>
      <c r="AI421" s="8" t="s">
        <v>8178</v>
      </c>
      <c r="AJ421" s="6" t="str">
        <f t="shared" si="173"/>
        <v xml:space="preserve"> |PT| Molas para o cabelo</v>
      </c>
      <c r="AK421" s="8" t="s">
        <v>8179</v>
      </c>
      <c r="AL421" s="6" t="str">
        <f t="shared" si="174"/>
        <v xml:space="preserve"> |RO| Agrafe de păr</v>
      </c>
      <c r="AM421" s="8" t="s">
        <v>8164</v>
      </c>
      <c r="AN421" s="6" t="str">
        <f t="shared" si="175"/>
        <v xml:space="preserve"> |RS| Šnale za kosu</v>
      </c>
      <c r="AO421" s="8" t="s">
        <v>8180</v>
      </c>
      <c r="AP421" s="6" t="str">
        <f t="shared" si="176"/>
        <v xml:space="preserve"> |SI| Sponke za lase</v>
      </c>
      <c r="AQ421" s="8" t="s">
        <v>8181</v>
      </c>
      <c r="AR421" s="6" t="str">
        <f t="shared" si="177"/>
        <v xml:space="preserve"> |SK| Sponky do vlasov</v>
      </c>
      <c r="AS421" s="9" t="str">
        <f t="shared" si="178"/>
        <v>|EN| Bobby pin |BG| Шноли за коса |BiH| Šnale za kosu |CZ| Sponky do vlasů |DE| Haarnadeln |EE| Juukseklambrid |ES| Horquillas/ Pinces per al cabell |GR| Καρφίτσες μαλλιών |HR| Špangice za kosu |HU| Hajcsat |IT| Forcine per capelli |LT| Plaukų segtukai |LV| Matu saspraudes |PL| Spinki do włosów |PT| Molas para o cabelo |RO| Agrafe de păr |RS| Šnale za kosu |SI| Sponke za lase |SK| Sponky do vlasov</v>
      </c>
      <c r="AT421" s="9" t="str">
        <f t="shared" si="179"/>
        <v xml:space="preserve">"|EN| Bobby pin |BG| Шноли за коса |BiH| Šnale za kosu |CZ| Sponky do vlasů |DE| Haarnadeln |EE| Juukseklambrid |ES| Horquillas/ Pinces per al cabell |GR| Καρφίτσες μαλλιών |HR| Špangice za kosu |HU| Hajcsat |IT| Forcine per capelli |LT| Plaukų segtukai |LV| Matu saspraudes |PL| Spinki do włosów |PT| Molas para o cabelo |RO| Agrafe de păr |RS| Šnale za kosu |SI| Sponke za lase |SK| Sponky do vlasov",  </v>
      </c>
      <c r="AU421" s="9" t="str">
        <f t="shared" si="180"/>
        <v xml:space="preserve">"Bobby pin":  "|EN| Bobby pin |BG| Шноли за коса |BiH| Šnale za kosu |CZ| Sponky do vlasů |DE| Haarnadeln |EE| Juukseklambrid |ES| Horquillas/ Pinces per al cabell |GR| Καρφίτσες μαλλιών |HR| Špangice za kosu |HU| Hajcsat |IT| Forcine per capelli |LT| Plaukų segtukai |LV| Matu saspraudes |PL| Spinki do włosów |PT| Molas para o cabelo |RO| Agrafe de păr |RS| Šnale za kosu |SI| Sponke za lase |SK| Sponky do vlasov",  </v>
      </c>
      <c r="AV421" s="9" t="str">
        <f t="shared" si="181"/>
        <v xml:space="preserve">"Bobby pin", </v>
      </c>
      <c r="AW421" s="9"/>
    </row>
    <row r="422" spans="1:49" ht="15" customHeight="1" x14ac:dyDescent="0.25">
      <c r="A422" s="8" t="s">
        <v>8182</v>
      </c>
      <c r="B422" s="6" t="str">
        <f t="shared" si="156"/>
        <v>|EN| Hair set</v>
      </c>
      <c r="C422" s="8" t="s">
        <v>8183</v>
      </c>
      <c r="D422" s="6" t="str">
        <f t="shared" si="157"/>
        <v xml:space="preserve"> |AL| Komplet për flokët</v>
      </c>
      <c r="E422" s="8" t="s">
        <v>8184</v>
      </c>
      <c r="F422" s="6" t="str">
        <f t="shared" si="158"/>
        <v xml:space="preserve"> |BG| Комплект за коса</v>
      </c>
      <c r="G422" s="8" t="s">
        <v>8185</v>
      </c>
      <c r="H422" s="6" t="str">
        <f t="shared" si="159"/>
        <v xml:space="preserve"> |BiH| Set za kosu</v>
      </c>
      <c r="I422" s="8" t="s">
        <v>8186</v>
      </c>
      <c r="J422" s="6" t="str">
        <f t="shared" si="160"/>
        <v xml:space="preserve"> |CZ| Souprava na vlasy</v>
      </c>
      <c r="K422" s="8" t="s">
        <v>8187</v>
      </c>
      <c r="L422" s="6" t="str">
        <f t="shared" si="161"/>
        <v xml:space="preserve"> |DE| Haarset</v>
      </c>
      <c r="M422" s="8" t="s">
        <v>8188</v>
      </c>
      <c r="N422" s="6" t="str">
        <f t="shared" si="162"/>
        <v xml:space="preserve"> |EE| Juukseaksessuaaride komplekt</v>
      </c>
      <c r="O422" s="8" t="s">
        <v>8189</v>
      </c>
      <c r="P422" s="6" t="str">
        <f t="shared" si="163"/>
        <v xml:space="preserve"> |ES| Conjunto para el pelo</v>
      </c>
      <c r="Q422" s="8" t="s">
        <v>8190</v>
      </c>
      <c r="R422" s="6" t="str">
        <f t="shared" si="164"/>
        <v>/ Conjunt per al cabell</v>
      </c>
      <c r="S422" s="8" t="s">
        <v>8191</v>
      </c>
      <c r="T422" s="6" t="str">
        <f t="shared" si="165"/>
        <v xml:space="preserve"> |GR| Σετ μαλλιών</v>
      </c>
      <c r="U422" s="8" t="s">
        <v>8192</v>
      </c>
      <c r="V422" s="6" t="str">
        <f t="shared" si="166"/>
        <v xml:space="preserve"> |HR| Komplet za kosu</v>
      </c>
      <c r="W422" s="8" t="s">
        <v>8193</v>
      </c>
      <c r="X422" s="6" t="str">
        <f t="shared" si="167"/>
        <v xml:space="preserve"> |HU| Hajkészlet</v>
      </c>
      <c r="Y422" s="8" t="s">
        <v>8194</v>
      </c>
      <c r="Z422" s="6" t="str">
        <f t="shared" si="168"/>
        <v xml:space="preserve"> |IT| Completo per capelli</v>
      </c>
      <c r="AA422" s="8" t="s">
        <v>8195</v>
      </c>
      <c r="AB422" s="6" t="str">
        <f t="shared" si="169"/>
        <v xml:space="preserve"> |LT| Rinkinys plaukams</v>
      </c>
      <c r="AC422" s="8" t="s">
        <v>8196</v>
      </c>
      <c r="AD422" s="6" t="str">
        <f t="shared" si="170"/>
        <v xml:space="preserve"> |LV| Komplekts matiem</v>
      </c>
      <c r="AE422" s="8" t="s">
        <v>8197</v>
      </c>
      <c r="AF422" s="6" t="str">
        <f t="shared" si="171"/>
        <v xml:space="preserve"> |MK| Комплет за коса</v>
      </c>
      <c r="AG422" s="8" t="s">
        <v>8198</v>
      </c>
      <c r="AH422" s="6" t="str">
        <f t="shared" si="172"/>
        <v xml:space="preserve"> |PL| Komplet do włosów</v>
      </c>
      <c r="AI422" s="8" t="s">
        <v>8199</v>
      </c>
      <c r="AJ422" s="6" t="str">
        <f t="shared" si="173"/>
        <v xml:space="preserve"> |PT| Conjunto para o cabelo</v>
      </c>
      <c r="AK422" s="8" t="s">
        <v>8200</v>
      </c>
      <c r="AL422" s="6" t="str">
        <f t="shared" si="174"/>
        <v xml:space="preserve"> |RO| Set pentru păr</v>
      </c>
      <c r="AM422" s="8" t="s">
        <v>8192</v>
      </c>
      <c r="AN422" s="6" t="str">
        <f t="shared" si="175"/>
        <v xml:space="preserve"> |RS| Komplet za kosu</v>
      </c>
      <c r="AO422" s="8" t="s">
        <v>8201</v>
      </c>
      <c r="AP422" s="6" t="str">
        <f t="shared" si="176"/>
        <v xml:space="preserve"> |SI| Set za lase</v>
      </c>
      <c r="AQ422" s="8" t="s">
        <v>8202</v>
      </c>
      <c r="AR422" s="6" t="str">
        <f t="shared" si="177"/>
        <v xml:space="preserve"> |SK| Súprava na vlasy</v>
      </c>
      <c r="AS422" s="9" t="str">
        <f t="shared" si="178"/>
        <v>|EN| Hair set |BG| Комплект за коса |BiH| Set za kosu |CZ| Souprava na vlasy |DE| Haarset |EE| Juukseaksessuaaride komplekt |ES| Conjunto para el pelo/ Conjunt per al cabell |GR| Σετ μαλλιών |HR| Komplet za kosu |HU| Hajkészlet |IT| Completo per capelli |LT| Rinkinys plaukams |LV| Komplekts matiem |PL| Komplet do włosów |PT| Conjunto para o cabelo |RO| Set pentru păr |RS| Komplet za kosu |SI| Set za lase |SK| Súprava na vlasy</v>
      </c>
      <c r="AT422" s="9" t="str">
        <f t="shared" si="179"/>
        <v xml:space="preserve">"|EN| Hair set |BG| Комплект за коса |BiH| Set za kosu |CZ| Souprava na vlasy |DE| Haarset |EE| Juukseaksessuaaride komplekt |ES| Conjunto para el pelo/ Conjunt per al cabell |GR| Σετ μαλλιών |HR| Komplet za kosu |HU| Hajkészlet |IT| Completo per capelli |LT| Rinkinys plaukams |LV| Komplekts matiem |PL| Komplet do włosów |PT| Conjunto para o cabelo |RO| Set pentru păr |RS| Komplet za kosu |SI| Set za lase |SK| Súprava na vlasy",  </v>
      </c>
      <c r="AU422" s="9" t="str">
        <f t="shared" si="180"/>
        <v xml:space="preserve">"Hair set":  "|EN| Hair set |BG| Комплект за коса |BiH| Set za kosu |CZ| Souprava na vlasy |DE| Haarset |EE| Juukseaksessuaaride komplekt |ES| Conjunto para el pelo/ Conjunt per al cabell |GR| Σετ μαλλιών |HR| Komplet za kosu |HU| Hajkészlet |IT| Completo per capelli |LT| Rinkinys plaukams |LV| Komplekts matiem |PL| Komplet do włosów |PT| Conjunto para o cabelo |RO| Set pentru păr |RS| Komplet za kosu |SI| Set za lase |SK| Súprava na vlasy",  </v>
      </c>
      <c r="AV422" s="9" t="str">
        <f t="shared" si="181"/>
        <v xml:space="preserve">"Hair set", </v>
      </c>
      <c r="AW422" s="9"/>
    </row>
    <row r="423" spans="1:49" ht="15" customHeight="1" x14ac:dyDescent="0.25">
      <c r="A423" s="8" t="s">
        <v>8203</v>
      </c>
      <c r="B423" s="6" t="str">
        <f t="shared" si="156"/>
        <v>|EN| Scrunchy</v>
      </c>
      <c r="C423" s="8" t="s">
        <v>8204</v>
      </c>
      <c r="D423" s="6" t="str">
        <f t="shared" si="157"/>
        <v xml:space="preserve"> |AL| Lidhëse flokësh</v>
      </c>
      <c r="E423" s="8" t="s">
        <v>8205</v>
      </c>
      <c r="F423" s="6" t="str">
        <f t="shared" si="158"/>
        <v xml:space="preserve"> |BG| Ластици за коса</v>
      </c>
      <c r="G423" s="8" t="s">
        <v>8206</v>
      </c>
      <c r="H423" s="6" t="str">
        <f t="shared" si="159"/>
        <v xml:space="preserve"> |BiH| Gumice za kosu</v>
      </c>
      <c r="I423" s="8" t="s">
        <v>8207</v>
      </c>
      <c r="J423" s="6" t="str">
        <f t="shared" si="160"/>
        <v xml:space="preserve"> |CZ| Gumičky na vlasy</v>
      </c>
      <c r="K423" s="8" t="s">
        <v>8208</v>
      </c>
      <c r="L423" s="6" t="str">
        <f t="shared" si="161"/>
        <v xml:space="preserve"> |DE| Haargummis</v>
      </c>
      <c r="M423" s="8" t="s">
        <v>8209</v>
      </c>
      <c r="N423" s="6" t="str">
        <f t="shared" si="162"/>
        <v xml:space="preserve"> |EE| Juuksekummid</v>
      </c>
      <c r="O423" s="8" t="s">
        <v>8210</v>
      </c>
      <c r="P423" s="6" t="str">
        <f t="shared" si="163"/>
        <v xml:space="preserve"> |ES| Gomas para el pelo</v>
      </c>
      <c r="Q423" s="8" t="s">
        <v>8211</v>
      </c>
      <c r="R423" s="6" t="str">
        <f t="shared" si="164"/>
        <v>/ Elàstics per al cabell</v>
      </c>
      <c r="S423" s="8" t="s">
        <v>8212</v>
      </c>
      <c r="T423" s="6" t="str">
        <f t="shared" si="165"/>
        <v xml:space="preserve"> |GR| Ελαστικά μαλλιών</v>
      </c>
      <c r="U423" s="8" t="s">
        <v>8206</v>
      </c>
      <c r="V423" s="6" t="str">
        <f t="shared" si="166"/>
        <v xml:space="preserve"> |HR| Gumice za kosu</v>
      </c>
      <c r="W423" s="8" t="s">
        <v>8213</v>
      </c>
      <c r="X423" s="6" t="str">
        <f t="shared" si="167"/>
        <v xml:space="preserve"> |HU| Hajgumi</v>
      </c>
      <c r="Y423" s="8" t="s">
        <v>8214</v>
      </c>
      <c r="Z423" s="6" t="str">
        <f t="shared" si="168"/>
        <v xml:space="preserve"> |IT| Elastici per capelli</v>
      </c>
      <c r="AA423" s="8" t="s">
        <v>8215</v>
      </c>
      <c r="AB423" s="6" t="str">
        <f t="shared" si="169"/>
        <v xml:space="preserve"> |LT| Plaukų gumytės</v>
      </c>
      <c r="AC423" s="8" t="s">
        <v>8216</v>
      </c>
      <c r="AD423" s="6" t="str">
        <f t="shared" si="170"/>
        <v xml:space="preserve"> |LV| Matu gumijas</v>
      </c>
      <c r="AE423" s="8" t="s">
        <v>8217</v>
      </c>
      <c r="AF423" s="6" t="str">
        <f t="shared" si="171"/>
        <v xml:space="preserve"> |MK| Ластичиња за коса</v>
      </c>
      <c r="AG423" s="8" t="s">
        <v>8218</v>
      </c>
      <c r="AH423" s="6" t="str">
        <f t="shared" si="172"/>
        <v xml:space="preserve"> |PL| Gumki do włosów</v>
      </c>
      <c r="AI423" s="8" t="s">
        <v>8219</v>
      </c>
      <c r="AJ423" s="6" t="str">
        <f t="shared" si="173"/>
        <v xml:space="preserve"> |PT| Elásticos para o cabelo</v>
      </c>
      <c r="AK423" s="8" t="s">
        <v>8220</v>
      </c>
      <c r="AL423" s="6" t="str">
        <f t="shared" si="174"/>
        <v xml:space="preserve"> |RO| Elastice pentru păr</v>
      </c>
      <c r="AM423" s="8" t="s">
        <v>8206</v>
      </c>
      <c r="AN423" s="6" t="str">
        <f t="shared" si="175"/>
        <v xml:space="preserve"> |RS| Gumice za kosu</v>
      </c>
      <c r="AO423" s="8" t="s">
        <v>8221</v>
      </c>
      <c r="AP423" s="6" t="str">
        <f t="shared" si="176"/>
        <v xml:space="preserve"> |SI| Elastike za lase</v>
      </c>
      <c r="AQ423" s="8" t="s">
        <v>8207</v>
      </c>
      <c r="AR423" s="6" t="str">
        <f t="shared" si="177"/>
        <v xml:space="preserve"> |SK| Gumičky na vlasy</v>
      </c>
      <c r="AS423" s="9" t="str">
        <f t="shared" si="178"/>
        <v>|EN| Scrunchy |BG| Ластици за коса |BiH| Gumice za kosu |CZ| Gumičky na vlasy |DE| Haargummis |EE| Juuksekummid |ES| Gomas para el pelo/ Elàstics per al cabell |GR| Ελαστικά μαλλιών |HR| Gumice za kosu |HU| Hajgumi |IT| Elastici per capelli |LT| Plaukų gumytės |LV| Matu gumijas |PL| Gumki do włosów |PT| Elásticos para o cabelo |RO| Elastice pentru păr |RS| Gumice za kosu |SI| Elastike za lase |SK| Gumičky na vlasy</v>
      </c>
      <c r="AT423" s="9" t="str">
        <f t="shared" si="179"/>
        <v xml:space="preserve">"|EN| Scrunchy |BG| Ластици за коса |BiH| Gumice za kosu |CZ| Gumičky na vlasy |DE| Haargummis |EE| Juuksekummid |ES| Gomas para el pelo/ Elàstics per al cabell |GR| Ελαστικά μαλλιών |HR| Gumice za kosu |HU| Hajgumi |IT| Elastici per capelli |LT| Plaukų gumytės |LV| Matu gumijas |PL| Gumki do włosów |PT| Elásticos para o cabelo |RO| Elastice pentru păr |RS| Gumice za kosu |SI| Elastike za lase |SK| Gumičky na vlasy",  </v>
      </c>
      <c r="AU423" s="9" t="str">
        <f t="shared" si="180"/>
        <v xml:space="preserve">"Scrunchy":  "|EN| Scrunchy |BG| Ластици за коса |BiH| Gumice za kosu |CZ| Gumičky na vlasy |DE| Haargummis |EE| Juuksekummid |ES| Gomas para el pelo/ Elàstics per al cabell |GR| Ελαστικά μαλλιών |HR| Gumice za kosu |HU| Hajgumi |IT| Elastici per capelli |LT| Plaukų gumytės |LV| Matu gumijas |PL| Gumki do włosów |PT| Elásticos para o cabelo |RO| Elastice pentru păr |RS| Gumice za kosu |SI| Elastike za lase |SK| Gumičky na vlasy",  </v>
      </c>
      <c r="AV423" s="9" t="str">
        <f t="shared" si="181"/>
        <v xml:space="preserve">"Scrunchy", </v>
      </c>
      <c r="AW423" s="9"/>
    </row>
    <row r="424" spans="1:49" ht="15" customHeight="1" x14ac:dyDescent="0.25">
      <c r="A424" s="8" t="s">
        <v>8222</v>
      </c>
      <c r="B424" s="6" t="str">
        <f t="shared" si="156"/>
        <v>|EN| Hair-claps</v>
      </c>
      <c r="C424" s="8" t="s">
        <v>8223</v>
      </c>
      <c r="D424" s="6" t="str">
        <f t="shared" si="157"/>
        <v xml:space="preserve"> |AL| Kapëse për flokët</v>
      </c>
      <c r="E424" s="8" t="s">
        <v>8224</v>
      </c>
      <c r="F424" s="6" t="str">
        <f t="shared" si="158"/>
        <v xml:space="preserve"> |BG| Щипка за коса</v>
      </c>
      <c r="G424" s="8" t="s">
        <v>8225</v>
      </c>
      <c r="H424" s="6" t="str">
        <f t="shared" si="159"/>
        <v xml:space="preserve"> |BiH| Kopča za kosu</v>
      </c>
      <c r="I424" s="8" t="s">
        <v>8226</v>
      </c>
      <c r="J424" s="6" t="str">
        <f t="shared" si="160"/>
        <v xml:space="preserve"> |CZ| Spona na vlasy</v>
      </c>
      <c r="K424" s="8" t="s">
        <v>8227</v>
      </c>
      <c r="L424" s="6" t="str">
        <f t="shared" si="161"/>
        <v xml:space="preserve"> |DE| Haarspange</v>
      </c>
      <c r="M424" s="8" t="s">
        <v>8228</v>
      </c>
      <c r="N424" s="6" t="str">
        <f t="shared" si="162"/>
        <v xml:space="preserve"> |EE| Juukseklamber</v>
      </c>
      <c r="O424" s="8" t="s">
        <v>8229</v>
      </c>
      <c r="P424" s="6" t="str">
        <f t="shared" si="163"/>
        <v xml:space="preserve"> |ES| Horquillas para el pelo</v>
      </c>
      <c r="Q424" s="8" t="s">
        <v>8230</v>
      </c>
      <c r="R424" s="6" t="str">
        <f t="shared" si="164"/>
        <v>/ Pinça per al cabell</v>
      </c>
      <c r="S424" s="8" t="s">
        <v>8231</v>
      </c>
      <c r="T424" s="6" t="str">
        <f t="shared" si="165"/>
        <v xml:space="preserve"> |GR| Σφιγκτήρας μαλλιών</v>
      </c>
      <c r="U424" s="8" t="s">
        <v>8225</v>
      </c>
      <c r="V424" s="6" t="str">
        <f t="shared" si="166"/>
        <v xml:space="preserve"> |HR| Kopča za kosu</v>
      </c>
      <c r="W424" s="8" t="s">
        <v>8172</v>
      </c>
      <c r="X424" s="6" t="str">
        <f t="shared" si="167"/>
        <v xml:space="preserve"> |HU| Hajcsat</v>
      </c>
      <c r="Y424" s="8" t="s">
        <v>8232</v>
      </c>
      <c r="Z424" s="6" t="str">
        <f t="shared" si="168"/>
        <v xml:space="preserve"> |IT| Pinza per capelli</v>
      </c>
      <c r="AA424" s="8" t="s">
        <v>8233</v>
      </c>
      <c r="AB424" s="6" t="str">
        <f t="shared" si="169"/>
        <v xml:space="preserve"> |LT| Plaukų sagė</v>
      </c>
      <c r="AC424" s="8" t="s">
        <v>8234</v>
      </c>
      <c r="AD424" s="6" t="str">
        <f t="shared" si="170"/>
        <v xml:space="preserve"> |LV| Matu sprādze</v>
      </c>
      <c r="AE424" s="8" t="s">
        <v>8235</v>
      </c>
      <c r="AF424" s="6" t="str">
        <f t="shared" si="171"/>
        <v xml:space="preserve"> |MK| Штипка за коса</v>
      </c>
      <c r="AG424" s="8" t="s">
        <v>8236</v>
      </c>
      <c r="AH424" s="6" t="str">
        <f t="shared" si="172"/>
        <v xml:space="preserve"> |PL| Klamra do włosów</v>
      </c>
      <c r="AI424" s="8" t="s">
        <v>8237</v>
      </c>
      <c r="AJ424" s="6" t="str">
        <f t="shared" si="173"/>
        <v xml:space="preserve"> |PT| Gancho para o cabelo</v>
      </c>
      <c r="AK424" s="8" t="s">
        <v>8238</v>
      </c>
      <c r="AL424" s="6" t="str">
        <f t="shared" si="174"/>
        <v xml:space="preserve"> |RO| Clemă pentru păr</v>
      </c>
      <c r="AM424" s="8" t="s">
        <v>8239</v>
      </c>
      <c r="AN424" s="6" t="str">
        <f t="shared" si="175"/>
        <v xml:space="preserve"> |RS| Šnala za kosu</v>
      </c>
      <c r="AO424" s="8" t="s">
        <v>8240</v>
      </c>
      <c r="AP424" s="6" t="str">
        <f t="shared" si="176"/>
        <v xml:space="preserve"> |SI| Sponka za lase</v>
      </c>
      <c r="AQ424" s="8" t="s">
        <v>8226</v>
      </c>
      <c r="AR424" s="6" t="str">
        <f t="shared" si="177"/>
        <v xml:space="preserve"> |SK| Spona na vlasy</v>
      </c>
      <c r="AS424" s="9" t="str">
        <f t="shared" si="178"/>
        <v>|EN| Hair-claps |BG| Щипка за коса |BiH| Kopča za kosu |CZ| Spona na vlasy |DE| Haarspange |EE| Juukseklamber |ES| Horquillas para el pelo/ Pinça per al cabell |GR| Σφιγκτήρας μαλλιών |HR| Kopča za kosu |HU| Hajcsat |IT| Pinza per capelli |LT| Plaukų sagė |LV| Matu sprādze |PL| Klamra do włosów |PT| Gancho para o cabelo |RO| Clemă pentru păr |RS| Šnala za kosu |SI| Sponka za lase |SK| Spona na vlasy</v>
      </c>
      <c r="AT424" s="9" t="str">
        <f t="shared" si="179"/>
        <v xml:space="preserve">"|EN| Hair-claps |BG| Щипка за коса |BiH| Kopča za kosu |CZ| Spona na vlasy |DE| Haarspange |EE| Juukseklamber |ES| Horquillas para el pelo/ Pinça per al cabell |GR| Σφιγκτήρας μαλλιών |HR| Kopča za kosu |HU| Hajcsat |IT| Pinza per capelli |LT| Plaukų sagė |LV| Matu sprādze |PL| Klamra do włosów |PT| Gancho para o cabelo |RO| Clemă pentru păr |RS| Šnala za kosu |SI| Sponka za lase |SK| Spona na vlasy",  </v>
      </c>
      <c r="AU424" s="9" t="str">
        <f t="shared" si="180"/>
        <v xml:space="preserve">"Hair-claps":  "|EN| Hair-claps |BG| Щипка за коса |BiH| Kopča za kosu |CZ| Spona na vlasy |DE| Haarspange |EE| Juukseklamber |ES| Horquillas para el pelo/ Pinça per al cabell |GR| Σφιγκτήρας μαλλιών |HR| Kopča za kosu |HU| Hajcsat |IT| Pinza per capelli |LT| Plaukų sagė |LV| Matu sprādze |PL| Klamra do włosów |PT| Gancho para o cabelo |RO| Clemă pentru păr |RS| Šnala za kosu |SI| Sponka za lase |SK| Spona na vlasy",  </v>
      </c>
      <c r="AV424" s="9" t="str">
        <f t="shared" si="181"/>
        <v xml:space="preserve">"Hair-claps", </v>
      </c>
      <c r="AW424" s="9"/>
    </row>
    <row r="425" spans="1:49" ht="15" customHeight="1" x14ac:dyDescent="0.25">
      <c r="A425" s="8" t="s">
        <v>8241</v>
      </c>
      <c r="B425" s="6" t="str">
        <f t="shared" si="156"/>
        <v>|EN| Wallet</v>
      </c>
      <c r="C425" s="8" t="s">
        <v>8242</v>
      </c>
      <c r="D425" s="6" t="str">
        <f t="shared" si="157"/>
        <v xml:space="preserve"> |AL| Portofol</v>
      </c>
      <c r="E425" s="8" t="s">
        <v>8243</v>
      </c>
      <c r="F425" s="6" t="str">
        <f t="shared" si="158"/>
        <v xml:space="preserve"> |BG| Портфейл</v>
      </c>
      <c r="G425" s="8" t="s">
        <v>8244</v>
      </c>
      <c r="H425" s="6" t="str">
        <f t="shared" si="159"/>
        <v xml:space="preserve"> |BiH| Novčanik</v>
      </c>
      <c r="I425" s="8" t="s">
        <v>8245</v>
      </c>
      <c r="J425" s="6" t="str">
        <f t="shared" si="160"/>
        <v xml:space="preserve"> |CZ| Peněženka</v>
      </c>
      <c r="K425" s="8" t="s">
        <v>8246</v>
      </c>
      <c r="L425" s="6" t="str">
        <f t="shared" si="161"/>
        <v xml:space="preserve"> |DE| Brieftasche</v>
      </c>
      <c r="M425" s="8" t="s">
        <v>8247</v>
      </c>
      <c r="N425" s="6" t="str">
        <f t="shared" si="162"/>
        <v xml:space="preserve"> |EE| Rahakott</v>
      </c>
      <c r="O425" s="8" t="s">
        <v>8248</v>
      </c>
      <c r="P425" s="6" t="str">
        <f t="shared" si="163"/>
        <v xml:space="preserve"> |ES| Billetera</v>
      </c>
      <c r="Q425" s="8" t="s">
        <v>8249</v>
      </c>
      <c r="R425" s="6" t="str">
        <f t="shared" si="164"/>
        <v>/ Moneder</v>
      </c>
      <c r="S425" s="8" t="s">
        <v>8250</v>
      </c>
      <c r="T425" s="6" t="str">
        <f t="shared" si="165"/>
        <v xml:space="preserve"> |GR| Πορτοφόλι</v>
      </c>
      <c r="U425" s="8" t="s">
        <v>8244</v>
      </c>
      <c r="V425" s="6" t="str">
        <f t="shared" si="166"/>
        <v xml:space="preserve"> |HR| Novčanik</v>
      </c>
      <c r="W425" s="8" t="s">
        <v>8251</v>
      </c>
      <c r="X425" s="6" t="str">
        <f t="shared" si="167"/>
        <v xml:space="preserve"> |HU| Pénztárca</v>
      </c>
      <c r="Y425" s="8" t="s">
        <v>8252</v>
      </c>
      <c r="Z425" s="6" t="str">
        <f t="shared" si="168"/>
        <v xml:space="preserve"> |IT| Portafoglio</v>
      </c>
      <c r="AA425" s="8" t="s">
        <v>8253</v>
      </c>
      <c r="AB425" s="6" t="str">
        <f t="shared" si="169"/>
        <v xml:space="preserve"> |LT| Piniginė</v>
      </c>
      <c r="AC425" s="8" t="s">
        <v>8254</v>
      </c>
      <c r="AD425" s="6" t="str">
        <f t="shared" si="170"/>
        <v xml:space="preserve"> |LV| Portfelis</v>
      </c>
      <c r="AE425" s="8" t="s">
        <v>8255</v>
      </c>
      <c r="AF425" s="6" t="str">
        <f t="shared" si="171"/>
        <v xml:space="preserve"> |MK| Паричник</v>
      </c>
      <c r="AG425" s="8" t="s">
        <v>8256</v>
      </c>
      <c r="AH425" s="6" t="str">
        <f t="shared" si="172"/>
        <v xml:space="preserve"> |PL| Portfel</v>
      </c>
      <c r="AI425" s="8" t="s">
        <v>8257</v>
      </c>
      <c r="AJ425" s="6" t="str">
        <f t="shared" si="173"/>
        <v xml:space="preserve"> |PT| Carteira</v>
      </c>
      <c r="AK425" s="8" t="s">
        <v>8258</v>
      </c>
      <c r="AL425" s="6" t="str">
        <f t="shared" si="174"/>
        <v xml:space="preserve"> |RO| Portofel</v>
      </c>
      <c r="AM425" s="8" t="s">
        <v>8244</v>
      </c>
      <c r="AN425" s="6" t="str">
        <f t="shared" si="175"/>
        <v xml:space="preserve"> |RS| Novčanik</v>
      </c>
      <c r="AO425" s="8" t="s">
        <v>8259</v>
      </c>
      <c r="AP425" s="6" t="str">
        <f t="shared" si="176"/>
        <v xml:space="preserve"> |SI| Denarnica</v>
      </c>
      <c r="AQ425" s="8" t="s">
        <v>8260</v>
      </c>
      <c r="AR425" s="6" t="str">
        <f t="shared" si="177"/>
        <v xml:space="preserve"> |SK| Peňaženka</v>
      </c>
      <c r="AS425" s="9" t="str">
        <f t="shared" si="178"/>
        <v>|EN| Wallet |BG| Портфейл |BiH| Novčanik |CZ| Peněženka |DE| Brieftasche |EE| Rahakott |ES| Billetera/ Moneder |GR| Πορτοφόλι |HR| Novčanik |HU| Pénztárca |IT| Portafoglio |LT| Piniginė |LV| Portfelis |PL| Portfel |PT| Carteira |RO| Portofel |RS| Novčanik |SI| Denarnica |SK| Peňaženka</v>
      </c>
      <c r="AT425" s="9" t="str">
        <f t="shared" si="179"/>
        <v xml:space="preserve">"|EN| Wallet |BG| Портфейл |BiH| Novčanik |CZ| Peněženka |DE| Brieftasche |EE| Rahakott |ES| Billetera/ Moneder |GR| Πορτοφόλι |HR| Novčanik |HU| Pénztárca |IT| Portafoglio |LT| Piniginė |LV| Portfelis |PL| Portfel |PT| Carteira |RO| Portofel |RS| Novčanik |SI| Denarnica |SK| Peňaženka",  </v>
      </c>
      <c r="AU425" s="9" t="str">
        <f t="shared" si="180"/>
        <v xml:space="preserve">"Wallet":  "|EN| Wallet |BG| Портфейл |BiH| Novčanik |CZ| Peněženka |DE| Brieftasche |EE| Rahakott |ES| Billetera/ Moneder |GR| Πορτοφόλι |HR| Novčanik |HU| Pénztárca |IT| Portafoglio |LT| Piniginė |LV| Portfelis |PL| Portfel |PT| Carteira |RO| Portofel |RS| Novčanik |SI| Denarnica |SK| Peňaženka",  </v>
      </c>
      <c r="AV425" s="9" t="str">
        <f t="shared" si="181"/>
        <v xml:space="preserve">"Wallet", </v>
      </c>
      <c r="AW425" s="9"/>
    </row>
    <row r="426" spans="1:49" ht="15" customHeight="1" x14ac:dyDescent="0.25">
      <c r="A426" s="8" t="s">
        <v>8261</v>
      </c>
      <c r="B426" s="6" t="str">
        <f t="shared" si="156"/>
        <v>|EN| Vanity case set</v>
      </c>
      <c r="C426" s="8" t="s">
        <v>8262</v>
      </c>
      <c r="D426" s="6" t="str">
        <f t="shared" si="157"/>
        <v xml:space="preserve"> |AL| Set çantash kozmetike</v>
      </c>
      <c r="E426" s="8" t="s">
        <v>8263</v>
      </c>
      <c r="F426" s="6" t="str">
        <f t="shared" si="158"/>
        <v xml:space="preserve"> |BG| Набор от козметични чанти</v>
      </c>
      <c r="G426" s="8" t="s">
        <v>8264</v>
      </c>
      <c r="H426" s="6" t="str">
        <f t="shared" si="159"/>
        <v xml:space="preserve"> |BiH| Komplet kozmetičkih torbica</v>
      </c>
      <c r="I426" s="8" t="s">
        <v>8265</v>
      </c>
      <c r="J426" s="6" t="str">
        <f t="shared" si="160"/>
        <v xml:space="preserve"> |CZ| Souprava kosmetických tašek</v>
      </c>
      <c r="K426" s="8" t="s">
        <v>8266</v>
      </c>
      <c r="L426" s="6" t="str">
        <f t="shared" si="161"/>
        <v xml:space="preserve"> |DE| Kosmetiktaschen-set</v>
      </c>
      <c r="M426" s="8" t="s">
        <v>8267</v>
      </c>
      <c r="N426" s="6" t="str">
        <f t="shared" si="162"/>
        <v xml:space="preserve"> |EE| Kosmeetikakottide komplekt</v>
      </c>
      <c r="O426" s="8" t="s">
        <v>8268</v>
      </c>
      <c r="P426" s="6" t="str">
        <f t="shared" si="163"/>
        <v xml:space="preserve"> |ES| Kit de cosmética</v>
      </c>
      <c r="Q426" s="8" t="s">
        <v>8269</v>
      </c>
      <c r="R426" s="6" t="str">
        <f t="shared" si="164"/>
        <v>/ Joc de cosmètics</v>
      </c>
      <c r="S426" s="8" t="s">
        <v>8270</v>
      </c>
      <c r="T426" s="6" t="str">
        <f t="shared" si="165"/>
        <v xml:space="preserve"> |GR| Σετ νεσεσέρ</v>
      </c>
      <c r="U426" s="8" t="s">
        <v>8271</v>
      </c>
      <c r="V426" s="6" t="str">
        <f t="shared" si="166"/>
        <v xml:space="preserve"> |HR| Kozmetički komplet</v>
      </c>
      <c r="W426" s="8" t="s">
        <v>8272</v>
      </c>
      <c r="X426" s="6" t="str">
        <f t="shared" si="167"/>
        <v xml:space="preserve"> |HU| Kozmetikai cikkek készletben</v>
      </c>
      <c r="Y426" s="8" t="s">
        <v>8273</v>
      </c>
      <c r="Z426" s="6" t="str">
        <f t="shared" si="168"/>
        <v xml:space="preserve"> |IT| Set di cosmetici</v>
      </c>
      <c r="AA426" s="8" t="s">
        <v>8274</v>
      </c>
      <c r="AB426" s="6" t="str">
        <f t="shared" si="169"/>
        <v xml:space="preserve"> |LT| Kosmetinių rinkinys</v>
      </c>
      <c r="AC426" s="8" t="s">
        <v>7993</v>
      </c>
      <c r="AD426" s="6" t="str">
        <f t="shared" si="170"/>
        <v xml:space="preserve"> |LV| Kosmētikas somiņa</v>
      </c>
      <c r="AE426" s="8" t="s">
        <v>8275</v>
      </c>
      <c r="AF426" s="6" t="str">
        <f t="shared" si="171"/>
        <v xml:space="preserve"> |MK| Комплет козметика</v>
      </c>
      <c r="AG426" s="8" t="s">
        <v>8276</v>
      </c>
      <c r="AH426" s="6" t="str">
        <f t="shared" si="172"/>
        <v xml:space="preserve"> |PL| Zestaw kosmetyczek</v>
      </c>
      <c r="AI426" s="8" t="s">
        <v>8277</v>
      </c>
      <c r="AJ426" s="6" t="str">
        <f t="shared" si="173"/>
        <v xml:space="preserve"> |PT| Conjunto de toilette</v>
      </c>
      <c r="AK426" s="8" t="s">
        <v>8278</v>
      </c>
      <c r="AL426" s="6" t="str">
        <f t="shared" si="174"/>
        <v xml:space="preserve"> |RO| Set de genți cosmetice</v>
      </c>
      <c r="AM426" s="8" t="s">
        <v>8279</v>
      </c>
      <c r="AN426" s="6" t="str">
        <f t="shared" si="175"/>
        <v xml:space="preserve"> |RS| Komplet nesesera</v>
      </c>
      <c r="AO426" s="8" t="s">
        <v>8280</v>
      </c>
      <c r="AP426" s="6" t="str">
        <f t="shared" si="176"/>
        <v xml:space="preserve"> |SI| Set toaletnih torbic</v>
      </c>
      <c r="AQ426" s="8" t="s">
        <v>8281</v>
      </c>
      <c r="AR426" s="6" t="str">
        <f t="shared" si="177"/>
        <v xml:space="preserve"> |SK| Súprava kozmetických tašiek</v>
      </c>
      <c r="AS426" s="9" t="str">
        <f t="shared" si="178"/>
        <v>|EN| Vanity case set |BG| Набор от козметични чанти |BiH| Komplet kozmetičkih torbica |CZ| Souprava kosmetických tašek |DE| Kosmetiktaschen-set |EE| Kosmeetikakottide komplekt |ES| Kit de cosmética/ Joc de cosmètics |GR| Σετ νεσεσέρ |HR| Kozmetički komplet |HU| Kozmetikai cikkek készletben |IT| Set di cosmetici |LT| Kosmetinių rinkinys |LV| Kosmētikas somiņa |PL| Zestaw kosmetyczek |PT| Conjunto de toilette |RO| Set de genți cosmetice |RS| Komplet nesesera |SI| Set toaletnih torbic |SK| Súprava kozmetických tašiek</v>
      </c>
      <c r="AT426" s="9" t="str">
        <f t="shared" si="179"/>
        <v xml:space="preserve">"|EN| Vanity case set |BG| Набор от козметични чанти |BiH| Komplet kozmetičkih torbica |CZ| Souprava kosmetických tašek |DE| Kosmetiktaschen-set |EE| Kosmeetikakottide komplekt |ES| Kit de cosmética/ Joc de cosmètics |GR| Σετ νεσεσέρ |HR| Kozmetički komplet |HU| Kozmetikai cikkek készletben |IT| Set di cosmetici |LT| Kosmetinių rinkinys |LV| Kosmētikas somiņa |PL| Zestaw kosmetyczek |PT| Conjunto de toilette |RO| Set de genți cosmetice |RS| Komplet nesesera |SI| Set toaletnih torbic |SK| Súprava kozmetických tašiek",  </v>
      </c>
      <c r="AU426" s="9" t="str">
        <f t="shared" si="180"/>
        <v xml:space="preserve">"Vanity case set":  "|EN| Vanity case set |BG| Набор от козметични чанти |BiH| Komplet kozmetičkih torbica |CZ| Souprava kosmetických tašek |DE| Kosmetiktaschen-set |EE| Kosmeetikakottide komplekt |ES| Kit de cosmética/ Joc de cosmètics |GR| Σετ νεσεσέρ |HR| Kozmetički komplet |HU| Kozmetikai cikkek készletben |IT| Set di cosmetici |LT| Kosmetinių rinkinys |LV| Kosmētikas somiņa |PL| Zestaw kosmetyczek |PT| Conjunto de toilette |RO| Set de genți cosmetice |RS| Komplet nesesera |SI| Set toaletnih torbic |SK| Súprava kozmetických tašiek",  </v>
      </c>
      <c r="AV426" s="9" t="str">
        <f t="shared" si="181"/>
        <v xml:space="preserve">"Vanity case set", </v>
      </c>
      <c r="AW426" s="9"/>
    </row>
    <row r="427" spans="1:49" ht="15" customHeight="1" x14ac:dyDescent="0.25">
      <c r="A427" s="8" t="s">
        <v>8282</v>
      </c>
      <c r="B427" s="6" t="str">
        <f t="shared" si="156"/>
        <v>|EN| Belt</v>
      </c>
      <c r="C427" s="8" t="s">
        <v>4400</v>
      </c>
      <c r="D427" s="6" t="str">
        <f t="shared" si="157"/>
        <v xml:space="preserve"> |AL| Rrip</v>
      </c>
      <c r="E427" s="8" t="s">
        <v>8283</v>
      </c>
      <c r="F427" s="6" t="str">
        <f t="shared" si="158"/>
        <v xml:space="preserve"> |BG| Колан</v>
      </c>
      <c r="G427" s="8" t="s">
        <v>8284</v>
      </c>
      <c r="H427" s="6" t="str">
        <f t="shared" si="159"/>
        <v xml:space="preserve"> |BiH| Kaiš</v>
      </c>
      <c r="I427" s="8" t="s">
        <v>8285</v>
      </c>
      <c r="J427" s="6" t="str">
        <f t="shared" si="160"/>
        <v xml:space="preserve"> |CZ| Pásek</v>
      </c>
      <c r="K427" s="8" t="s">
        <v>8286</v>
      </c>
      <c r="L427" s="6" t="str">
        <f t="shared" si="161"/>
        <v xml:space="preserve"> |DE| Gürtel</v>
      </c>
      <c r="M427" s="8" t="s">
        <v>8287</v>
      </c>
      <c r="N427" s="6" t="str">
        <f t="shared" si="162"/>
        <v xml:space="preserve"> |EE| Rihm, vöö</v>
      </c>
      <c r="O427" s="8" t="s">
        <v>8288</v>
      </c>
      <c r="P427" s="6" t="str">
        <f t="shared" si="163"/>
        <v xml:space="preserve"> |ES| Correa</v>
      </c>
      <c r="Q427" s="8" t="s">
        <v>8289</v>
      </c>
      <c r="R427" s="6" t="str">
        <f t="shared" si="164"/>
        <v>/ Cinturó</v>
      </c>
      <c r="S427" s="8" t="s">
        <v>8290</v>
      </c>
      <c r="T427" s="6" t="str">
        <f t="shared" si="165"/>
        <v xml:space="preserve"> |GR| Ζώνη</v>
      </c>
      <c r="U427" s="8" t="s">
        <v>8291</v>
      </c>
      <c r="V427" s="6" t="str">
        <f t="shared" si="166"/>
        <v xml:space="preserve"> |HR| Remen</v>
      </c>
      <c r="W427" s="8" t="s">
        <v>8292</v>
      </c>
      <c r="X427" s="6" t="str">
        <f t="shared" si="167"/>
        <v xml:space="preserve"> |HU| Öv</v>
      </c>
      <c r="Y427" s="8" t="s">
        <v>8293</v>
      </c>
      <c r="Z427" s="6" t="str">
        <f t="shared" si="168"/>
        <v xml:space="preserve"> |IT| Cinghia</v>
      </c>
      <c r="AA427" s="8" t="s">
        <v>8294</v>
      </c>
      <c r="AB427" s="6" t="str">
        <f t="shared" si="169"/>
        <v xml:space="preserve"> |LT| Diržas</v>
      </c>
      <c r="AC427" s="8" t="s">
        <v>8295</v>
      </c>
      <c r="AD427" s="6" t="str">
        <f t="shared" si="170"/>
        <v xml:space="preserve"> |LV| Josta</v>
      </c>
      <c r="AE427" s="8" t="s">
        <v>8296</v>
      </c>
      <c r="AF427" s="6" t="str">
        <f t="shared" si="171"/>
        <v xml:space="preserve"> |MK| Каиш</v>
      </c>
      <c r="AG427" s="8" t="s">
        <v>8297</v>
      </c>
      <c r="AH427" s="6" t="str">
        <f t="shared" si="172"/>
        <v xml:space="preserve"> |PL| Pasek</v>
      </c>
      <c r="AI427" s="8" t="s">
        <v>8298</v>
      </c>
      <c r="AJ427" s="6" t="str">
        <f t="shared" si="173"/>
        <v xml:space="preserve"> |PT| Cinto</v>
      </c>
      <c r="AK427" s="8" t="s">
        <v>8299</v>
      </c>
      <c r="AL427" s="6" t="str">
        <f t="shared" si="174"/>
        <v xml:space="preserve"> |RO| Curea</v>
      </c>
      <c r="AM427" s="8" t="s">
        <v>8284</v>
      </c>
      <c r="AN427" s="6" t="str">
        <f t="shared" si="175"/>
        <v xml:space="preserve"> |RS| Kaiš</v>
      </c>
      <c r="AO427" s="8" t="s">
        <v>8300</v>
      </c>
      <c r="AP427" s="6" t="str">
        <f t="shared" si="176"/>
        <v xml:space="preserve"> |SI| Pas</v>
      </c>
      <c r="AQ427" s="8" t="s">
        <v>8301</v>
      </c>
      <c r="AR427" s="6" t="str">
        <f t="shared" si="177"/>
        <v xml:space="preserve"> |SK| Opasok</v>
      </c>
      <c r="AS427" s="9" t="str">
        <f t="shared" si="178"/>
        <v>|EN| Belt |BG| Колан |BiH| Kaiš |CZ| Pásek |DE| Gürtel |EE| Rihm, vöö |ES| Correa/ Cinturó |GR| Ζώνη |HR| Remen |HU| Öv |IT| Cinghia |LT| Diržas |LV| Josta |PL| Pasek |PT| Cinto |RO| Curea |RS| Kaiš |SI| Pas |SK| Opasok</v>
      </c>
      <c r="AT427" s="9" t="str">
        <f t="shared" si="179"/>
        <v xml:space="preserve">"|EN| Belt |BG| Колан |BiH| Kaiš |CZ| Pásek |DE| Gürtel |EE| Rihm, vöö |ES| Correa/ Cinturó |GR| Ζώνη |HR| Remen |HU| Öv |IT| Cinghia |LT| Diržas |LV| Josta |PL| Pasek |PT| Cinto |RO| Curea |RS| Kaiš |SI| Pas |SK| Opasok",  </v>
      </c>
      <c r="AU427" s="9" t="str">
        <f t="shared" si="180"/>
        <v xml:space="preserve">"Belt":  "|EN| Belt |BG| Колан |BiH| Kaiš |CZ| Pásek |DE| Gürtel |EE| Rihm, vöö |ES| Correa/ Cinturó |GR| Ζώνη |HR| Remen |HU| Öv |IT| Cinghia |LT| Diržas |LV| Josta |PL| Pasek |PT| Cinto |RO| Curea |RS| Kaiš |SI| Pas |SK| Opasok",  </v>
      </c>
      <c r="AV427" s="9" t="str">
        <f t="shared" si="181"/>
        <v xml:space="preserve">"Belt", </v>
      </c>
      <c r="AW427" s="9"/>
    </row>
    <row r="428" spans="1:49" ht="15" customHeight="1" x14ac:dyDescent="0.25">
      <c r="A428" s="8" t="s">
        <v>8302</v>
      </c>
      <c r="B428" s="6" t="str">
        <f t="shared" si="156"/>
        <v>|EN| Suitcase set</v>
      </c>
      <c r="C428" s="8" t="s">
        <v>8303</v>
      </c>
      <c r="D428" s="6" t="str">
        <f t="shared" si="157"/>
        <v xml:space="preserve"> |AL| Set valixhesh</v>
      </c>
      <c r="E428" s="8" t="s">
        <v>8304</v>
      </c>
      <c r="F428" s="6" t="str">
        <f t="shared" si="158"/>
        <v xml:space="preserve"> |BG| Комплект куфари</v>
      </c>
      <c r="G428" s="8" t="s">
        <v>8305</v>
      </c>
      <c r="H428" s="6" t="str">
        <f t="shared" si="159"/>
        <v xml:space="preserve"> |BiH| Komplet kofera</v>
      </c>
      <c r="I428" s="8" t="s">
        <v>8306</v>
      </c>
      <c r="J428" s="6" t="str">
        <f t="shared" si="160"/>
        <v xml:space="preserve"> |CZ| Souprava kufrů</v>
      </c>
      <c r="K428" s="8" t="s">
        <v>8307</v>
      </c>
      <c r="L428" s="6" t="str">
        <f t="shared" si="161"/>
        <v xml:space="preserve"> |DE| Koffer-set</v>
      </c>
      <c r="M428" s="8" t="s">
        <v>8308</v>
      </c>
      <c r="N428" s="6" t="str">
        <f t="shared" si="162"/>
        <v xml:space="preserve"> |EE| Kohvrite komplekt</v>
      </c>
      <c r="O428" s="8" t="s">
        <v>8309</v>
      </c>
      <c r="P428" s="6" t="str">
        <f t="shared" si="163"/>
        <v xml:space="preserve"> |ES| Conjunto de maletas</v>
      </c>
      <c r="Q428" s="8" t="s">
        <v>8310</v>
      </c>
      <c r="R428" s="6" t="str">
        <f t="shared" si="164"/>
        <v>/ Joc de maletes</v>
      </c>
      <c r="S428" s="8" t="s">
        <v>8311</v>
      </c>
      <c r="T428" s="6" t="str">
        <f t="shared" si="165"/>
        <v xml:space="preserve"> |GR| Σετ βαλίτσες</v>
      </c>
      <c r="U428" s="8" t="s">
        <v>8305</v>
      </c>
      <c r="V428" s="6" t="str">
        <f t="shared" si="166"/>
        <v xml:space="preserve"> |HR| Komplet kofera</v>
      </c>
      <c r="W428" s="8" t="s">
        <v>8312</v>
      </c>
      <c r="X428" s="6" t="str">
        <f t="shared" si="167"/>
        <v xml:space="preserve"> |HU| Bőröndkészlet</v>
      </c>
      <c r="Y428" s="8" t="s">
        <v>8313</v>
      </c>
      <c r="Z428" s="6" t="str">
        <f t="shared" si="168"/>
        <v xml:space="preserve"> |IT| Set di valige</v>
      </c>
      <c r="AA428" s="8" t="s">
        <v>8314</v>
      </c>
      <c r="AB428" s="6" t="str">
        <f t="shared" si="169"/>
        <v xml:space="preserve"> |LT| Lagaminų rinkinys</v>
      </c>
      <c r="AC428" s="8" t="s">
        <v>8315</v>
      </c>
      <c r="AD428" s="6" t="str">
        <f t="shared" si="170"/>
        <v xml:space="preserve"> |LV| Ceļasomu komplekts</v>
      </c>
      <c r="AE428" s="8" t="s">
        <v>8316</v>
      </c>
      <c r="AF428" s="6" t="str">
        <f t="shared" si="171"/>
        <v xml:space="preserve"> |MK| Комплет куфери</v>
      </c>
      <c r="AG428" s="8" t="s">
        <v>8317</v>
      </c>
      <c r="AH428" s="6" t="str">
        <f t="shared" si="172"/>
        <v xml:space="preserve"> |PL| Zestaw walizek</v>
      </c>
      <c r="AI428" s="8" t="s">
        <v>8318</v>
      </c>
      <c r="AJ428" s="6" t="str">
        <f t="shared" si="173"/>
        <v xml:space="preserve"> |PT| Conjunto de malas</v>
      </c>
      <c r="AK428" s="8" t="s">
        <v>8319</v>
      </c>
      <c r="AL428" s="6" t="str">
        <f t="shared" si="174"/>
        <v xml:space="preserve"> |RO| Set de valize</v>
      </c>
      <c r="AM428" s="8" t="s">
        <v>8305</v>
      </c>
      <c r="AN428" s="6" t="str">
        <f t="shared" si="175"/>
        <v xml:space="preserve"> |RS| Komplet kofera</v>
      </c>
      <c r="AO428" s="8" t="s">
        <v>8320</v>
      </c>
      <c r="AP428" s="6" t="str">
        <f t="shared" si="176"/>
        <v xml:space="preserve"> |SI| Set kovčkov</v>
      </c>
      <c r="AQ428" s="8" t="s">
        <v>8321</v>
      </c>
      <c r="AR428" s="6" t="str">
        <f t="shared" si="177"/>
        <v xml:space="preserve"> |SK| Súprava kufrov</v>
      </c>
      <c r="AS428" s="9" t="str">
        <f t="shared" si="178"/>
        <v>|EN| Suitcase set |BG| Комплект куфари |BiH| Komplet kofera |CZ| Souprava kufrů |DE| Koffer-set |EE| Kohvrite komplekt |ES| Conjunto de maletas/ Joc de maletes |GR| Σετ βαλίτσες |HR| Komplet kofera |HU| Bőröndkészlet |IT| Set di valige |LT| Lagaminų rinkinys |LV| Ceļasomu komplekts |PL| Zestaw walizek |PT| Conjunto de malas |RO| Set de valize |RS| Komplet kofera |SI| Set kovčkov |SK| Súprava kufrov</v>
      </c>
      <c r="AT428" s="9" t="str">
        <f t="shared" si="179"/>
        <v xml:space="preserve">"|EN| Suitcase set |BG| Комплект куфари |BiH| Komplet kofera |CZ| Souprava kufrů |DE| Koffer-set |EE| Kohvrite komplekt |ES| Conjunto de maletas/ Joc de maletes |GR| Σετ βαλίτσες |HR| Komplet kofera |HU| Bőröndkészlet |IT| Set di valige |LT| Lagaminų rinkinys |LV| Ceļasomu komplekts |PL| Zestaw walizek |PT| Conjunto de malas |RO| Set de valize |RS| Komplet kofera |SI| Set kovčkov |SK| Súprava kufrov",  </v>
      </c>
      <c r="AU428" s="9" t="str">
        <f t="shared" si="180"/>
        <v xml:space="preserve">"Suitcase set":  "|EN| Suitcase set |BG| Комплект куфари |BiH| Komplet kofera |CZ| Souprava kufrů |DE| Koffer-set |EE| Kohvrite komplekt |ES| Conjunto de maletas/ Joc de maletes |GR| Σετ βαλίτσες |HR| Komplet kofera |HU| Bőröndkészlet |IT| Set di valige |LT| Lagaminų rinkinys |LV| Ceļasomu komplekts |PL| Zestaw walizek |PT| Conjunto de malas |RO| Set de valize |RS| Komplet kofera |SI| Set kovčkov |SK| Súprava kufrov",  </v>
      </c>
      <c r="AV428" s="9" t="str">
        <f t="shared" si="181"/>
        <v xml:space="preserve">"Suitcase set", </v>
      </c>
      <c r="AW428" s="9"/>
    </row>
    <row r="429" spans="1:49" ht="15" customHeight="1" x14ac:dyDescent="0.25">
      <c r="A429" s="8" t="s">
        <v>8322</v>
      </c>
      <c r="B429" s="6" t="str">
        <f t="shared" si="156"/>
        <v>|EN| Suitcase</v>
      </c>
      <c r="C429" s="8" t="s">
        <v>8323</v>
      </c>
      <c r="D429" s="6" t="str">
        <f t="shared" si="157"/>
        <v xml:space="preserve"> |AL| Valixhe</v>
      </c>
      <c r="E429" s="8" t="s">
        <v>8324</v>
      </c>
      <c r="F429" s="6" t="str">
        <f t="shared" si="158"/>
        <v xml:space="preserve"> |BG| Куфар</v>
      </c>
      <c r="G429" s="8" t="s">
        <v>8325</v>
      </c>
      <c r="H429" s="6" t="str">
        <f t="shared" si="159"/>
        <v xml:space="preserve"> |BiH| Kofer</v>
      </c>
      <c r="I429" s="8" t="s">
        <v>8326</v>
      </c>
      <c r="J429" s="6" t="str">
        <f t="shared" si="160"/>
        <v xml:space="preserve"> |CZ| Kufr</v>
      </c>
      <c r="K429" s="8" t="s">
        <v>8327</v>
      </c>
      <c r="L429" s="6" t="str">
        <f t="shared" si="161"/>
        <v xml:space="preserve"> |DE| Reisekoffer</v>
      </c>
      <c r="M429" s="8" t="s">
        <v>8328</v>
      </c>
      <c r="N429" s="6" t="str">
        <f t="shared" si="162"/>
        <v xml:space="preserve"> |EE| Kohver</v>
      </c>
      <c r="O429" s="8" t="s">
        <v>8329</v>
      </c>
      <c r="P429" s="6" t="str">
        <f t="shared" si="163"/>
        <v xml:space="preserve"> |ES| Maleta</v>
      </c>
      <c r="Q429" s="8" t="s">
        <v>8329</v>
      </c>
      <c r="R429" s="6" t="str">
        <f t="shared" si="164"/>
        <v>/ Maleta</v>
      </c>
      <c r="S429" s="8" t="s">
        <v>8330</v>
      </c>
      <c r="T429" s="6" t="str">
        <f t="shared" si="165"/>
        <v xml:space="preserve"> |GR| Βαλίτσα</v>
      </c>
      <c r="U429" s="8" t="s">
        <v>8325</v>
      </c>
      <c r="V429" s="6" t="str">
        <f t="shared" si="166"/>
        <v xml:space="preserve"> |HR| Kofer</v>
      </c>
      <c r="W429" s="8" t="s">
        <v>8331</v>
      </c>
      <c r="X429" s="6" t="str">
        <f t="shared" si="167"/>
        <v xml:space="preserve"> |HU| Bőrönd</v>
      </c>
      <c r="Y429" s="8" t="s">
        <v>8332</v>
      </c>
      <c r="Z429" s="6" t="str">
        <f t="shared" si="168"/>
        <v xml:space="preserve"> |IT| Valigia</v>
      </c>
      <c r="AA429" s="8" t="s">
        <v>8333</v>
      </c>
      <c r="AB429" s="6" t="str">
        <f t="shared" si="169"/>
        <v xml:space="preserve"> |LT| Lagaminas</v>
      </c>
      <c r="AC429" s="8" t="s">
        <v>8334</v>
      </c>
      <c r="AD429" s="6" t="str">
        <f t="shared" si="170"/>
        <v xml:space="preserve"> |LV| Ceļasoma</v>
      </c>
      <c r="AE429" s="8" t="s">
        <v>8335</v>
      </c>
      <c r="AF429" s="6" t="str">
        <f t="shared" si="171"/>
        <v xml:space="preserve"> |MK| Куфер</v>
      </c>
      <c r="AG429" s="8" t="s">
        <v>8336</v>
      </c>
      <c r="AH429" s="6" t="str">
        <f t="shared" si="172"/>
        <v xml:space="preserve"> |PL| Walizka</v>
      </c>
      <c r="AI429" s="8" t="s">
        <v>8337</v>
      </c>
      <c r="AJ429" s="6" t="str">
        <f t="shared" si="173"/>
        <v xml:space="preserve"> |PT| Mala</v>
      </c>
      <c r="AK429" s="8" t="s">
        <v>8338</v>
      </c>
      <c r="AL429" s="6" t="str">
        <f t="shared" si="174"/>
        <v xml:space="preserve"> |RO| Valiză</v>
      </c>
      <c r="AM429" s="8" t="s">
        <v>8325</v>
      </c>
      <c r="AN429" s="6" t="str">
        <f t="shared" si="175"/>
        <v xml:space="preserve"> |RS| Kofer</v>
      </c>
      <c r="AO429" s="8" t="s">
        <v>8339</v>
      </c>
      <c r="AP429" s="6" t="str">
        <f t="shared" si="176"/>
        <v xml:space="preserve"> |SI| Kovček</v>
      </c>
      <c r="AQ429" s="8" t="s">
        <v>8340</v>
      </c>
      <c r="AR429" s="6" t="str">
        <f t="shared" si="177"/>
        <v xml:space="preserve"> |SK| Kufor</v>
      </c>
      <c r="AS429" s="9" t="str">
        <f t="shared" si="178"/>
        <v>|EN| Suitcase |BG| Куфар |BiH| Kofer |CZ| Kufr |DE| Reisekoffer |EE| Kohver |ES| Maleta/ Maleta |GR| Βαλίτσα |HR| Kofer |HU| Bőrönd |IT| Valigia |LT| Lagaminas |LV| Ceļasoma |PL| Walizka |PT| Mala |RO| Valiză |RS| Kofer |SI| Kovček |SK| Kufor</v>
      </c>
      <c r="AT429" s="9" t="str">
        <f t="shared" si="179"/>
        <v xml:space="preserve">"|EN| Suitcase |BG| Куфар |BiH| Kofer |CZ| Kufr |DE| Reisekoffer |EE| Kohver |ES| Maleta/ Maleta |GR| Βαλίτσα |HR| Kofer |HU| Bőrönd |IT| Valigia |LT| Lagaminas |LV| Ceļasoma |PL| Walizka |PT| Mala |RO| Valiză |RS| Kofer |SI| Kovček |SK| Kufor",  </v>
      </c>
      <c r="AU429" s="9" t="str">
        <f t="shared" si="180"/>
        <v xml:space="preserve">"Suitcase":  "|EN| Suitcase |BG| Куфар |BiH| Kofer |CZ| Kufr |DE| Reisekoffer |EE| Kohver |ES| Maleta/ Maleta |GR| Βαλίτσα |HR| Kofer |HU| Bőrönd |IT| Valigia |LT| Lagaminas |LV| Ceļasoma |PL| Walizka |PT| Mala |RO| Valiză |RS| Kofer |SI| Kovček |SK| Kufor",  </v>
      </c>
      <c r="AV429" s="9" t="str">
        <f t="shared" si="181"/>
        <v xml:space="preserve">"Suitcase", </v>
      </c>
      <c r="AW429" s="9"/>
    </row>
    <row r="430" spans="1:49" ht="15" customHeight="1" x14ac:dyDescent="0.25">
      <c r="A430" s="8" t="s">
        <v>8341</v>
      </c>
      <c r="B430" s="6" t="str">
        <f t="shared" si="156"/>
        <v>|EN| Traveling bag</v>
      </c>
      <c r="C430" s="8" t="s">
        <v>8342</v>
      </c>
      <c r="D430" s="6" t="str">
        <f t="shared" si="157"/>
        <v xml:space="preserve"> |AL| Çantë udhëtimi</v>
      </c>
      <c r="E430" s="8" t="s">
        <v>8343</v>
      </c>
      <c r="F430" s="6" t="str">
        <f t="shared" si="158"/>
        <v xml:space="preserve"> |BG| Пътническа чанта</v>
      </c>
      <c r="G430" s="8" t="s">
        <v>8344</v>
      </c>
      <c r="H430" s="6" t="str">
        <f t="shared" si="159"/>
        <v xml:space="preserve"> |BiH| Putna torba</v>
      </c>
      <c r="I430" s="8" t="s">
        <v>8345</v>
      </c>
      <c r="J430" s="6" t="str">
        <f t="shared" si="160"/>
        <v xml:space="preserve"> |CZ| Cestovní taška</v>
      </c>
      <c r="K430" s="8" t="s">
        <v>8346</v>
      </c>
      <c r="L430" s="6" t="str">
        <f t="shared" si="161"/>
        <v xml:space="preserve"> |DE| Resetasche</v>
      </c>
      <c r="M430" s="8" t="s">
        <v>8347</v>
      </c>
      <c r="N430" s="6" t="str">
        <f t="shared" si="162"/>
        <v xml:space="preserve"> |EE| Reisikott</v>
      </c>
      <c r="O430" s="8" t="s">
        <v>8348</v>
      </c>
      <c r="P430" s="6" t="str">
        <f t="shared" si="163"/>
        <v xml:space="preserve"> |ES| Bolsa de viaje</v>
      </c>
      <c r="Q430" s="8" t="s">
        <v>8349</v>
      </c>
      <c r="R430" s="6" t="str">
        <f t="shared" si="164"/>
        <v>/ Bossa de viatge</v>
      </c>
      <c r="S430" s="8" t="s">
        <v>8350</v>
      </c>
      <c r="T430" s="6" t="str">
        <f t="shared" si="165"/>
        <v xml:space="preserve"> |GR| Ταξιδιωτική τσάντα</v>
      </c>
      <c r="U430" s="8" t="s">
        <v>8344</v>
      </c>
      <c r="V430" s="6" t="str">
        <f t="shared" si="166"/>
        <v xml:space="preserve"> |HR| Putna torba</v>
      </c>
      <c r="W430" s="8" t="s">
        <v>8351</v>
      </c>
      <c r="X430" s="6" t="str">
        <f t="shared" si="167"/>
        <v xml:space="preserve"> |HU| Utazótáska</v>
      </c>
      <c r="Y430" s="8" t="s">
        <v>8352</v>
      </c>
      <c r="Z430" s="6" t="str">
        <f t="shared" si="168"/>
        <v xml:space="preserve"> |IT| Borsa da viaggio</v>
      </c>
      <c r="AA430" s="8" t="s">
        <v>8353</v>
      </c>
      <c r="AB430" s="6" t="str">
        <f t="shared" si="169"/>
        <v xml:space="preserve"> |LT| Kelioninis krepšys</v>
      </c>
      <c r="AC430" s="8" t="s">
        <v>8354</v>
      </c>
      <c r="AD430" s="6" t="str">
        <f t="shared" si="170"/>
        <v xml:space="preserve"> |LV| Ceļojuma soma</v>
      </c>
      <c r="AE430" s="8" t="s">
        <v>8355</v>
      </c>
      <c r="AF430" s="6" t="str">
        <f t="shared" si="171"/>
        <v xml:space="preserve"> |MK| Патничка торба</v>
      </c>
      <c r="AG430" s="8" t="s">
        <v>8356</v>
      </c>
      <c r="AH430" s="6" t="str">
        <f t="shared" si="172"/>
        <v xml:space="preserve"> |PL| Torba podróżna</v>
      </c>
      <c r="AI430" s="8" t="s">
        <v>8357</v>
      </c>
      <c r="AJ430" s="6" t="str">
        <f t="shared" si="173"/>
        <v xml:space="preserve"> |PT| Bolsa de viagem</v>
      </c>
      <c r="AK430" s="8" t="s">
        <v>8358</v>
      </c>
      <c r="AL430" s="6" t="str">
        <f t="shared" si="174"/>
        <v xml:space="preserve"> |RO| Geantă călătorie</v>
      </c>
      <c r="AM430" s="8" t="s">
        <v>8344</v>
      </c>
      <c r="AN430" s="6" t="str">
        <f t="shared" si="175"/>
        <v xml:space="preserve"> |RS| Putna torba</v>
      </c>
      <c r="AO430" s="8" t="s">
        <v>8359</v>
      </c>
      <c r="AP430" s="6" t="str">
        <f t="shared" si="176"/>
        <v xml:space="preserve"> |SI| Potovalna torba</v>
      </c>
      <c r="AQ430" s="8" t="s">
        <v>8360</v>
      </c>
      <c r="AR430" s="6" t="str">
        <f t="shared" si="177"/>
        <v xml:space="preserve"> |SK| Cestovná taška</v>
      </c>
      <c r="AS430" s="9" t="str">
        <f t="shared" si="178"/>
        <v>|EN| Traveling bag |BG| Пътническа чанта |BiH| Putna torba |CZ| Cestovní taška |DE| Resetasche |EE| Reisikott |ES| Bolsa de viaje/ Bossa de viatge |GR| Ταξιδιωτική τσάντα |HR| Putna torba |HU| Utazótáska |IT| Borsa da viaggio |LT| Kelioninis krepšys |LV| Ceļojuma soma |PL| Torba podróżna |PT| Bolsa de viagem |RO| Geantă călătorie |RS| Putna torba |SI| Potovalna torba |SK| Cestovná taška</v>
      </c>
      <c r="AT430" s="9" t="str">
        <f t="shared" si="179"/>
        <v xml:space="preserve">"|EN| Traveling bag |BG| Пътническа чанта |BiH| Putna torba |CZ| Cestovní taška |DE| Resetasche |EE| Reisikott |ES| Bolsa de viaje/ Bossa de viatge |GR| Ταξιδιωτική τσάντα |HR| Putna torba |HU| Utazótáska |IT| Borsa da viaggio |LT| Kelioninis krepšys |LV| Ceļojuma soma |PL| Torba podróżna |PT| Bolsa de viagem |RO| Geantă călătorie |RS| Putna torba |SI| Potovalna torba |SK| Cestovná taška",  </v>
      </c>
      <c r="AU430" s="9" t="str">
        <f t="shared" si="180"/>
        <v xml:space="preserve">"Traveling bag":  "|EN| Traveling bag |BG| Пътническа чанта |BiH| Putna torba |CZ| Cestovní taška |DE| Resetasche |EE| Reisikott |ES| Bolsa de viaje/ Bossa de viatge |GR| Ταξιδιωτική τσάντα |HR| Putna torba |HU| Utazótáska |IT| Borsa da viaggio |LT| Kelioninis krepšys |LV| Ceļojuma soma |PL| Torba podróżna |PT| Bolsa de viagem |RO| Geantă călătorie |RS| Putna torba |SI| Potovalna torba |SK| Cestovná taška",  </v>
      </c>
      <c r="AV430" s="9" t="str">
        <f t="shared" si="181"/>
        <v xml:space="preserve">"Traveling bag", </v>
      </c>
      <c r="AW430" s="9"/>
    </row>
    <row r="431" spans="1:49" ht="15" customHeight="1" x14ac:dyDescent="0.25">
      <c r="A431" s="8" t="s">
        <v>8361</v>
      </c>
      <c r="B431" s="6" t="str">
        <f t="shared" si="156"/>
        <v>|EN| Eye pencil</v>
      </c>
      <c r="C431" s="8" t="s">
        <v>8362</v>
      </c>
      <c r="D431" s="6" t="str">
        <f t="shared" si="157"/>
        <v xml:space="preserve"> |AL| Laps sysh</v>
      </c>
      <c r="E431" s="8" t="s">
        <v>8363</v>
      </c>
      <c r="F431" s="6" t="str">
        <f t="shared" si="158"/>
        <v xml:space="preserve"> |BG| Молив за очи</v>
      </c>
      <c r="G431" s="8" t="s">
        <v>8364</v>
      </c>
      <c r="H431" s="6" t="str">
        <f t="shared" si="159"/>
        <v xml:space="preserve"> |BiH| Olovka za oči</v>
      </c>
      <c r="I431" s="8" t="s">
        <v>8365</v>
      </c>
      <c r="J431" s="6" t="str">
        <f t="shared" si="160"/>
        <v xml:space="preserve"> |CZ| Tužka na oči</v>
      </c>
      <c r="K431" s="8" t="s">
        <v>8366</v>
      </c>
      <c r="L431" s="6" t="str">
        <f t="shared" si="161"/>
        <v xml:space="preserve"> |DE| Augenbrauenstift</v>
      </c>
      <c r="M431" s="8" t="s">
        <v>8367</v>
      </c>
      <c r="N431" s="6" t="str">
        <f t="shared" si="162"/>
        <v xml:space="preserve"> |EE| Silmakontuurpliiats</v>
      </c>
      <c r="O431" s="8" t="s">
        <v>8368</v>
      </c>
      <c r="P431" s="6" t="str">
        <f t="shared" si="163"/>
        <v xml:space="preserve"> |ES| Lápiz de ojos</v>
      </c>
      <c r="Q431" s="8" t="s">
        <v>8369</v>
      </c>
      <c r="R431" s="6" t="str">
        <f t="shared" si="164"/>
        <v>/ Llapis d’ulls</v>
      </c>
      <c r="S431" s="8" t="s">
        <v>8370</v>
      </c>
      <c r="T431" s="6" t="str">
        <f t="shared" si="165"/>
        <v xml:space="preserve"> |GR| Μολύβι ματιών</v>
      </c>
      <c r="U431" s="8" t="s">
        <v>8364</v>
      </c>
      <c r="V431" s="6" t="str">
        <f t="shared" si="166"/>
        <v xml:space="preserve"> |HR| Olovka za oči</v>
      </c>
      <c r="W431" s="8" t="s">
        <v>8371</v>
      </c>
      <c r="X431" s="6" t="str">
        <f t="shared" si="167"/>
        <v xml:space="preserve"> |HU| Szemceruza</v>
      </c>
      <c r="Y431" s="8" t="s">
        <v>8372</v>
      </c>
      <c r="Z431" s="6" t="str">
        <f t="shared" si="168"/>
        <v xml:space="preserve"> |IT| Matita per gli occhi</v>
      </c>
      <c r="AA431" s="8" t="s">
        <v>8373</v>
      </c>
      <c r="AB431" s="6" t="str">
        <f t="shared" si="169"/>
        <v xml:space="preserve"> |LT| Akių pieštukas</v>
      </c>
      <c r="AC431" s="8" t="s">
        <v>8374</v>
      </c>
      <c r="AD431" s="6" t="str">
        <f t="shared" si="170"/>
        <v xml:space="preserve"> |LV| Acu zīmulis</v>
      </c>
      <c r="AE431" s="8" t="s">
        <v>8375</v>
      </c>
      <c r="AF431" s="6" t="str">
        <f t="shared" si="171"/>
        <v xml:space="preserve"> |MK| Моливче за очи</v>
      </c>
      <c r="AG431" s="8" t="s">
        <v>8376</v>
      </c>
      <c r="AH431" s="6" t="str">
        <f t="shared" si="172"/>
        <v xml:space="preserve"> |PL| Kredka do oczu</v>
      </c>
      <c r="AI431" s="8" t="s">
        <v>8377</v>
      </c>
      <c r="AJ431" s="6" t="str">
        <f t="shared" si="173"/>
        <v xml:space="preserve"> |PT| Delineador para os olhos</v>
      </c>
      <c r="AK431" s="8" t="s">
        <v>8378</v>
      </c>
      <c r="AL431" s="6" t="str">
        <f t="shared" si="174"/>
        <v xml:space="preserve"> |RO| Creion dermatograf</v>
      </c>
      <c r="AM431" s="8" t="s">
        <v>8364</v>
      </c>
      <c r="AN431" s="6" t="str">
        <f t="shared" si="175"/>
        <v xml:space="preserve"> |RS| Olovka za oči</v>
      </c>
      <c r="AO431" s="8" t="s">
        <v>8379</v>
      </c>
      <c r="AP431" s="6" t="str">
        <f t="shared" si="176"/>
        <v xml:space="preserve"> |SI| Črtalo za oči</v>
      </c>
      <c r="AQ431" s="8" t="s">
        <v>8380</v>
      </c>
      <c r="AR431" s="6" t="str">
        <f t="shared" si="177"/>
        <v xml:space="preserve"> |SK| Ceruzka na oči</v>
      </c>
      <c r="AS431" s="9" t="str">
        <f t="shared" si="178"/>
        <v>|EN| Eye pencil |BG| Молив за очи |BiH| Olovka za oči |CZ| Tužka na oči |DE| Augenbrauenstift |EE| Silmakontuurpliiats |ES| Lápiz de ojos/ Llapis d’ulls |GR| Μολύβι ματιών |HR| Olovka za oči |HU| Szemceruza |IT| Matita per gli occhi |LT| Akių pieštukas |LV| Acu zīmulis |PL| Kredka do oczu |PT| Delineador para os olhos |RO| Creion dermatograf |RS| Olovka za oči |SI| Črtalo za oči |SK| Ceruzka na oči</v>
      </c>
      <c r="AT431" s="9" t="str">
        <f t="shared" si="179"/>
        <v xml:space="preserve">"|EN| Eye pencil |BG| Молив за очи |BiH| Olovka za oči |CZ| Tužka na oči |DE| Augenbrauenstift |EE| Silmakontuurpliiats |ES| Lápiz de ojos/ Llapis d’ulls |GR| Μολύβι ματιών |HR| Olovka za oči |HU| Szemceruza |IT| Matita per gli occhi |LT| Akių pieštukas |LV| Acu zīmulis |PL| Kredka do oczu |PT| Delineador para os olhos |RO| Creion dermatograf |RS| Olovka za oči |SI| Črtalo za oči |SK| Ceruzka na oči",  </v>
      </c>
      <c r="AU431" s="9" t="str">
        <f t="shared" si="180"/>
        <v xml:space="preserve">"Eye pencil":  "|EN| Eye pencil |BG| Молив за очи |BiH| Olovka za oči |CZ| Tužka na oči |DE| Augenbrauenstift |EE| Silmakontuurpliiats |ES| Lápiz de ojos/ Llapis d’ulls |GR| Μολύβι ματιών |HR| Olovka za oči |HU| Szemceruza |IT| Matita per gli occhi |LT| Akių pieštukas |LV| Acu zīmulis |PL| Kredka do oczu |PT| Delineador para os olhos |RO| Creion dermatograf |RS| Olovka za oči |SI| Črtalo za oči |SK| Ceruzka na oči",  </v>
      </c>
      <c r="AV431" s="9" t="str">
        <f t="shared" si="181"/>
        <v xml:space="preserve">"Eye pencil", </v>
      </c>
      <c r="AW431" s="9"/>
    </row>
    <row r="432" spans="1:49" ht="15" customHeight="1" x14ac:dyDescent="0.25">
      <c r="A432" s="8" t="s">
        <v>8381</v>
      </c>
      <c r="B432" s="6" t="str">
        <f t="shared" si="156"/>
        <v>|EN| Lip pencil</v>
      </c>
      <c r="C432" s="8" t="s">
        <v>8382</v>
      </c>
      <c r="D432" s="6" t="str">
        <f t="shared" si="157"/>
        <v xml:space="preserve"> |AL| Laps buzësh</v>
      </c>
      <c r="E432" s="8" t="s">
        <v>8383</v>
      </c>
      <c r="F432" s="6" t="str">
        <f t="shared" si="158"/>
        <v xml:space="preserve"> |BG| Молив за устни</v>
      </c>
      <c r="G432" s="8" t="s">
        <v>8384</v>
      </c>
      <c r="H432" s="6" t="str">
        <f t="shared" si="159"/>
        <v xml:space="preserve"> |BiH| Olovka za usne</v>
      </c>
      <c r="I432" s="8" t="s">
        <v>8385</v>
      </c>
      <c r="J432" s="6" t="str">
        <f t="shared" si="160"/>
        <v xml:space="preserve"> |CZ| Tužka na rty</v>
      </c>
      <c r="K432" s="8" t="s">
        <v>8386</v>
      </c>
      <c r="L432" s="6" t="str">
        <f t="shared" si="161"/>
        <v xml:space="preserve"> |DE| Konturenstift</v>
      </c>
      <c r="M432" s="8" t="s">
        <v>8387</v>
      </c>
      <c r="N432" s="6" t="str">
        <f t="shared" si="162"/>
        <v xml:space="preserve"> |EE| Huulekontuurpliiats</v>
      </c>
      <c r="O432" s="8" t="s">
        <v>8022</v>
      </c>
      <c r="P432" s="6" t="str">
        <f t="shared" si="163"/>
        <v xml:space="preserve"> |ES| Lápiz de labios</v>
      </c>
      <c r="Q432" s="8" t="s">
        <v>8388</v>
      </c>
      <c r="R432" s="6" t="str">
        <f t="shared" si="164"/>
        <v>/ Llapis de llavis</v>
      </c>
      <c r="S432" s="8" t="s">
        <v>8024</v>
      </c>
      <c r="T432" s="6" t="str">
        <f t="shared" si="165"/>
        <v xml:space="preserve"> |GR| Κραγιόν</v>
      </c>
      <c r="U432" s="8" t="s">
        <v>8389</v>
      </c>
      <c r="V432" s="6" t="str">
        <f t="shared" si="166"/>
        <v xml:space="preserve"> |HR| Olovka za usta</v>
      </c>
      <c r="W432" s="8" t="s">
        <v>8390</v>
      </c>
      <c r="X432" s="6" t="str">
        <f t="shared" si="167"/>
        <v xml:space="preserve"> |HU| Ajakceruza</v>
      </c>
      <c r="Y432" s="8" t="s">
        <v>8391</v>
      </c>
      <c r="Z432" s="6" t="str">
        <f t="shared" si="168"/>
        <v xml:space="preserve"> |IT| Matita per la bocca</v>
      </c>
      <c r="AA432" s="8" t="s">
        <v>8392</v>
      </c>
      <c r="AB432" s="6" t="str">
        <f t="shared" si="169"/>
        <v xml:space="preserve"> |LT| Lūpų pieštukas</v>
      </c>
      <c r="AC432" s="8" t="s">
        <v>8393</v>
      </c>
      <c r="AD432" s="6" t="str">
        <f t="shared" si="170"/>
        <v xml:space="preserve"> |LV| Lūpu zīmulis</v>
      </c>
      <c r="AE432" s="8" t="s">
        <v>8394</v>
      </c>
      <c r="AF432" s="6" t="str">
        <f t="shared" si="171"/>
        <v xml:space="preserve"> |MK| Моливче за усни</v>
      </c>
      <c r="AG432" s="8" t="s">
        <v>8395</v>
      </c>
      <c r="AH432" s="6" t="str">
        <f t="shared" si="172"/>
        <v xml:space="preserve"> |PL| Kredka do ust</v>
      </c>
      <c r="AI432" s="8" t="s">
        <v>8396</v>
      </c>
      <c r="AJ432" s="6" t="str">
        <f t="shared" si="173"/>
        <v xml:space="preserve"> |PT| Delineador para lábios</v>
      </c>
      <c r="AK432" s="8" t="s">
        <v>8397</v>
      </c>
      <c r="AL432" s="6" t="str">
        <f t="shared" si="174"/>
        <v xml:space="preserve"> |RO| Creion pentru contur de buze</v>
      </c>
      <c r="AM432" s="8" t="s">
        <v>8384</v>
      </c>
      <c r="AN432" s="6" t="str">
        <f t="shared" si="175"/>
        <v xml:space="preserve"> |RS| Olovka za usne</v>
      </c>
      <c r="AO432" s="8" t="s">
        <v>8398</v>
      </c>
      <c r="AP432" s="6" t="str">
        <f t="shared" si="176"/>
        <v xml:space="preserve"> |SI| Črtalo za ustnice</v>
      </c>
      <c r="AQ432" s="8" t="s">
        <v>8399</v>
      </c>
      <c r="AR432" s="6" t="str">
        <f t="shared" si="177"/>
        <v xml:space="preserve"> |SK| Ceruzka na pery</v>
      </c>
      <c r="AS432" s="9" t="str">
        <f t="shared" si="178"/>
        <v>|EN| Lip pencil |BG| Молив за устни |BiH| Olovka za usne |CZ| Tužka na rty |DE| Konturenstift |EE| Huulekontuurpliiats |ES| Lápiz de labios/ Llapis de llavis |GR| Κραγιόν |HR| Olovka za usta |HU| Ajakceruza |IT| Matita per la bocca |LT| Lūpų pieštukas |LV| Lūpu zīmulis |PL| Kredka do ust |PT| Delineador para lábios |RO| Creion pentru contur de buze |RS| Olovka za usne |SI| Črtalo za ustnice |SK| Ceruzka na pery</v>
      </c>
      <c r="AT432" s="9" t="str">
        <f t="shared" si="179"/>
        <v xml:space="preserve">"|EN| Lip pencil |BG| Молив за устни |BiH| Olovka za usne |CZ| Tužka na rty |DE| Konturenstift |EE| Huulekontuurpliiats |ES| Lápiz de labios/ Llapis de llavis |GR| Κραγιόν |HR| Olovka za usta |HU| Ajakceruza |IT| Matita per la bocca |LT| Lūpų pieštukas |LV| Lūpu zīmulis |PL| Kredka do ust |PT| Delineador para lábios |RO| Creion pentru contur de buze |RS| Olovka za usne |SI| Črtalo za ustnice |SK| Ceruzka na pery",  </v>
      </c>
      <c r="AU432" s="9" t="str">
        <f t="shared" si="180"/>
        <v xml:space="preserve">"Lip pencil":  "|EN| Lip pencil |BG| Молив за устни |BiH| Olovka za usne |CZ| Tužka na rty |DE| Konturenstift |EE| Huulekontuurpliiats |ES| Lápiz de labios/ Llapis de llavis |GR| Κραγιόν |HR| Olovka za usta |HU| Ajakceruza |IT| Matita per la bocca |LT| Lūpų pieštukas |LV| Lūpu zīmulis |PL| Kredka do ust |PT| Delineador para lábios |RO| Creion pentru contur de buze |RS| Olovka za usne |SI| Črtalo za ustnice |SK| Ceruzka na pery",  </v>
      </c>
      <c r="AV432" s="9" t="str">
        <f t="shared" si="181"/>
        <v xml:space="preserve">"Lip pencil", </v>
      </c>
      <c r="AW432" s="9"/>
    </row>
    <row r="433" spans="1:49" ht="15" customHeight="1" x14ac:dyDescent="0.25">
      <c r="A433" s="8" t="s">
        <v>8400</v>
      </c>
      <c r="B433" s="6" t="str">
        <f t="shared" si="156"/>
        <v>|EN| Umbrella</v>
      </c>
      <c r="C433" s="8" t="s">
        <v>8401</v>
      </c>
      <c r="D433" s="6" t="str">
        <f t="shared" si="157"/>
        <v xml:space="preserve"> |AL| Çadër</v>
      </c>
      <c r="E433" s="8" t="s">
        <v>8402</v>
      </c>
      <c r="F433" s="6" t="str">
        <f t="shared" si="158"/>
        <v xml:space="preserve"> |BG| Чадър</v>
      </c>
      <c r="G433" s="8" t="s">
        <v>8403</v>
      </c>
      <c r="H433" s="6" t="str">
        <f t="shared" si="159"/>
        <v xml:space="preserve"> |BiH| Kišobran</v>
      </c>
      <c r="I433" s="8" t="s">
        <v>8404</v>
      </c>
      <c r="J433" s="6" t="str">
        <f t="shared" si="160"/>
        <v xml:space="preserve"> |CZ| Deštník</v>
      </c>
      <c r="K433" s="8" t="s">
        <v>8405</v>
      </c>
      <c r="L433" s="6" t="str">
        <f t="shared" si="161"/>
        <v xml:space="preserve"> |DE| Regenschirm</v>
      </c>
      <c r="M433" s="8" t="s">
        <v>8406</v>
      </c>
      <c r="N433" s="6" t="str">
        <f t="shared" si="162"/>
        <v xml:space="preserve"> |EE| Päikesevari</v>
      </c>
      <c r="O433" s="8" t="s">
        <v>8407</v>
      </c>
      <c r="P433" s="6" t="str">
        <f t="shared" si="163"/>
        <v xml:space="preserve"> |ES| Paraguas</v>
      </c>
      <c r="Q433" s="8" t="s">
        <v>8408</v>
      </c>
      <c r="R433" s="6" t="str">
        <f t="shared" si="164"/>
        <v>/ Paraigua</v>
      </c>
      <c r="S433" s="8" t="s">
        <v>8409</v>
      </c>
      <c r="T433" s="6" t="str">
        <f t="shared" si="165"/>
        <v xml:space="preserve"> |GR| Ομπρέλα</v>
      </c>
      <c r="U433" s="8" t="s">
        <v>8410</v>
      </c>
      <c r="V433" s="6" t="str">
        <f t="shared" si="166"/>
        <v xml:space="preserve"> |HR| Suncobran</v>
      </c>
      <c r="W433" s="8" t="s">
        <v>8411</v>
      </c>
      <c r="X433" s="6" t="str">
        <f t="shared" si="167"/>
        <v xml:space="preserve"> |HU| Esernyő</v>
      </c>
      <c r="Y433" s="8" t="s">
        <v>8412</v>
      </c>
      <c r="Z433" s="6" t="str">
        <f t="shared" si="168"/>
        <v xml:space="preserve"> |IT| Ombrello</v>
      </c>
      <c r="AA433" s="8" t="s">
        <v>8413</v>
      </c>
      <c r="AB433" s="6" t="str">
        <f t="shared" si="169"/>
        <v xml:space="preserve"> |LT| Skėtis</v>
      </c>
      <c r="AC433" s="8" t="s">
        <v>8414</v>
      </c>
      <c r="AD433" s="6" t="str">
        <f t="shared" si="170"/>
        <v xml:space="preserve"> |LV| Lietussargs</v>
      </c>
      <c r="AE433" s="8" t="s">
        <v>8415</v>
      </c>
      <c r="AF433" s="6" t="str">
        <f t="shared" si="171"/>
        <v xml:space="preserve"> |MK| Чадор</v>
      </c>
      <c r="AG433" s="8" t="s">
        <v>8416</v>
      </c>
      <c r="AH433" s="6" t="str">
        <f t="shared" si="172"/>
        <v xml:space="preserve"> |PL| Parasol</v>
      </c>
      <c r="AI433" s="8" t="s">
        <v>8417</v>
      </c>
      <c r="AJ433" s="6" t="str">
        <f t="shared" si="173"/>
        <v xml:space="preserve"> |PT| Guarda-chuva</v>
      </c>
      <c r="AK433" s="8" t="s">
        <v>8418</v>
      </c>
      <c r="AL433" s="6" t="str">
        <f t="shared" si="174"/>
        <v xml:space="preserve"> |RO| Umbrelă</v>
      </c>
      <c r="AM433" s="8" t="s">
        <v>8403</v>
      </c>
      <c r="AN433" s="6" t="str">
        <f t="shared" si="175"/>
        <v xml:space="preserve"> |RS| Kišobran</v>
      </c>
      <c r="AO433" s="8" t="s">
        <v>8419</v>
      </c>
      <c r="AP433" s="6" t="str">
        <f t="shared" si="176"/>
        <v xml:space="preserve"> |SI| Dežnik</v>
      </c>
      <c r="AQ433" s="8" t="s">
        <v>8420</v>
      </c>
      <c r="AR433" s="6" t="str">
        <f t="shared" si="177"/>
        <v xml:space="preserve"> |SK| Dáždnik</v>
      </c>
      <c r="AS433" s="9" t="str">
        <f t="shared" si="178"/>
        <v>|EN| Umbrella |BG| Чадър |BiH| Kišobran |CZ| Deštník |DE| Regenschirm |EE| Päikesevari |ES| Paraguas/ Paraigua |GR| Ομπρέλα |HR| Suncobran |HU| Esernyő |IT| Ombrello |LT| Skėtis |LV| Lietussargs |PL| Parasol |PT| Guarda-chuva |RO| Umbrelă |RS| Kišobran |SI| Dežnik |SK| Dáždnik</v>
      </c>
      <c r="AT433" s="9" t="str">
        <f t="shared" si="179"/>
        <v xml:space="preserve">"|EN| Umbrella |BG| Чадър |BiH| Kišobran |CZ| Deštník |DE| Regenschirm |EE| Päikesevari |ES| Paraguas/ Paraigua |GR| Ομπρέλα |HR| Suncobran |HU| Esernyő |IT| Ombrello |LT| Skėtis |LV| Lietussargs |PL| Parasol |PT| Guarda-chuva |RO| Umbrelă |RS| Kišobran |SI| Dežnik |SK| Dáždnik",  </v>
      </c>
      <c r="AU433" s="9" t="str">
        <f t="shared" si="180"/>
        <v xml:space="preserve">"Umbrella":  "|EN| Umbrella |BG| Чадър |BiH| Kišobran |CZ| Deštník |DE| Regenschirm |EE| Päikesevari |ES| Paraguas/ Paraigua |GR| Ομπρέλα |HR| Suncobran |HU| Esernyő |IT| Ombrello |LT| Skėtis |LV| Lietussargs |PL| Parasol |PT| Guarda-chuva |RO| Umbrelă |RS| Kišobran |SI| Dežnik |SK| Dáždnik",  </v>
      </c>
      <c r="AV433" s="9" t="str">
        <f t="shared" si="181"/>
        <v xml:space="preserve">"Umbrella", </v>
      </c>
      <c r="AW433" s="9"/>
    </row>
    <row r="434" spans="1:49" ht="15" customHeight="1" x14ac:dyDescent="0.25">
      <c r="A434" s="8" t="s">
        <v>8421</v>
      </c>
      <c r="B434" s="6" t="str">
        <f t="shared" si="156"/>
        <v>|EN| Comb</v>
      </c>
      <c r="C434" s="8" t="s">
        <v>8422</v>
      </c>
      <c r="D434" s="6" t="str">
        <f t="shared" si="157"/>
        <v xml:space="preserve"> |AL| Krehër</v>
      </c>
      <c r="E434" s="8" t="s">
        <v>8423</v>
      </c>
      <c r="F434" s="6" t="str">
        <f t="shared" si="158"/>
        <v xml:space="preserve"> |BG| Гребен</v>
      </c>
      <c r="G434" s="8" t="s">
        <v>8424</v>
      </c>
      <c r="H434" s="6" t="str">
        <f t="shared" si="159"/>
        <v xml:space="preserve"> |BiH| Češalj</v>
      </c>
      <c r="I434" s="8" t="s">
        <v>8425</v>
      </c>
      <c r="J434" s="6" t="str">
        <f t="shared" si="160"/>
        <v xml:space="preserve"> |CZ| Hřeben</v>
      </c>
      <c r="K434" s="8" t="s">
        <v>8426</v>
      </c>
      <c r="L434" s="6" t="str">
        <f t="shared" si="161"/>
        <v xml:space="preserve"> |DE| Haarkamm</v>
      </c>
      <c r="M434" s="8" t="s">
        <v>8427</v>
      </c>
      <c r="N434" s="6" t="str">
        <f t="shared" si="162"/>
        <v xml:space="preserve"> |EE| Kamm</v>
      </c>
      <c r="O434" s="8" t="s">
        <v>8428</v>
      </c>
      <c r="P434" s="6" t="str">
        <f t="shared" si="163"/>
        <v xml:space="preserve"> |ES| Peine</v>
      </c>
      <c r="Q434" s="8" t="s">
        <v>8429</v>
      </c>
      <c r="R434" s="6" t="str">
        <f t="shared" si="164"/>
        <v>/ Pinta</v>
      </c>
      <c r="S434" s="8" t="s">
        <v>8430</v>
      </c>
      <c r="T434" s="6" t="str">
        <f t="shared" si="165"/>
        <v xml:space="preserve"> |GR| Χτένα</v>
      </c>
      <c r="U434" s="8" t="s">
        <v>8424</v>
      </c>
      <c r="V434" s="6" t="str">
        <f t="shared" si="166"/>
        <v xml:space="preserve"> |HR| Češalj</v>
      </c>
      <c r="W434" s="8" t="s">
        <v>8431</v>
      </c>
      <c r="X434" s="6" t="str">
        <f t="shared" si="167"/>
        <v xml:space="preserve"> |HU| Fésű</v>
      </c>
      <c r="Y434" s="8" t="s">
        <v>8432</v>
      </c>
      <c r="Z434" s="6" t="str">
        <f t="shared" si="168"/>
        <v xml:space="preserve"> |IT| Pettine</v>
      </c>
      <c r="AA434" s="8" t="s">
        <v>8433</v>
      </c>
      <c r="AB434" s="6" t="str">
        <f t="shared" si="169"/>
        <v xml:space="preserve"> |LT| Šukos</v>
      </c>
      <c r="AC434" s="8" t="s">
        <v>8434</v>
      </c>
      <c r="AD434" s="6" t="str">
        <f t="shared" si="170"/>
        <v xml:space="preserve"> |LV| Ķemme</v>
      </c>
      <c r="AE434" s="8" t="s">
        <v>8435</v>
      </c>
      <c r="AF434" s="6" t="str">
        <f t="shared" si="171"/>
        <v xml:space="preserve"> |MK| Чешел</v>
      </c>
      <c r="AG434" s="8" t="s">
        <v>8436</v>
      </c>
      <c r="AH434" s="6" t="str">
        <f t="shared" si="172"/>
        <v xml:space="preserve"> |PL| Grzebień</v>
      </c>
      <c r="AI434" s="8" t="s">
        <v>8437</v>
      </c>
      <c r="AJ434" s="6" t="str">
        <f t="shared" si="173"/>
        <v xml:space="preserve"> |PT| Pente</v>
      </c>
      <c r="AK434" s="8" t="s">
        <v>8438</v>
      </c>
      <c r="AL434" s="6" t="str">
        <f t="shared" si="174"/>
        <v xml:space="preserve"> |RO| Pieptene</v>
      </c>
      <c r="AM434" s="8" t="s">
        <v>8424</v>
      </c>
      <c r="AN434" s="6" t="str">
        <f t="shared" si="175"/>
        <v xml:space="preserve"> |RS| Češalj</v>
      </c>
      <c r="AO434" s="8" t="s">
        <v>8439</v>
      </c>
      <c r="AP434" s="6" t="str">
        <f t="shared" si="176"/>
        <v xml:space="preserve"> |SI| Glavnik</v>
      </c>
      <c r="AQ434" s="8" t="s">
        <v>8440</v>
      </c>
      <c r="AR434" s="6" t="str">
        <f t="shared" si="177"/>
        <v xml:space="preserve"> |SK| Hrebeň</v>
      </c>
      <c r="AS434" s="9" t="str">
        <f t="shared" si="178"/>
        <v>|EN| Comb |BG| Гребен |BiH| Češalj |CZ| Hřeben |DE| Haarkamm |EE| Kamm |ES| Peine/ Pinta |GR| Χτένα |HR| Češalj |HU| Fésű |IT| Pettine |LT| Šukos |LV| Ķemme |PL| Grzebień |PT| Pente |RO| Pieptene |RS| Češalj |SI| Glavnik |SK| Hrebeň</v>
      </c>
      <c r="AT434" s="9" t="str">
        <f t="shared" si="179"/>
        <v xml:space="preserve">"|EN| Comb |BG| Гребен |BiH| Češalj |CZ| Hřeben |DE| Haarkamm |EE| Kamm |ES| Peine/ Pinta |GR| Χτένα |HR| Češalj |HU| Fésű |IT| Pettine |LT| Šukos |LV| Ķemme |PL| Grzebień |PT| Pente |RO| Pieptene |RS| Češalj |SI| Glavnik |SK| Hrebeň",  </v>
      </c>
      <c r="AU434" s="9" t="str">
        <f t="shared" si="180"/>
        <v xml:space="preserve">"Comb":  "|EN| Comb |BG| Гребен |BiH| Češalj |CZ| Hřeben |DE| Haarkamm |EE| Kamm |ES| Peine/ Pinta |GR| Χτένα |HR| Češalj |HU| Fésű |IT| Pettine |LT| Šukos |LV| Ķemme |PL| Grzebień |PT| Pente |RO| Pieptene |RS| Češalj |SI| Glavnik |SK| Hrebeň",  </v>
      </c>
      <c r="AV434" s="9" t="str">
        <f t="shared" si="181"/>
        <v xml:space="preserve">"Comb", </v>
      </c>
      <c r="AW434" s="9"/>
    </row>
    <row r="435" spans="1:49" ht="15" customHeight="1" x14ac:dyDescent="0.25">
      <c r="A435" s="8" t="s">
        <v>8441</v>
      </c>
      <c r="B435" s="6" t="str">
        <f t="shared" si="156"/>
        <v>|EN| Hair brush</v>
      </c>
      <c r="C435" s="8" t="s">
        <v>8442</v>
      </c>
      <c r="D435" s="6" t="str">
        <f t="shared" si="157"/>
        <v xml:space="preserve"> |AL| Furçë flokësh</v>
      </c>
      <c r="E435" s="8" t="s">
        <v>8443</v>
      </c>
      <c r="F435" s="6" t="str">
        <f t="shared" si="158"/>
        <v xml:space="preserve"> |BG| Четка за коса</v>
      </c>
      <c r="G435" s="8" t="s">
        <v>8444</v>
      </c>
      <c r="H435" s="6" t="str">
        <f t="shared" si="159"/>
        <v xml:space="preserve"> |BiH| Četka za kosu</v>
      </c>
      <c r="I435" s="8" t="s">
        <v>8445</v>
      </c>
      <c r="J435" s="6" t="str">
        <f t="shared" si="160"/>
        <v xml:space="preserve"> |CZ| Kartáč na vlasy</v>
      </c>
      <c r="K435" s="8" t="s">
        <v>8446</v>
      </c>
      <c r="L435" s="6" t="str">
        <f t="shared" si="161"/>
        <v xml:space="preserve"> |DE| Haarbürste</v>
      </c>
      <c r="M435" s="8" t="s">
        <v>8447</v>
      </c>
      <c r="N435" s="6" t="str">
        <f t="shared" si="162"/>
        <v xml:space="preserve"> |EE| Juuksehari</v>
      </c>
      <c r="O435" s="8" t="s">
        <v>8448</v>
      </c>
      <c r="P435" s="6" t="str">
        <f t="shared" si="163"/>
        <v xml:space="preserve"> |ES| Cepillo para el cabello</v>
      </c>
      <c r="Q435" s="8" t="s">
        <v>8449</v>
      </c>
      <c r="R435" s="6" t="str">
        <f t="shared" si="164"/>
        <v>/ Raspall per al cabell</v>
      </c>
      <c r="S435" s="8" t="s">
        <v>8450</v>
      </c>
      <c r="T435" s="6" t="str">
        <f t="shared" si="165"/>
        <v xml:space="preserve"> |GR| Παιδική βούρτσα μαλλιών</v>
      </c>
      <c r="U435" s="8" t="s">
        <v>8444</v>
      </c>
      <c r="V435" s="6" t="str">
        <f t="shared" si="166"/>
        <v xml:space="preserve"> |HR| Četka za kosu</v>
      </c>
      <c r="W435" s="8" t="s">
        <v>8451</v>
      </c>
      <c r="X435" s="6" t="str">
        <f t="shared" si="167"/>
        <v xml:space="preserve"> |HU| Hajkefe</v>
      </c>
      <c r="Y435" s="8" t="s">
        <v>8452</v>
      </c>
      <c r="Z435" s="6" t="str">
        <f t="shared" si="168"/>
        <v xml:space="preserve"> |IT| Spazzola per capelli</v>
      </c>
      <c r="AA435" s="8" t="s">
        <v>8453</v>
      </c>
      <c r="AB435" s="6" t="str">
        <f t="shared" si="169"/>
        <v xml:space="preserve"> |LT| Plaukų šukos</v>
      </c>
      <c r="AC435" s="8" t="s">
        <v>8454</v>
      </c>
      <c r="AD435" s="6" t="str">
        <f t="shared" si="170"/>
        <v xml:space="preserve"> |LV| Matu suka</v>
      </c>
      <c r="AE435" s="8" t="s">
        <v>8443</v>
      </c>
      <c r="AF435" s="6" t="str">
        <f t="shared" si="171"/>
        <v xml:space="preserve"> |MK| Четка за коса</v>
      </c>
      <c r="AG435" s="8" t="s">
        <v>8455</v>
      </c>
      <c r="AH435" s="6" t="str">
        <f t="shared" si="172"/>
        <v xml:space="preserve"> |PL| Szczotka do włosów</v>
      </c>
      <c r="AI435" s="8" t="s">
        <v>8456</v>
      </c>
      <c r="AJ435" s="6" t="str">
        <f t="shared" si="173"/>
        <v xml:space="preserve"> |PT| Escova de cabelo</v>
      </c>
      <c r="AK435" s="8" t="s">
        <v>8457</v>
      </c>
      <c r="AL435" s="6" t="str">
        <f t="shared" si="174"/>
        <v xml:space="preserve"> |RO| Perie pentru păr</v>
      </c>
      <c r="AM435" s="8" t="s">
        <v>8444</v>
      </c>
      <c r="AN435" s="6" t="str">
        <f t="shared" si="175"/>
        <v xml:space="preserve"> |RS| Četka za kosu</v>
      </c>
      <c r="AO435" s="8" t="s">
        <v>8458</v>
      </c>
      <c r="AP435" s="6" t="str">
        <f t="shared" si="176"/>
        <v xml:space="preserve"> |SI| Krtača za lase</v>
      </c>
      <c r="AQ435" s="8" t="s">
        <v>8459</v>
      </c>
      <c r="AR435" s="6" t="str">
        <f t="shared" si="177"/>
        <v xml:space="preserve"> |SK| Kefa na vlasy</v>
      </c>
      <c r="AS435" s="9" t="str">
        <f t="shared" si="178"/>
        <v>|EN| Hair brush |BG| Четка за коса |BiH| Četka za kosu |CZ| Kartáč na vlasy |DE| Haarbürste |EE| Juuksehari |ES| Cepillo para el cabello/ Raspall per al cabell |GR| Παιδική βούρτσα μαλλιών |HR| Četka za kosu |HU| Hajkefe |IT| Spazzola per capelli |LT| Plaukų šukos |LV| Matu suka |PL| Szczotka do włosów |PT| Escova de cabelo |RO| Perie pentru păr |RS| Četka za kosu |SI| Krtača za lase |SK| Kefa na vlasy</v>
      </c>
      <c r="AT435" s="9" t="str">
        <f t="shared" si="179"/>
        <v xml:space="preserve">"|EN| Hair brush |BG| Четка за коса |BiH| Četka za kosu |CZ| Kartáč na vlasy |DE| Haarbürste |EE| Juuksehari |ES| Cepillo para el cabello/ Raspall per al cabell |GR| Παιδική βούρτσα μαλλιών |HR| Četka za kosu |HU| Hajkefe |IT| Spazzola per capelli |LT| Plaukų šukos |LV| Matu suka |PL| Szczotka do włosów |PT| Escova de cabelo |RO| Perie pentru păr |RS| Četka za kosu |SI| Krtača za lase |SK| Kefa na vlasy",  </v>
      </c>
      <c r="AU435" s="9" t="str">
        <f t="shared" si="180"/>
        <v xml:space="preserve">"Hair brush":  "|EN| Hair brush |BG| Четка за коса |BiH| Četka za kosu |CZ| Kartáč na vlasy |DE| Haarbürste |EE| Juuksehari |ES| Cepillo para el cabello/ Raspall per al cabell |GR| Παιδική βούρτσα μαλλιών |HR| Četka za kosu |HU| Hajkefe |IT| Spazzola per capelli |LT| Plaukų šukos |LV| Matu suka |PL| Szczotka do włosów |PT| Escova de cabelo |RO| Perie pentru păr |RS| Četka za kosu |SI| Krtača za lase |SK| Kefa na vlasy",  </v>
      </c>
      <c r="AV435" s="9" t="str">
        <f t="shared" si="181"/>
        <v xml:space="preserve">"Hair brush", </v>
      </c>
      <c r="AW435" s="9"/>
    </row>
    <row r="436" spans="1:49" ht="15" customHeight="1" x14ac:dyDescent="0.25">
      <c r="A436" s="8" t="s">
        <v>8460</v>
      </c>
      <c r="B436" s="6" t="str">
        <f t="shared" si="156"/>
        <v>|EN| Pin</v>
      </c>
      <c r="C436" s="8" t="s">
        <v>8461</v>
      </c>
      <c r="D436" s="6" t="str">
        <f t="shared" si="157"/>
        <v xml:space="preserve"> |AL| Karficë</v>
      </c>
      <c r="E436" s="8" t="s">
        <v>8462</v>
      </c>
      <c r="F436" s="6" t="str">
        <f t="shared" si="158"/>
        <v xml:space="preserve"> |BG| Брошка</v>
      </c>
      <c r="G436" s="8" t="s">
        <v>8463</v>
      </c>
      <c r="H436" s="6" t="str">
        <f t="shared" si="159"/>
        <v xml:space="preserve"> |BiH| Broš</v>
      </c>
      <c r="I436" s="8" t="s">
        <v>8464</v>
      </c>
      <c r="J436" s="6" t="str">
        <f t="shared" si="160"/>
        <v xml:space="preserve"> |CZ| Brož</v>
      </c>
      <c r="K436" s="8" t="s">
        <v>8465</v>
      </c>
      <c r="L436" s="6" t="str">
        <f t="shared" si="161"/>
        <v xml:space="preserve"> |DE| Brosche</v>
      </c>
      <c r="M436" s="8" t="s">
        <v>8466</v>
      </c>
      <c r="N436" s="6" t="str">
        <f t="shared" si="162"/>
        <v xml:space="preserve"> |EE| Pross</v>
      </c>
      <c r="O436" s="8" t="s">
        <v>8467</v>
      </c>
      <c r="P436" s="6" t="str">
        <f t="shared" si="163"/>
        <v xml:space="preserve"> |ES| Broche</v>
      </c>
      <c r="Q436" s="8" t="s">
        <v>8468</v>
      </c>
      <c r="R436" s="6" t="str">
        <f t="shared" si="164"/>
        <v>/ Fermall</v>
      </c>
      <c r="S436" s="8" t="s">
        <v>8469</v>
      </c>
      <c r="T436" s="6" t="str">
        <f t="shared" si="165"/>
        <v xml:space="preserve"> |GR| Καρφίτσα</v>
      </c>
      <c r="U436" s="8" t="s">
        <v>8463</v>
      </c>
      <c r="V436" s="6" t="str">
        <f t="shared" si="166"/>
        <v xml:space="preserve"> |HR| Broš</v>
      </c>
      <c r="W436" s="8" t="s">
        <v>8470</v>
      </c>
      <c r="X436" s="6" t="str">
        <f t="shared" si="167"/>
        <v xml:space="preserve"> |HU| Melltű</v>
      </c>
      <c r="Y436" s="8" t="s">
        <v>8471</v>
      </c>
      <c r="Z436" s="6" t="str">
        <f t="shared" si="168"/>
        <v xml:space="preserve"> |IT| Spilla</v>
      </c>
      <c r="AA436" s="8" t="s">
        <v>8472</v>
      </c>
      <c r="AB436" s="6" t="str">
        <f t="shared" si="169"/>
        <v xml:space="preserve"> |LT| Sagė</v>
      </c>
      <c r="AC436" s="8" t="s">
        <v>8473</v>
      </c>
      <c r="AD436" s="6" t="str">
        <f t="shared" si="170"/>
        <v xml:space="preserve"> |LV| Broša</v>
      </c>
      <c r="AE436" s="8" t="s">
        <v>8474</v>
      </c>
      <c r="AF436" s="6" t="str">
        <f t="shared" si="171"/>
        <v xml:space="preserve"> |MK| Брош</v>
      </c>
      <c r="AG436" s="8" t="s">
        <v>8475</v>
      </c>
      <c r="AH436" s="6" t="str">
        <f t="shared" si="172"/>
        <v xml:space="preserve"> |PL| Broszka</v>
      </c>
      <c r="AI436" s="8" t="s">
        <v>8467</v>
      </c>
      <c r="AJ436" s="6" t="str">
        <f t="shared" si="173"/>
        <v xml:space="preserve"> |PT| Broche</v>
      </c>
      <c r="AK436" s="8" t="s">
        <v>8476</v>
      </c>
      <c r="AL436" s="6" t="str">
        <f t="shared" si="174"/>
        <v xml:space="preserve"> |RO| Broșă</v>
      </c>
      <c r="AM436" s="8" t="s">
        <v>8463</v>
      </c>
      <c r="AN436" s="6" t="str">
        <f t="shared" si="175"/>
        <v xml:space="preserve"> |RS| Broš</v>
      </c>
      <c r="AO436" s="8" t="s">
        <v>8477</v>
      </c>
      <c r="AP436" s="6" t="str">
        <f t="shared" si="176"/>
        <v xml:space="preserve"> |SI| Broška</v>
      </c>
      <c r="AQ436" s="8" t="s">
        <v>8478</v>
      </c>
      <c r="AR436" s="6" t="str">
        <f t="shared" si="177"/>
        <v xml:space="preserve"> |SK| Brošňa</v>
      </c>
      <c r="AS436" s="9" t="str">
        <f t="shared" si="178"/>
        <v>|EN| Pin |BG| Брошка |BiH| Broš |CZ| Brož |DE| Brosche |EE| Pross |ES| Broche/ Fermall |GR| Καρφίτσα |HR| Broš |HU| Melltű |IT| Spilla |LT| Sagė |LV| Broša |PL| Broszka |PT| Broche |RO| Broșă |RS| Broš |SI| Broška |SK| Brošňa</v>
      </c>
      <c r="AT436" s="9" t="str">
        <f t="shared" si="179"/>
        <v xml:space="preserve">"|EN| Pin |BG| Брошка |BiH| Broš |CZ| Brož |DE| Brosche |EE| Pross |ES| Broche/ Fermall |GR| Καρφίτσα |HR| Broš |HU| Melltű |IT| Spilla |LT| Sagė |LV| Broša |PL| Broszka |PT| Broche |RO| Broșă |RS| Broš |SI| Broška |SK| Brošňa",  </v>
      </c>
      <c r="AU436" s="9" t="str">
        <f t="shared" si="180"/>
        <v xml:space="preserve">"Pin":  "|EN| Pin |BG| Брошка |BiH| Broš |CZ| Brož |DE| Brosche |EE| Pross |ES| Broche/ Fermall |GR| Καρφίτσα |HR| Broš |HU| Melltű |IT| Spilla |LT| Sagė |LV| Broša |PL| Broszka |PT| Broche |RO| Broșă |RS| Broš |SI| Broška |SK| Brošňa",  </v>
      </c>
      <c r="AV436" s="9" t="str">
        <f t="shared" si="181"/>
        <v xml:space="preserve">"Pin", </v>
      </c>
      <c r="AW436" s="9"/>
    </row>
    <row r="437" spans="1:49" ht="15" customHeight="1" x14ac:dyDescent="0.25">
      <c r="A437" s="8" t="s">
        <v>8479</v>
      </c>
      <c r="B437" s="6" t="str">
        <f t="shared" si="156"/>
        <v>|EN| Clock</v>
      </c>
      <c r="C437" s="8" t="s">
        <v>8480</v>
      </c>
      <c r="D437" s="6" t="str">
        <f t="shared" si="157"/>
        <v xml:space="preserve"> |AL| Orë</v>
      </c>
      <c r="E437" s="8" t="s">
        <v>8481</v>
      </c>
      <c r="F437" s="6" t="str">
        <f t="shared" si="158"/>
        <v xml:space="preserve"> |BG| Часовник</v>
      </c>
      <c r="G437" s="8" t="s">
        <v>8482</v>
      </c>
      <c r="H437" s="6" t="str">
        <f t="shared" si="159"/>
        <v xml:space="preserve"> |BiH| Sat</v>
      </c>
      <c r="I437" s="8" t="s">
        <v>8483</v>
      </c>
      <c r="J437" s="6" t="str">
        <f t="shared" si="160"/>
        <v xml:space="preserve"> |CZ| Hodiny</v>
      </c>
      <c r="K437" s="8" t="s">
        <v>8484</v>
      </c>
      <c r="L437" s="6" t="str">
        <f t="shared" si="161"/>
        <v xml:space="preserve"> |DE| Uhr</v>
      </c>
      <c r="M437" s="8" t="s">
        <v>8485</v>
      </c>
      <c r="N437" s="6" t="str">
        <f t="shared" si="162"/>
        <v xml:space="preserve"> |EE| Kell</v>
      </c>
      <c r="O437" s="8" t="s">
        <v>8486</v>
      </c>
      <c r="P437" s="6" t="str">
        <f t="shared" si="163"/>
        <v xml:space="preserve"> |ES| Reloj</v>
      </c>
      <c r="Q437" s="8" t="s">
        <v>8487</v>
      </c>
      <c r="R437" s="6" t="str">
        <f t="shared" si="164"/>
        <v>/ Rellotge</v>
      </c>
      <c r="S437" s="8" t="s">
        <v>8488</v>
      </c>
      <c r="T437" s="6" t="str">
        <f t="shared" si="165"/>
        <v xml:space="preserve"> |GR| Ρολόι</v>
      </c>
      <c r="U437" s="8" t="s">
        <v>8482</v>
      </c>
      <c r="V437" s="6" t="str">
        <f t="shared" si="166"/>
        <v xml:space="preserve"> |HR| Sat</v>
      </c>
      <c r="W437" s="8" t="s">
        <v>8489</v>
      </c>
      <c r="X437" s="6" t="str">
        <f t="shared" si="167"/>
        <v xml:space="preserve"> |HU| Óra</v>
      </c>
      <c r="Y437" s="8" t="s">
        <v>8490</v>
      </c>
      <c r="Z437" s="6" t="str">
        <f t="shared" si="168"/>
        <v xml:space="preserve"> |IT| Orologio</v>
      </c>
      <c r="AA437" s="8" t="s">
        <v>8491</v>
      </c>
      <c r="AB437" s="6" t="str">
        <f t="shared" si="169"/>
        <v xml:space="preserve"> |LT| Laikrodis</v>
      </c>
      <c r="AC437" s="8" t="s">
        <v>8492</v>
      </c>
      <c r="AD437" s="6" t="str">
        <f t="shared" si="170"/>
        <v xml:space="preserve"> |LV| Pulkstenis</v>
      </c>
      <c r="AE437" s="8" t="s">
        <v>8481</v>
      </c>
      <c r="AF437" s="6" t="str">
        <f t="shared" si="171"/>
        <v xml:space="preserve"> |MK| Часовник</v>
      </c>
      <c r="AG437" s="8" t="s">
        <v>8493</v>
      </c>
      <c r="AH437" s="6" t="str">
        <f t="shared" si="172"/>
        <v xml:space="preserve"> |PL| Zegar</v>
      </c>
      <c r="AI437" s="8" t="s">
        <v>8494</v>
      </c>
      <c r="AJ437" s="6" t="str">
        <f t="shared" si="173"/>
        <v xml:space="preserve"> |PT| Relógio</v>
      </c>
      <c r="AK437" s="8" t="s">
        <v>8495</v>
      </c>
      <c r="AL437" s="6" t="str">
        <f t="shared" si="174"/>
        <v xml:space="preserve"> |RO| Ceas</v>
      </c>
      <c r="AM437" s="8" t="s">
        <v>8482</v>
      </c>
      <c r="AN437" s="6" t="str">
        <f t="shared" si="175"/>
        <v xml:space="preserve"> |RS| Sat</v>
      </c>
      <c r="AO437" s="8" t="s">
        <v>8496</v>
      </c>
      <c r="AP437" s="6" t="str">
        <f t="shared" si="176"/>
        <v xml:space="preserve"> |SI| Ura</v>
      </c>
      <c r="AQ437" s="8" t="s">
        <v>8483</v>
      </c>
      <c r="AR437" s="6" t="str">
        <f t="shared" si="177"/>
        <v xml:space="preserve"> |SK| Hodiny</v>
      </c>
      <c r="AS437" s="9" t="str">
        <f t="shared" si="178"/>
        <v>|EN| Clock |BG| Часовник |BiH| Sat |CZ| Hodiny |DE| Uhr |EE| Kell |ES| Reloj/ Rellotge |GR| Ρολόι |HR| Sat |HU| Óra |IT| Orologio |LT| Laikrodis |LV| Pulkstenis |PL| Zegar |PT| Relógio |RO| Ceas |RS| Sat |SI| Ura |SK| Hodiny</v>
      </c>
      <c r="AT437" s="9" t="str">
        <f t="shared" si="179"/>
        <v xml:space="preserve">"|EN| Clock |BG| Часовник |BiH| Sat |CZ| Hodiny |DE| Uhr |EE| Kell |ES| Reloj/ Rellotge |GR| Ρολόι |HR| Sat |HU| Óra |IT| Orologio |LT| Laikrodis |LV| Pulkstenis |PL| Zegar |PT| Relógio |RO| Ceas |RS| Sat |SI| Ura |SK| Hodiny",  </v>
      </c>
      <c r="AU437" s="9" t="str">
        <f t="shared" si="180"/>
        <v xml:space="preserve">"Clock":  "|EN| Clock |BG| Часовник |BiH| Sat |CZ| Hodiny |DE| Uhr |EE| Kell |ES| Reloj/ Rellotge |GR| Ρολόι |HR| Sat |HU| Óra |IT| Orologio |LT| Laikrodis |LV| Pulkstenis |PL| Zegar |PT| Relógio |RO| Ceas |RS| Sat |SI| Ura |SK| Hodiny",  </v>
      </c>
      <c r="AV437" s="9" t="str">
        <f t="shared" si="181"/>
        <v xml:space="preserve">"Clock", </v>
      </c>
      <c r="AW437" s="9"/>
    </row>
    <row r="438" spans="1:49" ht="15" customHeight="1" x14ac:dyDescent="0.25">
      <c r="A438" s="8" t="s">
        <v>8497</v>
      </c>
      <c r="B438" s="6" t="str">
        <f t="shared" si="156"/>
        <v>|EN| Sunglasses</v>
      </c>
      <c r="C438" s="8" t="s">
        <v>8498</v>
      </c>
      <c r="D438" s="6" t="str">
        <f t="shared" si="157"/>
        <v xml:space="preserve"> |AL| Syze dielli</v>
      </c>
      <c r="E438" s="8" t="s">
        <v>8499</v>
      </c>
      <c r="F438" s="6" t="str">
        <f t="shared" si="158"/>
        <v xml:space="preserve"> |BG| Слънчеви очила</v>
      </c>
      <c r="G438" s="8" t="s">
        <v>8500</v>
      </c>
      <c r="H438" s="6" t="str">
        <f t="shared" si="159"/>
        <v xml:space="preserve"> |BiH| Naočale protiv sunca</v>
      </c>
      <c r="I438" s="8"/>
      <c r="J438" s="6" t="str">
        <f t="shared" si="160"/>
        <v xml:space="preserve"> |CZ| </v>
      </c>
      <c r="K438" s="8" t="s">
        <v>8501</v>
      </c>
      <c r="L438" s="6" t="str">
        <f t="shared" si="161"/>
        <v xml:space="preserve"> |DE| Sonnenbrille</v>
      </c>
      <c r="M438" s="8" t="s">
        <v>8502</v>
      </c>
      <c r="N438" s="6" t="str">
        <f t="shared" si="162"/>
        <v xml:space="preserve"> |EE| Päikeseprillid</v>
      </c>
      <c r="O438" s="8" t="s">
        <v>8503</v>
      </c>
      <c r="P438" s="6" t="str">
        <f t="shared" si="163"/>
        <v xml:space="preserve"> |ES| Gafas de sol</v>
      </c>
      <c r="Q438" s="8" t="s">
        <v>8504</v>
      </c>
      <c r="R438" s="6" t="str">
        <f t="shared" si="164"/>
        <v>/ Ulleres de sol</v>
      </c>
      <c r="S438" s="8" t="s">
        <v>8505</v>
      </c>
      <c r="T438" s="6" t="str">
        <f t="shared" si="165"/>
        <v xml:space="preserve"> |GR| Γυαλιά ηλίου</v>
      </c>
      <c r="U438" s="8" t="s">
        <v>8506</v>
      </c>
      <c r="V438" s="6" t="str">
        <f t="shared" si="166"/>
        <v xml:space="preserve"> |HR| Sunčane naočale</v>
      </c>
      <c r="W438" s="8" t="s">
        <v>8507</v>
      </c>
      <c r="X438" s="6" t="str">
        <f t="shared" si="167"/>
        <v xml:space="preserve"> |HU| Napszemüveg</v>
      </c>
      <c r="Y438" s="8" t="s">
        <v>8508</v>
      </c>
      <c r="Z438" s="6" t="str">
        <f t="shared" si="168"/>
        <v xml:space="preserve"> |IT| Occhiali da sole</v>
      </c>
      <c r="AA438" s="8" t="s">
        <v>8509</v>
      </c>
      <c r="AB438" s="6" t="str">
        <f t="shared" si="169"/>
        <v xml:space="preserve"> |LT| Akiniai nuo saulės</v>
      </c>
      <c r="AC438" s="8" t="s">
        <v>8510</v>
      </c>
      <c r="AD438" s="6" t="str">
        <f t="shared" si="170"/>
        <v xml:space="preserve"> |LV| Saulesbrilles</v>
      </c>
      <c r="AE438" s="8" t="s">
        <v>8511</v>
      </c>
      <c r="AF438" s="6" t="str">
        <f t="shared" si="171"/>
        <v xml:space="preserve"> |MK| Наочари за сонце</v>
      </c>
      <c r="AG438" s="8" t="s">
        <v>8512</v>
      </c>
      <c r="AH438" s="6" t="str">
        <f t="shared" si="172"/>
        <v xml:space="preserve"> |PL| Okulary słoneczne</v>
      </c>
      <c r="AI438" s="8" t="s">
        <v>8513</v>
      </c>
      <c r="AJ438" s="6" t="str">
        <f t="shared" si="173"/>
        <v xml:space="preserve"> |PT| Óculos de sol</v>
      </c>
      <c r="AK438" s="8" t="s">
        <v>8514</v>
      </c>
      <c r="AL438" s="6" t="str">
        <f t="shared" si="174"/>
        <v xml:space="preserve"> |RO| Ochelari de soare</v>
      </c>
      <c r="AM438" s="8" t="s">
        <v>8515</v>
      </c>
      <c r="AN438" s="6" t="str">
        <f t="shared" si="175"/>
        <v xml:space="preserve"> |RS| Naočare za sunce</v>
      </c>
      <c r="AO438" s="8" t="s">
        <v>8516</v>
      </c>
      <c r="AP438" s="6" t="str">
        <f t="shared" si="176"/>
        <v xml:space="preserve"> |SI| Sončna očala</v>
      </c>
      <c r="AQ438" s="8" t="s">
        <v>8517</v>
      </c>
      <c r="AR438" s="6" t="str">
        <f t="shared" si="177"/>
        <v xml:space="preserve"> |SK| Slnečné okuliare</v>
      </c>
      <c r="AS438" s="9" t="str">
        <f t="shared" si="178"/>
        <v>|EN| Sunglasses |BG| Слънчеви очила |BiH| Naočale protiv sunca |CZ|  |DE| Sonnenbrille |EE| Päikeseprillid |ES| Gafas de sol/ Ulleres de sol |GR| Γυαλιά ηλίου |HR| Sunčane naočale |HU| Napszemüveg |IT| Occhiali da sole |LT| Akiniai nuo saulės |LV| Saulesbrilles |PL| Okulary słoneczne |PT| Óculos de sol |RO| Ochelari de soare |RS| Naočare za sunce |SI| Sončna očala |SK| Slnečné okuliare</v>
      </c>
      <c r="AT438" s="9" t="str">
        <f t="shared" si="179"/>
        <v xml:space="preserve">"|EN| Sunglasses |BG| Слънчеви очила |BiH| Naočale protiv sunca |CZ|  |DE| Sonnenbrille |EE| Päikeseprillid |ES| Gafas de sol/ Ulleres de sol |GR| Γυαλιά ηλίου |HR| Sunčane naočale |HU| Napszemüveg |IT| Occhiali da sole |LT| Akiniai nuo saulės |LV| Saulesbrilles |PL| Okulary słoneczne |PT| Óculos de sol |RO| Ochelari de soare |RS| Naočare za sunce |SI| Sončna očala |SK| Slnečné okuliare",  </v>
      </c>
      <c r="AU438" s="9" t="str">
        <f t="shared" si="180"/>
        <v xml:space="preserve">"Sunglasses":  "|EN| Sunglasses |BG| Слънчеви очила |BiH| Naočale protiv sunca |CZ|  |DE| Sonnenbrille |EE| Päikeseprillid |ES| Gafas de sol/ Ulleres de sol |GR| Γυαλιά ηλίου |HR| Sunčane naočale |HU| Napszemüveg |IT| Occhiali da sole |LT| Akiniai nuo saulės |LV| Saulesbrilles |PL| Okulary słoneczne |PT| Óculos de sol |RO| Ochelari de soare |RS| Naočare za sunce |SI| Sončna očala |SK| Slnečné okuliare",  </v>
      </c>
      <c r="AV438" s="9" t="str">
        <f t="shared" si="181"/>
        <v xml:space="preserve">"Sunglasses", </v>
      </c>
      <c r="AW438" s="9"/>
    </row>
    <row r="439" spans="1:49" ht="15" customHeight="1" x14ac:dyDescent="0.25">
      <c r="A439" s="8" t="s">
        <v>8518</v>
      </c>
      <c r="B439" s="6" t="str">
        <f t="shared" si="156"/>
        <v>|EN| Sandals</v>
      </c>
      <c r="C439" s="8" t="s">
        <v>8519</v>
      </c>
      <c r="D439" s="6" t="str">
        <f t="shared" si="157"/>
        <v xml:space="preserve"> |AL| Sandale</v>
      </c>
      <c r="E439" s="8" t="s">
        <v>8520</v>
      </c>
      <c r="F439" s="6" t="str">
        <f t="shared" si="158"/>
        <v xml:space="preserve"> |BG| Сандали</v>
      </c>
      <c r="G439" s="8" t="s">
        <v>8519</v>
      </c>
      <c r="H439" s="6" t="str">
        <f t="shared" si="159"/>
        <v xml:space="preserve"> |BiH| Sandale</v>
      </c>
      <c r="I439" s="8"/>
      <c r="J439" s="6" t="str">
        <f t="shared" si="160"/>
        <v xml:space="preserve"> |CZ| </v>
      </c>
      <c r="K439" s="8" t="s">
        <v>8521</v>
      </c>
      <c r="L439" s="6" t="str">
        <f t="shared" si="161"/>
        <v xml:space="preserve"> |DE| Sandalen</v>
      </c>
      <c r="M439" s="8" t="s">
        <v>8522</v>
      </c>
      <c r="N439" s="6" t="str">
        <f t="shared" si="162"/>
        <v xml:space="preserve"> |EE| Sandaalid</v>
      </c>
      <c r="O439" s="8" t="s">
        <v>8523</v>
      </c>
      <c r="P439" s="6" t="str">
        <f t="shared" si="163"/>
        <v xml:space="preserve"> |ES| Sandalias</v>
      </c>
      <c r="Q439" s="8" t="s">
        <v>8524</v>
      </c>
      <c r="R439" s="6" t="str">
        <f t="shared" si="164"/>
        <v>/ Sandàlies</v>
      </c>
      <c r="S439" s="8" t="s">
        <v>8525</v>
      </c>
      <c r="T439" s="6" t="str">
        <f t="shared" si="165"/>
        <v xml:space="preserve"> |GR| Σανδάλια</v>
      </c>
      <c r="U439" s="8" t="s">
        <v>8519</v>
      </c>
      <c r="V439" s="6" t="str">
        <f t="shared" si="166"/>
        <v xml:space="preserve"> |HR| Sandale</v>
      </c>
      <c r="W439" s="8" t="s">
        <v>8526</v>
      </c>
      <c r="X439" s="6" t="str">
        <f t="shared" si="167"/>
        <v xml:space="preserve"> |HU| Szandál</v>
      </c>
      <c r="Y439" s="8" t="s">
        <v>8527</v>
      </c>
      <c r="Z439" s="6" t="str">
        <f t="shared" si="168"/>
        <v xml:space="preserve"> |IT| Sandali</v>
      </c>
      <c r="AA439" s="8" t="s">
        <v>8528</v>
      </c>
      <c r="AB439" s="6" t="str">
        <f t="shared" si="169"/>
        <v xml:space="preserve"> |LT| Sandalai</v>
      </c>
      <c r="AC439" s="8" t="s">
        <v>8529</v>
      </c>
      <c r="AD439" s="6" t="str">
        <f t="shared" si="170"/>
        <v xml:space="preserve"> |LV| Sandales</v>
      </c>
      <c r="AE439" s="8" t="s">
        <v>8520</v>
      </c>
      <c r="AF439" s="6" t="str">
        <f t="shared" si="171"/>
        <v xml:space="preserve"> |MK| Сандали</v>
      </c>
      <c r="AG439" s="8" t="s">
        <v>8530</v>
      </c>
      <c r="AH439" s="6" t="str">
        <f t="shared" si="172"/>
        <v xml:space="preserve"> |PL| Sandały</v>
      </c>
      <c r="AI439" s="8" t="s">
        <v>8531</v>
      </c>
      <c r="AJ439" s="6" t="str">
        <f t="shared" si="173"/>
        <v xml:space="preserve"> |PT| Sandálias</v>
      </c>
      <c r="AK439" s="8" t="s">
        <v>8519</v>
      </c>
      <c r="AL439" s="6" t="str">
        <f t="shared" si="174"/>
        <v xml:space="preserve"> |RO| Sandale</v>
      </c>
      <c r="AM439" s="8" t="s">
        <v>8519</v>
      </c>
      <c r="AN439" s="6" t="str">
        <f t="shared" si="175"/>
        <v xml:space="preserve"> |RS| Sandale</v>
      </c>
      <c r="AO439" s="8" t="s">
        <v>8527</v>
      </c>
      <c r="AP439" s="6" t="str">
        <f t="shared" si="176"/>
        <v xml:space="preserve"> |SI| Sandali</v>
      </c>
      <c r="AQ439" s="8" t="s">
        <v>8532</v>
      </c>
      <c r="AR439" s="6" t="str">
        <f t="shared" si="177"/>
        <v xml:space="preserve"> |SK| Sandále</v>
      </c>
      <c r="AS439" s="9" t="str">
        <f t="shared" si="178"/>
        <v>|EN| Sandals |BG| Сандали |BiH| Sandale |CZ|  |DE| Sandalen |EE| Sandaalid |ES| Sandalias/ Sandàlies |GR| Σανδάλια |HR| Sandale |HU| Szandál |IT| Sandali |LT| Sandalai |LV| Sandales |PL| Sandały |PT| Sandálias |RO| Sandale |RS| Sandale |SI| Sandali |SK| Sandále</v>
      </c>
      <c r="AT439" s="9" t="str">
        <f t="shared" si="179"/>
        <v xml:space="preserve">"|EN| Sandals |BG| Сандали |BiH| Sandale |CZ|  |DE| Sandalen |EE| Sandaalid |ES| Sandalias/ Sandàlies |GR| Σανδάλια |HR| Sandale |HU| Szandál |IT| Sandali |LT| Sandalai |LV| Sandales |PL| Sandały |PT| Sandálias |RO| Sandale |RS| Sandale |SI| Sandali |SK| Sandále",  </v>
      </c>
      <c r="AU439" s="9" t="str">
        <f t="shared" si="180"/>
        <v xml:space="preserve">"Sandals":  "|EN| Sandals |BG| Сандали |BiH| Sandale |CZ|  |DE| Sandalen |EE| Sandaalid |ES| Sandalias/ Sandàlies |GR| Σανδάλια |HR| Sandale |HU| Szandál |IT| Sandali |LT| Sandalai |LV| Sandales |PL| Sandały |PT| Sandálias |RO| Sandale |RS| Sandale |SI| Sandali |SK| Sandále",  </v>
      </c>
      <c r="AV439" s="9" t="str">
        <f t="shared" si="181"/>
        <v xml:space="preserve">"Sandals", </v>
      </c>
      <c r="AW439" s="9"/>
    </row>
    <row r="440" spans="1:49" ht="15" customHeight="1" x14ac:dyDescent="0.25">
      <c r="A440" s="8" t="s">
        <v>8533</v>
      </c>
      <c r="B440" s="6" t="str">
        <f t="shared" si="156"/>
        <v>|EN| Sharpener</v>
      </c>
      <c r="C440" s="8" t="s">
        <v>8534</v>
      </c>
      <c r="D440" s="6" t="str">
        <f t="shared" si="157"/>
        <v xml:space="preserve"> |AL| Mprehëse</v>
      </c>
      <c r="E440" s="8" t="s">
        <v>8535</v>
      </c>
      <c r="F440" s="6" t="str">
        <f t="shared" si="158"/>
        <v xml:space="preserve"> |BG| Острилка</v>
      </c>
      <c r="G440" s="8" t="s">
        <v>8536</v>
      </c>
      <c r="H440" s="6" t="str">
        <f t="shared" si="159"/>
        <v xml:space="preserve"> |BiH| Šiljalo</v>
      </c>
      <c r="I440" s="8"/>
      <c r="J440" s="6" t="str">
        <f t="shared" si="160"/>
        <v xml:space="preserve"> |CZ| </v>
      </c>
      <c r="K440" s="8" t="s">
        <v>8537</v>
      </c>
      <c r="L440" s="6" t="str">
        <f t="shared" si="161"/>
        <v xml:space="preserve"> |DE| Spitzer</v>
      </c>
      <c r="M440" s="8" t="s">
        <v>8538</v>
      </c>
      <c r="N440" s="6" t="str">
        <f t="shared" si="162"/>
        <v xml:space="preserve"> |EE| Pliiatsiteritaja</v>
      </c>
      <c r="O440" s="8" t="s">
        <v>8539</v>
      </c>
      <c r="P440" s="6" t="str">
        <f t="shared" si="163"/>
        <v xml:space="preserve"> |ES| Sacapuntas</v>
      </c>
      <c r="Q440" s="8" t="s">
        <v>8540</v>
      </c>
      <c r="R440" s="6" t="str">
        <f t="shared" si="164"/>
        <v>/ Maquineta</v>
      </c>
      <c r="S440" s="8" t="s">
        <v>8541</v>
      </c>
      <c r="T440" s="6" t="str">
        <f t="shared" si="165"/>
        <v xml:space="preserve"> |GR| Ξύστρα</v>
      </c>
      <c r="U440" s="8" t="s">
        <v>8542</v>
      </c>
      <c r="V440" s="6" t="str">
        <f t="shared" si="166"/>
        <v xml:space="preserve"> |HR| Šiljilo</v>
      </c>
      <c r="W440" s="8" t="s">
        <v>8543</v>
      </c>
      <c r="X440" s="6" t="str">
        <f t="shared" si="167"/>
        <v xml:space="preserve"> |HU| Hegyező</v>
      </c>
      <c r="Y440" s="8" t="s">
        <v>8544</v>
      </c>
      <c r="Z440" s="6" t="str">
        <f t="shared" si="168"/>
        <v xml:space="preserve"> |IT| Temperamatite</v>
      </c>
      <c r="AA440" s="8" t="s">
        <v>8545</v>
      </c>
      <c r="AB440" s="6" t="str">
        <f t="shared" si="169"/>
        <v xml:space="preserve"> |LT| Drožtukas</v>
      </c>
      <c r="AC440" s="8" t="s">
        <v>8546</v>
      </c>
      <c r="AD440" s="6" t="str">
        <f t="shared" si="170"/>
        <v xml:space="preserve"> |LV| Zīmuļu asināmais</v>
      </c>
      <c r="AE440" s="8" t="s">
        <v>8547</v>
      </c>
      <c r="AF440" s="6" t="str">
        <f t="shared" si="171"/>
        <v xml:space="preserve"> |MK| Моливче</v>
      </c>
      <c r="AG440" s="8" t="s">
        <v>8548</v>
      </c>
      <c r="AH440" s="6" t="str">
        <f t="shared" si="172"/>
        <v xml:space="preserve"> |PL| Temperówka</v>
      </c>
      <c r="AI440" s="8" t="s">
        <v>8549</v>
      </c>
      <c r="AJ440" s="6" t="str">
        <f t="shared" si="173"/>
        <v xml:space="preserve"> |PT| Apontador</v>
      </c>
      <c r="AK440" s="8" t="s">
        <v>8550</v>
      </c>
      <c r="AL440" s="6" t="str">
        <f t="shared" si="174"/>
        <v xml:space="preserve"> |RO| Ascuțitoare</v>
      </c>
      <c r="AM440" s="8" t="s">
        <v>8551</v>
      </c>
      <c r="AN440" s="6" t="str">
        <f t="shared" si="175"/>
        <v xml:space="preserve"> |RS| Zarezivač</v>
      </c>
      <c r="AO440" s="8" t="s">
        <v>8552</v>
      </c>
      <c r="AP440" s="6" t="str">
        <f t="shared" si="176"/>
        <v xml:space="preserve"> |SI| Šilček</v>
      </c>
      <c r="AQ440" s="8" t="s">
        <v>8553</v>
      </c>
      <c r="AR440" s="6" t="str">
        <f t="shared" si="177"/>
        <v xml:space="preserve"> |SK| Strúhatko</v>
      </c>
      <c r="AS440" s="9" t="str">
        <f t="shared" si="178"/>
        <v>|EN| Sharpener |BG| Острилка |BiH| Šiljalo |CZ|  |DE| Spitzer |EE| Pliiatsiteritaja |ES| Sacapuntas/ Maquineta |GR| Ξύστρα |HR| Šiljilo |HU| Hegyező |IT| Temperamatite |LT| Drožtukas |LV| Zīmuļu asināmais |PL| Temperówka |PT| Apontador |RO| Ascuțitoare |RS| Zarezivač |SI| Šilček |SK| Strúhatko</v>
      </c>
      <c r="AT440" s="9" t="str">
        <f t="shared" si="179"/>
        <v xml:space="preserve">"|EN| Sharpener |BG| Острилка |BiH| Šiljalo |CZ|  |DE| Spitzer |EE| Pliiatsiteritaja |ES| Sacapuntas/ Maquineta |GR| Ξύστρα |HR| Šiljilo |HU| Hegyező |IT| Temperamatite |LT| Drožtukas |LV| Zīmuļu asināmais |PL| Temperówka |PT| Apontador |RO| Ascuțitoare |RS| Zarezivač |SI| Šilček |SK| Strúhatko",  </v>
      </c>
      <c r="AU440" s="9" t="str">
        <f t="shared" si="180"/>
        <v xml:space="preserve">"Sharpener":  "|EN| Sharpener |BG| Острилка |BiH| Šiljalo |CZ|  |DE| Spitzer |EE| Pliiatsiteritaja |ES| Sacapuntas/ Maquineta |GR| Ξύστρα |HR| Šiljilo |HU| Hegyező |IT| Temperamatite |LT| Drožtukas |LV| Zīmuļu asināmais |PL| Temperówka |PT| Apontador |RO| Ascuțitoare |RS| Zarezivač |SI| Šilček |SK| Strúhatko",  </v>
      </c>
      <c r="AV440" s="9" t="str">
        <f t="shared" si="181"/>
        <v xml:space="preserve">"Sharpener", </v>
      </c>
      <c r="AW440" s="9"/>
    </row>
    <row r="441" spans="1:49" ht="15" customHeight="1" x14ac:dyDescent="0.25">
      <c r="A441" s="8" t="s">
        <v>8554</v>
      </c>
      <c r="B441" s="6" t="str">
        <f t="shared" si="156"/>
        <v>|EN| Nail file</v>
      </c>
      <c r="C441" s="8" t="s">
        <v>8555</v>
      </c>
      <c r="D441" s="6" t="str">
        <f t="shared" si="157"/>
        <v xml:space="preserve"> |AL| Limë</v>
      </c>
      <c r="E441" s="8" t="s">
        <v>8556</v>
      </c>
      <c r="F441" s="6" t="str">
        <f t="shared" si="158"/>
        <v xml:space="preserve"> |BG| Пила</v>
      </c>
      <c r="G441" s="8" t="s">
        <v>8557</v>
      </c>
      <c r="H441" s="6" t="str">
        <f t="shared" si="159"/>
        <v xml:space="preserve"> |BiH| Turpija</v>
      </c>
      <c r="I441" s="8"/>
      <c r="J441" s="6" t="str">
        <f t="shared" si="160"/>
        <v xml:space="preserve"> |CZ| </v>
      </c>
      <c r="K441" s="8" t="s">
        <v>8558</v>
      </c>
      <c r="L441" s="6" t="str">
        <f t="shared" si="161"/>
        <v xml:space="preserve"> |DE| Feile</v>
      </c>
      <c r="M441" s="8" t="s">
        <v>8559</v>
      </c>
      <c r="N441" s="6" t="str">
        <f t="shared" si="162"/>
        <v xml:space="preserve"> |EE| Viil</v>
      </c>
      <c r="O441" s="8" t="s">
        <v>8560</v>
      </c>
      <c r="P441" s="6" t="str">
        <f t="shared" si="163"/>
        <v xml:space="preserve"> |ES| Lima</v>
      </c>
      <c r="Q441" s="8" t="s">
        <v>8561</v>
      </c>
      <c r="R441" s="6" t="str">
        <f t="shared" si="164"/>
        <v>/ Llima</v>
      </c>
      <c r="S441" s="8" t="s">
        <v>8562</v>
      </c>
      <c r="T441" s="6" t="str">
        <f t="shared" si="165"/>
        <v xml:space="preserve"> |GR| Λίμα</v>
      </c>
      <c r="U441" s="8" t="s">
        <v>8563</v>
      </c>
      <c r="V441" s="6" t="str">
        <f t="shared" si="166"/>
        <v xml:space="preserve"> |HR| Rašpica</v>
      </c>
      <c r="W441" s="8" t="s">
        <v>8564</v>
      </c>
      <c r="X441" s="6" t="str">
        <f t="shared" si="167"/>
        <v xml:space="preserve"> |HU| Reszelő</v>
      </c>
      <c r="Y441" s="8" t="s">
        <v>8560</v>
      </c>
      <c r="Z441" s="6" t="str">
        <f t="shared" si="168"/>
        <v xml:space="preserve"> |IT| Lima</v>
      </c>
      <c r="AA441" s="8" t="s">
        <v>8565</v>
      </c>
      <c r="AB441" s="6" t="str">
        <f t="shared" si="169"/>
        <v xml:space="preserve"> |LT| Dildė</v>
      </c>
      <c r="AC441" s="8" t="s">
        <v>8566</v>
      </c>
      <c r="AD441" s="6" t="str">
        <f t="shared" si="170"/>
        <v xml:space="preserve"> |LV| Vīle</v>
      </c>
      <c r="AE441" s="8" t="s">
        <v>8567</v>
      </c>
      <c r="AF441" s="6" t="str">
        <f t="shared" si="171"/>
        <v xml:space="preserve"> |MK| Турпија</v>
      </c>
      <c r="AG441" s="8" t="s">
        <v>8568</v>
      </c>
      <c r="AH441" s="6" t="str">
        <f t="shared" si="172"/>
        <v xml:space="preserve"> |PL| Pilnik</v>
      </c>
      <c r="AI441" s="8" t="s">
        <v>8560</v>
      </c>
      <c r="AJ441" s="6" t="str">
        <f t="shared" si="173"/>
        <v xml:space="preserve"> |PT| Lima</v>
      </c>
      <c r="AK441" s="8" t="s">
        <v>8569</v>
      </c>
      <c r="AL441" s="6" t="str">
        <f t="shared" si="174"/>
        <v xml:space="preserve"> |RO| Pilă</v>
      </c>
      <c r="AM441" s="8" t="s">
        <v>8557</v>
      </c>
      <c r="AN441" s="6" t="str">
        <f t="shared" si="175"/>
        <v xml:space="preserve"> |RS| Turpija</v>
      </c>
      <c r="AO441" s="8" t="s">
        <v>8570</v>
      </c>
      <c r="AP441" s="6" t="str">
        <f t="shared" si="176"/>
        <v xml:space="preserve"> |SI| Pilica</v>
      </c>
      <c r="AQ441" s="8" t="s">
        <v>8571</v>
      </c>
      <c r="AR441" s="6" t="str">
        <f t="shared" si="177"/>
        <v xml:space="preserve"> |SK| Pilník</v>
      </c>
      <c r="AS441" s="9" t="str">
        <f t="shared" si="178"/>
        <v>|EN| Nail file |BG| Пила |BiH| Turpija |CZ|  |DE| Feile |EE| Viil |ES| Lima/ Llima |GR| Λίμα |HR| Rašpica |HU| Reszelő |IT| Lima |LT| Dildė |LV| Vīle |PL| Pilnik |PT| Lima |RO| Pilă |RS| Turpija |SI| Pilica |SK| Pilník</v>
      </c>
      <c r="AT441" s="9" t="str">
        <f t="shared" si="179"/>
        <v xml:space="preserve">"|EN| Nail file |BG| Пила |BiH| Turpija |CZ|  |DE| Feile |EE| Viil |ES| Lima/ Llima |GR| Λίμα |HR| Rašpica |HU| Reszelő |IT| Lima |LT| Dildė |LV| Vīle |PL| Pilnik |PT| Lima |RO| Pilă |RS| Turpija |SI| Pilica |SK| Pilník",  </v>
      </c>
      <c r="AU441" s="9" t="str">
        <f t="shared" si="180"/>
        <v xml:space="preserve">"Nail file":  "|EN| Nail file |BG| Пила |BiH| Turpija |CZ|  |DE| Feile |EE| Viil |ES| Lima/ Llima |GR| Λίμα |HR| Rašpica |HU| Reszelő |IT| Lima |LT| Dildė |LV| Vīle |PL| Pilnik |PT| Lima |RO| Pilă |RS| Turpija |SI| Pilica |SK| Pilník",  </v>
      </c>
      <c r="AV441" s="9" t="str">
        <f t="shared" si="181"/>
        <v xml:space="preserve">"Nail file", </v>
      </c>
      <c r="AW441" s="9"/>
    </row>
    <row r="442" spans="1:49" ht="15" customHeight="1" x14ac:dyDescent="0.25">
      <c r="A442" s="8" t="s">
        <v>8572</v>
      </c>
      <c r="B442" s="6" t="str">
        <f t="shared" si="156"/>
        <v>|EN| Tweezers</v>
      </c>
      <c r="C442" s="8" t="s">
        <v>8573</v>
      </c>
      <c r="D442" s="6" t="str">
        <f t="shared" si="157"/>
        <v xml:space="preserve"> |AL| Pincetë</v>
      </c>
      <c r="E442" s="8" t="s">
        <v>8574</v>
      </c>
      <c r="F442" s="6" t="str">
        <f t="shared" si="158"/>
        <v xml:space="preserve"> |BG| Пинсета</v>
      </c>
      <c r="G442" s="8" t="s">
        <v>8575</v>
      </c>
      <c r="H442" s="6" t="str">
        <f t="shared" si="159"/>
        <v xml:space="preserve"> |BiH| Pinceta</v>
      </c>
      <c r="I442" s="8"/>
      <c r="J442" s="6" t="str">
        <f t="shared" si="160"/>
        <v xml:space="preserve"> |CZ| </v>
      </c>
      <c r="K442" s="8" t="s">
        <v>8576</v>
      </c>
      <c r="L442" s="6" t="str">
        <f t="shared" si="161"/>
        <v xml:space="preserve"> |DE| Pinzette</v>
      </c>
      <c r="M442" s="8" t="s">
        <v>8577</v>
      </c>
      <c r="N442" s="6" t="str">
        <f t="shared" si="162"/>
        <v xml:space="preserve"> |EE| Pintsetid</v>
      </c>
      <c r="O442" s="8" t="s">
        <v>8578</v>
      </c>
      <c r="P442" s="6" t="str">
        <f t="shared" si="163"/>
        <v xml:space="preserve"> |ES| Pinzas</v>
      </c>
      <c r="Q442" s="8" t="s">
        <v>8579</v>
      </c>
      <c r="R442" s="6" t="str">
        <f t="shared" si="164"/>
        <v>/ Pinça</v>
      </c>
      <c r="S442" s="8" t="s">
        <v>8580</v>
      </c>
      <c r="T442" s="6" t="str">
        <f t="shared" si="165"/>
        <v xml:space="preserve"> |GR| Τσιμπιδάκι</v>
      </c>
      <c r="U442" s="8" t="s">
        <v>8575</v>
      </c>
      <c r="V442" s="6" t="str">
        <f t="shared" si="166"/>
        <v xml:space="preserve"> |HR| Pinceta</v>
      </c>
      <c r="W442" s="8" t="s">
        <v>8581</v>
      </c>
      <c r="X442" s="6" t="str">
        <f t="shared" si="167"/>
        <v xml:space="preserve"> |HU| Csipesz</v>
      </c>
      <c r="Y442" s="8" t="s">
        <v>8582</v>
      </c>
      <c r="Z442" s="6" t="str">
        <f t="shared" si="168"/>
        <v xml:space="preserve"> |IT| Pinzetta</v>
      </c>
      <c r="AA442" s="8" t="s">
        <v>8583</v>
      </c>
      <c r="AB442" s="6" t="str">
        <f t="shared" si="169"/>
        <v xml:space="preserve"> |LT| Pincetas</v>
      </c>
      <c r="AC442" s="8" t="s">
        <v>8584</v>
      </c>
      <c r="AD442" s="6" t="str">
        <f t="shared" si="170"/>
        <v xml:space="preserve"> |LV| Pincete</v>
      </c>
      <c r="AE442" s="8" t="s">
        <v>8585</v>
      </c>
      <c r="AF442" s="6" t="str">
        <f t="shared" si="171"/>
        <v xml:space="preserve"> |MK| Пинцета</v>
      </c>
      <c r="AG442" s="8" t="s">
        <v>8575</v>
      </c>
      <c r="AH442" s="6" t="str">
        <f t="shared" si="172"/>
        <v xml:space="preserve"> |PL| Pinceta</v>
      </c>
      <c r="AI442" s="8" t="s">
        <v>8586</v>
      </c>
      <c r="AJ442" s="6" t="str">
        <f t="shared" si="173"/>
        <v xml:space="preserve"> |PT| Pinças</v>
      </c>
      <c r="AK442" s="8" t="s">
        <v>8587</v>
      </c>
      <c r="AL442" s="6" t="str">
        <f t="shared" si="174"/>
        <v xml:space="preserve"> |RO| Pensetă</v>
      </c>
      <c r="AM442" s="8" t="s">
        <v>8575</v>
      </c>
      <c r="AN442" s="6" t="str">
        <f t="shared" si="175"/>
        <v xml:space="preserve"> |RS| Pinceta</v>
      </c>
      <c r="AO442" s="8" t="s">
        <v>8575</v>
      </c>
      <c r="AP442" s="6" t="str">
        <f t="shared" si="176"/>
        <v xml:space="preserve"> |SI| Pinceta</v>
      </c>
      <c r="AQ442" s="8" t="s">
        <v>8588</v>
      </c>
      <c r="AR442" s="6" t="str">
        <f t="shared" si="177"/>
        <v xml:space="preserve"> |SK| Pinzeta</v>
      </c>
      <c r="AS442" s="9" t="str">
        <f t="shared" si="178"/>
        <v>|EN| Tweezers |BG| Пинсета |BiH| Pinceta |CZ|  |DE| Pinzette |EE| Pintsetid |ES| Pinzas/ Pinça |GR| Τσιμπιδάκι |HR| Pinceta |HU| Csipesz |IT| Pinzetta |LT| Pincetas |LV| Pincete |PL| Pinceta |PT| Pinças |RO| Pensetă |RS| Pinceta |SI| Pinceta |SK| Pinzeta</v>
      </c>
      <c r="AT442" s="9" t="str">
        <f t="shared" si="179"/>
        <v xml:space="preserve">"|EN| Tweezers |BG| Пинсета |BiH| Pinceta |CZ|  |DE| Pinzette |EE| Pintsetid |ES| Pinzas/ Pinça |GR| Τσιμπιδάκι |HR| Pinceta |HU| Csipesz |IT| Pinzetta |LT| Pincetas |LV| Pincete |PL| Pinceta |PT| Pinças |RO| Pensetă |RS| Pinceta |SI| Pinceta |SK| Pinzeta",  </v>
      </c>
      <c r="AU442" s="9" t="str">
        <f t="shared" si="180"/>
        <v xml:space="preserve">"Tweezers":  "|EN| Tweezers |BG| Пинсета |BiH| Pinceta |CZ|  |DE| Pinzette |EE| Pintsetid |ES| Pinzas/ Pinça |GR| Τσιμπιδάκι |HR| Pinceta |HU| Csipesz |IT| Pinzetta |LT| Pincetas |LV| Pincete |PL| Pinceta |PT| Pinças |RO| Pensetă |RS| Pinceta |SI| Pinceta |SK| Pinzeta",  </v>
      </c>
      <c r="AV442" s="9" t="str">
        <f t="shared" si="181"/>
        <v xml:space="preserve">"Tweezers", </v>
      </c>
      <c r="AW442" s="9"/>
    </row>
    <row r="443" spans="1:49" ht="15" customHeight="1" x14ac:dyDescent="0.25">
      <c r="A443" s="8" t="s">
        <v>8589</v>
      </c>
      <c r="B443" s="6" t="str">
        <f t="shared" si="156"/>
        <v>|EN| Cuticle trimmer and pusher</v>
      </c>
      <c r="C443" s="8" t="s">
        <v>8590</v>
      </c>
      <c r="D443" s="6" t="str">
        <f t="shared" si="157"/>
        <v xml:space="preserve"> |AL| Mjet për heqjen e kutikulave me gomë</v>
      </c>
      <c r="E443" s="8" t="s">
        <v>8591</v>
      </c>
      <c r="F443" s="6" t="str">
        <f t="shared" si="158"/>
        <v xml:space="preserve"> |BG| Резач за кожички с гумичка</v>
      </c>
      <c r="G443" s="8" t="s">
        <v>8592</v>
      </c>
      <c r="H443" s="6" t="str">
        <f t="shared" si="159"/>
        <v xml:space="preserve"> |BiH| Pribor za uklanjanje kožica</v>
      </c>
      <c r="I443" s="8"/>
      <c r="J443" s="6" t="str">
        <f t="shared" si="160"/>
        <v xml:space="preserve"> |CZ| </v>
      </c>
      <c r="K443" s="8" t="s">
        <v>8593</v>
      </c>
      <c r="L443" s="6" t="str">
        <f t="shared" si="161"/>
        <v xml:space="preserve"> |DE| Nagelzange mit gummi</v>
      </c>
      <c r="M443" s="8" t="s">
        <v>8594</v>
      </c>
      <c r="N443" s="6" t="str">
        <f t="shared" si="162"/>
        <v xml:space="preserve"> |EE| Küünenaha lükkaja kummiotsakuga</v>
      </c>
      <c r="O443" s="8" t="s">
        <v>8595</v>
      </c>
      <c r="P443" s="6" t="str">
        <f t="shared" si="163"/>
        <v xml:space="preserve"> |ES| Pincel para quitar la piel</v>
      </c>
      <c r="Q443" s="8" t="s">
        <v>8596</v>
      </c>
      <c r="R443" s="6" t="str">
        <f t="shared" si="164"/>
        <v>/ Raspall per a cutícules amb goma</v>
      </c>
      <c r="S443" s="8" t="s">
        <v>8597</v>
      </c>
      <c r="T443" s="6" t="str">
        <f t="shared" si="165"/>
        <v xml:space="preserve"> |GR| Ροζέτα με ελαστική ταινία</v>
      </c>
      <c r="U443" s="8" t="s">
        <v>8598</v>
      </c>
      <c r="V443" s="6" t="str">
        <f t="shared" si="166"/>
        <v xml:space="preserve"> |HR| Nožić za skidanje kožice</v>
      </c>
      <c r="W443" s="8" t="s">
        <v>8599</v>
      </c>
      <c r="X443" s="6" t="str">
        <f t="shared" si="167"/>
        <v xml:space="preserve"> |HU| Gumis bőrfeltoló</v>
      </c>
      <c r="Y443" s="8" t="s">
        <v>8600</v>
      </c>
      <c r="Z443" s="6" t="str">
        <f t="shared" si="168"/>
        <v xml:space="preserve"> |IT| Taglia cuticole con gomma</v>
      </c>
      <c r="AA443" s="8" t="s">
        <v>8601</v>
      </c>
      <c r="AB443" s="6" t="str">
        <f t="shared" si="169"/>
        <v xml:space="preserve"> |LT| Odelių šalinimo įrankis su gumyte</v>
      </c>
      <c r="AC443" s="8" t="s">
        <v>8602</v>
      </c>
      <c r="AD443" s="6" t="str">
        <f t="shared" si="170"/>
        <v xml:space="preserve"> |LV| Manikīra piederums</v>
      </c>
      <c r="AE443" s="8" t="s">
        <v>8603</v>
      </c>
      <c r="AF443" s="6" t="str">
        <f t="shared" si="171"/>
        <v xml:space="preserve"> |MK| Ролер со кожа со гума</v>
      </c>
      <c r="AG443" s="8" t="s">
        <v>8604</v>
      </c>
      <c r="AH443" s="6" t="str">
        <f t="shared" si="172"/>
        <v xml:space="preserve"> |PL| Radełko do skórek z gumką</v>
      </c>
      <c r="AI443" s="8" t="s">
        <v>8605</v>
      </c>
      <c r="AJ443" s="6" t="str">
        <f t="shared" si="173"/>
        <v xml:space="preserve"> |PT| Cortador de cutícula com elástico</v>
      </c>
      <c r="AK443" s="8" t="s">
        <v>8606</v>
      </c>
      <c r="AL443" s="6" t="str">
        <f t="shared" si="174"/>
        <v xml:space="preserve"> |RO| Răzătoare pentru pielițe cu radieră</v>
      </c>
      <c r="AM443" s="8" t="s">
        <v>8607</v>
      </c>
      <c r="AN443" s="6" t="str">
        <f t="shared" si="175"/>
        <v xml:space="preserve"> |RS| Radla za kožice sa gumicom</v>
      </c>
      <c r="AO443" s="8" t="s">
        <v>8608</v>
      </c>
      <c r="AP443" s="6" t="str">
        <f t="shared" si="176"/>
        <v xml:space="preserve"> |SI| Nožek za obnohtno kožico s potiskačem</v>
      </c>
      <c r="AQ443" s="8" t="s">
        <v>8609</v>
      </c>
      <c r="AR443" s="6" t="str">
        <f t="shared" si="177"/>
        <v xml:space="preserve"> |SK| Orezávač nechtovej kožičky s gumeným kopýtkom</v>
      </c>
      <c r="AS443" s="9" t="str">
        <f t="shared" si="178"/>
        <v>|EN| Cuticle trimmer and pusher |BG| Резач за кожички с гумичка |BiH| Pribor za uklanjanje kožica |CZ|  |DE| Nagelzange mit gummi |EE| Küünenaha lükkaja kummiotsakuga |ES| Pincel para quitar la piel/ Raspall per a cutícules amb goma |GR| Ροζέτα με ελαστική ταινία |HR| Nožić za skidanje kožice |HU| Gumis bőrfeltoló |IT| Taglia cuticole con gomma |LT| Odelių šalinimo įrankis su gumyte |LV| Manikīra piederums |PL| Radełko do skórek z gumką |PT| Cortador de cutícula com elástico |RO| Răzătoare pentru pielițe cu radieră |RS| Radla za kožice sa gumicom |SI| Nožek za obnohtno kožico s potiskačem |SK| Orezávač nechtovej kožičky s gumeným kopýtkom</v>
      </c>
      <c r="AT443" s="9" t="str">
        <f t="shared" si="179"/>
        <v xml:space="preserve">"|EN| Cuticle trimmer and pusher |BG| Резач за кожички с гумичка |BiH| Pribor za uklanjanje kožica |CZ|  |DE| Nagelzange mit gummi |EE| Küünenaha lükkaja kummiotsakuga |ES| Pincel para quitar la piel/ Raspall per a cutícules amb goma |GR| Ροζέτα με ελαστική ταινία |HR| Nožić za skidanje kožice |HU| Gumis bőrfeltoló |IT| Taglia cuticole con gomma |LT| Odelių šalinimo įrankis su gumyte |LV| Manikīra piederums |PL| Radełko do skórek z gumką |PT| Cortador de cutícula com elástico |RO| Răzătoare pentru pielițe cu radieră |RS| Radla za kožice sa gumicom |SI| Nožek za obnohtno kožico s potiskačem |SK| Orezávač nechtovej kožičky s gumeným kopýtkom",  </v>
      </c>
      <c r="AU443" s="9" t="str">
        <f t="shared" si="180"/>
        <v xml:space="preserve">"Cuticle trimmer and pusher":  "|EN| Cuticle trimmer and pusher |BG| Резач за кожички с гумичка |BiH| Pribor za uklanjanje kožica |CZ|  |DE| Nagelzange mit gummi |EE| Küünenaha lükkaja kummiotsakuga |ES| Pincel para quitar la piel/ Raspall per a cutícules amb goma |GR| Ροζέτα με ελαστική ταινία |HR| Nožić za skidanje kožice |HU| Gumis bőrfeltoló |IT| Taglia cuticole con gomma |LT| Odelių šalinimo įrankis su gumyte |LV| Manikīra piederums |PL| Radełko do skórek z gumką |PT| Cortador de cutícula com elástico |RO| Răzătoare pentru pielițe cu radieră |RS| Radla za kožice sa gumicom |SI| Nožek za obnohtno kožico s potiskačem |SK| Orezávač nechtovej kožičky s gumeným kopýtkom",  </v>
      </c>
      <c r="AV443" s="9" t="str">
        <f t="shared" si="181"/>
        <v xml:space="preserve">"Cuticle trimmer and pusher", </v>
      </c>
      <c r="AW443" s="9"/>
    </row>
    <row r="444" spans="1:49" ht="15" customHeight="1" x14ac:dyDescent="0.25">
      <c r="A444" s="8" t="s">
        <v>8610</v>
      </c>
      <c r="B444" s="6" t="str">
        <f t="shared" si="156"/>
        <v>|EN| Cuticle remover sticks</v>
      </c>
      <c r="C444" s="8" t="s">
        <v>8611</v>
      </c>
      <c r="D444" s="6" t="str">
        <f t="shared" si="157"/>
        <v xml:space="preserve"> |AL| Shkopinj për heqjen e kutikulave</v>
      </c>
      <c r="E444" s="8" t="s">
        <v>8612</v>
      </c>
      <c r="F444" s="6" t="str">
        <f t="shared" si="158"/>
        <v xml:space="preserve"> |BG| Клечки за премахване на кожичките</v>
      </c>
      <c r="G444" s="8" t="s">
        <v>8613</v>
      </c>
      <c r="H444" s="6" t="str">
        <f t="shared" si="159"/>
        <v xml:space="preserve"> |BiH| Štapići za uklanjanje kožica</v>
      </c>
      <c r="I444" s="8"/>
      <c r="J444" s="6" t="str">
        <f t="shared" si="160"/>
        <v xml:space="preserve"> |CZ| </v>
      </c>
      <c r="K444" s="8" t="s">
        <v>8614</v>
      </c>
      <c r="L444" s="6" t="str">
        <f t="shared" si="161"/>
        <v xml:space="preserve"> |DE| Nagelhautschieber</v>
      </c>
      <c r="M444" s="8" t="s">
        <v>8615</v>
      </c>
      <c r="N444" s="6" t="str">
        <f t="shared" si="162"/>
        <v xml:space="preserve"> |EE| Pulgad küünenaha eemaldamiseks</v>
      </c>
      <c r="O444" s="8" t="s">
        <v>8616</v>
      </c>
      <c r="P444" s="6" t="str">
        <f t="shared" si="163"/>
        <v xml:space="preserve"> |ES| Palitos para eliminar las cutículas</v>
      </c>
      <c r="Q444" s="8" t="s">
        <v>8617</v>
      </c>
      <c r="R444" s="6" t="str">
        <f t="shared" si="164"/>
        <v>/ Palets per eliminar les cutícules</v>
      </c>
      <c r="S444" s="8" t="s">
        <v>8618</v>
      </c>
      <c r="T444" s="6" t="str">
        <f t="shared" si="165"/>
        <v xml:space="preserve"> |GR| Ραβδιά για την αφαίρεση των επιδερμίδων</v>
      </c>
      <c r="U444" s="8" t="s">
        <v>8619</v>
      </c>
      <c r="V444" s="6" t="str">
        <f t="shared" si="166"/>
        <v xml:space="preserve"> |HR| Štapići za skidanje kožice</v>
      </c>
      <c r="W444" s="8" t="s">
        <v>8620</v>
      </c>
      <c r="X444" s="6" t="str">
        <f t="shared" si="167"/>
        <v xml:space="preserve"> |HU| Bőreltávolító kaparó</v>
      </c>
      <c r="Y444" s="8" t="s">
        <v>8621</v>
      </c>
      <c r="Z444" s="6" t="str">
        <f t="shared" si="168"/>
        <v xml:space="preserve"> |IT| Bastoncini per rimuovere le cuticole</v>
      </c>
      <c r="AA444" s="8" t="s">
        <v>8622</v>
      </c>
      <c r="AB444" s="6" t="str">
        <f t="shared" si="169"/>
        <v xml:space="preserve"> |LT| Odelių stūmimo įrankis</v>
      </c>
      <c r="AC444" s="8" t="s">
        <v>8623</v>
      </c>
      <c r="AD444" s="6" t="str">
        <f t="shared" si="170"/>
        <v xml:space="preserve"> |LV| Manikīra nūjiņas</v>
      </c>
      <c r="AE444" s="8" t="s">
        <v>8624</v>
      </c>
      <c r="AF444" s="6" t="str">
        <f t="shared" si="171"/>
        <v xml:space="preserve"> |MK| Стапчиња за отстранување кожа</v>
      </c>
      <c r="AG444" s="8" t="s">
        <v>8625</v>
      </c>
      <c r="AH444" s="6" t="str">
        <f t="shared" si="172"/>
        <v xml:space="preserve"> |PL| Patyczki do usuwania skórek</v>
      </c>
      <c r="AI444" s="8" t="s">
        <v>8626</v>
      </c>
      <c r="AJ444" s="6" t="str">
        <f t="shared" si="173"/>
        <v xml:space="preserve"> |PT| Pauzinhos de cutículas</v>
      </c>
      <c r="AK444" s="8" t="s">
        <v>8627</v>
      </c>
      <c r="AL444" s="6" t="str">
        <f t="shared" si="174"/>
        <v xml:space="preserve"> |RO| Bețișoare pentru înlăturarea pielițelor</v>
      </c>
      <c r="AM444" s="8" t="s">
        <v>8628</v>
      </c>
      <c r="AN444" s="6" t="str">
        <f t="shared" si="175"/>
        <v xml:space="preserve"> |RS| Špatule za uklanjanje kožica</v>
      </c>
      <c r="AO444" s="8" t="s">
        <v>8629</v>
      </c>
      <c r="AP444" s="6" t="str">
        <f t="shared" si="176"/>
        <v xml:space="preserve"> |SI| Paličice za odstranjevanje obnohtne kožice</v>
      </c>
      <c r="AQ444" s="8" t="s">
        <v>8630</v>
      </c>
      <c r="AR444" s="6" t="str">
        <f t="shared" si="177"/>
        <v xml:space="preserve"> |SK| Palička na úpravu nechtovej kožtičky</v>
      </c>
      <c r="AS444" s="9" t="str">
        <f t="shared" si="178"/>
        <v>|EN| Cuticle remover sticks |BG| Клечки за премахване на кожичките |BiH| Štapići za uklanjanje kožica |CZ|  |DE| Nagelhautschieber |EE| Pulgad küünenaha eemaldamiseks |ES| Palitos para eliminar las cutículas/ Palets per eliminar les cutícules |GR| Ραβδιά για την αφαίρεση των επιδερμίδων |HR| Štapići za skidanje kožice |HU| Bőreltávolító kaparó |IT| Bastoncini per rimuovere le cuticole |LT| Odelių stūmimo įrankis |LV| Manikīra nūjiņas |PL| Patyczki do usuwania skórek |PT| Pauzinhos de cutículas |RO| Bețișoare pentru înlăturarea pielițelor |RS| Špatule za uklanjanje kožica |SI| Paličice za odstranjevanje obnohtne kožice |SK| Palička na úpravu nechtovej kožtičky</v>
      </c>
      <c r="AT444" s="9" t="str">
        <f t="shared" si="179"/>
        <v xml:space="preserve">"|EN| Cuticle remover sticks |BG| Клечки за премахване на кожичките |BiH| Štapići za uklanjanje kožica |CZ|  |DE| Nagelhautschieber |EE| Pulgad küünenaha eemaldamiseks |ES| Palitos para eliminar las cutículas/ Palets per eliminar les cutícules |GR| Ραβδιά για την αφαίρεση των επιδερμίδων |HR| Štapići za skidanje kožice |HU| Bőreltávolító kaparó |IT| Bastoncini per rimuovere le cuticole |LT| Odelių stūmimo įrankis |LV| Manikīra nūjiņas |PL| Patyczki do usuwania skórek |PT| Pauzinhos de cutículas |RO| Bețișoare pentru înlăturarea pielițelor |RS| Špatule za uklanjanje kožica |SI| Paličice za odstranjevanje obnohtne kožice |SK| Palička na úpravu nechtovej kožtičky",  </v>
      </c>
      <c r="AU444" s="9" t="str">
        <f t="shared" si="180"/>
        <v xml:space="preserve">"Cuticle remover sticks":  "|EN| Cuticle remover sticks |BG| Клечки за премахване на кожичките |BiH| Štapići za uklanjanje kožica |CZ|  |DE| Nagelhautschieber |EE| Pulgad küünenaha eemaldamiseks |ES| Palitos para eliminar las cutículas/ Palets per eliminar les cutícules |GR| Ραβδιά για την αφαίρεση των επιδερμίδων |HR| Štapići za skidanje kožice |HU| Bőreltávolító kaparó |IT| Bastoncini per rimuovere le cuticole |LT| Odelių stūmimo įrankis |LV| Manikīra nūjiņas |PL| Patyczki do usuwania skórek |PT| Pauzinhos de cutículas |RO| Bețișoare pentru înlăturarea pielițelor |RS| Špatule za uklanjanje kožica |SI| Paličice za odstranjevanje obnohtne kožice |SK| Palička na úpravu nechtovej kožtičky",  </v>
      </c>
      <c r="AV444" s="9" t="str">
        <f t="shared" si="181"/>
        <v xml:space="preserve">"Cuticle remover sticks", </v>
      </c>
      <c r="AW444" s="9"/>
    </row>
    <row r="445" spans="1:49" ht="15" customHeight="1" x14ac:dyDescent="0.25">
      <c r="A445" s="8" t="s">
        <v>8631</v>
      </c>
      <c r="B445" s="6" t="str">
        <f t="shared" si="156"/>
        <v>|EN| Powder foundation brush</v>
      </c>
      <c r="C445" s="8" t="s">
        <v>8632</v>
      </c>
      <c r="D445" s="6" t="str">
        <f t="shared" si="157"/>
        <v xml:space="preserve"> |AL| Furçë pudreje</v>
      </c>
      <c r="E445" s="8" t="s">
        <v>8633</v>
      </c>
      <c r="F445" s="6" t="str">
        <f t="shared" si="158"/>
        <v xml:space="preserve"> |BG| Четка за пудра</v>
      </c>
      <c r="G445" s="8" t="s">
        <v>8634</v>
      </c>
      <c r="H445" s="6" t="str">
        <f t="shared" si="159"/>
        <v xml:space="preserve"> |BiH| Četkica za puder</v>
      </c>
      <c r="I445" s="8"/>
      <c r="J445" s="6" t="str">
        <f t="shared" si="160"/>
        <v xml:space="preserve"> |CZ| </v>
      </c>
      <c r="K445" s="8" t="s">
        <v>8635</v>
      </c>
      <c r="L445" s="6" t="str">
        <f t="shared" si="161"/>
        <v xml:space="preserve"> |DE| Puderpinsel</v>
      </c>
      <c r="M445" s="8" t="s">
        <v>8636</v>
      </c>
      <c r="N445" s="6" t="str">
        <f t="shared" si="162"/>
        <v xml:space="preserve"> |EE| Puudripintsel</v>
      </c>
      <c r="O445" s="8" t="s">
        <v>8637</v>
      </c>
      <c r="P445" s="6" t="str">
        <f t="shared" si="163"/>
        <v xml:space="preserve"> |ES| Pincel para el polvo</v>
      </c>
      <c r="Q445" s="8" t="s">
        <v>8638</v>
      </c>
      <c r="R445" s="6" t="str">
        <f t="shared" si="164"/>
        <v>/ Brotxa per a pólvores</v>
      </c>
      <c r="S445" s="8" t="s">
        <v>8639</v>
      </c>
      <c r="T445" s="6" t="str">
        <f t="shared" si="165"/>
        <v xml:space="preserve"> |GR| Βούρτσα σκόνης</v>
      </c>
      <c r="U445" s="8" t="s">
        <v>8640</v>
      </c>
      <c r="V445" s="6" t="str">
        <f t="shared" si="166"/>
        <v xml:space="preserve"> |HR| Kist za puder</v>
      </c>
      <c r="W445" s="8" t="s">
        <v>8641</v>
      </c>
      <c r="X445" s="6" t="str">
        <f t="shared" si="167"/>
        <v xml:space="preserve"> |HU| Púderecset</v>
      </c>
      <c r="Y445" s="8" t="s">
        <v>8642</v>
      </c>
      <c r="Z445" s="6" t="str">
        <f t="shared" si="168"/>
        <v xml:space="preserve"> |IT| Pennello per cipria</v>
      </c>
      <c r="AA445" s="8" t="s">
        <v>8643</v>
      </c>
      <c r="AB445" s="6" t="str">
        <f t="shared" si="169"/>
        <v xml:space="preserve"> |LT| Pudros teptukas</v>
      </c>
      <c r="AC445" s="8" t="s">
        <v>8644</v>
      </c>
      <c r="AD445" s="6" t="str">
        <f t="shared" si="170"/>
        <v xml:space="preserve"> |LV| Pūdera otiņa</v>
      </c>
      <c r="AE445" s="8" t="s">
        <v>8645</v>
      </c>
      <c r="AF445" s="6" t="str">
        <f t="shared" si="171"/>
        <v xml:space="preserve"> |MK| Четче за пудра</v>
      </c>
      <c r="AG445" s="8" t="s">
        <v>8646</v>
      </c>
      <c r="AH445" s="6" t="str">
        <f t="shared" si="172"/>
        <v xml:space="preserve"> |PL| Pędzel do pudru</v>
      </c>
      <c r="AI445" s="8" t="s">
        <v>8647</v>
      </c>
      <c r="AJ445" s="6" t="str">
        <f t="shared" si="173"/>
        <v xml:space="preserve"> |PT| Pincel de pó</v>
      </c>
      <c r="AK445" s="8" t="s">
        <v>8648</v>
      </c>
      <c r="AL445" s="6" t="str">
        <f t="shared" si="174"/>
        <v xml:space="preserve"> |RO| Pensulă pentru pudră</v>
      </c>
      <c r="AM445" s="8" t="s">
        <v>8649</v>
      </c>
      <c r="AN445" s="6" t="str">
        <f t="shared" si="175"/>
        <v xml:space="preserve"> |RS| Četka za puder</v>
      </c>
      <c r="AO445" s="8" t="s">
        <v>8650</v>
      </c>
      <c r="AP445" s="6" t="str">
        <f t="shared" si="176"/>
        <v xml:space="preserve"> |SI| Čopič za puder</v>
      </c>
      <c r="AQ445" s="8" t="s">
        <v>8651</v>
      </c>
      <c r="AR445" s="6" t="str">
        <f t="shared" si="177"/>
        <v xml:space="preserve"> |SK| Štetec na púder</v>
      </c>
      <c r="AS445" s="9" t="str">
        <f t="shared" si="178"/>
        <v>|EN| Powder foundation brush |BG| Четка за пудра |BiH| Četkica za puder |CZ|  |DE| Puderpinsel |EE| Puudripintsel |ES| Pincel para el polvo/ Brotxa per a pólvores |GR| Βούρτσα σκόνης |HR| Kist za puder |HU| Púderecset |IT| Pennello per cipria |LT| Pudros teptukas |LV| Pūdera otiņa |PL| Pędzel do pudru |PT| Pincel de pó |RO| Pensulă pentru pudră |RS| Četka za puder |SI| Čopič za puder |SK| Štetec na púder</v>
      </c>
      <c r="AT445" s="9" t="str">
        <f t="shared" si="179"/>
        <v xml:space="preserve">"|EN| Powder foundation brush |BG| Четка за пудра |BiH| Četkica za puder |CZ|  |DE| Puderpinsel |EE| Puudripintsel |ES| Pincel para el polvo/ Brotxa per a pólvores |GR| Βούρτσα σκόνης |HR| Kist za puder |HU| Púderecset |IT| Pennello per cipria |LT| Pudros teptukas |LV| Pūdera otiņa |PL| Pędzel do pudru |PT| Pincel de pó |RO| Pensulă pentru pudră |RS| Četka za puder |SI| Čopič za puder |SK| Štetec na púder",  </v>
      </c>
      <c r="AU445" s="9" t="str">
        <f t="shared" si="180"/>
        <v xml:space="preserve">"Powder foundation brush":  "|EN| Powder foundation brush |BG| Четка за пудра |BiH| Četkica za puder |CZ|  |DE| Puderpinsel |EE| Puudripintsel |ES| Pincel para el polvo/ Brotxa per a pólvores |GR| Βούρτσα σκόνης |HR| Kist za puder |HU| Púderecset |IT| Pennello per cipria |LT| Pudros teptukas |LV| Pūdera otiņa |PL| Pędzel do pudru |PT| Pincel de pó |RO| Pensulă pentru pudră |RS| Četka za puder |SI| Čopič za puder |SK| Štetec na púder",  </v>
      </c>
      <c r="AV445" s="9" t="str">
        <f t="shared" si="181"/>
        <v xml:space="preserve">"Powder foundation brush", </v>
      </c>
      <c r="AW445" s="9"/>
    </row>
    <row r="446" spans="1:49" ht="15" customHeight="1" x14ac:dyDescent="0.25">
      <c r="A446" s="8" t="s">
        <v>8652</v>
      </c>
      <c r="B446" s="6" t="str">
        <f t="shared" si="156"/>
        <v>|EN| Foot file</v>
      </c>
      <c r="C446" s="8" t="s">
        <v>8653</v>
      </c>
      <c r="D446" s="6" t="str">
        <f t="shared" si="157"/>
        <v xml:space="preserve"> |AL| Rende për thembra</v>
      </c>
      <c r="E446" s="8" t="s">
        <v>8654</v>
      </c>
      <c r="F446" s="6" t="str">
        <f t="shared" si="158"/>
        <v xml:space="preserve"> |BG| Пила за пети</v>
      </c>
      <c r="G446" s="8" t="s">
        <v>8655</v>
      </c>
      <c r="H446" s="6" t="str">
        <f t="shared" si="159"/>
        <v xml:space="preserve"> |BiH| Kamen za pete</v>
      </c>
      <c r="I446" s="8"/>
      <c r="J446" s="6" t="str">
        <f t="shared" si="160"/>
        <v xml:space="preserve"> |CZ| </v>
      </c>
      <c r="K446" s="8" t="s">
        <v>8656</v>
      </c>
      <c r="L446" s="6" t="str">
        <f t="shared" si="161"/>
        <v xml:space="preserve"> |DE| Hornhautfeile</v>
      </c>
      <c r="M446" s="8" t="s">
        <v>8657</v>
      </c>
      <c r="N446" s="6" t="str">
        <f t="shared" si="162"/>
        <v xml:space="preserve"> |EE| Kannariiv</v>
      </c>
      <c r="O446" s="8" t="s">
        <v>8658</v>
      </c>
      <c r="P446" s="6" t="str">
        <f t="shared" si="163"/>
        <v xml:space="preserve"> |ES| Rallador de los talones</v>
      </c>
      <c r="Q446" s="8" t="s">
        <v>8659</v>
      </c>
      <c r="R446" s="6" t="str">
        <f t="shared" si="164"/>
        <v>/ Estri per treure les durícies al taló</v>
      </c>
      <c r="S446" s="8" t="s">
        <v>8660</v>
      </c>
      <c r="T446" s="6" t="str">
        <f t="shared" si="165"/>
        <v xml:space="preserve"> |GR| Τρίφτης φτερνών</v>
      </c>
      <c r="U446" s="8" t="s">
        <v>8661</v>
      </c>
      <c r="V446" s="6" t="str">
        <f t="shared" si="166"/>
        <v xml:space="preserve"> |HR| Rašpica za pete</v>
      </c>
      <c r="W446" s="8" t="s">
        <v>8662</v>
      </c>
      <c r="X446" s="6" t="str">
        <f t="shared" si="167"/>
        <v xml:space="preserve"> |HU| Sarokreszelő</v>
      </c>
      <c r="Y446" s="8" t="s">
        <v>8663</v>
      </c>
      <c r="Z446" s="6" t="str">
        <f t="shared" si="168"/>
        <v xml:space="preserve"> |IT| Grattugia per talloni</v>
      </c>
      <c r="AA446" s="8" t="s">
        <v>8664</v>
      </c>
      <c r="AB446" s="6" t="str">
        <f t="shared" si="169"/>
        <v xml:space="preserve"> |LT| Kulnų dildė</v>
      </c>
      <c r="AC446" s="8" t="s">
        <v>8665</v>
      </c>
      <c r="AD446" s="6" t="str">
        <f t="shared" si="170"/>
        <v xml:space="preserve"> |LV| Papēžu rīve</v>
      </c>
      <c r="AE446" s="8" t="s">
        <v>8666</v>
      </c>
      <c r="AF446" s="6" t="str">
        <f t="shared" si="171"/>
        <v xml:space="preserve"> |MK| Турпија за пети</v>
      </c>
      <c r="AG446" s="8" t="s">
        <v>8667</v>
      </c>
      <c r="AH446" s="6" t="str">
        <f t="shared" si="172"/>
        <v xml:space="preserve"> |PL| Tarka do pięt</v>
      </c>
      <c r="AI446" s="8" t="s">
        <v>8668</v>
      </c>
      <c r="AJ446" s="6" t="str">
        <f t="shared" si="173"/>
        <v xml:space="preserve"> |PT| Ralador de calcanhar</v>
      </c>
      <c r="AK446" s="8" t="s">
        <v>8669</v>
      </c>
      <c r="AL446" s="6" t="str">
        <f t="shared" si="174"/>
        <v xml:space="preserve"> |RO| Răzătoare pentru călcâie</v>
      </c>
      <c r="AM446" s="8" t="s">
        <v>8670</v>
      </c>
      <c r="AN446" s="6" t="str">
        <f t="shared" si="175"/>
        <v xml:space="preserve"> |RS| Nož za pete</v>
      </c>
      <c r="AO446" s="8" t="s">
        <v>8671</v>
      </c>
      <c r="AP446" s="6" t="str">
        <f t="shared" si="176"/>
        <v xml:space="preserve"> |SI| Strgalo za pete</v>
      </c>
      <c r="AQ446" s="8" t="s">
        <v>8672</v>
      </c>
      <c r="AR446" s="6" t="str">
        <f t="shared" si="177"/>
        <v xml:space="preserve"> |SK| Škrabka na päty</v>
      </c>
      <c r="AS446" s="9" t="str">
        <f t="shared" si="178"/>
        <v>|EN| Foot file |BG| Пила за пети |BiH| Kamen za pete |CZ|  |DE| Hornhautfeile |EE| Kannariiv |ES| Rallador de los talones/ Estri per treure les durícies al taló |GR| Τρίφτης φτερνών |HR| Rašpica za pete |HU| Sarokreszelő |IT| Grattugia per talloni |LT| Kulnų dildė |LV| Papēžu rīve |PL| Tarka do pięt |PT| Ralador de calcanhar |RO| Răzătoare pentru călcâie |RS| Nož za pete |SI| Strgalo za pete |SK| Škrabka na päty</v>
      </c>
      <c r="AT446" s="9" t="str">
        <f t="shared" si="179"/>
        <v xml:space="preserve">"|EN| Foot file |BG| Пила за пети |BiH| Kamen za pete |CZ|  |DE| Hornhautfeile |EE| Kannariiv |ES| Rallador de los talones/ Estri per treure les durícies al taló |GR| Τρίφτης φτερνών |HR| Rašpica za pete |HU| Sarokreszelő |IT| Grattugia per talloni |LT| Kulnų dildė |LV| Papēžu rīve |PL| Tarka do pięt |PT| Ralador de calcanhar |RO| Răzătoare pentru călcâie |RS| Nož za pete |SI| Strgalo za pete |SK| Škrabka na päty",  </v>
      </c>
      <c r="AU446" s="9" t="str">
        <f t="shared" si="180"/>
        <v xml:space="preserve">"Foot file":  "|EN| Foot file |BG| Пила за пети |BiH| Kamen za pete |CZ|  |DE| Hornhautfeile |EE| Kannariiv |ES| Rallador de los talones/ Estri per treure les durícies al taló |GR| Τρίφτης φτερνών |HR| Rašpica za pete |HU| Sarokreszelő |IT| Grattugia per talloni |LT| Kulnų dildė |LV| Papēžu rīve |PL| Tarka do pięt |PT| Ralador de calcanhar |RO| Răzătoare pentru călcâie |RS| Nož za pete |SI| Strgalo za pete |SK| Škrabka na päty",  </v>
      </c>
      <c r="AV446" s="9" t="str">
        <f t="shared" si="181"/>
        <v xml:space="preserve">"Foot file", </v>
      </c>
      <c r="AW446" s="9"/>
    </row>
    <row r="447" spans="1:49" ht="15" customHeight="1" x14ac:dyDescent="0.25">
      <c r="A447" s="8" t="s">
        <v>8673</v>
      </c>
      <c r="B447" s="6" t="str">
        <f t="shared" si="156"/>
        <v>|EN| Mirror</v>
      </c>
      <c r="C447" s="8" t="s">
        <v>8674</v>
      </c>
      <c r="D447" s="6" t="str">
        <f t="shared" si="157"/>
        <v xml:space="preserve"> |AL| Pasqyrë</v>
      </c>
      <c r="E447" s="8" t="s">
        <v>8675</v>
      </c>
      <c r="F447" s="6" t="str">
        <f t="shared" si="158"/>
        <v xml:space="preserve"> |BG| Огледалце</v>
      </c>
      <c r="G447" s="8" t="s">
        <v>8676</v>
      </c>
      <c r="H447" s="6" t="str">
        <f t="shared" si="159"/>
        <v xml:space="preserve"> |BiH| Ogledalo</v>
      </c>
      <c r="I447" s="8"/>
      <c r="J447" s="6" t="str">
        <f t="shared" si="160"/>
        <v xml:space="preserve"> |CZ| </v>
      </c>
      <c r="K447" s="8" t="s">
        <v>8677</v>
      </c>
      <c r="L447" s="6" t="str">
        <f t="shared" si="161"/>
        <v xml:space="preserve"> |DE| Spiegel</v>
      </c>
      <c r="M447" s="8" t="s">
        <v>8678</v>
      </c>
      <c r="N447" s="6" t="str">
        <f t="shared" si="162"/>
        <v xml:space="preserve"> |EE| (väike) peegel</v>
      </c>
      <c r="O447" s="8" t="s">
        <v>8679</v>
      </c>
      <c r="P447" s="6" t="str">
        <f t="shared" si="163"/>
        <v xml:space="preserve"> |ES| Espejo</v>
      </c>
      <c r="Q447" s="8" t="s">
        <v>8680</v>
      </c>
      <c r="R447" s="6" t="str">
        <f t="shared" si="164"/>
        <v>/ Mirall petit</v>
      </c>
      <c r="S447" s="8" t="s">
        <v>8681</v>
      </c>
      <c r="T447" s="6" t="str">
        <f t="shared" si="165"/>
        <v xml:space="preserve"> |GR| Καθρέφτης</v>
      </c>
      <c r="U447" s="8" t="s">
        <v>8682</v>
      </c>
      <c r="V447" s="6" t="str">
        <f t="shared" si="166"/>
        <v xml:space="preserve"> |HR| Ogledalo (stolno)</v>
      </c>
      <c r="W447" s="8" t="s">
        <v>8683</v>
      </c>
      <c r="X447" s="6" t="str">
        <f t="shared" si="167"/>
        <v xml:space="preserve"> |HU| Tükör</v>
      </c>
      <c r="Y447" s="8" t="s">
        <v>8684</v>
      </c>
      <c r="Z447" s="6" t="str">
        <f t="shared" si="168"/>
        <v xml:space="preserve"> |IT| Specchio</v>
      </c>
      <c r="AA447" s="8" t="s">
        <v>8685</v>
      </c>
      <c r="AB447" s="6" t="str">
        <f t="shared" si="169"/>
        <v xml:space="preserve"> |LT| Veidrodėlis</v>
      </c>
      <c r="AC447" s="8" t="s">
        <v>8686</v>
      </c>
      <c r="AD447" s="6" t="str">
        <f t="shared" si="170"/>
        <v xml:space="preserve"> |LV| Spogulītis</v>
      </c>
      <c r="AE447" s="8" t="s">
        <v>8675</v>
      </c>
      <c r="AF447" s="6" t="str">
        <f t="shared" si="171"/>
        <v xml:space="preserve"> |MK| Огледалце</v>
      </c>
      <c r="AG447" s="8" t="s">
        <v>8687</v>
      </c>
      <c r="AH447" s="6" t="str">
        <f t="shared" si="172"/>
        <v xml:space="preserve"> |PL| Lusterko</v>
      </c>
      <c r="AI447" s="8" t="s">
        <v>8688</v>
      </c>
      <c r="AJ447" s="6" t="str">
        <f t="shared" si="173"/>
        <v xml:space="preserve"> |PT| Espelho pequeno</v>
      </c>
      <c r="AK447" s="8" t="s">
        <v>8689</v>
      </c>
      <c r="AL447" s="6" t="str">
        <f t="shared" si="174"/>
        <v xml:space="preserve"> |RO| Oglindă</v>
      </c>
      <c r="AM447" s="8" t="s">
        <v>8690</v>
      </c>
      <c r="AN447" s="6" t="str">
        <f t="shared" si="175"/>
        <v xml:space="preserve"> |RS| Ogledalce</v>
      </c>
      <c r="AO447" s="8" t="s">
        <v>8690</v>
      </c>
      <c r="AP447" s="6" t="str">
        <f t="shared" si="176"/>
        <v xml:space="preserve"> |SI| Ogledalce</v>
      </c>
      <c r="AQ447" s="8" t="s">
        <v>8691</v>
      </c>
      <c r="AR447" s="6" t="str">
        <f t="shared" si="177"/>
        <v xml:space="preserve"> |SK| Zrkadielko</v>
      </c>
      <c r="AS447" s="9" t="str">
        <f t="shared" si="178"/>
        <v>|EN| Mirror |BG| Огледалце |BiH| Ogledalo |CZ|  |DE| Spiegel |EE| (väike) peegel |ES| Espejo/ Mirall petit |GR| Καθρέφτης |HR| Ogledalo (stolno) |HU| Tükör |IT| Specchio |LT| Veidrodėlis |LV| Spogulītis |PL| Lusterko |PT| Espelho pequeno |RO| Oglindă |RS| Ogledalce |SI| Ogledalce |SK| Zrkadielko</v>
      </c>
      <c r="AT447" s="9" t="str">
        <f t="shared" si="179"/>
        <v xml:space="preserve">"|EN| Mirror |BG| Огледалце |BiH| Ogledalo |CZ|  |DE| Spiegel |EE| (väike) peegel |ES| Espejo/ Mirall petit |GR| Καθρέφτης |HR| Ogledalo (stolno) |HU| Tükör |IT| Specchio |LT| Veidrodėlis |LV| Spogulītis |PL| Lusterko |PT| Espelho pequeno |RO| Oglindă |RS| Ogledalce |SI| Ogledalce |SK| Zrkadielko",  </v>
      </c>
      <c r="AU447" s="9" t="str">
        <f t="shared" si="180"/>
        <v xml:space="preserve">"Mirror":  "|EN| Mirror |BG| Огледалце |BiH| Ogledalo |CZ|  |DE| Spiegel |EE| (väike) peegel |ES| Espejo/ Mirall petit |GR| Καθρέφτης |HR| Ogledalo (stolno) |HU| Tükör |IT| Specchio |LT| Veidrodėlis |LV| Spogulītis |PL| Lusterko |PT| Espelho pequeno |RO| Oglindă |RS| Ogledalce |SI| Ogledalce |SK| Zrkadielko",  </v>
      </c>
      <c r="AV447" s="9" t="str">
        <f t="shared" si="181"/>
        <v xml:space="preserve">"Mirror", </v>
      </c>
      <c r="AW447" s="9"/>
    </row>
    <row r="448" spans="1:49" ht="15" customHeight="1" x14ac:dyDescent="0.25">
      <c r="A448" s="8" t="s">
        <v>8692</v>
      </c>
      <c r="B448" s="6" t="str">
        <f t="shared" si="156"/>
        <v>|EN| Nail stickers</v>
      </c>
      <c r="C448" s="8" t="s">
        <v>8693</v>
      </c>
      <c r="D448" s="6" t="str">
        <f t="shared" si="157"/>
        <v xml:space="preserve"> |AL| Ngjitës për thonjtë</v>
      </c>
      <c r="E448" s="8" t="s">
        <v>8694</v>
      </c>
      <c r="F448" s="6" t="str">
        <f t="shared" si="158"/>
        <v xml:space="preserve"> |BG| Стикери за нокти</v>
      </c>
      <c r="G448" s="8" t="s">
        <v>8695</v>
      </c>
      <c r="H448" s="6" t="str">
        <f t="shared" si="159"/>
        <v xml:space="preserve"> |BiH| Naljepnice za nokte</v>
      </c>
      <c r="I448" s="8"/>
      <c r="J448" s="6" t="str">
        <f t="shared" si="160"/>
        <v xml:space="preserve"> |CZ| </v>
      </c>
      <c r="K448" s="8" t="s">
        <v>8696</v>
      </c>
      <c r="L448" s="6" t="str">
        <f t="shared" si="161"/>
        <v xml:space="preserve"> |DE| Nagelaufkleber</v>
      </c>
      <c r="M448" s="8" t="s">
        <v>8697</v>
      </c>
      <c r="N448" s="6" t="str">
        <f t="shared" si="162"/>
        <v xml:space="preserve"> |EE| Küünekleepsud</v>
      </c>
      <c r="O448" s="8" t="s">
        <v>8698</v>
      </c>
      <c r="P448" s="6" t="str">
        <f t="shared" si="163"/>
        <v xml:space="preserve"> |ES| Pegatinas para las uñas</v>
      </c>
      <c r="Q448" s="8" t="s">
        <v>8699</v>
      </c>
      <c r="R448" s="6" t="str">
        <f t="shared" si="164"/>
        <v>/ Adhesius per a ungles</v>
      </c>
      <c r="S448" s="8" t="s">
        <v>8700</v>
      </c>
      <c r="T448" s="6" t="str">
        <f t="shared" si="165"/>
        <v xml:space="preserve"> |GR| Αυτοκόλλητα νυχιών</v>
      </c>
      <c r="U448" s="8" t="s">
        <v>8695</v>
      </c>
      <c r="V448" s="6" t="str">
        <f t="shared" si="166"/>
        <v xml:space="preserve"> |HR| Naljepnice za nokte</v>
      </c>
      <c r="W448" s="8" t="s">
        <v>8701</v>
      </c>
      <c r="X448" s="6" t="str">
        <f t="shared" si="167"/>
        <v xml:space="preserve"> |HU| Körömmatrica</v>
      </c>
      <c r="Y448" s="8" t="s">
        <v>8702</v>
      </c>
      <c r="Z448" s="6" t="str">
        <f t="shared" si="168"/>
        <v xml:space="preserve"> |IT| Adesivi per unghie</v>
      </c>
      <c r="AA448" s="8" t="s">
        <v>8703</v>
      </c>
      <c r="AB448" s="6" t="str">
        <f t="shared" si="169"/>
        <v xml:space="preserve"> |LT| Nagų lipdukai</v>
      </c>
      <c r="AC448" s="8" t="s">
        <v>8704</v>
      </c>
      <c r="AD448" s="6" t="str">
        <f t="shared" si="170"/>
        <v xml:space="preserve"> |LV| Uzlīmes nagiem</v>
      </c>
      <c r="AE448" s="8" t="s">
        <v>8705</v>
      </c>
      <c r="AF448" s="6" t="str">
        <f t="shared" si="171"/>
        <v xml:space="preserve"> |MK| Лепенки за нокти</v>
      </c>
      <c r="AG448" s="8" t="s">
        <v>8706</v>
      </c>
      <c r="AH448" s="6" t="str">
        <f t="shared" si="172"/>
        <v xml:space="preserve"> |PL| Naklejki na paznokcie</v>
      </c>
      <c r="AI448" s="8" t="s">
        <v>8707</v>
      </c>
      <c r="AJ448" s="6" t="str">
        <f t="shared" si="173"/>
        <v xml:space="preserve"> |PT| Autocolantes para unhas</v>
      </c>
      <c r="AK448" s="8" t="s">
        <v>8708</v>
      </c>
      <c r="AL448" s="6" t="str">
        <f t="shared" si="174"/>
        <v xml:space="preserve"> |RO| Autocolante pentru unghii</v>
      </c>
      <c r="AM448" s="8" t="s">
        <v>8709</v>
      </c>
      <c r="AN448" s="6" t="str">
        <f t="shared" si="175"/>
        <v xml:space="preserve"> |RS| Nalepnice za nokte</v>
      </c>
      <c r="AO448" s="8" t="s">
        <v>8710</v>
      </c>
      <c r="AP448" s="6" t="str">
        <f t="shared" si="176"/>
        <v xml:space="preserve"> |SI| Nalepke za nohte</v>
      </c>
      <c r="AQ448" s="8" t="s">
        <v>8711</v>
      </c>
      <c r="AR448" s="6" t="str">
        <f t="shared" si="177"/>
        <v xml:space="preserve"> |SK| Nálepky na nechty</v>
      </c>
      <c r="AS448" s="9" t="str">
        <f t="shared" si="178"/>
        <v>|EN| Nail stickers |BG| Стикери за нокти |BiH| Naljepnice za nokte |CZ|  |DE| Nagelaufkleber |EE| Küünekleepsud |ES| Pegatinas para las uñas/ Adhesius per a ungles |GR| Αυτοκόλλητα νυχιών |HR| Naljepnice za nokte |HU| Körömmatrica |IT| Adesivi per unghie |LT| Nagų lipdukai |LV| Uzlīmes nagiem |PL| Naklejki na paznokcie |PT| Autocolantes para unhas |RO| Autocolante pentru unghii |RS| Nalepnice za nokte |SI| Nalepke za nohte |SK| Nálepky na nechty</v>
      </c>
      <c r="AT448" s="9" t="str">
        <f t="shared" si="179"/>
        <v xml:space="preserve">"|EN| Nail stickers |BG| Стикери за нокти |BiH| Naljepnice za nokte |CZ|  |DE| Nagelaufkleber |EE| Küünekleepsud |ES| Pegatinas para las uñas/ Adhesius per a ungles |GR| Αυτοκόλλητα νυχιών |HR| Naljepnice za nokte |HU| Körömmatrica |IT| Adesivi per unghie |LT| Nagų lipdukai |LV| Uzlīmes nagiem |PL| Naklejki na paznokcie |PT| Autocolantes para unhas |RO| Autocolante pentru unghii |RS| Nalepnice za nokte |SI| Nalepke za nohte |SK| Nálepky na nechty",  </v>
      </c>
      <c r="AU448" s="9" t="str">
        <f t="shared" si="180"/>
        <v xml:space="preserve">"Nail stickers":  "|EN| Nail stickers |BG| Стикери за нокти |BiH| Naljepnice za nokte |CZ|  |DE| Nagelaufkleber |EE| Küünekleepsud |ES| Pegatinas para las uñas/ Adhesius per a ungles |GR| Αυτοκόλλητα νυχιών |HR| Naljepnice za nokte |HU| Körömmatrica |IT| Adesivi per unghie |LT| Nagų lipdukai |LV| Uzlīmes nagiem |PL| Naklejki na paznokcie |PT| Autocolantes para unhas |RO| Autocolante pentru unghii |RS| Nalepnice za nokte |SI| Nalepke za nohte |SK| Nálepky na nechty",  </v>
      </c>
      <c r="AV448" s="9" t="str">
        <f t="shared" si="181"/>
        <v xml:space="preserve">"Nail stickers", </v>
      </c>
      <c r="AW448" s="9"/>
    </row>
    <row r="449" spans="1:49" ht="15" customHeight="1" x14ac:dyDescent="0.25">
      <c r="A449" s="8" t="s">
        <v>8712</v>
      </c>
      <c r="B449" s="6" t="str">
        <f t="shared" si="156"/>
        <v>|EN| Soap</v>
      </c>
      <c r="C449" s="8" t="s">
        <v>8713</v>
      </c>
      <c r="D449" s="6" t="str">
        <f t="shared" si="157"/>
        <v xml:space="preserve"> |AL| Sapun</v>
      </c>
      <c r="E449" s="8" t="s">
        <v>8714</v>
      </c>
      <c r="F449" s="6" t="str">
        <f t="shared" si="158"/>
        <v xml:space="preserve"> |BG| Сапун</v>
      </c>
      <c r="G449" s="8" t="s">
        <v>8713</v>
      </c>
      <c r="H449" s="6" t="str">
        <f t="shared" si="159"/>
        <v xml:space="preserve"> |BiH| Sapun</v>
      </c>
      <c r="I449" s="8"/>
      <c r="J449" s="6" t="str">
        <f t="shared" si="160"/>
        <v xml:space="preserve"> |CZ| </v>
      </c>
      <c r="K449" s="8" t="s">
        <v>8715</v>
      </c>
      <c r="L449" s="6" t="str">
        <f t="shared" si="161"/>
        <v xml:space="preserve"> |DE| Seife</v>
      </c>
      <c r="M449" s="8" t="s">
        <v>8716</v>
      </c>
      <c r="N449" s="6" t="str">
        <f t="shared" si="162"/>
        <v xml:space="preserve"> |EE| Seep</v>
      </c>
      <c r="O449" s="8" t="s">
        <v>8717</v>
      </c>
      <c r="P449" s="6" t="str">
        <f t="shared" si="163"/>
        <v xml:space="preserve"> |ES| Jabón</v>
      </c>
      <c r="Q449" s="8" t="s">
        <v>8718</v>
      </c>
      <c r="R449" s="6" t="str">
        <f t="shared" si="164"/>
        <v>/ Sabó</v>
      </c>
      <c r="S449" s="8" t="s">
        <v>8719</v>
      </c>
      <c r="T449" s="6" t="str">
        <f t="shared" si="165"/>
        <v xml:space="preserve"> |GR| Σαπούνι</v>
      </c>
      <c r="U449" s="8" t="s">
        <v>8713</v>
      </c>
      <c r="V449" s="6" t="str">
        <f t="shared" si="166"/>
        <v xml:space="preserve"> |HR| Sapun</v>
      </c>
      <c r="W449" s="8" t="s">
        <v>8720</v>
      </c>
      <c r="X449" s="6" t="str">
        <f t="shared" si="167"/>
        <v xml:space="preserve"> |HU| Szappan</v>
      </c>
      <c r="Y449" s="8" t="s">
        <v>8721</v>
      </c>
      <c r="Z449" s="6" t="str">
        <f t="shared" si="168"/>
        <v xml:space="preserve"> |IT| Sapone</v>
      </c>
      <c r="AA449" s="8" t="s">
        <v>8722</v>
      </c>
      <c r="AB449" s="6" t="str">
        <f t="shared" si="169"/>
        <v xml:space="preserve"> |LT| Muilas</v>
      </c>
      <c r="AC449" s="8" t="s">
        <v>8723</v>
      </c>
      <c r="AD449" s="6" t="str">
        <f t="shared" si="170"/>
        <v xml:space="preserve"> |LV| Ziepes</v>
      </c>
      <c r="AE449" s="8" t="s">
        <v>8714</v>
      </c>
      <c r="AF449" s="6" t="str">
        <f t="shared" si="171"/>
        <v xml:space="preserve"> |MK| Сапун</v>
      </c>
      <c r="AG449" s="8" t="s">
        <v>8724</v>
      </c>
      <c r="AH449" s="6" t="str">
        <f t="shared" si="172"/>
        <v xml:space="preserve"> |PL| Mydło</v>
      </c>
      <c r="AI449" s="8" t="s">
        <v>8725</v>
      </c>
      <c r="AJ449" s="6" t="str">
        <f t="shared" si="173"/>
        <v xml:space="preserve"> |PT| Sabão</v>
      </c>
      <c r="AK449" s="8" t="s">
        <v>8726</v>
      </c>
      <c r="AL449" s="6" t="str">
        <f t="shared" si="174"/>
        <v xml:space="preserve"> |RO| Săpun</v>
      </c>
      <c r="AM449" s="8" t="s">
        <v>8713</v>
      </c>
      <c r="AN449" s="6" t="str">
        <f t="shared" si="175"/>
        <v xml:space="preserve"> |RS| Sapun</v>
      </c>
      <c r="AO449" s="8" t="s">
        <v>8727</v>
      </c>
      <c r="AP449" s="6" t="str">
        <f t="shared" si="176"/>
        <v xml:space="preserve"> |SI| Milo</v>
      </c>
      <c r="AQ449" s="8" t="s">
        <v>8728</v>
      </c>
      <c r="AR449" s="6" t="str">
        <f t="shared" si="177"/>
        <v xml:space="preserve"> |SK| Mydlo</v>
      </c>
      <c r="AS449" s="9" t="str">
        <f t="shared" si="178"/>
        <v>|EN| Soap |BG| Сапун |BiH| Sapun |CZ|  |DE| Seife |EE| Seep |ES| Jabón/ Sabó |GR| Σαπούνι |HR| Sapun |HU| Szappan |IT| Sapone |LT| Muilas |LV| Ziepes |PL| Mydło |PT| Sabão |RO| Săpun |RS| Sapun |SI| Milo |SK| Mydlo</v>
      </c>
      <c r="AT449" s="9" t="str">
        <f t="shared" si="179"/>
        <v xml:space="preserve">"|EN| Soap |BG| Сапун |BiH| Sapun |CZ|  |DE| Seife |EE| Seep |ES| Jabón/ Sabó |GR| Σαπούνι |HR| Sapun |HU| Szappan |IT| Sapone |LT| Muilas |LV| Ziepes |PL| Mydło |PT| Sabão |RO| Săpun |RS| Sapun |SI| Milo |SK| Mydlo",  </v>
      </c>
      <c r="AU449" s="9" t="str">
        <f t="shared" si="180"/>
        <v xml:space="preserve">"Soap":  "|EN| Soap |BG| Сапун |BiH| Sapun |CZ|  |DE| Seife |EE| Seep |ES| Jabón/ Sabó |GR| Σαπούνι |HR| Sapun |HU| Szappan |IT| Sapone |LT| Muilas |LV| Ziepes |PL| Mydło |PT| Sabão |RO| Săpun |RS| Sapun |SI| Milo |SK| Mydlo",  </v>
      </c>
      <c r="AV449" s="9" t="str">
        <f t="shared" si="181"/>
        <v xml:space="preserve">"Soap", </v>
      </c>
      <c r="AW449" s="9"/>
    </row>
    <row r="450" spans="1:49" ht="15" customHeight="1" x14ac:dyDescent="0.25">
      <c r="A450" s="8" t="s">
        <v>8729</v>
      </c>
      <c r="B450" s="6" t="str">
        <f t="shared" ref="B450:B513" si="182" xml:space="preserve"> "|EN| " &amp; A450</f>
        <v>|EN| Bath salts</v>
      </c>
      <c r="C450" s="8" t="s">
        <v>8730</v>
      </c>
      <c r="D450" s="6" t="str">
        <f t="shared" ref="D450:D513" si="183" xml:space="preserve"> " |AL| " &amp; C450</f>
        <v xml:space="preserve"> |AL| Kripë për banjë</v>
      </c>
      <c r="E450" s="8" t="s">
        <v>8731</v>
      </c>
      <c r="F450" s="6" t="str">
        <f t="shared" ref="F450:F513" si="184" xml:space="preserve"> " |BG| " &amp; E450</f>
        <v xml:space="preserve"> |BG| Сол за вана</v>
      </c>
      <c r="G450" s="8" t="s">
        <v>8732</v>
      </c>
      <c r="H450" s="6" t="str">
        <f t="shared" ref="H450:H513" si="185" xml:space="preserve"> " |BiH| " &amp; G450</f>
        <v xml:space="preserve"> |BiH| So za kupanje</v>
      </c>
      <c r="I450" s="8"/>
      <c r="J450" s="6" t="str">
        <f t="shared" ref="J450:J513" si="186" xml:space="preserve"> " |CZ| " &amp; I450</f>
        <v xml:space="preserve"> |CZ| </v>
      </c>
      <c r="K450" s="8" t="s">
        <v>8733</v>
      </c>
      <c r="L450" s="6" t="str">
        <f t="shared" ref="L450:L513" si="187" xml:space="preserve"> " |DE| " &amp; K450</f>
        <v xml:space="preserve"> |DE| Badesalz</v>
      </c>
      <c r="M450" s="8" t="s">
        <v>8734</v>
      </c>
      <c r="N450" s="6" t="str">
        <f t="shared" ref="N450:N513" si="188" xml:space="preserve"> " |EE| " &amp; M450</f>
        <v xml:space="preserve"> |EE| Vannisool</v>
      </c>
      <c r="O450" s="8" t="s">
        <v>8735</v>
      </c>
      <c r="P450" s="6" t="str">
        <f t="shared" ref="P450:P513" si="189" xml:space="preserve"> " |ES| " &amp; O450</f>
        <v xml:space="preserve"> |ES| Sales de baño</v>
      </c>
      <c r="Q450" s="8" t="s">
        <v>8736</v>
      </c>
      <c r="R450" s="6" t="str">
        <f t="shared" ref="R450:R513" si="190" xml:space="preserve"> "/ " &amp; Q450</f>
        <v>/ Sal de bany</v>
      </c>
      <c r="S450" s="8" t="s">
        <v>8737</v>
      </c>
      <c r="T450" s="6" t="str">
        <f t="shared" ref="T450:T513" si="191" xml:space="preserve"> " |GR| " &amp; S450</f>
        <v xml:space="preserve"> |GR| Αλάτι μπάνιου</v>
      </c>
      <c r="U450" s="8" t="s">
        <v>8738</v>
      </c>
      <c r="V450" s="6" t="str">
        <f t="shared" ref="V450:V513" si="192" xml:space="preserve"> " |HR| " &amp; U450</f>
        <v xml:space="preserve"> |HR| Sol za kupku</v>
      </c>
      <c r="W450" s="8" t="s">
        <v>8739</v>
      </c>
      <c r="X450" s="6" t="str">
        <f t="shared" ref="X450:X513" si="193" xml:space="preserve"> " |HU| " &amp; W450</f>
        <v xml:space="preserve"> |HU| Fürdősó</v>
      </c>
      <c r="Y450" s="8" t="s">
        <v>8740</v>
      </c>
      <c r="Z450" s="6" t="str">
        <f t="shared" ref="Z450:Z513" si="194" xml:space="preserve"> " |IT| " &amp; Y450</f>
        <v xml:space="preserve"> |IT| Sale da bagno</v>
      </c>
      <c r="AA450" s="8" t="s">
        <v>8741</v>
      </c>
      <c r="AB450" s="6" t="str">
        <f t="shared" ref="AB450:AB513" si="195" xml:space="preserve"> " |LT| " &amp; AA450</f>
        <v xml:space="preserve"> |LT| Vonios druska</v>
      </c>
      <c r="AC450" s="8" t="s">
        <v>8742</v>
      </c>
      <c r="AD450" s="6" t="str">
        <f t="shared" ref="AD450:AD513" si="196" xml:space="preserve"> " |LV| " &amp; AC450</f>
        <v xml:space="preserve"> |LV| Vannas sāls</v>
      </c>
      <c r="AE450" s="8" t="s">
        <v>8743</v>
      </c>
      <c r="AF450" s="6" t="str">
        <f t="shared" ref="AF450:AF513" si="197" xml:space="preserve"> " |MK| " &amp; AE450</f>
        <v xml:space="preserve"> |MK| Сол за капење</v>
      </c>
      <c r="AG450" s="8" t="s">
        <v>8744</v>
      </c>
      <c r="AH450" s="6" t="str">
        <f t="shared" ref="AH450:AH513" si="198" xml:space="preserve"> " |PL| " &amp; AG450</f>
        <v xml:space="preserve"> |PL| Sól do kąpieli</v>
      </c>
      <c r="AI450" s="8" t="s">
        <v>8745</v>
      </c>
      <c r="AJ450" s="6" t="str">
        <f t="shared" ref="AJ450:AJ513" si="199" xml:space="preserve"> " |PT| " &amp; AI450</f>
        <v xml:space="preserve"> |PT| Sal de banho</v>
      </c>
      <c r="AK450" s="8" t="s">
        <v>8746</v>
      </c>
      <c r="AL450" s="6" t="str">
        <f t="shared" ref="AL450:AL513" si="200" xml:space="preserve"> " |RO| " &amp; AK450</f>
        <v xml:space="preserve"> |RO| Sare pentru baie</v>
      </c>
      <c r="AM450" s="8" t="s">
        <v>8732</v>
      </c>
      <c r="AN450" s="6" t="str">
        <f t="shared" ref="AN450:AN513" si="201" xml:space="preserve"> " |RS| " &amp; AM450</f>
        <v xml:space="preserve"> |RS| So za kupanje</v>
      </c>
      <c r="AO450" s="8" t="s">
        <v>8747</v>
      </c>
      <c r="AP450" s="6" t="str">
        <f t="shared" ref="AP450:AP513" si="202" xml:space="preserve"> " |SI| " &amp; AO450</f>
        <v xml:space="preserve"> |SI| Kopalna sol</v>
      </c>
      <c r="AQ450" s="8" t="s">
        <v>8748</v>
      </c>
      <c r="AR450" s="6" t="str">
        <f t="shared" ref="AR450:AR513" si="203" xml:space="preserve"> " |SK| " &amp; AQ450</f>
        <v xml:space="preserve"> |SK| Soľ do kúpeľa</v>
      </c>
      <c r="AS450" s="9" t="str">
        <f t="shared" si="178"/>
        <v>|EN| Bath salts |BG| Сол за вана |BiH| So za kupanje |CZ|  |DE| Badesalz |EE| Vannisool |ES| Sales de baño/ Sal de bany |GR| Αλάτι μπάνιου |HR| Sol za kupku |HU| Fürdősó |IT| Sale da bagno |LT| Vonios druska |LV| Vannas sāls |PL| Sól do kąpieli |PT| Sal de banho |RO| Sare pentru baie |RS| So za kupanje |SI| Kopalna sol |SK| Soľ do kúpeľa</v>
      </c>
      <c r="AT450" s="9" t="str">
        <f t="shared" si="179"/>
        <v xml:space="preserve">"|EN| Bath salts |BG| Сол за вана |BiH| So za kupanje |CZ|  |DE| Badesalz |EE| Vannisool |ES| Sales de baño/ Sal de bany |GR| Αλάτι μπάνιου |HR| Sol za kupku |HU| Fürdősó |IT| Sale da bagno |LT| Vonios druska |LV| Vannas sāls |PL| Sól do kąpieli |PT| Sal de banho |RO| Sare pentru baie |RS| So za kupanje |SI| Kopalna sol |SK| Soľ do kúpeľa",  </v>
      </c>
      <c r="AU450" s="9" t="str">
        <f t="shared" si="180"/>
        <v xml:space="preserve">"Bath salts":  "|EN| Bath salts |BG| Сол за вана |BiH| So za kupanje |CZ|  |DE| Badesalz |EE| Vannisool |ES| Sales de baño/ Sal de bany |GR| Αλάτι μπάνιου |HR| Sol za kupku |HU| Fürdősó |IT| Sale da bagno |LT| Vonios druska |LV| Vannas sāls |PL| Sól do kąpieli |PT| Sal de banho |RO| Sare pentru baie |RS| So za kupanje |SI| Kopalna sol |SK| Soľ do kúpeľa",  </v>
      </c>
      <c r="AV450" s="9" t="str">
        <f t="shared" si="181"/>
        <v xml:space="preserve">"Bath salts", </v>
      </c>
      <c r="AW450" s="9"/>
    </row>
    <row r="451" spans="1:49" ht="15" customHeight="1" x14ac:dyDescent="0.25">
      <c r="A451" s="8" t="s">
        <v>8749</v>
      </c>
      <c r="B451" s="6" t="str">
        <f t="shared" si="182"/>
        <v>|EN| Shower gel</v>
      </c>
      <c r="C451" s="8" t="s">
        <v>8750</v>
      </c>
      <c r="D451" s="6" t="str">
        <f t="shared" si="183"/>
        <v xml:space="preserve"> |AL| Xhel dushi</v>
      </c>
      <c r="E451" s="8" t="s">
        <v>8751</v>
      </c>
      <c r="F451" s="6" t="str">
        <f t="shared" si="184"/>
        <v xml:space="preserve"> |BG| Душ гел</v>
      </c>
      <c r="G451" s="8" t="s">
        <v>8752</v>
      </c>
      <c r="H451" s="6" t="str">
        <f t="shared" si="185"/>
        <v xml:space="preserve"> |BiH| Gel za tuširanje</v>
      </c>
      <c r="I451" s="8"/>
      <c r="J451" s="6" t="str">
        <f t="shared" si="186"/>
        <v xml:space="preserve"> |CZ| </v>
      </c>
      <c r="K451" s="8" t="s">
        <v>8753</v>
      </c>
      <c r="L451" s="6" t="str">
        <f t="shared" si="187"/>
        <v xml:space="preserve"> |DE| Duschgel</v>
      </c>
      <c r="M451" s="8" t="s">
        <v>8754</v>
      </c>
      <c r="N451" s="6" t="str">
        <f t="shared" si="188"/>
        <v xml:space="preserve"> |EE| Dušigeel</v>
      </c>
      <c r="O451" s="8" t="s">
        <v>8755</v>
      </c>
      <c r="P451" s="6" t="str">
        <f t="shared" si="189"/>
        <v xml:space="preserve"> |ES| Gel de ducha</v>
      </c>
      <c r="Q451" s="8" t="s">
        <v>8756</v>
      </c>
      <c r="R451" s="6" t="str">
        <f t="shared" si="190"/>
        <v>/ Gel de dutxa</v>
      </c>
      <c r="S451" s="8" t="s">
        <v>8757</v>
      </c>
      <c r="T451" s="6" t="str">
        <f t="shared" si="191"/>
        <v xml:space="preserve"> |GR| Τζελ ντους</v>
      </c>
      <c r="U451" s="8" t="s">
        <v>8752</v>
      </c>
      <c r="V451" s="6" t="str">
        <f t="shared" si="192"/>
        <v xml:space="preserve"> |HR| Gel za tuširanje</v>
      </c>
      <c r="W451" s="8" t="s">
        <v>8758</v>
      </c>
      <c r="X451" s="6" t="str">
        <f t="shared" si="193"/>
        <v xml:space="preserve"> |HU| Tusológél</v>
      </c>
      <c r="Y451" s="8" t="s">
        <v>8759</v>
      </c>
      <c r="Z451" s="6" t="str">
        <f t="shared" si="194"/>
        <v xml:space="preserve"> |IT| Gel da doccia</v>
      </c>
      <c r="AA451" s="8" t="s">
        <v>8760</v>
      </c>
      <c r="AB451" s="6" t="str">
        <f t="shared" si="195"/>
        <v xml:space="preserve"> |LT| Dušo želė</v>
      </c>
      <c r="AC451" s="8" t="s">
        <v>8761</v>
      </c>
      <c r="AD451" s="6" t="str">
        <f t="shared" si="196"/>
        <v xml:space="preserve"> |LV| Dušas želeja</v>
      </c>
      <c r="AE451" s="8" t="s">
        <v>8762</v>
      </c>
      <c r="AF451" s="6" t="str">
        <f t="shared" si="197"/>
        <v xml:space="preserve"> |MK| Гел за туширање</v>
      </c>
      <c r="AG451" s="8" t="s">
        <v>8763</v>
      </c>
      <c r="AH451" s="6" t="str">
        <f t="shared" si="198"/>
        <v xml:space="preserve"> |PL| Żel pod prysznic</v>
      </c>
      <c r="AI451" s="8" t="s">
        <v>8764</v>
      </c>
      <c r="AJ451" s="6" t="str">
        <f t="shared" si="199"/>
        <v xml:space="preserve"> |PT| Gel de duche</v>
      </c>
      <c r="AK451" s="8" t="s">
        <v>8765</v>
      </c>
      <c r="AL451" s="6" t="str">
        <f t="shared" si="200"/>
        <v xml:space="preserve"> |RO| Gel de duș</v>
      </c>
      <c r="AM451" s="8" t="s">
        <v>8752</v>
      </c>
      <c r="AN451" s="6" t="str">
        <f t="shared" si="201"/>
        <v xml:space="preserve"> |RS| Gel za tuširanje</v>
      </c>
      <c r="AO451" s="8" t="s">
        <v>8752</v>
      </c>
      <c r="AP451" s="6" t="str">
        <f t="shared" si="202"/>
        <v xml:space="preserve"> |SI| Gel za tuširanje</v>
      </c>
      <c r="AQ451" s="8" t="s">
        <v>8766</v>
      </c>
      <c r="AR451" s="6" t="str">
        <f t="shared" si="203"/>
        <v xml:space="preserve"> |SK| Sprchový gel</v>
      </c>
      <c r="AS451" s="9" t="str">
        <f t="shared" ref="AS451:AS514" si="204">CONCATENATE(B451,F451,H451,J451,L451,N451,P451,R451,T451,V451,X451,Z451,AB451,AD451,AH451,AJ451,AL451,AN451,AP451,AR451)</f>
        <v>|EN| Shower gel |BG| Душ гел |BiH| Gel za tuširanje |CZ|  |DE| Duschgel |EE| Dušigeel |ES| Gel de ducha/ Gel de dutxa |GR| Τζελ ντους |HR| Gel za tuširanje |HU| Tusológél |IT| Gel da doccia |LT| Dušo želė |LV| Dušas želeja |PL| Żel pod prysznic |PT| Gel de duche |RO| Gel de duș |RS| Gel za tuširanje |SI| Gel za tuširanje |SK| Sprchový gel</v>
      </c>
      <c r="AT451" s="9" t="str">
        <f t="shared" ref="AT451:AT514" si="205">""""&amp;AS451&amp;""",  "</f>
        <v xml:space="preserve">"|EN| Shower gel |BG| Душ гел |BiH| Gel za tuširanje |CZ|  |DE| Duschgel |EE| Dušigeel |ES| Gel de ducha/ Gel de dutxa |GR| Τζελ ντους |HR| Gel za tuširanje |HU| Tusológél |IT| Gel da doccia |LT| Dušo želė |LV| Dušas želeja |PL| Żel pod prysznic |PT| Gel de duche |RO| Gel de duș |RS| Gel za tuširanje |SI| Gel za tuširanje |SK| Sprchový gel",  </v>
      </c>
      <c r="AU451" s="9" t="str">
        <f t="shared" ref="AU451:AU514" si="206">""""&amp;A451 &amp;""":  " &amp; AT451</f>
        <v xml:space="preserve">"Shower gel":  "|EN| Shower gel |BG| Душ гел |BiH| Gel za tuširanje |CZ|  |DE| Duschgel |EE| Dušigeel |ES| Gel de ducha/ Gel de dutxa |GR| Τζελ ντους |HR| Gel za tuširanje |HU| Tusológél |IT| Gel da doccia |LT| Dušo želė |LV| Dušas želeja |PL| Żel pod prysznic |PT| Gel de duche |RO| Gel de duș |RS| Gel za tuširanje |SI| Gel za tuširanje |SK| Sprchový gel",  </v>
      </c>
      <c r="AV451" s="9" t="str">
        <f t="shared" ref="AV451:AV514" si="207">""""&amp;A451&amp;""", "</f>
        <v xml:space="preserve">"Shower gel", </v>
      </c>
      <c r="AW451" s="9"/>
    </row>
    <row r="452" spans="1:49" ht="15" customHeight="1" x14ac:dyDescent="0.25">
      <c r="A452" s="8" t="s">
        <v>8767</v>
      </c>
      <c r="B452" s="6" t="str">
        <f t="shared" si="182"/>
        <v>|EN| Body lotion</v>
      </c>
      <c r="C452" s="8" t="s">
        <v>8768</v>
      </c>
      <c r="D452" s="6" t="str">
        <f t="shared" si="183"/>
        <v xml:space="preserve"> |AL| Balsam trupi</v>
      </c>
      <c r="E452" s="8" t="s">
        <v>8769</v>
      </c>
      <c r="F452" s="6" t="str">
        <f t="shared" si="184"/>
        <v xml:space="preserve"> |BG| Лосион за тяло</v>
      </c>
      <c r="G452" s="8" t="s">
        <v>8770</v>
      </c>
      <c r="H452" s="6" t="str">
        <f t="shared" si="185"/>
        <v xml:space="preserve"> |BiH| Balzam za tijelo</v>
      </c>
      <c r="I452" s="8"/>
      <c r="J452" s="6" t="str">
        <f t="shared" si="186"/>
        <v xml:space="preserve"> |CZ| </v>
      </c>
      <c r="K452" s="8" t="s">
        <v>8771</v>
      </c>
      <c r="L452" s="6" t="str">
        <f t="shared" si="187"/>
        <v xml:space="preserve"> |DE| Körperlotion</v>
      </c>
      <c r="M452" s="8" t="s">
        <v>8772</v>
      </c>
      <c r="N452" s="6" t="str">
        <f t="shared" si="188"/>
        <v xml:space="preserve"> |EE| Kehapalsam</v>
      </c>
      <c r="O452" s="8" t="s">
        <v>8773</v>
      </c>
      <c r="P452" s="6" t="str">
        <f t="shared" si="189"/>
        <v xml:space="preserve"> |ES| Loción para el cuerpo</v>
      </c>
      <c r="Q452" s="8" t="s">
        <v>8774</v>
      </c>
      <c r="R452" s="6" t="str">
        <f t="shared" si="190"/>
        <v>/ Bàlsam corporal</v>
      </c>
      <c r="S452" s="8" t="s">
        <v>8775</v>
      </c>
      <c r="T452" s="6" t="str">
        <f t="shared" si="191"/>
        <v xml:space="preserve"> |GR| Λοσιόν σώματος</v>
      </c>
      <c r="U452" s="8" t="s">
        <v>8770</v>
      </c>
      <c r="V452" s="6" t="str">
        <f t="shared" si="192"/>
        <v xml:space="preserve"> |HR| Balzam za tijelo</v>
      </c>
      <c r="W452" s="8" t="s">
        <v>8776</v>
      </c>
      <c r="X452" s="6" t="str">
        <f t="shared" si="193"/>
        <v xml:space="preserve"> |HU| Testápoló</v>
      </c>
      <c r="Y452" s="8" t="s">
        <v>8777</v>
      </c>
      <c r="Z452" s="6" t="str">
        <f t="shared" si="194"/>
        <v xml:space="preserve"> |IT| Lozione per il corpo</v>
      </c>
      <c r="AA452" s="8" t="s">
        <v>8778</v>
      </c>
      <c r="AB452" s="6" t="str">
        <f t="shared" si="195"/>
        <v xml:space="preserve"> |LT| Kūno balzamas</v>
      </c>
      <c r="AC452" s="8" t="s">
        <v>8779</v>
      </c>
      <c r="AD452" s="6" t="str">
        <f t="shared" si="196"/>
        <v xml:space="preserve"> |LV| Ķermeņa balzams</v>
      </c>
      <c r="AE452" s="8" t="s">
        <v>8780</v>
      </c>
      <c r="AF452" s="6" t="str">
        <f t="shared" si="197"/>
        <v xml:space="preserve"> |MK| Балсам за тело</v>
      </c>
      <c r="AG452" s="8" t="s">
        <v>8781</v>
      </c>
      <c r="AH452" s="6" t="str">
        <f t="shared" si="198"/>
        <v xml:space="preserve"> |PL| Balsam do ciała</v>
      </c>
      <c r="AI452" s="8" t="s">
        <v>8782</v>
      </c>
      <c r="AJ452" s="6" t="str">
        <f t="shared" si="199"/>
        <v xml:space="preserve"> |PT| Loção corporal</v>
      </c>
      <c r="AK452" s="8" t="s">
        <v>8783</v>
      </c>
      <c r="AL452" s="6" t="str">
        <f t="shared" si="200"/>
        <v xml:space="preserve"> |RO| Loțiune pentru corp</v>
      </c>
      <c r="AM452" s="8" t="s">
        <v>8784</v>
      </c>
      <c r="AN452" s="6" t="str">
        <f t="shared" si="201"/>
        <v xml:space="preserve"> |RS| Mleko za telo</v>
      </c>
      <c r="AO452" s="8" t="s">
        <v>8785</v>
      </c>
      <c r="AP452" s="6" t="str">
        <f t="shared" si="202"/>
        <v xml:space="preserve"> |SI| Balzam za telo</v>
      </c>
      <c r="AQ452" s="8" t="s">
        <v>8786</v>
      </c>
      <c r="AR452" s="6" t="str">
        <f t="shared" si="203"/>
        <v xml:space="preserve"> |SK| Telový balzam</v>
      </c>
      <c r="AS452" s="9" t="str">
        <f t="shared" si="204"/>
        <v>|EN| Body lotion |BG| Лосион за тяло |BiH| Balzam za tijelo |CZ|  |DE| Körperlotion |EE| Kehapalsam |ES| Loción para el cuerpo/ Bàlsam corporal |GR| Λοσιόν σώματος |HR| Balzam za tijelo |HU| Testápoló |IT| Lozione per il corpo |LT| Kūno balzamas |LV| Ķermeņa balzams |PL| Balsam do ciała |PT| Loção corporal |RO| Loțiune pentru corp |RS| Mleko za telo |SI| Balzam za telo |SK| Telový balzam</v>
      </c>
      <c r="AT452" s="9" t="str">
        <f t="shared" si="205"/>
        <v xml:space="preserve">"|EN| Body lotion |BG| Лосион за тяло |BiH| Balzam za tijelo |CZ|  |DE| Körperlotion |EE| Kehapalsam |ES| Loción para el cuerpo/ Bàlsam corporal |GR| Λοσιόν σώματος |HR| Balzam za tijelo |HU| Testápoló |IT| Lozione per il corpo |LT| Kūno balzamas |LV| Ķermeņa balzams |PL| Balsam do ciała |PT| Loção corporal |RO| Loțiune pentru corp |RS| Mleko za telo |SI| Balzam za telo |SK| Telový balzam",  </v>
      </c>
      <c r="AU452" s="9" t="str">
        <f t="shared" si="206"/>
        <v xml:space="preserve">"Body lotion":  "|EN| Body lotion |BG| Лосион за тяло |BiH| Balzam za tijelo |CZ|  |DE| Körperlotion |EE| Kehapalsam |ES| Loción para el cuerpo/ Bàlsam corporal |GR| Λοσιόν σώματος |HR| Balzam za tijelo |HU| Testápoló |IT| Lozione per il corpo |LT| Kūno balzamas |LV| Ķermeņa balzams |PL| Balsam do ciała |PT| Loção corporal |RO| Loțiune pentru corp |RS| Mleko za telo |SI| Balzam za telo |SK| Telový balzam",  </v>
      </c>
      <c r="AV452" s="9" t="str">
        <f t="shared" si="207"/>
        <v xml:space="preserve">"Body lotion", </v>
      </c>
      <c r="AW452" s="9"/>
    </row>
    <row r="453" spans="1:49" ht="15" customHeight="1" x14ac:dyDescent="0.25">
      <c r="A453" s="8" t="s">
        <v>8787</v>
      </c>
      <c r="B453" s="6" t="str">
        <f t="shared" si="182"/>
        <v>|EN| Hand lotion</v>
      </c>
      <c r="C453" s="8" t="s">
        <v>8788</v>
      </c>
      <c r="D453" s="6" t="str">
        <f t="shared" si="183"/>
        <v xml:space="preserve"> |AL| Krem duarsh</v>
      </c>
      <c r="E453" s="8" t="s">
        <v>8789</v>
      </c>
      <c r="F453" s="6" t="str">
        <f t="shared" si="184"/>
        <v xml:space="preserve"> |BG| Крем за ръце</v>
      </c>
      <c r="G453" s="8" t="s">
        <v>8790</v>
      </c>
      <c r="H453" s="6" t="str">
        <f t="shared" si="185"/>
        <v xml:space="preserve"> |BiH| Krema za ruke</v>
      </c>
      <c r="I453" s="8"/>
      <c r="J453" s="6" t="str">
        <f t="shared" si="186"/>
        <v xml:space="preserve"> |CZ| </v>
      </c>
      <c r="K453" s="8" t="s">
        <v>8791</v>
      </c>
      <c r="L453" s="6" t="str">
        <f t="shared" si="187"/>
        <v xml:space="preserve"> |DE| Handcreme</v>
      </c>
      <c r="M453" s="8" t="s">
        <v>8792</v>
      </c>
      <c r="N453" s="6" t="str">
        <f t="shared" si="188"/>
        <v xml:space="preserve"> |EE| Kätekreem</v>
      </c>
      <c r="O453" s="8" t="s">
        <v>8793</v>
      </c>
      <c r="P453" s="6" t="str">
        <f t="shared" si="189"/>
        <v xml:space="preserve"> |ES| Crema de las manos</v>
      </c>
      <c r="Q453" s="8" t="s">
        <v>8794</v>
      </c>
      <c r="R453" s="6" t="str">
        <f t="shared" si="190"/>
        <v>/ Crema de mans</v>
      </c>
      <c r="S453" s="8" t="s">
        <v>8795</v>
      </c>
      <c r="T453" s="6" t="str">
        <f t="shared" si="191"/>
        <v xml:space="preserve"> |GR| Κρέμα χεριών</v>
      </c>
      <c r="U453" s="8" t="s">
        <v>8790</v>
      </c>
      <c r="V453" s="6" t="str">
        <f t="shared" si="192"/>
        <v xml:space="preserve"> |HR| Krema za ruke</v>
      </c>
      <c r="W453" s="8" t="s">
        <v>8796</v>
      </c>
      <c r="X453" s="6" t="str">
        <f t="shared" si="193"/>
        <v xml:space="preserve"> |HU| Kézkrém</v>
      </c>
      <c r="Y453" s="8" t="s">
        <v>8797</v>
      </c>
      <c r="Z453" s="6" t="str">
        <f t="shared" si="194"/>
        <v xml:space="preserve"> |IT| Crema per le mani</v>
      </c>
      <c r="AA453" s="8" t="s">
        <v>8798</v>
      </c>
      <c r="AB453" s="6" t="str">
        <f t="shared" si="195"/>
        <v xml:space="preserve"> |LT| Rankų kremas</v>
      </c>
      <c r="AC453" s="8" t="s">
        <v>8799</v>
      </c>
      <c r="AD453" s="6" t="str">
        <f t="shared" si="196"/>
        <v xml:space="preserve"> |LV| Roku krēms</v>
      </c>
      <c r="AE453" s="8" t="s">
        <v>8800</v>
      </c>
      <c r="AF453" s="6" t="str">
        <f t="shared" si="197"/>
        <v xml:space="preserve"> |MK| Крем за раце</v>
      </c>
      <c r="AG453" s="8" t="s">
        <v>8801</v>
      </c>
      <c r="AH453" s="6" t="str">
        <f t="shared" si="198"/>
        <v xml:space="preserve"> |PL| Krem do rąk</v>
      </c>
      <c r="AI453" s="8" t="s">
        <v>8802</v>
      </c>
      <c r="AJ453" s="6" t="str">
        <f t="shared" si="199"/>
        <v xml:space="preserve"> |PT| Creme para as mãos</v>
      </c>
      <c r="AK453" s="8" t="s">
        <v>8803</v>
      </c>
      <c r="AL453" s="6" t="str">
        <f t="shared" si="200"/>
        <v xml:space="preserve"> |RO| Cremă de mâini</v>
      </c>
      <c r="AM453" s="8" t="s">
        <v>8790</v>
      </c>
      <c r="AN453" s="6" t="str">
        <f t="shared" si="201"/>
        <v xml:space="preserve"> |RS| Krema za ruke</v>
      </c>
      <c r="AO453" s="8" t="s">
        <v>8804</v>
      </c>
      <c r="AP453" s="6" t="str">
        <f t="shared" si="202"/>
        <v xml:space="preserve"> |SI| Krema za roke</v>
      </c>
      <c r="AQ453" s="8" t="s">
        <v>8805</v>
      </c>
      <c r="AR453" s="6" t="str">
        <f t="shared" si="203"/>
        <v xml:space="preserve"> |SK| Krém na ruky</v>
      </c>
      <c r="AS453" s="9" t="str">
        <f t="shared" si="204"/>
        <v>|EN| Hand lotion |BG| Крем за ръце |BiH| Krema za ruke |CZ|  |DE| Handcreme |EE| Kätekreem |ES| Crema de las manos/ Crema de mans |GR| Κρέμα χεριών |HR| Krema za ruke |HU| Kézkrém |IT| Crema per le mani |LT| Rankų kremas |LV| Roku krēms |PL| Krem do rąk |PT| Creme para as mãos |RO| Cremă de mâini |RS| Krema za ruke |SI| Krema za roke |SK| Krém na ruky</v>
      </c>
      <c r="AT453" s="9" t="str">
        <f t="shared" si="205"/>
        <v xml:space="preserve">"|EN| Hand lotion |BG| Крем за ръце |BiH| Krema za ruke |CZ|  |DE| Handcreme |EE| Kätekreem |ES| Crema de las manos/ Crema de mans |GR| Κρέμα χεριών |HR| Krema za ruke |HU| Kézkrém |IT| Crema per le mani |LT| Rankų kremas |LV| Roku krēms |PL| Krem do rąk |PT| Creme para as mãos |RO| Cremă de mâini |RS| Krema za ruke |SI| Krema za roke |SK| Krém na ruky",  </v>
      </c>
      <c r="AU453" s="9" t="str">
        <f t="shared" si="206"/>
        <v xml:space="preserve">"Hand lotion":  "|EN| Hand lotion |BG| Крем за ръце |BiH| Krema za ruke |CZ|  |DE| Handcreme |EE| Kätekreem |ES| Crema de las manos/ Crema de mans |GR| Κρέμα χεριών |HR| Krema za ruke |HU| Kézkrém |IT| Crema per le mani |LT| Rankų kremas |LV| Roku krēms |PL| Krem do rąk |PT| Creme para as mãos |RO| Cremă de mâini |RS| Krema za ruke |SI| Krema za roke |SK| Krém na ruky",  </v>
      </c>
      <c r="AV453" s="9" t="str">
        <f t="shared" si="207"/>
        <v xml:space="preserve">"Hand lotion", </v>
      </c>
      <c r="AW453" s="9"/>
    </row>
    <row r="454" spans="1:49" ht="15" customHeight="1" x14ac:dyDescent="0.25">
      <c r="A454" s="8" t="s">
        <v>8806</v>
      </c>
      <c r="B454" s="6" t="str">
        <f t="shared" si="182"/>
        <v>|EN| Body scrub</v>
      </c>
      <c r="C454" s="8" t="s">
        <v>8807</v>
      </c>
      <c r="D454" s="6" t="str">
        <f t="shared" si="183"/>
        <v xml:space="preserve"> |AL| Skrab trupi</v>
      </c>
      <c r="E454" s="8" t="s">
        <v>8808</v>
      </c>
      <c r="F454" s="6" t="str">
        <f t="shared" si="184"/>
        <v xml:space="preserve"> |BG| Пилинг на тяло</v>
      </c>
      <c r="G454" s="8" t="s">
        <v>8809</v>
      </c>
      <c r="H454" s="6" t="str">
        <f t="shared" si="185"/>
        <v xml:space="preserve"> |BiH| Piling za tijelo</v>
      </c>
      <c r="I454" s="8"/>
      <c r="J454" s="6" t="str">
        <f t="shared" si="186"/>
        <v xml:space="preserve"> |CZ| </v>
      </c>
      <c r="K454" s="8" t="s">
        <v>8810</v>
      </c>
      <c r="L454" s="6" t="str">
        <f t="shared" si="187"/>
        <v xml:space="preserve"> |DE| Körper-peeling</v>
      </c>
      <c r="M454" s="8" t="s">
        <v>8811</v>
      </c>
      <c r="N454" s="6" t="str">
        <f t="shared" si="188"/>
        <v xml:space="preserve"> |EE| Kehakoorija</v>
      </c>
      <c r="O454" s="8" t="s">
        <v>8812</v>
      </c>
      <c r="P454" s="6" t="str">
        <f t="shared" si="189"/>
        <v xml:space="preserve"> |ES| Peeling corporal</v>
      </c>
      <c r="Q454" s="8" t="s">
        <v>8813</v>
      </c>
      <c r="R454" s="6" t="str">
        <f t="shared" si="190"/>
        <v>/ Exfoliant corporal</v>
      </c>
      <c r="S454" s="8" t="s">
        <v>8814</v>
      </c>
      <c r="T454" s="6" t="str">
        <f t="shared" si="191"/>
        <v xml:space="preserve"> |GR| Απολέπιση σώματος</v>
      </c>
      <c r="U454" s="8" t="s">
        <v>8809</v>
      </c>
      <c r="V454" s="6" t="str">
        <f t="shared" si="192"/>
        <v xml:space="preserve"> |HR| Piling za tijelo</v>
      </c>
      <c r="W454" s="8" t="s">
        <v>8815</v>
      </c>
      <c r="X454" s="6" t="str">
        <f t="shared" si="193"/>
        <v xml:space="preserve"> |HU| Testradír</v>
      </c>
      <c r="Y454" s="8" t="s">
        <v>8816</v>
      </c>
      <c r="Z454" s="6" t="str">
        <f t="shared" si="194"/>
        <v xml:space="preserve"> |IT| Peeling per il corpo</v>
      </c>
      <c r="AA454" s="8" t="s">
        <v>8817</v>
      </c>
      <c r="AB454" s="6" t="str">
        <f t="shared" si="195"/>
        <v xml:space="preserve"> |LT| Kūno šveitiklis</v>
      </c>
      <c r="AC454" s="8" t="s">
        <v>8818</v>
      </c>
      <c r="AD454" s="6" t="str">
        <f t="shared" si="196"/>
        <v xml:space="preserve"> |LV| Ķermeņa skrubis</v>
      </c>
      <c r="AE454" s="8" t="s">
        <v>8819</v>
      </c>
      <c r="AF454" s="6" t="str">
        <f t="shared" si="197"/>
        <v xml:space="preserve"> |MK| Пилинг за тело</v>
      </c>
      <c r="AG454" s="8" t="s">
        <v>8820</v>
      </c>
      <c r="AH454" s="6" t="str">
        <f t="shared" si="198"/>
        <v xml:space="preserve"> |PL| Piling do ciała</v>
      </c>
      <c r="AI454" s="8" t="s">
        <v>8821</v>
      </c>
      <c r="AJ454" s="6" t="str">
        <f t="shared" si="199"/>
        <v xml:space="preserve"> |PT| Esfoliante para o corpo</v>
      </c>
      <c r="AK454" s="8" t="s">
        <v>8822</v>
      </c>
      <c r="AL454" s="6" t="str">
        <f t="shared" si="200"/>
        <v xml:space="preserve"> |RO| Peeling pentru corp</v>
      </c>
      <c r="AM454" s="8" t="s">
        <v>8823</v>
      </c>
      <c r="AN454" s="6" t="str">
        <f t="shared" si="201"/>
        <v xml:space="preserve"> |RS| Piling za telo</v>
      </c>
      <c r="AO454" s="8" t="s">
        <v>8823</v>
      </c>
      <c r="AP454" s="6" t="str">
        <f t="shared" si="202"/>
        <v xml:space="preserve"> |SI| Piling za telo</v>
      </c>
      <c r="AQ454" s="8" t="s">
        <v>8824</v>
      </c>
      <c r="AR454" s="6" t="str">
        <f t="shared" si="203"/>
        <v xml:space="preserve"> |SK| Telový peeling</v>
      </c>
      <c r="AS454" s="9" t="str">
        <f t="shared" si="204"/>
        <v>|EN| Body scrub |BG| Пилинг на тяло |BiH| Piling za tijelo |CZ|  |DE| Körper-peeling |EE| Kehakoorija |ES| Peeling corporal/ Exfoliant corporal |GR| Απολέπιση σώματος |HR| Piling za tijelo |HU| Testradír |IT| Peeling per il corpo |LT| Kūno šveitiklis |LV| Ķermeņa skrubis |PL| Piling do ciała |PT| Esfoliante para o corpo |RO| Peeling pentru corp |RS| Piling za telo |SI| Piling za telo |SK| Telový peeling</v>
      </c>
      <c r="AT454" s="9" t="str">
        <f t="shared" si="205"/>
        <v xml:space="preserve">"|EN| Body scrub |BG| Пилинг на тяло |BiH| Piling za tijelo |CZ|  |DE| Körper-peeling |EE| Kehakoorija |ES| Peeling corporal/ Exfoliant corporal |GR| Απολέπιση σώματος |HR| Piling za tijelo |HU| Testradír |IT| Peeling per il corpo |LT| Kūno šveitiklis |LV| Ķermeņa skrubis |PL| Piling do ciała |PT| Esfoliante para o corpo |RO| Peeling pentru corp |RS| Piling za telo |SI| Piling za telo |SK| Telový peeling",  </v>
      </c>
      <c r="AU454" s="9" t="str">
        <f t="shared" si="206"/>
        <v xml:space="preserve">"Body scrub":  "|EN| Body scrub |BG| Пилинг на тяло |BiH| Piling za tijelo |CZ|  |DE| Körper-peeling |EE| Kehakoorija |ES| Peeling corporal/ Exfoliant corporal |GR| Απολέπιση σώματος |HR| Piling za tijelo |HU| Testradír |IT| Peeling per il corpo |LT| Kūno šveitiklis |LV| Ķermeņa skrubis |PL| Piling do ciała |PT| Esfoliante para o corpo |RO| Peeling pentru corp |RS| Piling za telo |SI| Piling za telo |SK| Telový peeling",  </v>
      </c>
      <c r="AV454" s="9" t="str">
        <f t="shared" si="207"/>
        <v xml:space="preserve">"Body scrub", </v>
      </c>
      <c r="AW454" s="9"/>
    </row>
    <row r="455" spans="1:49" ht="15" customHeight="1" x14ac:dyDescent="0.25">
      <c r="A455" s="8" t="s">
        <v>8825</v>
      </c>
      <c r="B455" s="6" t="str">
        <f t="shared" si="182"/>
        <v>|EN| Beauty set</v>
      </c>
      <c r="C455" s="8" t="s">
        <v>8826</v>
      </c>
      <c r="D455" s="6" t="str">
        <f t="shared" si="183"/>
        <v xml:space="preserve"> |AL| Set kozmetik</v>
      </c>
      <c r="E455" s="8" t="s">
        <v>8827</v>
      </c>
      <c r="F455" s="6" t="str">
        <f t="shared" si="184"/>
        <v xml:space="preserve"> |BG| Комплект козметика</v>
      </c>
      <c r="G455" s="8" t="s">
        <v>8828</v>
      </c>
      <c r="H455" s="6" t="str">
        <f t="shared" si="185"/>
        <v xml:space="preserve"> |BiH| Kozmetički set</v>
      </c>
      <c r="I455" s="8"/>
      <c r="J455" s="6" t="str">
        <f t="shared" si="186"/>
        <v xml:space="preserve"> |CZ| </v>
      </c>
      <c r="K455" s="8" t="s">
        <v>8829</v>
      </c>
      <c r="L455" s="6" t="str">
        <f t="shared" si="187"/>
        <v xml:space="preserve"> |DE| Kosmetikset</v>
      </c>
      <c r="M455" s="8" t="s">
        <v>8830</v>
      </c>
      <c r="N455" s="6" t="str">
        <f t="shared" si="188"/>
        <v xml:space="preserve"> |EE| Kosmeetikakomplekt</v>
      </c>
      <c r="O455" s="8" t="s">
        <v>8831</v>
      </c>
      <c r="P455" s="6" t="str">
        <f t="shared" si="189"/>
        <v xml:space="preserve"> |ES| Lote de cosméticos</v>
      </c>
      <c r="Q455" s="8" t="s">
        <v>8269</v>
      </c>
      <c r="R455" s="6" t="str">
        <f t="shared" si="190"/>
        <v>/ Joc de cosmètics</v>
      </c>
      <c r="S455" s="8" t="s">
        <v>8832</v>
      </c>
      <c r="T455" s="6" t="str">
        <f t="shared" si="191"/>
        <v xml:space="preserve"> |GR| Σετ καλλυντικών</v>
      </c>
      <c r="U455" s="8" t="s">
        <v>8271</v>
      </c>
      <c r="V455" s="6" t="str">
        <f t="shared" si="192"/>
        <v xml:space="preserve"> |HR| Kozmetički komplet</v>
      </c>
      <c r="W455" s="8" t="s">
        <v>8833</v>
      </c>
      <c r="X455" s="6" t="str">
        <f t="shared" si="193"/>
        <v xml:space="preserve"> |HU| Kozmetikai készlet</v>
      </c>
      <c r="Y455" s="8" t="s">
        <v>8273</v>
      </c>
      <c r="Z455" s="6" t="str">
        <f t="shared" si="194"/>
        <v xml:space="preserve"> |IT| Set di cosmetici</v>
      </c>
      <c r="AA455" s="8" t="s">
        <v>8834</v>
      </c>
      <c r="AB455" s="6" t="str">
        <f t="shared" si="195"/>
        <v xml:space="preserve"> |LT| Kosmetikos priemonių rinkinys</v>
      </c>
      <c r="AC455" s="8" t="s">
        <v>8835</v>
      </c>
      <c r="AD455" s="6" t="str">
        <f t="shared" si="196"/>
        <v xml:space="preserve"> |LV| Kosmētikas līdzekļu komplekts</v>
      </c>
      <c r="AE455" s="8" t="s">
        <v>8275</v>
      </c>
      <c r="AF455" s="6" t="str">
        <f t="shared" si="197"/>
        <v xml:space="preserve"> |MK| Комплет козметика</v>
      </c>
      <c r="AG455" s="8" t="s">
        <v>8836</v>
      </c>
      <c r="AH455" s="6" t="str">
        <f t="shared" si="198"/>
        <v xml:space="preserve"> |PL| Zestaw kosmetyków</v>
      </c>
      <c r="AI455" s="8" t="s">
        <v>8837</v>
      </c>
      <c r="AJ455" s="6" t="str">
        <f t="shared" si="199"/>
        <v xml:space="preserve"> |PT| Conjunto de cosméticos</v>
      </c>
      <c r="AK455" s="8" t="s">
        <v>8838</v>
      </c>
      <c r="AL455" s="6" t="str">
        <f t="shared" si="200"/>
        <v xml:space="preserve"> |RO| Set de cosmetice</v>
      </c>
      <c r="AM455" s="8" t="s">
        <v>8839</v>
      </c>
      <c r="AN455" s="6" t="str">
        <f t="shared" si="201"/>
        <v xml:space="preserve"> |RS| Komplet kozmetike</v>
      </c>
      <c r="AO455" s="8" t="s">
        <v>8840</v>
      </c>
      <c r="AP455" s="6" t="str">
        <f t="shared" si="202"/>
        <v xml:space="preserve"> |SI| Kozmetični set</v>
      </c>
      <c r="AQ455" s="8" t="s">
        <v>8841</v>
      </c>
      <c r="AR455" s="6" t="str">
        <f t="shared" si="203"/>
        <v xml:space="preserve"> |SK| Sada kozmetiky</v>
      </c>
      <c r="AS455" s="9" t="str">
        <f t="shared" si="204"/>
        <v>|EN| Beauty set |BG| Комплект козметика |BiH| Kozmetički set |CZ|  |DE| Kosmetikset |EE| Kosmeetikakomplekt |ES| Lote de cosméticos/ Joc de cosmètics |GR| Σετ καλλυντικών |HR| Kozmetički komplet |HU| Kozmetikai készlet |IT| Set di cosmetici |LT| Kosmetikos priemonių rinkinys |LV| Kosmētikas līdzekļu komplekts |PL| Zestaw kosmetyków |PT| Conjunto de cosméticos |RO| Set de cosmetice |RS| Komplet kozmetike |SI| Kozmetični set |SK| Sada kozmetiky</v>
      </c>
      <c r="AT455" s="9" t="str">
        <f t="shared" si="205"/>
        <v xml:space="preserve">"|EN| Beauty set |BG| Комплект козметика |BiH| Kozmetički set |CZ|  |DE| Kosmetikset |EE| Kosmeetikakomplekt |ES| Lote de cosméticos/ Joc de cosmètics |GR| Σετ καλλυντικών |HR| Kozmetički komplet |HU| Kozmetikai készlet |IT| Set di cosmetici |LT| Kosmetikos priemonių rinkinys |LV| Kosmētikas līdzekļu komplekts |PL| Zestaw kosmetyków |PT| Conjunto de cosméticos |RO| Set de cosmetice |RS| Komplet kozmetike |SI| Kozmetični set |SK| Sada kozmetiky",  </v>
      </c>
      <c r="AU455" s="9" t="str">
        <f t="shared" si="206"/>
        <v xml:space="preserve">"Beauty set":  "|EN| Beauty set |BG| Комплект козметика |BiH| Kozmetički set |CZ|  |DE| Kosmetikset |EE| Kosmeetikakomplekt |ES| Lote de cosméticos/ Joc de cosmètics |GR| Σετ καλλυντικών |HR| Kozmetički komplet |HU| Kozmetikai készlet |IT| Set di cosmetici |LT| Kosmetikos priemonių rinkinys |LV| Kosmētikas līdzekļu komplekts |PL| Zestaw kosmetyków |PT| Conjunto de cosméticos |RO| Set de cosmetice |RS| Komplet kozmetike |SI| Kozmetični set |SK| Sada kozmetiky",  </v>
      </c>
      <c r="AV455" s="9" t="str">
        <f t="shared" si="207"/>
        <v xml:space="preserve">"Beauty set", </v>
      </c>
      <c r="AW455" s="9"/>
    </row>
    <row r="456" spans="1:49" ht="15" customHeight="1" x14ac:dyDescent="0.25">
      <c r="A456" s="8" t="s">
        <v>8842</v>
      </c>
      <c r="B456" s="6" t="str">
        <f t="shared" si="182"/>
        <v>|EN| Foundation</v>
      </c>
      <c r="C456" s="8" t="s">
        <v>8843</v>
      </c>
      <c r="D456" s="6" t="str">
        <f t="shared" si="183"/>
        <v xml:space="preserve"> |AL| Krem-pudër</v>
      </c>
      <c r="E456" s="8" t="s">
        <v>8844</v>
      </c>
      <c r="F456" s="6" t="str">
        <f t="shared" si="184"/>
        <v xml:space="preserve"> |BG| Подложка</v>
      </c>
      <c r="G456" s="8" t="s">
        <v>8845</v>
      </c>
      <c r="H456" s="6" t="str">
        <f t="shared" si="185"/>
        <v xml:space="preserve"> |BiH| Podmetač</v>
      </c>
      <c r="I456" s="8" t="s">
        <v>8846</v>
      </c>
      <c r="J456" s="6" t="str">
        <f t="shared" si="186"/>
        <v xml:space="preserve"> |CZ| Podkladová báze</v>
      </c>
      <c r="K456" s="8" t="s">
        <v>8847</v>
      </c>
      <c r="L456" s="6" t="str">
        <f t="shared" si="187"/>
        <v xml:space="preserve"> |DE| Grundlage</v>
      </c>
      <c r="M456" s="8" t="s">
        <v>8848</v>
      </c>
      <c r="N456" s="6" t="str">
        <f t="shared" si="188"/>
        <v xml:space="preserve"> |EE| Aluskate</v>
      </c>
      <c r="O456" s="8" t="s">
        <v>8849</v>
      </c>
      <c r="P456" s="6" t="str">
        <f t="shared" si="189"/>
        <v xml:space="preserve"> |ES| Soporte</v>
      </c>
      <c r="Q456" s="8" t="s">
        <v>8850</v>
      </c>
      <c r="R456" s="6" t="str">
        <f t="shared" si="190"/>
        <v>/ Base</v>
      </c>
      <c r="S456" s="8" t="s">
        <v>8851</v>
      </c>
      <c r="T456" s="6" t="str">
        <f t="shared" si="191"/>
        <v xml:space="preserve"> |GR| Ένθετο</v>
      </c>
      <c r="U456" s="8" t="s">
        <v>8845</v>
      </c>
      <c r="V456" s="6" t="str">
        <f t="shared" si="192"/>
        <v xml:space="preserve"> |HR| Podmetač</v>
      </c>
      <c r="W456" s="8" t="s">
        <v>8852</v>
      </c>
      <c r="X456" s="6" t="str">
        <f t="shared" si="193"/>
        <v xml:space="preserve"> |HU| Alátét</v>
      </c>
      <c r="Y456" s="8" t="s">
        <v>8853</v>
      </c>
      <c r="Z456" s="6" t="str">
        <f t="shared" si="194"/>
        <v xml:space="preserve"> |IT| Tappetino</v>
      </c>
      <c r="AA456" s="8" t="s">
        <v>8854</v>
      </c>
      <c r="AB456" s="6" t="str">
        <f t="shared" si="195"/>
        <v xml:space="preserve"> |LT| Makiažo pagrindas</v>
      </c>
      <c r="AC456" s="8" t="s">
        <v>8855</v>
      </c>
      <c r="AD456" s="6" t="str">
        <f t="shared" si="196"/>
        <v xml:space="preserve"> |LV| Paliktnis</v>
      </c>
      <c r="AE456" s="8" t="s">
        <v>8856</v>
      </c>
      <c r="AF456" s="6" t="str">
        <f t="shared" si="197"/>
        <v xml:space="preserve"> |MK| Основа за лица</v>
      </c>
      <c r="AG456" s="8" t="s">
        <v>8857</v>
      </c>
      <c r="AH456" s="6" t="str">
        <f t="shared" si="198"/>
        <v xml:space="preserve"> |PL| Podkład</v>
      </c>
      <c r="AI456" s="8" t="s">
        <v>8850</v>
      </c>
      <c r="AJ456" s="6" t="str">
        <f t="shared" si="199"/>
        <v xml:space="preserve"> |PT| Base</v>
      </c>
      <c r="AK456" s="8" t="s">
        <v>8858</v>
      </c>
      <c r="AL456" s="6" t="str">
        <f t="shared" si="200"/>
        <v xml:space="preserve"> |RO| Suport</v>
      </c>
      <c r="AM456" s="8" t="s">
        <v>8859</v>
      </c>
      <c r="AN456" s="6" t="str">
        <f t="shared" si="201"/>
        <v xml:space="preserve"> |RS| Podloga</v>
      </c>
      <c r="AO456" s="8" t="s">
        <v>8859</v>
      </c>
      <c r="AP456" s="6" t="str">
        <f t="shared" si="202"/>
        <v xml:space="preserve"> |SI| Podloga</v>
      </c>
      <c r="AQ456" s="8" t="s">
        <v>8860</v>
      </c>
      <c r="AR456" s="6" t="str">
        <f t="shared" si="203"/>
        <v xml:space="preserve"> |SK| Podklad</v>
      </c>
      <c r="AS456" s="9" t="str">
        <f t="shared" si="204"/>
        <v>|EN| Foundation |BG| Подложка |BiH| Podmetač |CZ| Podkladová báze |DE| Grundlage |EE| Aluskate |ES| Soporte/ Base |GR| Ένθετο |HR| Podmetač |HU| Alátét |IT| Tappetino |LT| Makiažo pagrindas |LV| Paliktnis |PL| Podkład |PT| Base |RO| Suport |RS| Podloga |SI| Podloga |SK| Podklad</v>
      </c>
      <c r="AT456" s="9" t="str">
        <f t="shared" si="205"/>
        <v xml:space="preserve">"|EN| Foundation |BG| Подложка |BiH| Podmetač |CZ| Podkladová báze |DE| Grundlage |EE| Aluskate |ES| Soporte/ Base |GR| Ένθετο |HR| Podmetač |HU| Alátét |IT| Tappetino |LT| Makiažo pagrindas |LV| Paliktnis |PL| Podkład |PT| Base |RO| Suport |RS| Podloga |SI| Podloga |SK| Podklad",  </v>
      </c>
      <c r="AU456" s="9" t="str">
        <f t="shared" si="206"/>
        <v xml:space="preserve">"Foundation":  "|EN| Foundation |BG| Подложка |BiH| Podmetač |CZ| Podkladová báze |DE| Grundlage |EE| Aluskate |ES| Soporte/ Base |GR| Ένθετο |HR| Podmetač |HU| Alátét |IT| Tappetino |LT| Makiažo pagrindas |LV| Paliktnis |PL| Podkład |PT| Base |RO| Suport |RS| Podloga |SI| Podloga |SK| Podklad",  </v>
      </c>
      <c r="AV456" s="9" t="str">
        <f t="shared" si="207"/>
        <v xml:space="preserve">"Foundation", </v>
      </c>
      <c r="AW456" s="9"/>
    </row>
    <row r="457" spans="1:49" ht="15" customHeight="1" x14ac:dyDescent="0.25">
      <c r="A457" s="8" t="s">
        <v>8861</v>
      </c>
      <c r="B457" s="6" t="str">
        <f t="shared" si="182"/>
        <v>|EN| Powder foundation</v>
      </c>
      <c r="C457" s="8" t="s">
        <v>8862</v>
      </c>
      <c r="D457" s="6" t="str">
        <f t="shared" si="183"/>
        <v xml:space="preserve"> |AL| Pudër</v>
      </c>
      <c r="E457" s="8" t="s">
        <v>8863</v>
      </c>
      <c r="F457" s="6" t="str">
        <f t="shared" si="184"/>
        <v xml:space="preserve"> |BG| Пудра,</v>
      </c>
      <c r="G457" s="8" t="s">
        <v>8864</v>
      </c>
      <c r="H457" s="6" t="str">
        <f t="shared" si="185"/>
        <v xml:space="preserve"> |BiH| Puder,</v>
      </c>
      <c r="I457" s="8" t="s">
        <v>8865</v>
      </c>
      <c r="J457" s="6" t="str">
        <f t="shared" si="186"/>
        <v xml:space="preserve"> |CZ| Pudr,</v>
      </c>
      <c r="K457" s="8" t="s">
        <v>8866</v>
      </c>
      <c r="L457" s="6" t="str">
        <f t="shared" si="187"/>
        <v xml:space="preserve"> |DE| Pulver</v>
      </c>
      <c r="M457" s="8" t="s">
        <v>8867</v>
      </c>
      <c r="N457" s="6" t="str">
        <f t="shared" si="188"/>
        <v xml:space="preserve"> |EE| Puuder</v>
      </c>
      <c r="O457" s="8" t="s">
        <v>8868</v>
      </c>
      <c r="P457" s="6" t="str">
        <f t="shared" si="189"/>
        <v xml:space="preserve"> |ES| Polvera,</v>
      </c>
      <c r="Q457" s="8" t="s">
        <v>8869</v>
      </c>
      <c r="R457" s="6" t="str">
        <f t="shared" si="190"/>
        <v>/ Pols,</v>
      </c>
      <c r="S457" s="8" t="s">
        <v>8870</v>
      </c>
      <c r="T457" s="6" t="str">
        <f t="shared" si="191"/>
        <v xml:space="preserve"> |GR| Σκόνη</v>
      </c>
      <c r="U457" s="8" t="s">
        <v>8864</v>
      </c>
      <c r="V457" s="6" t="str">
        <f t="shared" si="192"/>
        <v xml:space="preserve"> |HR| Puder,</v>
      </c>
      <c r="W457" s="8" t="s">
        <v>8871</v>
      </c>
      <c r="X457" s="6" t="str">
        <f t="shared" si="193"/>
        <v xml:space="preserve"> |HU| Púder,</v>
      </c>
      <c r="Y457" s="8" t="s">
        <v>8872</v>
      </c>
      <c r="Z457" s="6" t="str">
        <f t="shared" si="194"/>
        <v xml:space="preserve"> |IT| Cipria,</v>
      </c>
      <c r="AA457" s="8" t="s">
        <v>8873</v>
      </c>
      <c r="AB457" s="6" t="str">
        <f t="shared" si="195"/>
        <v xml:space="preserve"> |LT| Pudra</v>
      </c>
      <c r="AC457" s="8" t="s">
        <v>8874</v>
      </c>
      <c r="AD457" s="6" t="str">
        <f t="shared" si="196"/>
        <v xml:space="preserve"> |LV| Pūderis</v>
      </c>
      <c r="AE457" s="8" t="s">
        <v>8875</v>
      </c>
      <c r="AF457" s="6" t="str">
        <f t="shared" si="197"/>
        <v xml:space="preserve"> |MK| Пудра</v>
      </c>
      <c r="AG457" s="8" t="s">
        <v>8876</v>
      </c>
      <c r="AH457" s="6" t="str">
        <f t="shared" si="198"/>
        <v xml:space="preserve"> |PL| Puder</v>
      </c>
      <c r="AI457" s="8" t="s">
        <v>8877</v>
      </c>
      <c r="AJ457" s="6" t="str">
        <f t="shared" si="199"/>
        <v xml:space="preserve"> |PT| Pó</v>
      </c>
      <c r="AK457" s="8" t="s">
        <v>8878</v>
      </c>
      <c r="AL457" s="6" t="str">
        <f t="shared" si="200"/>
        <v xml:space="preserve"> |RO| Pudră</v>
      </c>
      <c r="AM457" s="8" t="s">
        <v>8876</v>
      </c>
      <c r="AN457" s="6" t="str">
        <f t="shared" si="201"/>
        <v xml:space="preserve"> |RS| Puder</v>
      </c>
      <c r="AO457" s="8" t="s">
        <v>8876</v>
      </c>
      <c r="AP457" s="6" t="str">
        <f t="shared" si="202"/>
        <v xml:space="preserve"> |SI| Puder</v>
      </c>
      <c r="AQ457" s="8" t="s">
        <v>8879</v>
      </c>
      <c r="AR457" s="6" t="str">
        <f t="shared" si="203"/>
        <v xml:space="preserve"> |SK| Púder</v>
      </c>
      <c r="AS457" s="9" t="str">
        <f t="shared" si="204"/>
        <v>|EN| Powder foundation |BG| Пудра, |BiH| Puder, |CZ| Pudr, |DE| Pulver |EE| Puuder |ES| Polvera,/ Pols, |GR| Σκόνη |HR| Puder, |HU| Púder, |IT| Cipria, |LT| Pudra |LV| Pūderis |PL| Puder |PT| Pó |RO| Pudră |RS| Puder |SI| Puder |SK| Púder</v>
      </c>
      <c r="AT457" s="9" t="str">
        <f t="shared" si="205"/>
        <v xml:space="preserve">"|EN| Powder foundation |BG| Пудра, |BiH| Puder, |CZ| Pudr, |DE| Pulver |EE| Puuder |ES| Polvera,/ Pols, |GR| Σκόνη |HR| Puder, |HU| Púder, |IT| Cipria, |LT| Pudra |LV| Pūderis |PL| Puder |PT| Pó |RO| Pudră |RS| Puder |SI| Puder |SK| Púder",  </v>
      </c>
      <c r="AU457" s="9" t="str">
        <f t="shared" si="206"/>
        <v xml:space="preserve">"Powder foundation":  "|EN| Powder foundation |BG| Пудра, |BiH| Puder, |CZ| Pudr, |DE| Pulver |EE| Puuder |ES| Polvera,/ Pols, |GR| Σκόνη |HR| Puder, |HU| Púder, |IT| Cipria, |LT| Pudra |LV| Pūderis |PL| Puder |PT| Pó |RO| Pudră |RS| Puder |SI| Puder |SK| Púder",  </v>
      </c>
      <c r="AV457" s="9" t="str">
        <f t="shared" si="207"/>
        <v xml:space="preserve">"Powder foundation", </v>
      </c>
      <c r="AW457" s="9"/>
    </row>
    <row r="458" spans="1:49" ht="15" customHeight="1" x14ac:dyDescent="0.25">
      <c r="A458" s="8" t="s">
        <v>8880</v>
      </c>
      <c r="B458" s="6" t="str">
        <f t="shared" si="182"/>
        <v>|EN| Powder – bronzer</v>
      </c>
      <c r="C458" s="8" t="s">
        <v>8881</v>
      </c>
      <c r="D458" s="6" t="str">
        <f t="shared" si="183"/>
        <v xml:space="preserve"> |AL| Pudër - bronzer</v>
      </c>
      <c r="E458" s="8" t="s">
        <v>8882</v>
      </c>
      <c r="F458" s="6" t="str">
        <f t="shared" si="184"/>
        <v xml:space="preserve"> |BG| Пудра - бронзер</v>
      </c>
      <c r="G458" s="8" t="s">
        <v>8883</v>
      </c>
      <c r="H458" s="6" t="str">
        <f t="shared" si="185"/>
        <v xml:space="preserve"> |BiH| Puder – bronzer</v>
      </c>
      <c r="I458" s="8" t="s">
        <v>8884</v>
      </c>
      <c r="J458" s="6" t="str">
        <f t="shared" si="186"/>
        <v xml:space="preserve"> |CZ| Pudr - bronzer</v>
      </c>
      <c r="K458" s="8" t="s">
        <v>8885</v>
      </c>
      <c r="L458" s="6" t="str">
        <f t="shared" si="187"/>
        <v xml:space="preserve"> |DE| Pulver - bronze</v>
      </c>
      <c r="M458" s="8" t="s">
        <v>8886</v>
      </c>
      <c r="N458" s="6" t="str">
        <f t="shared" si="188"/>
        <v xml:space="preserve"> |EE| Pruunistav puuder</v>
      </c>
      <c r="O458" s="8" t="s">
        <v>8887</v>
      </c>
      <c r="P458" s="6" t="str">
        <f t="shared" si="189"/>
        <v xml:space="preserve"> |ES| Polvo - bronceador</v>
      </c>
      <c r="Q458" s="8" t="s">
        <v>8888</v>
      </c>
      <c r="R458" s="6" t="str">
        <f t="shared" si="190"/>
        <v>/ Pols bronzejadora</v>
      </c>
      <c r="S458" s="8" t="s">
        <v>8889</v>
      </c>
      <c r="T458" s="6" t="str">
        <f t="shared" si="191"/>
        <v xml:space="preserve"> |GR| Σκόνη - μπρόνζερ</v>
      </c>
      <c r="U458" s="8" t="s">
        <v>8890</v>
      </c>
      <c r="V458" s="6" t="str">
        <f t="shared" si="192"/>
        <v xml:space="preserve"> |HR| Bronzer</v>
      </c>
      <c r="W458" s="8" t="s">
        <v>8891</v>
      </c>
      <c r="X458" s="6" t="str">
        <f t="shared" si="193"/>
        <v xml:space="preserve"> |HU| Barnító púder</v>
      </c>
      <c r="Y458" s="8" t="s">
        <v>8892</v>
      </c>
      <c r="Z458" s="6" t="str">
        <f t="shared" si="194"/>
        <v xml:space="preserve"> |IT| Cipria – terra</v>
      </c>
      <c r="AA458" s="8" t="s">
        <v>8893</v>
      </c>
      <c r="AB458" s="6" t="str">
        <f t="shared" si="195"/>
        <v xml:space="preserve"> |LT| Įdegio efektą suteikianti pudra</v>
      </c>
      <c r="AC458" s="8" t="s">
        <v>8894</v>
      </c>
      <c r="AD458" s="6" t="str">
        <f t="shared" si="196"/>
        <v xml:space="preserve"> |LV| Paštonējošs pūderis</v>
      </c>
      <c r="AE458" s="8" t="s">
        <v>8882</v>
      </c>
      <c r="AF458" s="6" t="str">
        <f t="shared" si="197"/>
        <v xml:space="preserve"> |MK| Пудра - бронзер</v>
      </c>
      <c r="AG458" s="8" t="s">
        <v>8883</v>
      </c>
      <c r="AH458" s="6" t="str">
        <f t="shared" si="198"/>
        <v xml:space="preserve"> |PL| Puder – bronzer</v>
      </c>
      <c r="AI458" s="8" t="s">
        <v>8895</v>
      </c>
      <c r="AJ458" s="6" t="str">
        <f t="shared" si="199"/>
        <v xml:space="preserve"> |PT| Pó – bronzeadores</v>
      </c>
      <c r="AK458" s="8" t="s">
        <v>8896</v>
      </c>
      <c r="AL458" s="6" t="str">
        <f t="shared" si="200"/>
        <v xml:space="preserve"> |RO| Pudră - bronzantă</v>
      </c>
      <c r="AM458" s="8" t="s">
        <v>8897</v>
      </c>
      <c r="AN458" s="6" t="str">
        <f t="shared" si="201"/>
        <v xml:space="preserve"> |RS| Puder-bronzer</v>
      </c>
      <c r="AO458" s="8" t="s">
        <v>8883</v>
      </c>
      <c r="AP458" s="6" t="str">
        <f t="shared" si="202"/>
        <v xml:space="preserve"> |SI| Puder – bronzer</v>
      </c>
      <c r="AQ458" s="8" t="s">
        <v>8898</v>
      </c>
      <c r="AR458" s="6" t="str">
        <f t="shared" si="203"/>
        <v xml:space="preserve"> |SK| Bronzový púder</v>
      </c>
      <c r="AS458" s="9" t="str">
        <f t="shared" si="204"/>
        <v>|EN| Powder – bronzer |BG| Пудра - бронзер |BiH| Puder – bronzer |CZ| Pudr - bronzer |DE| Pulver - bronze |EE| Pruunistav puuder |ES| Polvo - bronceador/ Pols bronzejadora |GR| Σκόνη - μπρόνζερ |HR| Bronzer |HU| Barnító púder |IT| Cipria – terra |LT| Įdegio efektą suteikianti pudra |LV| Paštonējošs pūderis |PL| Puder – bronzer |PT| Pó – bronzeadores |RO| Pudră - bronzantă |RS| Puder-bronzer |SI| Puder – bronzer |SK| Bronzový púder</v>
      </c>
      <c r="AT458" s="9" t="str">
        <f t="shared" si="205"/>
        <v xml:space="preserve">"|EN| Powder – bronzer |BG| Пудра - бронзер |BiH| Puder – bronzer |CZ| Pudr - bronzer |DE| Pulver - bronze |EE| Pruunistav puuder |ES| Polvo - bronceador/ Pols bronzejadora |GR| Σκόνη - μπρόνζερ |HR| Bronzer |HU| Barnító púder |IT| Cipria – terra |LT| Įdegio efektą suteikianti pudra |LV| Paštonējošs pūderis |PL| Puder – bronzer |PT| Pó – bronzeadores |RO| Pudră - bronzantă |RS| Puder-bronzer |SI| Puder – bronzer |SK| Bronzový púder",  </v>
      </c>
      <c r="AU458" s="9" t="str">
        <f t="shared" si="206"/>
        <v xml:space="preserve">"Powder – bronzer":  "|EN| Powder – bronzer |BG| Пудра - бронзер |BiH| Puder – bronzer |CZ| Pudr - bronzer |DE| Pulver - bronze |EE| Pruunistav puuder |ES| Polvo - bronceador/ Pols bronzejadora |GR| Σκόνη - μπρόνζερ |HR| Bronzer |HU| Barnító púder |IT| Cipria – terra |LT| Įdegio efektą suteikianti pudra |LV| Paštonējošs pūderis |PL| Puder – bronzer |PT| Pó – bronzeadores |RO| Pudră - bronzantă |RS| Puder-bronzer |SI| Puder – bronzer |SK| Bronzový púder",  </v>
      </c>
      <c r="AV458" s="9" t="str">
        <f t="shared" si="207"/>
        <v xml:space="preserve">"Powder – bronzer", </v>
      </c>
      <c r="AW458" s="9"/>
    </row>
    <row r="459" spans="1:49" ht="15" customHeight="1" x14ac:dyDescent="0.25">
      <c r="A459" s="8" t="s">
        <v>8899</v>
      </c>
      <c r="B459" s="6" t="str">
        <f t="shared" si="182"/>
        <v>|EN| Nail conditioner</v>
      </c>
      <c r="C459" s="8" t="s">
        <v>8900</v>
      </c>
      <c r="D459" s="6" t="str">
        <f t="shared" si="183"/>
        <v xml:space="preserve"> |AL| Zbutës thonjsh</v>
      </c>
      <c r="E459" s="8" t="s">
        <v>8901</v>
      </c>
      <c r="F459" s="6" t="str">
        <f t="shared" si="184"/>
        <v xml:space="preserve"> |BG| Кондиционер за нокти</v>
      </c>
      <c r="G459" s="8" t="s">
        <v>8902</v>
      </c>
      <c r="H459" s="6" t="str">
        <f t="shared" si="185"/>
        <v xml:space="preserve"> |BiH| Regenerator za nokte</v>
      </c>
      <c r="I459" s="8" t="s">
        <v>8903</v>
      </c>
      <c r="J459" s="6" t="str">
        <f t="shared" si="186"/>
        <v xml:space="preserve"> |CZ| Nehtový kondicionér</v>
      </c>
      <c r="K459" s="8" t="s">
        <v>8904</v>
      </c>
      <c r="L459" s="6" t="str">
        <f t="shared" si="187"/>
        <v xml:space="preserve"> |DE| Nagelpräparat</v>
      </c>
      <c r="M459" s="8" t="s">
        <v>8905</v>
      </c>
      <c r="N459" s="6" t="str">
        <f t="shared" si="188"/>
        <v xml:space="preserve"> |EE| Küünetugevdaja</v>
      </c>
      <c r="O459" s="8" t="s">
        <v>8906</v>
      </c>
      <c r="P459" s="6" t="str">
        <f t="shared" si="189"/>
        <v xml:space="preserve"> |ES| Acondicionador de uñas</v>
      </c>
      <c r="Q459" s="8" t="s">
        <v>8907</v>
      </c>
      <c r="R459" s="6" t="str">
        <f t="shared" si="190"/>
        <v>/ Condicionador d’ungles</v>
      </c>
      <c r="S459" s="8" t="s">
        <v>8908</v>
      </c>
      <c r="T459" s="6" t="str">
        <f t="shared" si="191"/>
        <v xml:space="preserve"> |GR| Κοντίσιονερ νυχιών</v>
      </c>
      <c r="U459" s="8" t="s">
        <v>8902</v>
      </c>
      <c r="V459" s="6" t="str">
        <f t="shared" si="192"/>
        <v xml:space="preserve"> |HR| Regenerator za nokte</v>
      </c>
      <c r="W459" s="8" t="s">
        <v>8909</v>
      </c>
      <c r="X459" s="6" t="str">
        <f t="shared" si="193"/>
        <v xml:space="preserve"> |HU| Körömápolószer</v>
      </c>
      <c r="Y459" s="8" t="s">
        <v>8910</v>
      </c>
      <c r="Z459" s="6" t="str">
        <f t="shared" si="194"/>
        <v xml:space="preserve"> |IT| Condizionatore per unghie</v>
      </c>
      <c r="AA459" s="8" t="s">
        <v>8911</v>
      </c>
      <c r="AB459" s="6" t="str">
        <f t="shared" si="195"/>
        <v xml:space="preserve"> |LT| Nagų maitinimo priemonė</v>
      </c>
      <c r="AC459" s="8" t="s">
        <v>8912</v>
      </c>
      <c r="AD459" s="6" t="str">
        <f t="shared" si="196"/>
        <v xml:space="preserve"> |LV| Nagu kondicionieris</v>
      </c>
      <c r="AE459" s="8" t="s">
        <v>8913</v>
      </c>
      <c r="AF459" s="6" t="str">
        <f t="shared" si="197"/>
        <v xml:space="preserve"> |MK| Регенератор за нокти</v>
      </c>
      <c r="AG459" s="8" t="s">
        <v>8914</v>
      </c>
      <c r="AH459" s="6" t="str">
        <f t="shared" si="198"/>
        <v xml:space="preserve"> |PL| Odżywka do paznokci</v>
      </c>
      <c r="AI459" s="8" t="s">
        <v>8915</v>
      </c>
      <c r="AJ459" s="6" t="str">
        <f t="shared" si="199"/>
        <v xml:space="preserve"> |PT| Revitalizante para as unhas</v>
      </c>
      <c r="AK459" s="8" t="s">
        <v>8916</v>
      </c>
      <c r="AL459" s="6" t="str">
        <f t="shared" si="200"/>
        <v xml:space="preserve"> |RO| Balsam pentru unghii</v>
      </c>
      <c r="AM459" s="8" t="s">
        <v>8902</v>
      </c>
      <c r="AN459" s="6" t="str">
        <f t="shared" si="201"/>
        <v xml:space="preserve"> |RS| Regenerator za nokte</v>
      </c>
      <c r="AO459" s="8" t="s">
        <v>8917</v>
      </c>
      <c r="AP459" s="6" t="str">
        <f t="shared" si="202"/>
        <v xml:space="preserve"> |SI| Balzam za nohte</v>
      </c>
      <c r="AQ459" s="8" t="s">
        <v>8918</v>
      </c>
      <c r="AR459" s="6" t="str">
        <f t="shared" si="203"/>
        <v xml:space="preserve"> |SK| Výživa na nechty</v>
      </c>
      <c r="AS459" s="9" t="str">
        <f t="shared" si="204"/>
        <v>|EN| Nail conditioner |BG| Кондиционер за нокти |BiH| Regenerator za nokte |CZ| Nehtový kondicionér |DE| Nagelpräparat |EE| Küünetugevdaja |ES| Acondicionador de uñas/ Condicionador d’ungles |GR| Κοντίσιονερ νυχιών |HR| Regenerator za nokte |HU| Körömápolószer |IT| Condizionatore per unghie |LT| Nagų maitinimo priemonė |LV| Nagu kondicionieris |PL| Odżywka do paznokci |PT| Revitalizante para as unhas |RO| Balsam pentru unghii |RS| Regenerator za nokte |SI| Balzam za nohte |SK| Výživa na nechty</v>
      </c>
      <c r="AT459" s="9" t="str">
        <f t="shared" si="205"/>
        <v xml:space="preserve">"|EN| Nail conditioner |BG| Кондиционер за нокти |BiH| Regenerator za nokte |CZ| Nehtový kondicionér |DE| Nagelpräparat |EE| Küünetugevdaja |ES| Acondicionador de uñas/ Condicionador d’ungles |GR| Κοντίσιονερ νυχιών |HR| Regenerator za nokte |HU| Körömápolószer |IT| Condizionatore per unghie |LT| Nagų maitinimo priemonė |LV| Nagu kondicionieris |PL| Odżywka do paznokci |PT| Revitalizante para as unhas |RO| Balsam pentru unghii |RS| Regenerator za nokte |SI| Balzam za nohte |SK| Výživa na nechty",  </v>
      </c>
      <c r="AU459" s="9" t="str">
        <f t="shared" si="206"/>
        <v xml:space="preserve">"Nail conditioner":  "|EN| Nail conditioner |BG| Кондиционер за нокти |BiH| Regenerator za nokte |CZ| Nehtový kondicionér |DE| Nagelpräparat |EE| Küünetugevdaja |ES| Acondicionador de uñas/ Condicionador d’ungles |GR| Κοντίσιονερ νυχιών |HR| Regenerator za nokte |HU| Körömápolószer |IT| Condizionatore per unghie |LT| Nagų maitinimo priemonė |LV| Nagu kondicionieris |PL| Odżywka do paznokci |PT| Revitalizante para as unhas |RO| Balsam pentru unghii |RS| Regenerator za nokte |SI| Balzam za nohte |SK| Výživa na nechty",  </v>
      </c>
      <c r="AV459" s="9" t="str">
        <f t="shared" si="207"/>
        <v xml:space="preserve">"Nail conditioner", </v>
      </c>
      <c r="AW459" s="9"/>
    </row>
    <row r="460" spans="1:49" ht="15" customHeight="1" x14ac:dyDescent="0.25">
      <c r="A460" s="8" t="s">
        <v>8919</v>
      </c>
      <c r="B460" s="6" t="str">
        <f t="shared" si="182"/>
        <v>|EN| Electric toothbrush</v>
      </c>
      <c r="C460" s="8" t="s">
        <v>8920</v>
      </c>
      <c r="D460" s="6" t="str">
        <f t="shared" si="183"/>
        <v xml:space="preserve"> |AL| Furçë dhëmbësh elektrike</v>
      </c>
      <c r="E460" s="8" t="s">
        <v>8921</v>
      </c>
      <c r="F460" s="6" t="str">
        <f t="shared" si="184"/>
        <v xml:space="preserve"> |BG| Електрическа четка за зъби</v>
      </c>
      <c r="G460" s="8" t="s">
        <v>8922</v>
      </c>
      <c r="H460" s="6" t="str">
        <f t="shared" si="185"/>
        <v xml:space="preserve"> |BiH| Električna četkica za zube</v>
      </c>
      <c r="I460" s="8" t="s">
        <v>8923</v>
      </c>
      <c r="J460" s="6" t="str">
        <f t="shared" si="186"/>
        <v xml:space="preserve"> |CZ| Elektrický kartáček na zuby</v>
      </c>
      <c r="K460" s="8" t="s">
        <v>8924</v>
      </c>
      <c r="L460" s="6" t="str">
        <f t="shared" si="187"/>
        <v xml:space="preserve"> |DE| Elektrische zahnbürste</v>
      </c>
      <c r="M460" s="8" t="s">
        <v>8925</v>
      </c>
      <c r="N460" s="6" t="str">
        <f t="shared" si="188"/>
        <v xml:space="preserve"> |EE| Elektriline hambahari</v>
      </c>
      <c r="O460" s="8" t="s">
        <v>8926</v>
      </c>
      <c r="P460" s="6" t="str">
        <f t="shared" si="189"/>
        <v xml:space="preserve"> |ES| Cepillo de dientes eléctrico</v>
      </c>
      <c r="Q460" s="8" t="s">
        <v>8927</v>
      </c>
      <c r="R460" s="6" t="str">
        <f t="shared" si="190"/>
        <v>/ Raspall de dents electrònic</v>
      </c>
      <c r="S460" s="8" t="s">
        <v>8928</v>
      </c>
      <c r="T460" s="6" t="str">
        <f t="shared" si="191"/>
        <v xml:space="preserve"> |GR| Ηλεκτρική οδοντόβουρτσα</v>
      </c>
      <c r="U460" s="8" t="s">
        <v>8922</v>
      </c>
      <c r="V460" s="6" t="str">
        <f t="shared" si="192"/>
        <v xml:space="preserve"> |HR| Električna četkica za zube</v>
      </c>
      <c r="W460" s="8" t="s">
        <v>8929</v>
      </c>
      <c r="X460" s="6" t="str">
        <f t="shared" si="193"/>
        <v xml:space="preserve"> |HU| Elektromos fogkefe</v>
      </c>
      <c r="Y460" s="8" t="s">
        <v>8930</v>
      </c>
      <c r="Z460" s="6" t="str">
        <f t="shared" si="194"/>
        <v xml:space="preserve"> |IT| Spazzolino da denti elettrico</v>
      </c>
      <c r="AA460" s="8" t="s">
        <v>8931</v>
      </c>
      <c r="AB460" s="6" t="str">
        <f t="shared" si="195"/>
        <v xml:space="preserve"> |LT| Elektrinis dantų šepetėlis</v>
      </c>
      <c r="AC460" s="8" t="s">
        <v>8932</v>
      </c>
      <c r="AD460" s="6" t="str">
        <f t="shared" si="196"/>
        <v xml:space="preserve"> |LV| Elektriskā zobu birste</v>
      </c>
      <c r="AE460" s="8" t="s">
        <v>8933</v>
      </c>
      <c r="AF460" s="6" t="str">
        <f t="shared" si="197"/>
        <v xml:space="preserve"> |MK| Електрична четка за заби</v>
      </c>
      <c r="AG460" s="8" t="s">
        <v>8934</v>
      </c>
      <c r="AH460" s="6" t="str">
        <f t="shared" si="198"/>
        <v xml:space="preserve"> |PL| Elektryczna szczoteczka do zębów</v>
      </c>
      <c r="AI460" s="8" t="s">
        <v>8935</v>
      </c>
      <c r="AJ460" s="6" t="str">
        <f t="shared" si="199"/>
        <v xml:space="preserve"> |PT| Escova de dentes elétrica</v>
      </c>
      <c r="AK460" s="8" t="s">
        <v>8936</v>
      </c>
      <c r="AL460" s="6" t="str">
        <f t="shared" si="200"/>
        <v xml:space="preserve"> |RO| Periuță de dinți electrică</v>
      </c>
      <c r="AM460" s="8" t="s">
        <v>8922</v>
      </c>
      <c r="AN460" s="6" t="str">
        <f t="shared" si="201"/>
        <v xml:space="preserve"> |RS| Električna četkica za zube</v>
      </c>
      <c r="AO460" s="8" t="s">
        <v>8937</v>
      </c>
      <c r="AP460" s="6" t="str">
        <f t="shared" si="202"/>
        <v xml:space="preserve"> |SI| Električna zobna ščetka</v>
      </c>
      <c r="AQ460" s="8" t="s">
        <v>8938</v>
      </c>
      <c r="AR460" s="6" t="str">
        <f t="shared" si="203"/>
        <v xml:space="preserve"> |SK| Elektrická kefka na zuby</v>
      </c>
      <c r="AS460" s="9" t="str">
        <f t="shared" si="204"/>
        <v>|EN| Electric toothbrush |BG| Електрическа четка за зъби |BiH| Električna četkica za zube |CZ| Elektrický kartáček na zuby |DE| Elektrische zahnbürste |EE| Elektriline hambahari |ES| Cepillo de dientes eléctrico/ Raspall de dents electrònic |GR| Ηλεκτρική οδοντόβουρτσα |HR| Električna četkica za zube |HU| Elektromos fogkefe |IT| Spazzolino da denti elettrico |LT| Elektrinis dantų šepetėlis |LV| Elektriskā zobu birste |PL| Elektryczna szczoteczka do zębów |PT| Escova de dentes elétrica |RO| Periuță de dinți electrică |RS| Električna četkica za zube |SI| Električna zobna ščetka |SK| Elektrická kefka na zuby</v>
      </c>
      <c r="AT460" s="9" t="str">
        <f t="shared" si="205"/>
        <v xml:space="preserve">"|EN| Electric toothbrush |BG| Електрическа четка за зъби |BiH| Električna četkica za zube |CZ| Elektrický kartáček na zuby |DE| Elektrische zahnbürste |EE| Elektriline hambahari |ES| Cepillo de dientes eléctrico/ Raspall de dents electrònic |GR| Ηλεκτρική οδοντόβουρτσα |HR| Električna četkica za zube |HU| Elektromos fogkefe |IT| Spazzolino da denti elettrico |LT| Elektrinis dantų šepetėlis |LV| Elektriskā zobu birste |PL| Elektryczna szczoteczka do zębów |PT| Escova de dentes elétrica |RO| Periuță de dinți electrică |RS| Električna četkica za zube |SI| Električna zobna ščetka |SK| Elektrická kefka na zuby",  </v>
      </c>
      <c r="AU460" s="9" t="str">
        <f t="shared" si="206"/>
        <v xml:space="preserve">"Electric toothbrush":  "|EN| Electric toothbrush |BG| Електрическа четка за зъби |BiH| Električna četkica za zube |CZ| Elektrický kartáček na zuby |DE| Elektrische zahnbürste |EE| Elektriline hambahari |ES| Cepillo de dientes eléctrico/ Raspall de dents electrònic |GR| Ηλεκτρική οδοντόβουρτσα |HR| Električna četkica za zube |HU| Elektromos fogkefe |IT| Spazzolino da denti elettrico |LT| Elektrinis dantų šepetėlis |LV| Elektriskā zobu birste |PL| Elektryczna szczoteczka do zębów |PT| Escova de dentes elétrica |RO| Periuță de dinți electrică |RS| Električna četkica za zube |SI| Električna zobna ščetka |SK| Elektrická kefka na zuby",  </v>
      </c>
      <c r="AV460" s="9" t="str">
        <f t="shared" si="207"/>
        <v xml:space="preserve">"Electric toothbrush", </v>
      </c>
      <c r="AW460" s="9"/>
    </row>
    <row r="461" spans="1:49" ht="15" customHeight="1" x14ac:dyDescent="0.25">
      <c r="A461" s="8" t="s">
        <v>8939</v>
      </c>
      <c r="B461" s="6" t="str">
        <f t="shared" si="182"/>
        <v>|EN| Eyelash curler</v>
      </c>
      <c r="C461" s="8" t="s">
        <v>8940</v>
      </c>
      <c r="D461" s="6" t="str">
        <f t="shared" si="183"/>
        <v xml:space="preserve"> |AL| Kthyes qerpikësh</v>
      </c>
      <c r="E461" s="8" t="s">
        <v>8941</v>
      </c>
      <c r="F461" s="6" t="str">
        <f t="shared" si="184"/>
        <v xml:space="preserve"> |BG| Извивачка за мигли</v>
      </c>
      <c r="G461" s="8" t="s">
        <v>8942</v>
      </c>
      <c r="H461" s="6" t="str">
        <f t="shared" si="185"/>
        <v xml:space="preserve"> |BiH| Uvijač za trepavice</v>
      </c>
      <c r="I461" s="8" t="s">
        <v>8943</v>
      </c>
      <c r="J461" s="6" t="str">
        <f t="shared" si="186"/>
        <v xml:space="preserve"> |CZ| Kleště na řasy</v>
      </c>
      <c r="K461" s="8" t="s">
        <v>8944</v>
      </c>
      <c r="L461" s="6" t="str">
        <f t="shared" si="187"/>
        <v xml:space="preserve"> |DE| Wimpernzange</v>
      </c>
      <c r="M461" s="8" t="s">
        <v>8945</v>
      </c>
      <c r="N461" s="6" t="str">
        <f t="shared" si="188"/>
        <v xml:space="preserve"> |EE| Ripsmekoolutaja</v>
      </c>
      <c r="O461" s="8" t="s">
        <v>8946</v>
      </c>
      <c r="P461" s="6" t="str">
        <f t="shared" si="189"/>
        <v xml:space="preserve"> |ES| Rizador de pestañas</v>
      </c>
      <c r="Q461" s="8" t="s">
        <v>8947</v>
      </c>
      <c r="R461" s="6" t="str">
        <f t="shared" si="190"/>
        <v>/ Estri per arrissar les pestanyes</v>
      </c>
      <c r="S461" s="8" t="s">
        <v>8948</v>
      </c>
      <c r="T461" s="6" t="str">
        <f t="shared" si="191"/>
        <v xml:space="preserve"> |GR| Μπικουτί βλεφαρίδων</v>
      </c>
      <c r="U461" s="8" t="s">
        <v>8942</v>
      </c>
      <c r="V461" s="6" t="str">
        <f t="shared" si="192"/>
        <v xml:space="preserve"> |HR| Uvijač za trepavice</v>
      </c>
      <c r="W461" s="8" t="s">
        <v>8949</v>
      </c>
      <c r="X461" s="6" t="str">
        <f t="shared" si="193"/>
        <v xml:space="preserve"> |HU| Szempilla-göndörítő</v>
      </c>
      <c r="Y461" s="8" t="s">
        <v>8950</v>
      </c>
      <c r="Z461" s="6" t="str">
        <f t="shared" si="194"/>
        <v xml:space="preserve"> |IT| Piegaciglia</v>
      </c>
      <c r="AA461" s="8" t="s">
        <v>8951</v>
      </c>
      <c r="AB461" s="6" t="str">
        <f t="shared" si="195"/>
        <v xml:space="preserve"> |LT| Blakstienų rietiklis</v>
      </c>
      <c r="AC461" s="8" t="s">
        <v>8952</v>
      </c>
      <c r="AD461" s="6" t="str">
        <f t="shared" si="196"/>
        <v xml:space="preserve"> |LV| Skropstu atliecējs</v>
      </c>
      <c r="AE461" s="8" t="s">
        <v>8953</v>
      </c>
      <c r="AF461" s="6" t="str">
        <f t="shared" si="197"/>
        <v xml:space="preserve"> |MK| Виткач за трепки</v>
      </c>
      <c r="AG461" s="8" t="s">
        <v>8954</v>
      </c>
      <c r="AH461" s="6" t="str">
        <f t="shared" si="198"/>
        <v xml:space="preserve"> |PL| Zalotka do rzęs</v>
      </c>
      <c r="AI461" s="8" t="s">
        <v>8955</v>
      </c>
      <c r="AJ461" s="6" t="str">
        <f t="shared" si="199"/>
        <v xml:space="preserve"> |PT| Curvex</v>
      </c>
      <c r="AK461" s="8" t="s">
        <v>8956</v>
      </c>
      <c r="AL461" s="6" t="str">
        <f t="shared" si="200"/>
        <v xml:space="preserve"> |RO| Ondulator pentru gene</v>
      </c>
      <c r="AM461" s="8" t="s">
        <v>8942</v>
      </c>
      <c r="AN461" s="6" t="str">
        <f t="shared" si="201"/>
        <v xml:space="preserve"> |RS| Uvijač za trepavice</v>
      </c>
      <c r="AO461" s="8" t="s">
        <v>8957</v>
      </c>
      <c r="AP461" s="6" t="str">
        <f t="shared" si="202"/>
        <v xml:space="preserve"> |SI| Klešče za trepalnice</v>
      </c>
      <c r="AQ461" s="8" t="s">
        <v>8958</v>
      </c>
      <c r="AR461" s="6" t="str">
        <f t="shared" si="203"/>
        <v xml:space="preserve"> |SK| Kliešte na riasy</v>
      </c>
      <c r="AS461" s="9" t="str">
        <f t="shared" si="204"/>
        <v>|EN| Eyelash curler |BG| Извивачка за мигли |BiH| Uvijač za trepavice |CZ| Kleště na řasy |DE| Wimpernzange |EE| Ripsmekoolutaja |ES| Rizador de pestañas/ Estri per arrissar les pestanyes |GR| Μπικουτί βλεφαρίδων |HR| Uvijač za trepavice |HU| Szempilla-göndörítő |IT| Piegaciglia |LT| Blakstienų rietiklis |LV| Skropstu atliecējs |PL| Zalotka do rzęs |PT| Curvex |RO| Ondulator pentru gene |RS| Uvijač za trepavice |SI| Klešče za trepalnice |SK| Kliešte na riasy</v>
      </c>
      <c r="AT461" s="9" t="str">
        <f t="shared" si="205"/>
        <v xml:space="preserve">"|EN| Eyelash curler |BG| Извивачка за мигли |BiH| Uvijač za trepavice |CZ| Kleště na řasy |DE| Wimpernzange |EE| Ripsmekoolutaja |ES| Rizador de pestañas/ Estri per arrissar les pestanyes |GR| Μπικουτί βλεφαρίδων |HR| Uvijač za trepavice |HU| Szempilla-göndörítő |IT| Piegaciglia |LT| Blakstienų rietiklis |LV| Skropstu atliecējs |PL| Zalotka do rzęs |PT| Curvex |RO| Ondulator pentru gene |RS| Uvijač za trepavice |SI| Klešče za trepalnice |SK| Kliešte na riasy",  </v>
      </c>
      <c r="AU461" s="9" t="str">
        <f t="shared" si="206"/>
        <v xml:space="preserve">"Eyelash curler":  "|EN| Eyelash curler |BG| Извивачка за мигли |BiH| Uvijač za trepavice |CZ| Kleště na řasy |DE| Wimpernzange |EE| Ripsmekoolutaja |ES| Rizador de pestañas/ Estri per arrissar les pestanyes |GR| Μπικουτί βλεφαρίδων |HR| Uvijač za trepavice |HU| Szempilla-göndörítő |IT| Piegaciglia |LT| Blakstienų rietiklis |LV| Skropstu atliecējs |PL| Zalotka do rzęs |PT| Curvex |RO| Ondulator pentru gene |RS| Uvijač za trepavice |SI| Klešče za trepalnice |SK| Kliešte na riasy",  </v>
      </c>
      <c r="AV461" s="9" t="str">
        <f t="shared" si="207"/>
        <v xml:space="preserve">"Eyelash curler", </v>
      </c>
      <c r="AW461" s="9"/>
    </row>
    <row r="462" spans="1:49" ht="15" customHeight="1" x14ac:dyDescent="0.25">
      <c r="A462" s="8" t="s">
        <v>8959</v>
      </c>
      <c r="B462" s="6" t="str">
        <f t="shared" si="182"/>
        <v>|EN| Perfume</v>
      </c>
      <c r="C462" s="8" t="s">
        <v>8960</v>
      </c>
      <c r="D462" s="6" t="str">
        <f t="shared" si="183"/>
        <v xml:space="preserve"> |AL| Parfum</v>
      </c>
      <c r="E462" s="8" t="s">
        <v>8961</v>
      </c>
      <c r="F462" s="6" t="str">
        <f t="shared" si="184"/>
        <v xml:space="preserve"> |BG| Парфюмна вода</v>
      </c>
      <c r="G462" s="8" t="s">
        <v>8962</v>
      </c>
      <c r="H462" s="6" t="str">
        <f t="shared" si="185"/>
        <v xml:space="preserve"> |BiH| Toaletna voda</v>
      </c>
      <c r="I462" s="8" t="s">
        <v>8963</v>
      </c>
      <c r="J462" s="6" t="str">
        <f t="shared" si="186"/>
        <v xml:space="preserve"> |CZ| Parfémovaná voda</v>
      </c>
      <c r="K462" s="8" t="s">
        <v>8964</v>
      </c>
      <c r="L462" s="6" t="str">
        <f t="shared" si="187"/>
        <v xml:space="preserve"> |DE| Duftwasser</v>
      </c>
      <c r="M462" s="8" t="s">
        <v>8965</v>
      </c>
      <c r="N462" s="6" t="str">
        <f t="shared" si="188"/>
        <v xml:space="preserve"> |EE| Lõhnavesi / parfüümvesi</v>
      </c>
      <c r="O462" s="8" t="s">
        <v>8966</v>
      </c>
      <c r="P462" s="6" t="str">
        <f t="shared" si="189"/>
        <v xml:space="preserve"> |ES| Agua perfumada</v>
      </c>
      <c r="Q462" s="8" t="s">
        <v>8967</v>
      </c>
      <c r="R462" s="6" t="str">
        <f t="shared" si="190"/>
        <v>/ Aigua perfumada</v>
      </c>
      <c r="S462" s="8" t="s">
        <v>8968</v>
      </c>
      <c r="T462" s="6" t="str">
        <f t="shared" si="191"/>
        <v xml:space="preserve"> |GR| Αρωματικό νερό</v>
      </c>
      <c r="U462" s="8" t="s">
        <v>8962</v>
      </c>
      <c r="V462" s="6" t="str">
        <f t="shared" si="192"/>
        <v xml:space="preserve"> |HR| Toaletna voda</v>
      </c>
      <c r="W462" s="8" t="s">
        <v>8969</v>
      </c>
      <c r="X462" s="6" t="str">
        <f t="shared" si="193"/>
        <v xml:space="preserve"> |HU| Parfümös víz</v>
      </c>
      <c r="Y462" s="8" t="s">
        <v>8970</v>
      </c>
      <c r="Z462" s="6" t="str">
        <f t="shared" si="194"/>
        <v xml:space="preserve"> |IT| Acqua di colonia</v>
      </c>
      <c r="AA462" s="8" t="s">
        <v>8971</v>
      </c>
      <c r="AB462" s="6" t="str">
        <f t="shared" si="195"/>
        <v xml:space="preserve"> |LT| Parfumuotas vanduo</v>
      </c>
      <c r="AC462" s="8" t="s">
        <v>8972</v>
      </c>
      <c r="AD462" s="6" t="str">
        <f t="shared" si="196"/>
        <v xml:space="preserve"> |LV| Smaržūdens</v>
      </c>
      <c r="AE462" s="8" t="s">
        <v>8973</v>
      </c>
      <c r="AF462" s="6" t="str">
        <f t="shared" si="197"/>
        <v xml:space="preserve"> |MK| Парфемирана вода</v>
      </c>
      <c r="AG462" s="8" t="s">
        <v>8974</v>
      </c>
      <c r="AH462" s="6" t="str">
        <f t="shared" si="198"/>
        <v xml:space="preserve"> |PL| Woda perfumowana</v>
      </c>
      <c r="AI462" s="8" t="s">
        <v>8975</v>
      </c>
      <c r="AJ462" s="6" t="str">
        <f t="shared" si="199"/>
        <v xml:space="preserve"> |PT| Água perfumada</v>
      </c>
      <c r="AK462" s="8" t="s">
        <v>8976</v>
      </c>
      <c r="AL462" s="6" t="str">
        <f t="shared" si="200"/>
        <v xml:space="preserve"> |RO| Apă de toaletă</v>
      </c>
      <c r="AM462" s="8" t="s">
        <v>8977</v>
      </c>
      <c r="AN462" s="6" t="str">
        <f t="shared" si="201"/>
        <v xml:space="preserve"> |RS| Parfimisana voda</v>
      </c>
      <c r="AO462" s="8" t="s">
        <v>8960</v>
      </c>
      <c r="AP462" s="6" t="str">
        <f t="shared" si="202"/>
        <v xml:space="preserve"> |SI| Parfum</v>
      </c>
      <c r="AQ462" s="8" t="s">
        <v>8960</v>
      </c>
      <c r="AR462" s="6" t="str">
        <f t="shared" si="203"/>
        <v xml:space="preserve"> |SK| Parfum</v>
      </c>
      <c r="AS462" s="9" t="str">
        <f t="shared" si="204"/>
        <v>|EN| Perfume |BG| Парфюмна вода |BiH| Toaletna voda |CZ| Parfémovaná voda |DE| Duftwasser |EE| Lõhnavesi / parfüümvesi |ES| Agua perfumada/ Aigua perfumada |GR| Αρωματικό νερό |HR| Toaletna voda |HU| Parfümös víz |IT| Acqua di colonia |LT| Parfumuotas vanduo |LV| Smaržūdens |PL| Woda perfumowana |PT| Água perfumada |RO| Apă de toaletă |RS| Parfimisana voda |SI| Parfum |SK| Parfum</v>
      </c>
      <c r="AT462" s="9" t="str">
        <f t="shared" si="205"/>
        <v xml:space="preserve">"|EN| Perfume |BG| Парфюмна вода |BiH| Toaletna voda |CZ| Parfémovaná voda |DE| Duftwasser |EE| Lõhnavesi / parfüümvesi |ES| Agua perfumada/ Aigua perfumada |GR| Αρωματικό νερό |HR| Toaletna voda |HU| Parfümös víz |IT| Acqua di colonia |LT| Parfumuotas vanduo |LV| Smaržūdens |PL| Woda perfumowana |PT| Água perfumada |RO| Apă de toaletă |RS| Parfimisana voda |SI| Parfum |SK| Parfum",  </v>
      </c>
      <c r="AU462" s="9" t="str">
        <f t="shared" si="206"/>
        <v xml:space="preserve">"Perfume":  "|EN| Perfume |BG| Парфюмна вода |BiH| Toaletna voda |CZ| Parfémovaná voda |DE| Duftwasser |EE| Lõhnavesi / parfüümvesi |ES| Agua perfumada/ Aigua perfumada |GR| Αρωματικό νερό |HR| Toaletna voda |HU| Parfümös víz |IT| Acqua di colonia |LT| Parfumuotas vanduo |LV| Smaržūdens |PL| Woda perfumowana |PT| Água perfumada |RO| Apă de toaletă |RS| Parfimisana voda |SI| Parfum |SK| Parfum",  </v>
      </c>
      <c r="AV462" s="9" t="str">
        <f t="shared" si="207"/>
        <v xml:space="preserve">"Perfume", </v>
      </c>
      <c r="AW462" s="9"/>
    </row>
    <row r="463" spans="1:49" ht="15" customHeight="1" x14ac:dyDescent="0.25">
      <c r="A463" s="8" t="s">
        <v>8978</v>
      </c>
      <c r="B463" s="6" t="str">
        <f t="shared" si="182"/>
        <v>|EN| Slides</v>
      </c>
      <c r="C463" s="8" t="s">
        <v>8979</v>
      </c>
      <c r="D463" s="6" t="str">
        <f t="shared" si="183"/>
        <v xml:space="preserve"> |AL| Karfica flokësh</v>
      </c>
      <c r="E463" s="8" t="s">
        <v>8980</v>
      </c>
      <c r="F463" s="6" t="str">
        <f t="shared" si="184"/>
        <v xml:space="preserve"> |BG| Фиби</v>
      </c>
      <c r="G463" s="8" t="s">
        <v>8981</v>
      </c>
      <c r="H463" s="6" t="str">
        <f t="shared" si="185"/>
        <v xml:space="preserve"> |BiH| Igle za kosu</v>
      </c>
      <c r="I463" s="8" t="s">
        <v>8982</v>
      </c>
      <c r="J463" s="6" t="str">
        <f t="shared" si="186"/>
        <v xml:space="preserve"> |CZ| Vlasové sponky</v>
      </c>
      <c r="K463" s="8" t="s">
        <v>8983</v>
      </c>
      <c r="L463" s="6" t="str">
        <f t="shared" si="187"/>
        <v xml:space="preserve"> |DE| Haarklammern</v>
      </c>
      <c r="M463" s="8" t="s">
        <v>8167</v>
      </c>
      <c r="N463" s="6" t="str">
        <f t="shared" si="188"/>
        <v xml:space="preserve"> |EE| Juukseklambrid</v>
      </c>
      <c r="O463" s="8" t="s">
        <v>8229</v>
      </c>
      <c r="P463" s="6" t="str">
        <f t="shared" si="189"/>
        <v xml:space="preserve"> |ES| Horquillas para el pelo</v>
      </c>
      <c r="Q463" s="8" t="s">
        <v>8984</v>
      </c>
      <c r="R463" s="6" t="str">
        <f t="shared" si="190"/>
        <v>/ Agulles per als cabells</v>
      </c>
      <c r="S463" s="8" t="s">
        <v>8985</v>
      </c>
      <c r="T463" s="6" t="str">
        <f t="shared" si="191"/>
        <v xml:space="preserve"> |GR| Οι καρφίτσες μαλλιών</v>
      </c>
      <c r="U463" s="8" t="s">
        <v>8986</v>
      </c>
      <c r="V463" s="6" t="str">
        <f t="shared" si="192"/>
        <v xml:space="preserve"> |HR| Ukosnice</v>
      </c>
      <c r="W463" s="8" t="s">
        <v>8987</v>
      </c>
      <c r="X463" s="6" t="str">
        <f t="shared" si="193"/>
        <v xml:space="preserve"> |HU| Hajtű</v>
      </c>
      <c r="Y463" s="8" t="s">
        <v>8173</v>
      </c>
      <c r="Z463" s="6" t="str">
        <f t="shared" si="194"/>
        <v xml:space="preserve"> |IT| Forcine per capelli</v>
      </c>
      <c r="AA463" s="8" t="s">
        <v>8988</v>
      </c>
      <c r="AB463" s="6" t="str">
        <f t="shared" si="195"/>
        <v xml:space="preserve"> |LT| Plaukų segtukas</v>
      </c>
      <c r="AC463" s="8" t="s">
        <v>8989</v>
      </c>
      <c r="AD463" s="6" t="str">
        <f t="shared" si="196"/>
        <v xml:space="preserve"> |LV| Matu sprādzes</v>
      </c>
      <c r="AE463" s="8" t="s">
        <v>8176</v>
      </c>
      <c r="AF463" s="6" t="str">
        <f t="shared" si="197"/>
        <v xml:space="preserve"> |MK| Копчиња за коса</v>
      </c>
      <c r="AG463" s="8" t="s">
        <v>8990</v>
      </c>
      <c r="AH463" s="6" t="str">
        <f t="shared" si="198"/>
        <v xml:space="preserve"> |PL| Wsuwki do włosów</v>
      </c>
      <c r="AI463" s="8" t="s">
        <v>8991</v>
      </c>
      <c r="AJ463" s="6" t="str">
        <f t="shared" si="199"/>
        <v xml:space="preserve"> |PT| Travessões para o cabelo</v>
      </c>
      <c r="AK463" s="8" t="s">
        <v>8992</v>
      </c>
      <c r="AL463" s="6" t="str">
        <f t="shared" si="200"/>
        <v xml:space="preserve"> |RO| Agrafe pentru păr</v>
      </c>
      <c r="AM463" s="8" t="s">
        <v>8993</v>
      </c>
      <c r="AN463" s="6" t="str">
        <f t="shared" si="201"/>
        <v xml:space="preserve"> |RS| Ukosnice za kosu</v>
      </c>
      <c r="AO463" s="8" t="s">
        <v>8994</v>
      </c>
      <c r="AP463" s="6" t="str">
        <f t="shared" si="202"/>
        <v xml:space="preserve"> |SI| Lasnice</v>
      </c>
      <c r="AQ463" s="8" t="s">
        <v>8995</v>
      </c>
      <c r="AR463" s="6" t="str">
        <f t="shared" si="203"/>
        <v xml:space="preserve"> |SK| Sponky na vlasy</v>
      </c>
      <c r="AS463" s="9" t="str">
        <f t="shared" si="204"/>
        <v>|EN| Slides |BG| Фиби |BiH| Igle za kosu |CZ| Vlasové sponky |DE| Haarklammern |EE| Juukseklambrid |ES| Horquillas para el pelo/ Agulles per als cabells |GR| Οι καρφίτσες μαλλιών |HR| Ukosnice |HU| Hajtű |IT| Forcine per capelli |LT| Plaukų segtukas |LV| Matu sprādzes |PL| Wsuwki do włosów |PT| Travessões para o cabelo |RO| Agrafe pentru păr |RS| Ukosnice za kosu |SI| Lasnice |SK| Sponky na vlasy</v>
      </c>
      <c r="AT463" s="9" t="str">
        <f t="shared" si="205"/>
        <v xml:space="preserve">"|EN| Slides |BG| Фиби |BiH| Igle za kosu |CZ| Vlasové sponky |DE| Haarklammern |EE| Juukseklambrid |ES| Horquillas para el pelo/ Agulles per als cabells |GR| Οι καρφίτσες μαλλιών |HR| Ukosnice |HU| Hajtű |IT| Forcine per capelli |LT| Plaukų segtukas |LV| Matu sprādzes |PL| Wsuwki do włosów |PT| Travessões para o cabelo |RO| Agrafe pentru păr |RS| Ukosnice za kosu |SI| Lasnice |SK| Sponky na vlasy",  </v>
      </c>
      <c r="AU463" s="9" t="str">
        <f t="shared" si="206"/>
        <v xml:space="preserve">"Slides":  "|EN| Slides |BG| Фиби |BiH| Igle za kosu |CZ| Vlasové sponky |DE| Haarklammern |EE| Juukseklambrid |ES| Horquillas para el pelo/ Agulles per als cabells |GR| Οι καρφίτσες μαλλιών |HR| Ukosnice |HU| Hajtű |IT| Forcine per capelli |LT| Plaukų segtukas |LV| Matu sprādzes |PL| Wsuwki do włosów |PT| Travessões para o cabelo |RO| Agrafe pentru păr |RS| Ukosnice za kosu |SI| Lasnice |SK| Sponky na vlasy",  </v>
      </c>
      <c r="AV463" s="9" t="str">
        <f t="shared" si="207"/>
        <v xml:space="preserve">"Slides", </v>
      </c>
      <c r="AW463" s="9"/>
    </row>
    <row r="464" spans="1:49" ht="15" customHeight="1" x14ac:dyDescent="0.25">
      <c r="A464" s="8" t="s">
        <v>8996</v>
      </c>
      <c r="B464" s="6" t="str">
        <f t="shared" si="182"/>
        <v>|EN| Jewellery set</v>
      </c>
      <c r="C464" s="8" t="s">
        <v>8997</v>
      </c>
      <c r="D464" s="6" t="str">
        <f t="shared" si="183"/>
        <v xml:space="preserve"> |AL| Komplet bizhuterish</v>
      </c>
      <c r="E464" s="8" t="s">
        <v>8998</v>
      </c>
      <c r="F464" s="6" t="str">
        <f t="shared" si="184"/>
        <v xml:space="preserve"> |BG| Комплект бижута</v>
      </c>
      <c r="G464" s="8" t="s">
        <v>8999</v>
      </c>
      <c r="H464" s="6" t="str">
        <f t="shared" si="185"/>
        <v xml:space="preserve"> |BiH| Set nakita</v>
      </c>
      <c r="I464" s="8" t="s">
        <v>9000</v>
      </c>
      <c r="J464" s="6" t="str">
        <f t="shared" si="186"/>
        <v xml:space="preserve"> |CZ| Komplet bižuterie</v>
      </c>
      <c r="K464" s="8" t="s">
        <v>9001</v>
      </c>
      <c r="L464" s="6" t="str">
        <f t="shared" si="187"/>
        <v xml:space="preserve"> |DE| Schmuck-set</v>
      </c>
      <c r="M464" s="8" t="s">
        <v>9002</v>
      </c>
      <c r="N464" s="6" t="str">
        <f t="shared" si="188"/>
        <v xml:space="preserve"> |EE| Ehtekomplekt</v>
      </c>
      <c r="O464" s="8" t="s">
        <v>9003</v>
      </c>
      <c r="P464" s="6" t="str">
        <f t="shared" si="189"/>
        <v xml:space="preserve"> |ES| Conjunto de joyas</v>
      </c>
      <c r="Q464" s="8" t="s">
        <v>9004</v>
      </c>
      <c r="R464" s="6" t="str">
        <f t="shared" si="190"/>
        <v>/ Conjunt de joies</v>
      </c>
      <c r="S464" s="8" t="s">
        <v>9005</v>
      </c>
      <c r="T464" s="6" t="str">
        <f t="shared" si="191"/>
        <v xml:space="preserve"> |GR| Σετ κοσμημάτων</v>
      </c>
      <c r="U464" s="8" t="s">
        <v>9006</v>
      </c>
      <c r="V464" s="6" t="str">
        <f t="shared" si="192"/>
        <v xml:space="preserve"> |HR| Komplet nakita</v>
      </c>
      <c r="W464" s="8" t="s">
        <v>9007</v>
      </c>
      <c r="X464" s="6" t="str">
        <f t="shared" si="193"/>
        <v xml:space="preserve"> |HU| Bizsukészlet</v>
      </c>
      <c r="Y464" s="8" t="s">
        <v>9008</v>
      </c>
      <c r="Z464" s="6" t="str">
        <f t="shared" si="194"/>
        <v xml:space="preserve"> |IT| Parure di gioielli</v>
      </c>
      <c r="AA464" s="8" t="s">
        <v>9009</v>
      </c>
      <c r="AB464" s="6" t="str">
        <f t="shared" si="195"/>
        <v xml:space="preserve"> |LT| Papuošalų komplektas</v>
      </c>
      <c r="AC464" s="8" t="s">
        <v>9010</v>
      </c>
      <c r="AD464" s="6" t="str">
        <f t="shared" si="196"/>
        <v xml:space="preserve"> |LV| Rotaslietu komplekts</v>
      </c>
      <c r="AE464" s="8" t="s">
        <v>9011</v>
      </c>
      <c r="AF464" s="6" t="str">
        <f t="shared" si="197"/>
        <v xml:space="preserve"> |MK| Комплет бужутерија</v>
      </c>
      <c r="AG464" s="8" t="s">
        <v>9012</v>
      </c>
      <c r="AH464" s="6" t="str">
        <f t="shared" si="198"/>
        <v xml:space="preserve"> |PL| Komplet biżuterii</v>
      </c>
      <c r="AI464" s="8" t="s">
        <v>9013</v>
      </c>
      <c r="AJ464" s="6" t="str">
        <f t="shared" si="199"/>
        <v xml:space="preserve"> |PT| Conjunto de bijuteria</v>
      </c>
      <c r="AK464" s="8" t="s">
        <v>9014</v>
      </c>
      <c r="AL464" s="6" t="str">
        <f t="shared" si="200"/>
        <v xml:space="preserve"> |RO| Set de bijuterii</v>
      </c>
      <c r="AM464" s="8" t="s">
        <v>9006</v>
      </c>
      <c r="AN464" s="6" t="str">
        <f t="shared" si="201"/>
        <v xml:space="preserve"> |RS| Komplet nakita</v>
      </c>
      <c r="AO464" s="8" t="s">
        <v>9006</v>
      </c>
      <c r="AP464" s="6" t="str">
        <f t="shared" si="202"/>
        <v xml:space="preserve"> |SI| Komplet nakita</v>
      </c>
      <c r="AQ464" s="8" t="s">
        <v>9015</v>
      </c>
      <c r="AR464" s="6" t="str">
        <f t="shared" si="203"/>
        <v xml:space="preserve"> |SK| Sada bižutérie</v>
      </c>
      <c r="AS464" s="9" t="str">
        <f t="shared" si="204"/>
        <v>|EN| Jewellery set |BG| Комплект бижута |BiH| Set nakita |CZ| Komplet bižuterie |DE| Schmuck-set |EE| Ehtekomplekt |ES| Conjunto de joyas/ Conjunt de joies |GR| Σετ κοσμημάτων |HR| Komplet nakita |HU| Bizsukészlet |IT| Parure di gioielli |LT| Papuošalų komplektas |LV| Rotaslietu komplekts |PL| Komplet biżuterii |PT| Conjunto de bijuteria |RO| Set de bijuterii |RS| Komplet nakita |SI| Komplet nakita |SK| Sada bižutérie</v>
      </c>
      <c r="AT464" s="9" t="str">
        <f t="shared" si="205"/>
        <v xml:space="preserve">"|EN| Jewellery set |BG| Комплект бижута |BiH| Set nakita |CZ| Komplet bižuterie |DE| Schmuck-set |EE| Ehtekomplekt |ES| Conjunto de joyas/ Conjunt de joies |GR| Σετ κοσμημάτων |HR| Komplet nakita |HU| Bizsukészlet |IT| Parure di gioielli |LT| Papuošalų komplektas |LV| Rotaslietu komplekts |PL| Komplet biżuterii |PT| Conjunto de bijuteria |RO| Set de bijuterii |RS| Komplet nakita |SI| Komplet nakita |SK| Sada bižutérie",  </v>
      </c>
      <c r="AU464" s="9" t="str">
        <f t="shared" si="206"/>
        <v xml:space="preserve">"Jewellery set":  "|EN| Jewellery set |BG| Комплект бижута |BiH| Set nakita |CZ| Komplet bižuterie |DE| Schmuck-set |EE| Ehtekomplekt |ES| Conjunto de joyas/ Conjunt de joies |GR| Σετ κοσμημάτων |HR| Komplet nakita |HU| Bizsukészlet |IT| Parure di gioielli |LT| Papuošalų komplektas |LV| Rotaslietu komplekts |PL| Komplet biżuterii |PT| Conjunto de bijuteria |RO| Set de bijuterii |RS| Komplet nakita |SI| Komplet nakita |SK| Sada bižutérie",  </v>
      </c>
      <c r="AV464" s="9" t="str">
        <f t="shared" si="207"/>
        <v xml:space="preserve">"Jewellery set", </v>
      </c>
      <c r="AW464" s="9"/>
    </row>
    <row r="465" spans="1:49" ht="15" customHeight="1" x14ac:dyDescent="0.25">
      <c r="A465" s="8" t="s">
        <v>9016</v>
      </c>
      <c r="B465" s="6" t="str">
        <f t="shared" si="182"/>
        <v>|EN| Heating pads</v>
      </c>
      <c r="C465" s="8" t="s">
        <v>9017</v>
      </c>
      <c r="D465" s="6" t="str">
        <f t="shared" si="183"/>
        <v xml:space="preserve"> |AL| Ngrohës duarsh</v>
      </c>
      <c r="E465" s="8" t="s">
        <v>9018</v>
      </c>
      <c r="F465" s="6" t="str">
        <f t="shared" si="184"/>
        <v xml:space="preserve"> |BG| Отоплители за ръце</v>
      </c>
      <c r="G465" s="8" t="s">
        <v>9019</v>
      </c>
      <c r="H465" s="6" t="str">
        <f t="shared" si="185"/>
        <v xml:space="preserve"> |BiH| Pribor za zagrijavanje ruka</v>
      </c>
      <c r="I465" s="8" t="s">
        <v>9020</v>
      </c>
      <c r="J465" s="6" t="str">
        <f t="shared" si="186"/>
        <v xml:space="preserve"> |CZ| Ohřívače na ruce</v>
      </c>
      <c r="K465" s="8" t="s">
        <v>9021</v>
      </c>
      <c r="L465" s="6" t="str">
        <f t="shared" si="187"/>
        <v xml:space="preserve"> |DE| Handwärmer</v>
      </c>
      <c r="M465" s="8" t="s">
        <v>9022</v>
      </c>
      <c r="N465" s="6" t="str">
        <f t="shared" si="188"/>
        <v xml:space="preserve"> |EE| Käesoojendid</v>
      </c>
      <c r="O465" s="8" t="s">
        <v>9023</v>
      </c>
      <c r="P465" s="6" t="str">
        <f t="shared" si="189"/>
        <v xml:space="preserve"> |ES| Calentadores de las manos</v>
      </c>
      <c r="Q465" s="8" t="s">
        <v>9024</v>
      </c>
      <c r="R465" s="6" t="str">
        <f t="shared" si="190"/>
        <v>/ Escalfador de mans</v>
      </c>
      <c r="S465" s="8" t="s">
        <v>9025</v>
      </c>
      <c r="T465" s="6" t="str">
        <f t="shared" si="191"/>
        <v xml:space="preserve"> |GR| Θερμαντήρες χεριών</v>
      </c>
      <c r="U465" s="8" t="s">
        <v>9026</v>
      </c>
      <c r="V465" s="6" t="str">
        <f t="shared" si="192"/>
        <v xml:space="preserve"> |HR| Grijači za ruke</v>
      </c>
      <c r="W465" s="8" t="s">
        <v>9027</v>
      </c>
      <c r="X465" s="6" t="str">
        <f t="shared" si="193"/>
        <v xml:space="preserve"> |HU| Kézmelegítő</v>
      </c>
      <c r="Y465" s="8" t="s">
        <v>9028</v>
      </c>
      <c r="Z465" s="6" t="str">
        <f t="shared" si="194"/>
        <v xml:space="preserve"> |IT| Scaldamani</v>
      </c>
      <c r="AA465" s="8" t="s">
        <v>9029</v>
      </c>
      <c r="AB465" s="6" t="str">
        <f t="shared" si="195"/>
        <v xml:space="preserve"> |LT| Rankų šildyklės</v>
      </c>
      <c r="AC465" s="8" t="s">
        <v>9030</v>
      </c>
      <c r="AD465" s="6" t="str">
        <f t="shared" si="196"/>
        <v xml:space="preserve"> |LV| Roku sildītāji</v>
      </c>
      <c r="AE465" s="8" t="s">
        <v>9031</v>
      </c>
      <c r="AF465" s="6" t="str">
        <f t="shared" si="197"/>
        <v xml:space="preserve"> |MK| Затоплувачи на раце</v>
      </c>
      <c r="AG465" s="8" t="s">
        <v>9032</v>
      </c>
      <c r="AH465" s="6" t="str">
        <f t="shared" si="198"/>
        <v xml:space="preserve"> |PL| Ogrzewacze do rąk</v>
      </c>
      <c r="AI465" s="8" t="s">
        <v>9033</v>
      </c>
      <c r="AJ465" s="6" t="str">
        <f t="shared" si="199"/>
        <v xml:space="preserve"> |PT| Aquecedores de mão</v>
      </c>
      <c r="AK465" s="8" t="s">
        <v>9034</v>
      </c>
      <c r="AL465" s="6" t="str">
        <f t="shared" si="200"/>
        <v xml:space="preserve"> |RO| Încălzitor de mâini</v>
      </c>
      <c r="AM465" s="8" t="s">
        <v>9035</v>
      </c>
      <c r="AN465" s="6" t="str">
        <f t="shared" si="201"/>
        <v xml:space="preserve"> |RS| Grejači za ruke</v>
      </c>
      <c r="AO465" s="8" t="s">
        <v>9036</v>
      </c>
      <c r="AP465" s="6" t="str">
        <f t="shared" si="202"/>
        <v xml:space="preserve"> |SI| Grelniki za roke</v>
      </c>
      <c r="AQ465" s="8" t="s">
        <v>9037</v>
      </c>
      <c r="AR465" s="6" t="str">
        <f t="shared" si="203"/>
        <v xml:space="preserve"> |SK| Ohrievače na ruky</v>
      </c>
      <c r="AS465" s="9" t="str">
        <f t="shared" si="204"/>
        <v>|EN| Heating pads |BG| Отоплители за ръце |BiH| Pribor za zagrijavanje ruka |CZ| Ohřívače na ruce |DE| Handwärmer |EE| Käesoojendid |ES| Calentadores de las manos/ Escalfador de mans |GR| Θερμαντήρες χεριών |HR| Grijači za ruke |HU| Kézmelegítő |IT| Scaldamani |LT| Rankų šildyklės |LV| Roku sildītāji |PL| Ogrzewacze do rąk |PT| Aquecedores de mão |RO| Încălzitor de mâini |RS| Grejači za ruke |SI| Grelniki za roke |SK| Ohrievače na ruky</v>
      </c>
      <c r="AT465" s="9" t="str">
        <f t="shared" si="205"/>
        <v xml:space="preserve">"|EN| Heating pads |BG| Отоплители за ръце |BiH| Pribor za zagrijavanje ruka |CZ| Ohřívače na ruce |DE| Handwärmer |EE| Käesoojendid |ES| Calentadores de las manos/ Escalfador de mans |GR| Θερμαντήρες χεριών |HR| Grijači za ruke |HU| Kézmelegítő |IT| Scaldamani |LT| Rankų šildyklės |LV| Roku sildītāji |PL| Ogrzewacze do rąk |PT| Aquecedores de mão |RO| Încălzitor de mâini |RS| Grejači za ruke |SI| Grelniki za roke |SK| Ohrievače na ruky",  </v>
      </c>
      <c r="AU465" s="9" t="str">
        <f t="shared" si="206"/>
        <v xml:space="preserve">"Heating pads":  "|EN| Heating pads |BG| Отоплители за ръце |BiH| Pribor za zagrijavanje ruka |CZ| Ohřívače na ruce |DE| Handwärmer |EE| Käesoojendid |ES| Calentadores de las manos/ Escalfador de mans |GR| Θερμαντήρες χεριών |HR| Grijači za ruke |HU| Kézmelegítő |IT| Scaldamani |LT| Rankų šildyklės |LV| Roku sildītāji |PL| Ogrzewacze do rąk |PT| Aquecedores de mão |RO| Încălzitor de mâini |RS| Grejači za ruke |SI| Grelniki za roke |SK| Ohrievače na ruky",  </v>
      </c>
      <c r="AV465" s="9" t="str">
        <f t="shared" si="207"/>
        <v xml:space="preserve">"Heating pads", </v>
      </c>
      <c r="AW465" s="9"/>
    </row>
    <row r="466" spans="1:49" ht="15" customHeight="1" x14ac:dyDescent="0.25">
      <c r="A466" s="8" t="s">
        <v>7891</v>
      </c>
      <c r="B466" s="6" t="str">
        <f t="shared" si="182"/>
        <v>|EN| Flip-flops</v>
      </c>
      <c r="C466" s="8" t="s">
        <v>7874</v>
      </c>
      <c r="D466" s="6" t="str">
        <f t="shared" si="183"/>
        <v xml:space="preserve"> |AL| Pantofla</v>
      </c>
      <c r="E466" s="8" t="s">
        <v>7893</v>
      </c>
      <c r="F466" s="6" t="str">
        <f t="shared" si="184"/>
        <v xml:space="preserve"> |BG| Джапанки</v>
      </c>
      <c r="G466" s="8" t="s">
        <v>9038</v>
      </c>
      <c r="H466" s="6" t="str">
        <f t="shared" si="185"/>
        <v xml:space="preserve"> |BiH| Pokućnice</v>
      </c>
      <c r="I466" s="8" t="s">
        <v>9039</v>
      </c>
      <c r="J466" s="6" t="str">
        <f t="shared" si="186"/>
        <v xml:space="preserve"> |CZ| Žabky</v>
      </c>
      <c r="K466" s="8" t="s">
        <v>9040</v>
      </c>
      <c r="L466" s="6" t="str">
        <f t="shared" si="187"/>
        <v xml:space="preserve"> |DE| Pantoletten</v>
      </c>
      <c r="M466" s="8" t="s">
        <v>9041</v>
      </c>
      <c r="N466" s="6" t="str">
        <f t="shared" si="188"/>
        <v xml:space="preserve"> |EE| Plätud</v>
      </c>
      <c r="O466" s="8" t="s">
        <v>7879</v>
      </c>
      <c r="P466" s="6" t="str">
        <f t="shared" si="189"/>
        <v xml:space="preserve"> |ES| Zapatillas</v>
      </c>
      <c r="Q466" s="8" t="s">
        <v>9042</v>
      </c>
      <c r="R466" s="6" t="str">
        <f t="shared" si="190"/>
        <v>/ Xancletes</v>
      </c>
      <c r="S466" s="8" t="s">
        <v>7881</v>
      </c>
      <c r="T466" s="6" t="str">
        <f t="shared" si="191"/>
        <v xml:space="preserve"> |GR| Παντόφλες</v>
      </c>
      <c r="U466" s="8" t="s">
        <v>9043</v>
      </c>
      <c r="V466" s="6" t="str">
        <f t="shared" si="192"/>
        <v xml:space="preserve"> |HR| Natikače</v>
      </c>
      <c r="W466" s="8" t="s">
        <v>7882</v>
      </c>
      <c r="X466" s="6" t="str">
        <f t="shared" si="193"/>
        <v xml:space="preserve"> |HU| Papucs</v>
      </c>
      <c r="Y466" s="8" t="s">
        <v>7883</v>
      </c>
      <c r="Z466" s="6" t="str">
        <f t="shared" si="194"/>
        <v xml:space="preserve"> |IT| Pantofole</v>
      </c>
      <c r="AA466" s="8" t="s">
        <v>9044</v>
      </c>
      <c r="AB466" s="6" t="str">
        <f t="shared" si="195"/>
        <v xml:space="preserve"> |LT| Įspyriamos šlepetės</v>
      </c>
      <c r="AC466" s="8" t="s">
        <v>9045</v>
      </c>
      <c r="AD466" s="6" t="str">
        <f t="shared" si="196"/>
        <v xml:space="preserve"> |LV| Iešļucenes</v>
      </c>
      <c r="AE466" s="8" t="s">
        <v>7886</v>
      </c>
      <c r="AF466" s="6" t="str">
        <f t="shared" si="197"/>
        <v xml:space="preserve"> |MK| Влечки</v>
      </c>
      <c r="AG466" s="8" t="s">
        <v>9046</v>
      </c>
      <c r="AH466" s="6" t="str">
        <f t="shared" si="198"/>
        <v xml:space="preserve"> |PL| Klapki</v>
      </c>
      <c r="AI466" s="8" t="s">
        <v>9047</v>
      </c>
      <c r="AJ466" s="6" t="str">
        <f t="shared" si="199"/>
        <v xml:space="preserve"> |PT| Chinelos</v>
      </c>
      <c r="AK466" s="8" t="s">
        <v>7889</v>
      </c>
      <c r="AL466" s="6" t="str">
        <f t="shared" si="200"/>
        <v xml:space="preserve"> |RO| Papuci</v>
      </c>
      <c r="AM466" s="8" t="s">
        <v>7876</v>
      </c>
      <c r="AN466" s="6" t="str">
        <f t="shared" si="201"/>
        <v xml:space="preserve"> |RS| Papuče</v>
      </c>
      <c r="AO466" s="8" t="s">
        <v>9048</v>
      </c>
      <c r="AP466" s="6" t="str">
        <f t="shared" si="202"/>
        <v xml:space="preserve"> |SI| Natikači</v>
      </c>
      <c r="AQ466" s="8" t="s">
        <v>307</v>
      </c>
      <c r="AR466" s="6" t="str">
        <f t="shared" si="203"/>
        <v xml:space="preserve"> |SK| Šľapky</v>
      </c>
      <c r="AS466" s="9" t="str">
        <f t="shared" si="204"/>
        <v>|EN| Flip-flops |BG| Джапанки |BiH| Pokućnice |CZ| Žabky |DE| Pantoletten |EE| Plätud |ES| Zapatillas/ Xancletes |GR| Παντόφλες |HR| Natikače |HU| Papucs |IT| Pantofole |LT| Įspyriamos šlepetės |LV| Iešļucenes |PL| Klapki |PT| Chinelos |RO| Papuci |RS| Papuče |SI| Natikači |SK| Šľapky</v>
      </c>
      <c r="AT466" s="9" t="str">
        <f t="shared" si="205"/>
        <v xml:space="preserve">"|EN| Flip-flops |BG| Джапанки |BiH| Pokućnice |CZ| Žabky |DE| Pantoletten |EE| Plätud |ES| Zapatillas/ Xancletes |GR| Παντόφλες |HR| Natikače |HU| Papucs |IT| Pantofole |LT| Įspyriamos šlepetės |LV| Iešļucenes |PL| Klapki |PT| Chinelos |RO| Papuci |RS| Papuče |SI| Natikači |SK| Šľapky",  </v>
      </c>
      <c r="AU466" s="9" t="str">
        <f t="shared" si="206"/>
        <v xml:space="preserve">"Flip-flops":  "|EN| Flip-flops |BG| Джапанки |BiH| Pokućnice |CZ| Žabky |DE| Pantoletten |EE| Plätud |ES| Zapatillas/ Xancletes |GR| Παντόφλες |HR| Natikače |HU| Papucs |IT| Pantofole |LT| Įspyriamos šlepetės |LV| Iešļucenes |PL| Klapki |PT| Chinelos |RO| Papuci |RS| Papuče |SI| Natikači |SK| Šľapky",  </v>
      </c>
      <c r="AV466" s="9" t="str">
        <f t="shared" si="207"/>
        <v xml:space="preserve">"Flip-flops", </v>
      </c>
      <c r="AW466" s="9"/>
    </row>
    <row r="467" spans="1:49" ht="15" customHeight="1" x14ac:dyDescent="0.25">
      <c r="A467" s="8" t="s">
        <v>9049</v>
      </c>
      <c r="B467" s="6" t="str">
        <f t="shared" si="182"/>
        <v>|EN| Women's pumps</v>
      </c>
      <c r="C467" s="8" t="s">
        <v>9050</v>
      </c>
      <c r="D467" s="6" t="str">
        <f t="shared" si="183"/>
        <v xml:space="preserve"> |AL| Balerina femrash</v>
      </c>
      <c r="E467" s="8" t="s">
        <v>9051</v>
      </c>
      <c r="F467" s="6" t="str">
        <f t="shared" si="184"/>
        <v xml:space="preserve"> |BG| Дамски балерини</v>
      </c>
      <c r="G467" s="8" t="s">
        <v>1375</v>
      </c>
      <c r="H467" s="6" t="str">
        <f t="shared" si="185"/>
        <v xml:space="preserve"> |BiH| Ženske baletanke</v>
      </c>
      <c r="I467" s="8" t="s">
        <v>1376</v>
      </c>
      <c r="J467" s="6" t="str">
        <f t="shared" si="186"/>
        <v xml:space="preserve"> |CZ| Dámské baleríny</v>
      </c>
      <c r="K467" s="8" t="s">
        <v>9052</v>
      </c>
      <c r="L467" s="6" t="str">
        <f t="shared" si="187"/>
        <v xml:space="preserve"> |DE| Ballerinas für damen</v>
      </c>
      <c r="M467" s="8" t="s">
        <v>1378</v>
      </c>
      <c r="N467" s="6" t="str">
        <f t="shared" si="188"/>
        <v xml:space="preserve"> |EE| Naiste baleriinad</v>
      </c>
      <c r="O467" s="8" t="s">
        <v>1379</v>
      </c>
      <c r="P467" s="6" t="str">
        <f t="shared" si="189"/>
        <v xml:space="preserve"> |ES| Bailarinas de mujer</v>
      </c>
      <c r="Q467" s="8" t="s">
        <v>1380</v>
      </c>
      <c r="R467" s="6" t="str">
        <f t="shared" si="190"/>
        <v>/ Ballarines dona</v>
      </c>
      <c r="S467" s="8" t="s">
        <v>9053</v>
      </c>
      <c r="T467" s="6" t="str">
        <f t="shared" si="191"/>
        <v xml:space="preserve"> |GR| Γυναικείεσ μπαλαρίνεσ</v>
      </c>
      <c r="U467" s="8" t="s">
        <v>1382</v>
      </c>
      <c r="V467" s="6" t="str">
        <f t="shared" si="192"/>
        <v xml:space="preserve"> |HR| Ženske balerinke</v>
      </c>
      <c r="W467" s="8" t="s">
        <v>1383</v>
      </c>
      <c r="X467" s="6" t="str">
        <f t="shared" si="193"/>
        <v xml:space="preserve"> |HU| Női balerinacipő</v>
      </c>
      <c r="Y467" s="8" t="s">
        <v>9054</v>
      </c>
      <c r="Z467" s="6" t="str">
        <f t="shared" si="194"/>
        <v xml:space="preserve"> |IT| Ballerine da donna</v>
      </c>
      <c r="AA467" s="8" t="s">
        <v>9055</v>
      </c>
      <c r="AB467" s="6" t="str">
        <f t="shared" si="195"/>
        <v xml:space="preserve"> |LT| Moteriškos balerinos</v>
      </c>
      <c r="AC467" s="8" t="s">
        <v>1386</v>
      </c>
      <c r="AD467" s="6" t="str">
        <f t="shared" si="196"/>
        <v xml:space="preserve"> |LV| Sieviešu balerīnas</v>
      </c>
      <c r="AE467" s="8" t="s">
        <v>1387</v>
      </c>
      <c r="AF467" s="6" t="str">
        <f t="shared" si="197"/>
        <v xml:space="preserve"> |MK| Женски балеринки</v>
      </c>
      <c r="AG467" s="8" t="s">
        <v>9056</v>
      </c>
      <c r="AH467" s="6" t="str">
        <f t="shared" si="198"/>
        <v xml:space="preserve"> |PL| Baleriny damskie</v>
      </c>
      <c r="AI467" s="8" t="s">
        <v>9057</v>
      </c>
      <c r="AJ467" s="6" t="str">
        <f t="shared" si="199"/>
        <v xml:space="preserve"> |PT| Sabrinas para mulher</v>
      </c>
      <c r="AK467" s="8" t="s">
        <v>9058</v>
      </c>
      <c r="AL467" s="6" t="str">
        <f t="shared" si="200"/>
        <v xml:space="preserve"> |RO| Balerini de damă</v>
      </c>
      <c r="AM467" s="8" t="s">
        <v>1375</v>
      </c>
      <c r="AN467" s="6" t="str">
        <f t="shared" si="201"/>
        <v xml:space="preserve"> |RS| Ženske baletanke</v>
      </c>
      <c r="AO467" s="8" t="s">
        <v>1382</v>
      </c>
      <c r="AP467" s="6" t="str">
        <f t="shared" si="202"/>
        <v xml:space="preserve"> |SI| Ženske balerinke</v>
      </c>
      <c r="AQ467" s="8" t="s">
        <v>9059</v>
      </c>
      <c r="AR467" s="6" t="str">
        <f t="shared" si="203"/>
        <v xml:space="preserve"> |SK| Dámske balerínky</v>
      </c>
      <c r="AS467" s="9" t="str">
        <f t="shared" si="204"/>
        <v>|EN| Women's pumps |BG| Дамски балерини |BiH| Ženske baletanke |CZ| Dámské baleríny |DE| Ballerinas für damen |EE| Naiste baleriinad |ES| Bailarinas de mujer/ Ballarines dona |GR| Γυναικείεσ μπαλαρίνεσ |HR| Ženske balerinke |HU| Női balerinacipő |IT| Ballerine da donna |LT| Moteriškos balerinos |LV| Sieviešu balerīnas |PL| Baleriny damskie |PT| Sabrinas para mulher |RO| Balerini de damă |RS| Ženske baletanke |SI| Ženske balerinke |SK| Dámske balerínky</v>
      </c>
      <c r="AT467" s="9" t="str">
        <f t="shared" si="205"/>
        <v xml:space="preserve">"|EN| Women's pumps |BG| Дамски балерини |BiH| Ženske baletanke |CZ| Dámské baleríny |DE| Ballerinas für damen |EE| Naiste baleriinad |ES| Bailarinas de mujer/ Ballarines dona |GR| Γυναικείεσ μπαλαρίνεσ |HR| Ženske balerinke |HU| Női balerinacipő |IT| Ballerine da donna |LT| Moteriškos balerinos |LV| Sieviešu balerīnas |PL| Baleriny damskie |PT| Sabrinas para mulher |RO| Balerini de damă |RS| Ženske baletanke |SI| Ženske balerinke |SK| Dámske balerínky",  </v>
      </c>
      <c r="AU467" s="9" t="str">
        <f t="shared" si="206"/>
        <v xml:space="preserve">"Women's pumps":  "|EN| Women's pumps |BG| Дамски балерини |BiH| Ženske baletanke |CZ| Dámské baleríny |DE| Ballerinas für damen |EE| Naiste baleriinad |ES| Bailarinas de mujer/ Ballarines dona |GR| Γυναικείεσ μπαλαρίνεσ |HR| Ženske balerinke |HU| Női balerinacipő |IT| Ballerine da donna |LT| Moteriškos balerinos |LV| Sieviešu balerīnas |PL| Baleriny damskie |PT| Sabrinas para mulher |RO| Balerini de damă |RS| Ženske baletanke |SI| Ženske balerinke |SK| Dámske balerínky",  </v>
      </c>
      <c r="AV467" s="9" t="str">
        <f t="shared" si="207"/>
        <v xml:space="preserve">"Women's pumps", </v>
      </c>
      <c r="AW467" s="9"/>
    </row>
    <row r="468" spans="1:49" ht="15" customHeight="1" x14ac:dyDescent="0.25">
      <c r="A468" s="8" t="s">
        <v>9060</v>
      </c>
      <c r="B468" s="6" t="str">
        <f t="shared" si="182"/>
        <v>|EN| Girls' pumps</v>
      </c>
      <c r="C468" s="8" t="s">
        <v>9061</v>
      </c>
      <c r="D468" s="6" t="str">
        <f t="shared" si="183"/>
        <v xml:space="preserve"> |AL| Balerina fëmijësh</v>
      </c>
      <c r="E468" s="8" t="s">
        <v>9062</v>
      </c>
      <c r="F468" s="6" t="str">
        <f t="shared" si="184"/>
        <v xml:space="preserve"> |BG| Балерини за момичета</v>
      </c>
      <c r="G468" s="8" t="s">
        <v>9063</v>
      </c>
      <c r="H468" s="6" t="str">
        <f t="shared" si="185"/>
        <v xml:space="preserve"> |BiH| Baletanke za djevojčice</v>
      </c>
      <c r="I468" s="8" t="s">
        <v>9064</v>
      </c>
      <c r="J468" s="6" t="str">
        <f t="shared" si="186"/>
        <v xml:space="preserve"> |CZ| Dívčí baleríny</v>
      </c>
      <c r="K468" s="8" t="s">
        <v>9065</v>
      </c>
      <c r="L468" s="6" t="str">
        <f t="shared" si="187"/>
        <v xml:space="preserve"> |DE| Ballerinas für mädchen</v>
      </c>
      <c r="M468" s="8" t="s">
        <v>9066</v>
      </c>
      <c r="N468" s="6" t="str">
        <f t="shared" si="188"/>
        <v xml:space="preserve"> |EE| Tüdrukute baleriinad</v>
      </c>
      <c r="O468" s="8" t="s">
        <v>9067</v>
      </c>
      <c r="P468" s="6" t="str">
        <f t="shared" si="189"/>
        <v xml:space="preserve"> |ES| Bailarinas de niña</v>
      </c>
      <c r="Q468" s="8" t="s">
        <v>9068</v>
      </c>
      <c r="R468" s="6" t="str">
        <f t="shared" si="190"/>
        <v>/ Ballarines nena</v>
      </c>
      <c r="S468" s="8" t="s">
        <v>9069</v>
      </c>
      <c r="T468" s="6" t="str">
        <f t="shared" si="191"/>
        <v xml:space="preserve"> |GR| Μπαλαρίνεσ κορίτσιων</v>
      </c>
      <c r="U468" s="8" t="s">
        <v>9070</v>
      </c>
      <c r="V468" s="6" t="str">
        <f t="shared" si="192"/>
        <v xml:space="preserve"> |HR| Balerinke za djevojčice</v>
      </c>
      <c r="W468" s="8" t="s">
        <v>9071</v>
      </c>
      <c r="X468" s="6" t="str">
        <f t="shared" si="193"/>
        <v xml:space="preserve"> |HU| Lány balerinacipő</v>
      </c>
      <c r="Y468" s="8" t="s">
        <v>9072</v>
      </c>
      <c r="Z468" s="6" t="str">
        <f t="shared" si="194"/>
        <v xml:space="preserve"> |IT| Ballerine per ragazze</v>
      </c>
      <c r="AA468" s="8" t="s">
        <v>9073</v>
      </c>
      <c r="AB468" s="6" t="str">
        <f t="shared" si="195"/>
        <v xml:space="preserve"> |LT| Balerinos mergaitei</v>
      </c>
      <c r="AC468" s="8" t="s">
        <v>9074</v>
      </c>
      <c r="AD468" s="6" t="str">
        <f t="shared" si="196"/>
        <v xml:space="preserve"> |LV| Meiteņu balerīnas</v>
      </c>
      <c r="AE468" s="8" t="s">
        <v>9075</v>
      </c>
      <c r="AF468" s="6" t="str">
        <f t="shared" si="197"/>
        <v xml:space="preserve"> |MK| Детски женски балеринки</v>
      </c>
      <c r="AG468" s="8" t="s">
        <v>9076</v>
      </c>
      <c r="AH468" s="6" t="str">
        <f t="shared" si="198"/>
        <v xml:space="preserve"> |PL| Baleriny dziewczęce</v>
      </c>
      <c r="AI468" s="8" t="s">
        <v>9077</v>
      </c>
      <c r="AJ468" s="6" t="str">
        <f t="shared" si="199"/>
        <v xml:space="preserve"> |PT| Sabrinas para rapariga</v>
      </c>
      <c r="AK468" s="8" t="s">
        <v>9078</v>
      </c>
      <c r="AL468" s="6" t="str">
        <f t="shared" si="200"/>
        <v xml:space="preserve"> |RO| Balerini fete</v>
      </c>
      <c r="AM468" s="8" t="s">
        <v>9079</v>
      </c>
      <c r="AN468" s="6" t="str">
        <f t="shared" si="201"/>
        <v xml:space="preserve"> |RS| Baletanke za devojčice</v>
      </c>
      <c r="AO468" s="8" t="s">
        <v>9080</v>
      </c>
      <c r="AP468" s="6" t="str">
        <f t="shared" si="202"/>
        <v xml:space="preserve"> |SI| Dekliške balerinke</v>
      </c>
      <c r="AQ468" s="8" t="s">
        <v>9081</v>
      </c>
      <c r="AR468" s="6" t="str">
        <f t="shared" si="203"/>
        <v xml:space="preserve"> |SK| Dievčenské balerínky</v>
      </c>
      <c r="AS468" s="9" t="str">
        <f t="shared" si="204"/>
        <v>|EN| Girls' pumps |BG| Балерини за момичета |BiH| Baletanke za djevojčice |CZ| Dívčí baleríny |DE| Ballerinas für mädchen |EE| Tüdrukute baleriinad |ES| Bailarinas de niña/ Ballarines nena |GR| Μπαλαρίνεσ κορίτσιων |HR| Balerinke za djevojčice |HU| Lány balerinacipő |IT| Ballerine per ragazze |LT| Balerinos mergaitei |LV| Meiteņu balerīnas |PL| Baleriny dziewczęce |PT| Sabrinas para rapariga |RO| Balerini fete |RS| Baletanke za devojčice |SI| Dekliške balerinke |SK| Dievčenské balerínky</v>
      </c>
      <c r="AT468" s="9" t="str">
        <f t="shared" si="205"/>
        <v xml:space="preserve">"|EN| Girls' pumps |BG| Балерини за момичета |BiH| Baletanke za djevojčice |CZ| Dívčí baleríny |DE| Ballerinas für mädchen |EE| Tüdrukute baleriinad |ES| Bailarinas de niña/ Ballarines nena |GR| Μπαλαρίνεσ κορίτσιων |HR| Balerinke za djevojčice |HU| Lány balerinacipő |IT| Ballerine per ragazze |LT| Balerinos mergaitei |LV| Meiteņu balerīnas |PL| Baleriny dziewczęce |PT| Sabrinas para rapariga |RO| Balerini fete |RS| Baletanke za devojčice |SI| Dekliške balerinke |SK| Dievčenské balerínky",  </v>
      </c>
      <c r="AU468" s="9" t="str">
        <f t="shared" si="206"/>
        <v xml:space="preserve">"Girls' pumps":  "|EN| Girls' pumps |BG| Балерини за момичета |BiH| Baletanke za djevojčice |CZ| Dívčí baleríny |DE| Ballerinas für mädchen |EE| Tüdrukute baleriinad |ES| Bailarinas de niña/ Ballarines nena |GR| Μπαλαρίνεσ κορίτσιων |HR| Balerinke za djevojčice |HU| Lány balerinacipő |IT| Ballerine per ragazze |LT| Balerinos mergaitei |LV| Meiteņu balerīnas |PL| Baleriny dziewczęce |PT| Sabrinas para rapariga |RO| Balerini fete |RS| Baletanke za devojčice |SI| Dekliške balerinke |SK| Dievčenské balerínky",  </v>
      </c>
      <c r="AV468" s="9" t="str">
        <f t="shared" si="207"/>
        <v xml:space="preserve">"Girls' pumps", </v>
      </c>
      <c r="AW468" s="9"/>
    </row>
    <row r="469" spans="1:49" ht="15" customHeight="1" x14ac:dyDescent="0.25">
      <c r="A469" s="8" t="s">
        <v>9082</v>
      </c>
      <c r="B469" s="6" t="str">
        <f t="shared" si="182"/>
        <v>|EN| Women's thongs</v>
      </c>
      <c r="C469" s="8" t="s">
        <v>9083</v>
      </c>
      <c r="D469" s="6" t="str">
        <f t="shared" si="183"/>
        <v xml:space="preserve"> |AL| Pantofla me gisht femrash</v>
      </c>
      <c r="E469" s="8" t="s">
        <v>9084</v>
      </c>
      <c r="F469" s="6" t="str">
        <f t="shared" si="184"/>
        <v xml:space="preserve"> |BG| Дамски джапанки</v>
      </c>
      <c r="G469" s="8" t="s">
        <v>9085</v>
      </c>
      <c r="H469" s="6" t="str">
        <f t="shared" si="185"/>
        <v xml:space="preserve"> |BiH| Ženske japanke</v>
      </c>
      <c r="I469" s="8" t="s">
        <v>9086</v>
      </c>
      <c r="J469" s="6" t="str">
        <f t="shared" si="186"/>
        <v xml:space="preserve"> |CZ| Dámské žabky</v>
      </c>
      <c r="K469" s="8" t="s">
        <v>9087</v>
      </c>
      <c r="L469" s="6" t="str">
        <f t="shared" si="187"/>
        <v xml:space="preserve"> |DE| Flip-flops für damen</v>
      </c>
      <c r="M469" s="8" t="s">
        <v>9088</v>
      </c>
      <c r="N469" s="6" t="str">
        <f t="shared" si="188"/>
        <v xml:space="preserve"> |EE| Naiste plätud</v>
      </c>
      <c r="O469" s="8" t="s">
        <v>9089</v>
      </c>
      <c r="P469" s="6" t="str">
        <f t="shared" si="189"/>
        <v xml:space="preserve"> |ES| Chanclas de mujer</v>
      </c>
      <c r="Q469" s="8" t="s">
        <v>9090</v>
      </c>
      <c r="R469" s="6" t="str">
        <f t="shared" si="190"/>
        <v>/ Sandàlies de dit dona</v>
      </c>
      <c r="S469" s="8" t="s">
        <v>9091</v>
      </c>
      <c r="T469" s="6" t="str">
        <f t="shared" si="191"/>
        <v xml:space="preserve"> |GR| Γυναικεια γιαπωνεζικα</v>
      </c>
      <c r="U469" s="8" t="s">
        <v>9085</v>
      </c>
      <c r="V469" s="6" t="str">
        <f t="shared" si="192"/>
        <v xml:space="preserve"> |HR| Ženske japanke</v>
      </c>
      <c r="W469" s="8" t="s">
        <v>9092</v>
      </c>
      <c r="X469" s="6" t="str">
        <f t="shared" si="193"/>
        <v xml:space="preserve"> |HU| Női flip-flop papucs</v>
      </c>
      <c r="Y469" s="8" t="s">
        <v>9093</v>
      </c>
      <c r="Z469" s="6" t="str">
        <f t="shared" si="194"/>
        <v xml:space="preserve"> |IT| Infradito da donna</v>
      </c>
      <c r="AA469" s="8" t="s">
        <v>9094</v>
      </c>
      <c r="AB469" s="6" t="str">
        <f t="shared" si="195"/>
        <v xml:space="preserve"> |LT| Moteriškos šlepetės per pirštą</v>
      </c>
      <c r="AC469" s="8" t="s">
        <v>9095</v>
      </c>
      <c r="AD469" s="6" t="str">
        <f t="shared" si="196"/>
        <v xml:space="preserve"> |LV| Sieviešu flipsandales</v>
      </c>
      <c r="AE469" s="8" t="s">
        <v>9096</v>
      </c>
      <c r="AF469" s="6" t="str">
        <f t="shared" si="197"/>
        <v xml:space="preserve"> |MK| Женски јапонки</v>
      </c>
      <c r="AG469" s="8" t="s">
        <v>9097</v>
      </c>
      <c r="AH469" s="6" t="str">
        <f t="shared" si="198"/>
        <v xml:space="preserve"> |PL| Japonki damskie</v>
      </c>
      <c r="AI469" s="8" t="s">
        <v>9098</v>
      </c>
      <c r="AJ469" s="6" t="str">
        <f t="shared" si="199"/>
        <v xml:space="preserve"> |PT| Havaianas para mulher</v>
      </c>
      <c r="AK469" s="8" t="s">
        <v>9099</v>
      </c>
      <c r="AL469" s="6" t="str">
        <f t="shared" si="200"/>
        <v xml:space="preserve"> |RO| Şlapi flip-flop damă</v>
      </c>
      <c r="AM469" s="8" t="s">
        <v>9085</v>
      </c>
      <c r="AN469" s="6" t="str">
        <f t="shared" si="201"/>
        <v xml:space="preserve"> |RS| Ženske japanke</v>
      </c>
      <c r="AO469" s="8" t="s">
        <v>9100</v>
      </c>
      <c r="AP469" s="6" t="str">
        <f t="shared" si="202"/>
        <v xml:space="preserve"> |SI| Ženske japonke</v>
      </c>
      <c r="AQ469" s="8" t="s">
        <v>9101</v>
      </c>
      <c r="AR469" s="6" t="str">
        <f t="shared" si="203"/>
        <v xml:space="preserve"> |SK| Dámske japonky</v>
      </c>
      <c r="AS469" s="9" t="str">
        <f t="shared" si="204"/>
        <v>|EN| Women's thongs |BG| Дамски джапанки |BiH| Ženske japanke |CZ| Dámské žabky |DE| Flip-flops für damen |EE| Naiste plätud |ES| Chanclas de mujer/ Sandàlies de dit dona |GR| Γυναικεια γιαπωνεζικα |HR| Ženske japanke |HU| Női flip-flop papucs |IT| Infradito da donna |LT| Moteriškos šlepetės per pirštą |LV| Sieviešu flipsandales |PL| Japonki damskie |PT| Havaianas para mulher |RO| Şlapi flip-flop damă |RS| Ženske japanke |SI| Ženske japonke |SK| Dámske japonky</v>
      </c>
      <c r="AT469" s="9" t="str">
        <f t="shared" si="205"/>
        <v xml:space="preserve">"|EN| Women's thongs |BG| Дамски джапанки |BiH| Ženske japanke |CZ| Dámské žabky |DE| Flip-flops für damen |EE| Naiste plätud |ES| Chanclas de mujer/ Sandàlies de dit dona |GR| Γυναικεια γιαπωνεζικα |HR| Ženske japanke |HU| Női flip-flop papucs |IT| Infradito da donna |LT| Moteriškos šlepetės per pirštą |LV| Sieviešu flipsandales |PL| Japonki damskie |PT| Havaianas para mulher |RO| Şlapi flip-flop damă |RS| Ženske japanke |SI| Ženske japonke |SK| Dámske japonky",  </v>
      </c>
      <c r="AU469" s="9" t="str">
        <f t="shared" si="206"/>
        <v xml:space="preserve">"Women's thongs":  "|EN| Women's thongs |BG| Дамски джапанки |BiH| Ženske japanke |CZ| Dámské žabky |DE| Flip-flops für damen |EE| Naiste plätud |ES| Chanclas de mujer/ Sandàlies de dit dona |GR| Γυναικεια γιαπωνεζικα |HR| Ženske japanke |HU| Női flip-flop papucs |IT| Infradito da donna |LT| Moteriškos šlepetės per pirštą |LV| Sieviešu flipsandales |PL| Japonki damskie |PT| Havaianas para mulher |RO| Şlapi flip-flop damă |RS| Ženske japanke |SI| Ženske japonke |SK| Dámske japonky",  </v>
      </c>
      <c r="AV469" s="9" t="str">
        <f t="shared" si="207"/>
        <v xml:space="preserve">"Women's thongs", </v>
      </c>
      <c r="AW469" s="9"/>
    </row>
    <row r="470" spans="1:49" ht="15" customHeight="1" x14ac:dyDescent="0.25">
      <c r="A470" s="8" t="s">
        <v>9102</v>
      </c>
      <c r="B470" s="6" t="str">
        <f t="shared" si="182"/>
        <v>|EN| Men's thongs</v>
      </c>
      <c r="C470" s="8" t="s">
        <v>9103</v>
      </c>
      <c r="D470" s="6" t="str">
        <f t="shared" si="183"/>
        <v xml:space="preserve"> |AL| Pantofla me gisht meshkujsh</v>
      </c>
      <c r="E470" s="8" t="s">
        <v>9104</v>
      </c>
      <c r="F470" s="6" t="str">
        <f t="shared" si="184"/>
        <v xml:space="preserve"> |BG| Мъжки джапанки</v>
      </c>
      <c r="G470" s="8" t="s">
        <v>9105</v>
      </c>
      <c r="H470" s="6" t="str">
        <f t="shared" si="185"/>
        <v xml:space="preserve"> |BiH| Muške japanke</v>
      </c>
      <c r="I470" s="8" t="s">
        <v>9106</v>
      </c>
      <c r="J470" s="6" t="str">
        <f t="shared" si="186"/>
        <v xml:space="preserve"> |CZ| Pánské žabky</v>
      </c>
      <c r="K470" s="8" t="s">
        <v>9107</v>
      </c>
      <c r="L470" s="6" t="str">
        <f t="shared" si="187"/>
        <v xml:space="preserve"> |DE| Flip-flops für herren</v>
      </c>
      <c r="M470" s="8" t="s">
        <v>9108</v>
      </c>
      <c r="N470" s="6" t="str">
        <f t="shared" si="188"/>
        <v xml:space="preserve"> |EE| Meeste plätud</v>
      </c>
      <c r="O470" s="8" t="s">
        <v>9109</v>
      </c>
      <c r="P470" s="6" t="str">
        <f t="shared" si="189"/>
        <v xml:space="preserve"> |ES| Chanclas de hombre</v>
      </c>
      <c r="Q470" s="8" t="s">
        <v>9110</v>
      </c>
      <c r="R470" s="6" t="str">
        <f t="shared" si="190"/>
        <v>/ Sandàlies de dit home</v>
      </c>
      <c r="S470" s="8" t="s">
        <v>9111</v>
      </c>
      <c r="T470" s="6" t="str">
        <f t="shared" si="191"/>
        <v xml:space="preserve"> |GR| Ανδρικα γιαπωνεζικα</v>
      </c>
      <c r="U470" s="8" t="s">
        <v>9105</v>
      </c>
      <c r="V470" s="6" t="str">
        <f t="shared" si="192"/>
        <v xml:space="preserve"> |HR| Muške japanke</v>
      </c>
      <c r="W470" s="8" t="s">
        <v>9112</v>
      </c>
      <c r="X470" s="6" t="str">
        <f t="shared" si="193"/>
        <v xml:space="preserve"> |HU| Férfi flip-flop papucs</v>
      </c>
      <c r="Y470" s="8" t="s">
        <v>9113</v>
      </c>
      <c r="Z470" s="6" t="str">
        <f t="shared" si="194"/>
        <v xml:space="preserve"> |IT| Infradito da uomo</v>
      </c>
      <c r="AA470" s="8" t="s">
        <v>9114</v>
      </c>
      <c r="AB470" s="6" t="str">
        <f t="shared" si="195"/>
        <v xml:space="preserve"> |LT| Vyriškos  šlepetės per pirštą</v>
      </c>
      <c r="AC470" s="8" t="s">
        <v>9115</v>
      </c>
      <c r="AD470" s="6" t="str">
        <f t="shared" si="196"/>
        <v xml:space="preserve"> |LV| Vīriešu flipsandales</v>
      </c>
      <c r="AE470" s="8" t="s">
        <v>9116</v>
      </c>
      <c r="AF470" s="6" t="str">
        <f t="shared" si="197"/>
        <v xml:space="preserve"> |MK| Машки јапонки</v>
      </c>
      <c r="AG470" s="8" t="s">
        <v>9117</v>
      </c>
      <c r="AH470" s="6" t="str">
        <f t="shared" si="198"/>
        <v xml:space="preserve"> |PL| Japonki męskie</v>
      </c>
      <c r="AI470" s="8" t="s">
        <v>9118</v>
      </c>
      <c r="AJ470" s="6" t="str">
        <f t="shared" si="199"/>
        <v xml:space="preserve"> |PT| Havaianas para homem</v>
      </c>
      <c r="AK470" s="8" t="s">
        <v>9119</v>
      </c>
      <c r="AL470" s="6" t="str">
        <f t="shared" si="200"/>
        <v xml:space="preserve"> |RO| Şlapi flip-flop bărbaţi</v>
      </c>
      <c r="AM470" s="8" t="s">
        <v>9105</v>
      </c>
      <c r="AN470" s="6" t="str">
        <f t="shared" si="201"/>
        <v xml:space="preserve"> |RS| Muške japanke</v>
      </c>
      <c r="AO470" s="8" t="s">
        <v>9120</v>
      </c>
      <c r="AP470" s="6" t="str">
        <f t="shared" si="202"/>
        <v xml:space="preserve"> |SI| Moške japonke</v>
      </c>
      <c r="AQ470" s="8" t="s">
        <v>9121</v>
      </c>
      <c r="AR470" s="6" t="str">
        <f t="shared" si="203"/>
        <v xml:space="preserve"> |SK| Pánske japonky</v>
      </c>
      <c r="AS470" s="9" t="str">
        <f t="shared" si="204"/>
        <v>|EN| Men's thongs |BG| Мъжки джапанки |BiH| Muške japanke |CZ| Pánské žabky |DE| Flip-flops für herren |EE| Meeste plätud |ES| Chanclas de hombre/ Sandàlies de dit home |GR| Ανδρικα γιαπωνεζικα |HR| Muške japanke |HU| Férfi flip-flop papucs |IT| Infradito da uomo |LT| Vyriškos  šlepetės per pirštą |LV| Vīriešu flipsandales |PL| Japonki męskie |PT| Havaianas para homem |RO| Şlapi flip-flop bărbaţi |RS| Muške japanke |SI| Moške japonke |SK| Pánske japonky</v>
      </c>
      <c r="AT470" s="9" t="str">
        <f t="shared" si="205"/>
        <v xml:space="preserve">"|EN| Men's thongs |BG| Мъжки джапанки |BiH| Muške japanke |CZ| Pánské žabky |DE| Flip-flops für herren |EE| Meeste plätud |ES| Chanclas de hombre/ Sandàlies de dit home |GR| Ανδρικα γιαπωνεζικα |HR| Muške japanke |HU| Férfi flip-flop papucs |IT| Infradito da uomo |LT| Vyriškos  šlepetės per pirštą |LV| Vīriešu flipsandales |PL| Japonki męskie |PT| Havaianas para homem |RO| Şlapi flip-flop bărbaţi |RS| Muške japanke |SI| Moške japonke |SK| Pánske japonky",  </v>
      </c>
      <c r="AU470" s="9" t="str">
        <f t="shared" si="206"/>
        <v xml:space="preserve">"Men's thongs":  "|EN| Men's thongs |BG| Мъжки джапанки |BiH| Muške japanke |CZ| Pánské žabky |DE| Flip-flops für herren |EE| Meeste plätud |ES| Chanclas de hombre/ Sandàlies de dit home |GR| Ανδρικα γιαπωνεζικα |HR| Muške japanke |HU| Férfi flip-flop papucs |IT| Infradito da uomo |LT| Vyriškos  šlepetės per pirštą |LV| Vīriešu flipsandales |PL| Japonki męskie |PT| Havaianas para homem |RO| Şlapi flip-flop bărbaţi |RS| Muške japanke |SI| Moške japonke |SK| Pánske japonky",  </v>
      </c>
      <c r="AV470" s="9" t="str">
        <f t="shared" si="207"/>
        <v xml:space="preserve">"Men's thongs", </v>
      </c>
      <c r="AW470" s="9"/>
    </row>
    <row r="471" spans="1:49" ht="15" customHeight="1" x14ac:dyDescent="0.25">
      <c r="A471" s="8" t="s">
        <v>9122</v>
      </c>
      <c r="B471" s="6" t="str">
        <f t="shared" si="182"/>
        <v>|EN| Girls' thongs</v>
      </c>
      <c r="C471" s="8" t="s">
        <v>9123</v>
      </c>
      <c r="D471" s="6" t="str">
        <f t="shared" si="183"/>
        <v xml:space="preserve"> |AL| Pantofla me gisht vajzash</v>
      </c>
      <c r="E471" s="8" t="s">
        <v>9124</v>
      </c>
      <c r="F471" s="6" t="str">
        <f t="shared" si="184"/>
        <v xml:space="preserve"> |BG| Джапанки за момичета</v>
      </c>
      <c r="G471" s="8" t="s">
        <v>9125</v>
      </c>
      <c r="H471" s="6" t="str">
        <f t="shared" si="185"/>
        <v xml:space="preserve"> |BiH| Japanke za djevojčice</v>
      </c>
      <c r="I471" s="8" t="s">
        <v>9126</v>
      </c>
      <c r="J471" s="6" t="str">
        <f t="shared" si="186"/>
        <v xml:space="preserve"> |CZ| Dívčí žabky</v>
      </c>
      <c r="K471" s="8" t="s">
        <v>9127</v>
      </c>
      <c r="L471" s="6" t="str">
        <f t="shared" si="187"/>
        <v xml:space="preserve"> |DE| Flip-flops für mädchen</v>
      </c>
      <c r="M471" s="8" t="s">
        <v>9128</v>
      </c>
      <c r="N471" s="6" t="str">
        <f t="shared" si="188"/>
        <v xml:space="preserve"> |EE| Tüdrukute plätud</v>
      </c>
      <c r="O471" s="8" t="s">
        <v>9129</v>
      </c>
      <c r="P471" s="6" t="str">
        <f t="shared" si="189"/>
        <v xml:space="preserve"> |ES| Chanclas de niña</v>
      </c>
      <c r="Q471" s="8" t="s">
        <v>9130</v>
      </c>
      <c r="R471" s="6" t="str">
        <f t="shared" si="190"/>
        <v>/ Sandàlies de dit nena</v>
      </c>
      <c r="S471" s="8" t="s">
        <v>9131</v>
      </c>
      <c r="T471" s="6" t="str">
        <f t="shared" si="191"/>
        <v xml:space="preserve"> |GR| Γιαπωνεζικα κοριτσιων</v>
      </c>
      <c r="U471" s="8" t="s">
        <v>9125</v>
      </c>
      <c r="V471" s="6" t="str">
        <f t="shared" si="192"/>
        <v xml:space="preserve"> |HR| Japanke za djevojčice</v>
      </c>
      <c r="W471" s="8" t="s">
        <v>9132</v>
      </c>
      <c r="X471" s="6" t="str">
        <f t="shared" si="193"/>
        <v xml:space="preserve"> |HU| Lány flip-flop papucs</v>
      </c>
      <c r="Y471" s="8" t="s">
        <v>9133</v>
      </c>
      <c r="Z471" s="6" t="str">
        <f t="shared" si="194"/>
        <v xml:space="preserve"> |IT| Infradito per ragazze</v>
      </c>
      <c r="AA471" s="8" t="s">
        <v>9134</v>
      </c>
      <c r="AB471" s="6" t="str">
        <f t="shared" si="195"/>
        <v xml:space="preserve"> |LT| Šlepetės per pirštą mergaitei</v>
      </c>
      <c r="AC471" s="8" t="s">
        <v>9135</v>
      </c>
      <c r="AD471" s="6" t="str">
        <f t="shared" si="196"/>
        <v xml:space="preserve"> |LV| Meiteņu flipsandales</v>
      </c>
      <c r="AE471" s="8" t="s">
        <v>9136</v>
      </c>
      <c r="AF471" s="6" t="str">
        <f t="shared" si="197"/>
        <v xml:space="preserve"> |MK| Детски женски јапонки</v>
      </c>
      <c r="AG471" s="8" t="s">
        <v>9137</v>
      </c>
      <c r="AH471" s="6" t="str">
        <f t="shared" si="198"/>
        <v xml:space="preserve"> |PL| Japonki dziewczęce</v>
      </c>
      <c r="AI471" s="8" t="s">
        <v>9138</v>
      </c>
      <c r="AJ471" s="6" t="str">
        <f t="shared" si="199"/>
        <v xml:space="preserve"> |PT| Havaianas para rapariga</v>
      </c>
      <c r="AK471" s="8" t="s">
        <v>9139</v>
      </c>
      <c r="AL471" s="6" t="str">
        <f t="shared" si="200"/>
        <v xml:space="preserve"> |RO| Şlapi flip-flop fete</v>
      </c>
      <c r="AM471" s="8" t="s">
        <v>9140</v>
      </c>
      <c r="AN471" s="6" t="str">
        <f t="shared" si="201"/>
        <v xml:space="preserve"> |RS| Japanke za devojčice</v>
      </c>
      <c r="AO471" s="8" t="s">
        <v>9141</v>
      </c>
      <c r="AP471" s="6" t="str">
        <f t="shared" si="202"/>
        <v xml:space="preserve"> |SI| Dekliške japonke</v>
      </c>
      <c r="AQ471" s="8" t="s">
        <v>9142</v>
      </c>
      <c r="AR471" s="6" t="str">
        <f t="shared" si="203"/>
        <v xml:space="preserve"> |SK| Dievčenské japonky</v>
      </c>
      <c r="AS471" s="9" t="str">
        <f t="shared" si="204"/>
        <v>|EN| Girls' thongs |BG| Джапанки за момичета |BiH| Japanke za djevojčice |CZ| Dívčí žabky |DE| Flip-flops für mädchen |EE| Tüdrukute plätud |ES| Chanclas de niña/ Sandàlies de dit nena |GR| Γιαπωνεζικα κοριτσιων |HR| Japanke za djevojčice |HU| Lány flip-flop papucs |IT| Infradito per ragazze |LT| Šlepetės per pirštą mergaitei |LV| Meiteņu flipsandales |PL| Japonki dziewczęce |PT| Havaianas para rapariga |RO| Şlapi flip-flop fete |RS| Japanke za devojčice |SI| Dekliške japonke |SK| Dievčenské japonky</v>
      </c>
      <c r="AT471" s="9" t="str">
        <f t="shared" si="205"/>
        <v xml:space="preserve">"|EN| Girls' thongs |BG| Джапанки за момичета |BiH| Japanke za djevojčice |CZ| Dívčí žabky |DE| Flip-flops für mädchen |EE| Tüdrukute plätud |ES| Chanclas de niña/ Sandàlies de dit nena |GR| Γιαπωνεζικα κοριτσιων |HR| Japanke za djevojčice |HU| Lány flip-flop papucs |IT| Infradito per ragazze |LT| Šlepetės per pirštą mergaitei |LV| Meiteņu flipsandales |PL| Japonki dziewczęce |PT| Havaianas para rapariga |RO| Şlapi flip-flop fete |RS| Japanke za devojčice |SI| Dekliške japonke |SK| Dievčenské japonky",  </v>
      </c>
      <c r="AU471" s="9" t="str">
        <f t="shared" si="206"/>
        <v xml:space="preserve">"Girls' thongs":  "|EN| Girls' thongs |BG| Джапанки за момичета |BiH| Japanke za djevojčice |CZ| Dívčí žabky |DE| Flip-flops für mädchen |EE| Tüdrukute plätud |ES| Chanclas de niña/ Sandàlies de dit nena |GR| Γιαπωνεζικα κοριτσιων |HR| Japanke za djevojčice |HU| Lány flip-flop papucs |IT| Infradito per ragazze |LT| Šlepetės per pirštą mergaitei |LV| Meiteņu flipsandales |PL| Japonki dziewczęce |PT| Havaianas para rapariga |RO| Şlapi flip-flop fete |RS| Japanke za devojčice |SI| Dekliške japonke |SK| Dievčenské japonky",  </v>
      </c>
      <c r="AV471" s="9" t="str">
        <f t="shared" si="207"/>
        <v xml:space="preserve">"Girls' thongs", </v>
      </c>
      <c r="AW471" s="9"/>
    </row>
    <row r="472" spans="1:49" ht="15" customHeight="1" x14ac:dyDescent="0.25">
      <c r="A472" s="8" t="s">
        <v>9143</v>
      </c>
      <c r="B472" s="6" t="str">
        <f t="shared" si="182"/>
        <v>|EN| Boys' thongs</v>
      </c>
      <c r="C472" s="8" t="s">
        <v>9144</v>
      </c>
      <c r="D472" s="6" t="str">
        <f t="shared" si="183"/>
        <v xml:space="preserve"> |AL| Pantofla me gisht djemsh</v>
      </c>
      <c r="E472" s="8" t="s">
        <v>9145</v>
      </c>
      <c r="F472" s="6" t="str">
        <f t="shared" si="184"/>
        <v xml:space="preserve"> |BG| Джапанки за момчета</v>
      </c>
      <c r="G472" s="8" t="s">
        <v>9146</v>
      </c>
      <c r="H472" s="6" t="str">
        <f t="shared" si="185"/>
        <v xml:space="preserve"> |BiH| Japanke za dječake</v>
      </c>
      <c r="I472" s="8" t="s">
        <v>9147</v>
      </c>
      <c r="J472" s="6" t="str">
        <f t="shared" si="186"/>
        <v xml:space="preserve"> |CZ| Chlapecké žabky</v>
      </c>
      <c r="K472" s="8" t="s">
        <v>9148</v>
      </c>
      <c r="L472" s="6" t="str">
        <f t="shared" si="187"/>
        <v xml:space="preserve"> |DE| Flip-flops für jungen</v>
      </c>
      <c r="M472" s="8" t="s">
        <v>9149</v>
      </c>
      <c r="N472" s="6" t="str">
        <f t="shared" si="188"/>
        <v xml:space="preserve"> |EE| Poiste plätud</v>
      </c>
      <c r="O472" s="8" t="s">
        <v>9150</v>
      </c>
      <c r="P472" s="6" t="str">
        <f t="shared" si="189"/>
        <v xml:space="preserve"> |ES| Chanclas de niño</v>
      </c>
      <c r="Q472" s="8" t="s">
        <v>9151</v>
      </c>
      <c r="R472" s="6" t="str">
        <f t="shared" si="190"/>
        <v>/ Sandàlies de dit nen</v>
      </c>
      <c r="S472" s="8" t="s">
        <v>9152</v>
      </c>
      <c r="T472" s="6" t="str">
        <f t="shared" si="191"/>
        <v xml:space="preserve"> |GR| Γιαπωνεζικα αγοριων</v>
      </c>
      <c r="U472" s="8" t="s">
        <v>9146</v>
      </c>
      <c r="V472" s="6" t="str">
        <f t="shared" si="192"/>
        <v xml:space="preserve"> |HR| Japanke za dječake</v>
      </c>
      <c r="W472" s="8" t="s">
        <v>9153</v>
      </c>
      <c r="X472" s="6" t="str">
        <f t="shared" si="193"/>
        <v xml:space="preserve"> |HU| Fiú flip-flop papucs</v>
      </c>
      <c r="Y472" s="8" t="s">
        <v>9154</v>
      </c>
      <c r="Z472" s="6" t="str">
        <f t="shared" si="194"/>
        <v xml:space="preserve"> |IT| Infradito per ragazzi</v>
      </c>
      <c r="AA472" s="8" t="s">
        <v>9155</v>
      </c>
      <c r="AB472" s="6" t="str">
        <f t="shared" si="195"/>
        <v xml:space="preserve"> |LT| Šlepetės per pirštą berniukui</v>
      </c>
      <c r="AC472" s="8" t="s">
        <v>9156</v>
      </c>
      <c r="AD472" s="6" t="str">
        <f t="shared" si="196"/>
        <v xml:space="preserve"> |LV| Zēnu flipsandales</v>
      </c>
      <c r="AE472" s="8" t="s">
        <v>9157</v>
      </c>
      <c r="AF472" s="6" t="str">
        <f t="shared" si="197"/>
        <v xml:space="preserve"> |MK| Детски машки јапонки</v>
      </c>
      <c r="AG472" s="8" t="s">
        <v>9158</v>
      </c>
      <c r="AH472" s="6" t="str">
        <f t="shared" si="198"/>
        <v xml:space="preserve"> |PL| Japonki chłopięce</v>
      </c>
      <c r="AI472" s="8" t="s">
        <v>9159</v>
      </c>
      <c r="AJ472" s="6" t="str">
        <f t="shared" si="199"/>
        <v xml:space="preserve"> |PT| Havaianas para rapaz</v>
      </c>
      <c r="AK472" s="8" t="s">
        <v>9160</v>
      </c>
      <c r="AL472" s="6" t="str">
        <f t="shared" si="200"/>
        <v xml:space="preserve"> |RO| Şlapi flip-flop băieţi</v>
      </c>
      <c r="AM472" s="8" t="s">
        <v>9161</v>
      </c>
      <c r="AN472" s="6" t="str">
        <f t="shared" si="201"/>
        <v xml:space="preserve"> |RS| Japanke za dečake</v>
      </c>
      <c r="AO472" s="8" t="s">
        <v>9162</v>
      </c>
      <c r="AP472" s="6" t="str">
        <f t="shared" si="202"/>
        <v xml:space="preserve"> |SI| Fantovske japonke</v>
      </c>
      <c r="AQ472" s="8" t="s">
        <v>9163</v>
      </c>
      <c r="AR472" s="6" t="str">
        <f t="shared" si="203"/>
        <v xml:space="preserve"> |SK| Chlapčenské japonky</v>
      </c>
      <c r="AS472" s="9" t="str">
        <f t="shared" si="204"/>
        <v>|EN| Boys' thongs |BG| Джапанки за момчета |BiH| Japanke za dječake |CZ| Chlapecké žabky |DE| Flip-flops für jungen |EE| Poiste plätud |ES| Chanclas de niño/ Sandàlies de dit nen |GR| Γιαπωνεζικα αγοριων |HR| Japanke za dječake |HU| Fiú flip-flop papucs |IT| Infradito per ragazzi |LT| Šlepetės per pirštą berniukui |LV| Zēnu flipsandales |PL| Japonki chłopięce |PT| Havaianas para rapaz |RO| Şlapi flip-flop băieţi |RS| Japanke za dečake |SI| Fantovske japonke |SK| Chlapčenské japonky</v>
      </c>
      <c r="AT472" s="9" t="str">
        <f t="shared" si="205"/>
        <v xml:space="preserve">"|EN| Boys' thongs |BG| Джапанки за момчета |BiH| Japanke za dječake |CZ| Chlapecké žabky |DE| Flip-flops für jungen |EE| Poiste plätud |ES| Chanclas de niño/ Sandàlies de dit nen |GR| Γιαπωνεζικα αγοριων |HR| Japanke za dječake |HU| Fiú flip-flop papucs |IT| Infradito per ragazzi |LT| Šlepetės per pirštą berniukui |LV| Zēnu flipsandales |PL| Japonki chłopięce |PT| Havaianas para rapaz |RO| Şlapi flip-flop băieţi |RS| Japanke za dečake |SI| Fantovske japonke |SK| Chlapčenské japonky",  </v>
      </c>
      <c r="AU472" s="9" t="str">
        <f t="shared" si="206"/>
        <v xml:space="preserve">"Boys' thongs":  "|EN| Boys' thongs |BG| Джапанки за момчета |BiH| Japanke za dječake |CZ| Chlapecké žabky |DE| Flip-flops für jungen |EE| Poiste plätud |ES| Chanclas de niño/ Sandàlies de dit nen |GR| Γιαπωνεζικα αγοριων |HR| Japanke za dječake |HU| Fiú flip-flop papucs |IT| Infradito per ragazzi |LT| Šlepetės per pirštą berniukui |LV| Zēnu flipsandales |PL| Japonki chłopięce |PT| Havaianas para rapaz |RO| Şlapi flip-flop băieţi |RS| Japanke za dečake |SI| Fantovske japonke |SK| Chlapčenské japonky",  </v>
      </c>
      <c r="AV472" s="9" t="str">
        <f t="shared" si="207"/>
        <v xml:space="preserve">"Boys' thongs", </v>
      </c>
      <c r="AW472" s="9"/>
    </row>
    <row r="473" spans="1:49" ht="15" customHeight="1" x14ac:dyDescent="0.25">
      <c r="A473" s="8" t="s">
        <v>9164</v>
      </c>
      <c r="B473" s="6" t="str">
        <f t="shared" si="182"/>
        <v>|EN| Women's slippers</v>
      </c>
      <c r="C473" s="8" t="s">
        <v>9165</v>
      </c>
      <c r="D473" s="6" t="str">
        <f t="shared" si="183"/>
        <v xml:space="preserve"> |AL| Pantofla femrash</v>
      </c>
      <c r="E473" s="8" t="s">
        <v>9166</v>
      </c>
      <c r="F473" s="6" t="str">
        <f t="shared" si="184"/>
        <v xml:space="preserve"> |BG| Дамски чехли</v>
      </c>
      <c r="G473" s="8" t="s">
        <v>9167</v>
      </c>
      <c r="H473" s="6" t="str">
        <f t="shared" si="185"/>
        <v xml:space="preserve"> |BiH| Ženske pokućnice</v>
      </c>
      <c r="I473" s="8" t="s">
        <v>9168</v>
      </c>
      <c r="J473" s="6" t="str">
        <f t="shared" si="186"/>
        <v xml:space="preserve"> |CZ| Dámské papuče</v>
      </c>
      <c r="K473" s="8" t="s">
        <v>9169</v>
      </c>
      <c r="L473" s="6" t="str">
        <f t="shared" si="187"/>
        <v xml:space="preserve"> |DE| Hausschuhe für damen</v>
      </c>
      <c r="M473" s="8" t="s">
        <v>9170</v>
      </c>
      <c r="N473" s="6" t="str">
        <f t="shared" si="188"/>
        <v xml:space="preserve"> |EE| Naiste sussid</v>
      </c>
      <c r="O473" s="8" t="s">
        <v>9171</v>
      </c>
      <c r="P473" s="6" t="str">
        <f t="shared" si="189"/>
        <v xml:space="preserve"> |ES| Zapatillas de mujer</v>
      </c>
      <c r="Q473" s="8" t="s">
        <v>9172</v>
      </c>
      <c r="R473" s="6" t="str">
        <f t="shared" si="190"/>
        <v>/ Sabatilles dona</v>
      </c>
      <c r="S473" s="8" t="s">
        <v>9173</v>
      </c>
      <c r="T473" s="6" t="str">
        <f t="shared" si="191"/>
        <v xml:space="preserve"> |GR| Γυναικείεσ παντόφλεσ</v>
      </c>
      <c r="U473" s="8" t="s">
        <v>9174</v>
      </c>
      <c r="V473" s="6" t="str">
        <f t="shared" si="192"/>
        <v xml:space="preserve"> |HR| Ženske papuče</v>
      </c>
      <c r="W473" s="8" t="s">
        <v>9175</v>
      </c>
      <c r="X473" s="6" t="str">
        <f t="shared" si="193"/>
        <v xml:space="preserve"> |HU| Női házi papucs</v>
      </c>
      <c r="Y473" s="8" t="s">
        <v>9176</v>
      </c>
      <c r="Z473" s="6" t="str">
        <f t="shared" si="194"/>
        <v xml:space="preserve"> |IT| Pantofole da donna</v>
      </c>
      <c r="AA473" s="8" t="s">
        <v>9177</v>
      </c>
      <c r="AB473" s="6" t="str">
        <f t="shared" si="195"/>
        <v xml:space="preserve"> |LT| Moteriškos šlepetės</v>
      </c>
      <c r="AC473" s="8" t="s">
        <v>9178</v>
      </c>
      <c r="AD473" s="6" t="str">
        <f t="shared" si="196"/>
        <v xml:space="preserve"> |LV| Sieviešu čības</v>
      </c>
      <c r="AE473" s="8" t="s">
        <v>9179</v>
      </c>
      <c r="AF473" s="6" t="str">
        <f t="shared" si="197"/>
        <v xml:space="preserve"> |MK| Женски влечки</v>
      </c>
      <c r="AG473" s="8" t="s">
        <v>9180</v>
      </c>
      <c r="AH473" s="6" t="str">
        <f t="shared" si="198"/>
        <v xml:space="preserve"> |PL| Kapcie damskie</v>
      </c>
      <c r="AI473" s="8" t="s">
        <v>9181</v>
      </c>
      <c r="AJ473" s="6" t="str">
        <f t="shared" si="199"/>
        <v xml:space="preserve"> |PT| Pantufas para mulher</v>
      </c>
      <c r="AK473" s="8" t="s">
        <v>9182</v>
      </c>
      <c r="AL473" s="6" t="str">
        <f t="shared" si="200"/>
        <v xml:space="preserve"> |RO| Papuci de casă damă</v>
      </c>
      <c r="AM473" s="8" t="s">
        <v>9183</v>
      </c>
      <c r="AN473" s="6" t="str">
        <f t="shared" si="201"/>
        <v xml:space="preserve"> |RS| Papuče ženske</v>
      </c>
      <c r="AO473" s="8" t="s">
        <v>9184</v>
      </c>
      <c r="AP473" s="6" t="str">
        <f t="shared" si="202"/>
        <v xml:space="preserve"> |SI| Ženski copati</v>
      </c>
      <c r="AQ473" s="8" t="s">
        <v>9185</v>
      </c>
      <c r="AR473" s="6" t="str">
        <f t="shared" si="203"/>
        <v xml:space="preserve"> |SK| Dámske papuče</v>
      </c>
      <c r="AS473" s="9" t="str">
        <f t="shared" si="204"/>
        <v>|EN| Women's slippers |BG| Дамски чехли |BiH| Ženske pokućnice |CZ| Dámské papuče |DE| Hausschuhe für damen |EE| Naiste sussid |ES| Zapatillas de mujer/ Sabatilles dona |GR| Γυναικείεσ παντόφλεσ |HR| Ženske papuče |HU| Női házi papucs |IT| Pantofole da donna |LT| Moteriškos šlepetės |LV| Sieviešu čības |PL| Kapcie damskie |PT| Pantufas para mulher |RO| Papuci de casă damă |RS| Papuče ženske |SI| Ženski copati |SK| Dámske papuče</v>
      </c>
      <c r="AT473" s="9" t="str">
        <f t="shared" si="205"/>
        <v xml:space="preserve">"|EN| Women's slippers |BG| Дамски чехли |BiH| Ženske pokućnice |CZ| Dámské papuče |DE| Hausschuhe für damen |EE| Naiste sussid |ES| Zapatillas de mujer/ Sabatilles dona |GR| Γυναικείεσ παντόφλεσ |HR| Ženske papuče |HU| Női házi papucs |IT| Pantofole da donna |LT| Moteriškos šlepetės |LV| Sieviešu čības |PL| Kapcie damskie |PT| Pantufas para mulher |RO| Papuci de casă damă |RS| Papuče ženske |SI| Ženski copati |SK| Dámske papuče",  </v>
      </c>
      <c r="AU473" s="9" t="str">
        <f t="shared" si="206"/>
        <v xml:space="preserve">"Women's slippers":  "|EN| Women's slippers |BG| Дамски чехли |BiH| Ženske pokućnice |CZ| Dámské papuče |DE| Hausschuhe für damen |EE| Naiste sussid |ES| Zapatillas de mujer/ Sabatilles dona |GR| Γυναικείεσ παντόφλεσ |HR| Ženske papuče |HU| Női házi papucs |IT| Pantofole da donna |LT| Moteriškos šlepetės |LV| Sieviešu čības |PL| Kapcie damskie |PT| Pantufas para mulher |RO| Papuci de casă damă |RS| Papuče ženske |SI| Ženski copati |SK| Dámske papuče",  </v>
      </c>
      <c r="AV473" s="9" t="str">
        <f t="shared" si="207"/>
        <v xml:space="preserve">"Women's slippers", </v>
      </c>
      <c r="AW473" s="9"/>
    </row>
    <row r="474" spans="1:49" ht="15" customHeight="1" x14ac:dyDescent="0.25">
      <c r="A474" s="8" t="s">
        <v>9186</v>
      </c>
      <c r="B474" s="6" t="str">
        <f t="shared" si="182"/>
        <v>|EN| Men's slippers</v>
      </c>
      <c r="C474" s="8" t="s">
        <v>9187</v>
      </c>
      <c r="D474" s="6" t="str">
        <f t="shared" si="183"/>
        <v xml:space="preserve"> |AL| Pantofla meshkujsh</v>
      </c>
      <c r="E474" s="8" t="s">
        <v>9188</v>
      </c>
      <c r="F474" s="6" t="str">
        <f t="shared" si="184"/>
        <v xml:space="preserve"> |BG| Мъжки чехли</v>
      </c>
      <c r="G474" s="8" t="s">
        <v>9189</v>
      </c>
      <c r="H474" s="6" t="str">
        <f t="shared" si="185"/>
        <v xml:space="preserve"> |BiH| Muške pokućnice</v>
      </c>
      <c r="I474" s="8" t="s">
        <v>9190</v>
      </c>
      <c r="J474" s="6" t="str">
        <f t="shared" si="186"/>
        <v xml:space="preserve"> |CZ| Pánské papuče</v>
      </c>
      <c r="K474" s="8" t="s">
        <v>9191</v>
      </c>
      <c r="L474" s="6" t="str">
        <f t="shared" si="187"/>
        <v xml:space="preserve"> |DE| Hausschuhe für herren</v>
      </c>
      <c r="M474" s="8" t="s">
        <v>9192</v>
      </c>
      <c r="N474" s="6" t="str">
        <f t="shared" si="188"/>
        <v xml:space="preserve"> |EE| Meeste sussid</v>
      </c>
      <c r="O474" s="8" t="s">
        <v>9193</v>
      </c>
      <c r="P474" s="6" t="str">
        <f t="shared" si="189"/>
        <v xml:space="preserve"> |ES| Zapatillas de hombre</v>
      </c>
      <c r="Q474" s="8" t="s">
        <v>9194</v>
      </c>
      <c r="R474" s="6" t="str">
        <f t="shared" si="190"/>
        <v>/ Sabatilles home</v>
      </c>
      <c r="S474" s="8" t="s">
        <v>9195</v>
      </c>
      <c r="T474" s="6" t="str">
        <f t="shared" si="191"/>
        <v xml:space="preserve"> |GR| Ανδρικέσ παντόφλεσ</v>
      </c>
      <c r="U474" s="8" t="s">
        <v>9196</v>
      </c>
      <c r="V474" s="6" t="str">
        <f t="shared" si="192"/>
        <v xml:space="preserve"> |HR| Muške papuče</v>
      </c>
      <c r="W474" s="8" t="s">
        <v>9197</v>
      </c>
      <c r="X474" s="6" t="str">
        <f t="shared" si="193"/>
        <v xml:space="preserve"> |HU| Férfi házi papucs</v>
      </c>
      <c r="Y474" s="8" t="s">
        <v>9198</v>
      </c>
      <c r="Z474" s="6" t="str">
        <f t="shared" si="194"/>
        <v xml:space="preserve"> |IT| Pantofole da uomo</v>
      </c>
      <c r="AA474" s="8" t="s">
        <v>9199</v>
      </c>
      <c r="AB474" s="6" t="str">
        <f t="shared" si="195"/>
        <v xml:space="preserve"> |LT| Vyriškos šlepetės</v>
      </c>
      <c r="AC474" s="8" t="s">
        <v>9200</v>
      </c>
      <c r="AD474" s="6" t="str">
        <f t="shared" si="196"/>
        <v xml:space="preserve"> |LV| Vīriešu čības</v>
      </c>
      <c r="AE474" s="8" t="s">
        <v>9201</v>
      </c>
      <c r="AF474" s="6" t="str">
        <f t="shared" si="197"/>
        <v xml:space="preserve"> |MK| Машки влечки</v>
      </c>
      <c r="AG474" s="8" t="s">
        <v>9202</v>
      </c>
      <c r="AH474" s="6" t="str">
        <f t="shared" si="198"/>
        <v xml:space="preserve"> |PL| Kapcie męskie</v>
      </c>
      <c r="AI474" s="8" t="s">
        <v>9203</v>
      </c>
      <c r="AJ474" s="6" t="str">
        <f t="shared" si="199"/>
        <v xml:space="preserve"> |PT| Pantufas para homem</v>
      </c>
      <c r="AK474" s="8" t="s">
        <v>9204</v>
      </c>
      <c r="AL474" s="6" t="str">
        <f t="shared" si="200"/>
        <v xml:space="preserve"> |RO| Papuci de casă bărbaţi</v>
      </c>
      <c r="AM474" s="8" t="s">
        <v>9196</v>
      </c>
      <c r="AN474" s="6" t="str">
        <f t="shared" si="201"/>
        <v xml:space="preserve"> |RS| Muške papuče</v>
      </c>
      <c r="AO474" s="8" t="s">
        <v>9205</v>
      </c>
      <c r="AP474" s="6" t="str">
        <f t="shared" si="202"/>
        <v xml:space="preserve"> |SI| Moški copati</v>
      </c>
      <c r="AQ474" s="8" t="s">
        <v>9206</v>
      </c>
      <c r="AR474" s="6" t="str">
        <f t="shared" si="203"/>
        <v xml:space="preserve"> |SK| Pánske papuče</v>
      </c>
      <c r="AS474" s="9" t="str">
        <f t="shared" si="204"/>
        <v>|EN| Men's slippers |BG| Мъжки чехли |BiH| Muške pokućnice |CZ| Pánské papuče |DE| Hausschuhe für herren |EE| Meeste sussid |ES| Zapatillas de hombre/ Sabatilles home |GR| Ανδρικέσ παντόφλεσ |HR| Muške papuče |HU| Férfi házi papucs |IT| Pantofole da uomo |LT| Vyriškos šlepetės |LV| Vīriešu čības |PL| Kapcie męskie |PT| Pantufas para homem |RO| Papuci de casă bărbaţi |RS| Muške papuče |SI| Moški copati |SK| Pánske papuče</v>
      </c>
      <c r="AT474" s="9" t="str">
        <f t="shared" si="205"/>
        <v xml:space="preserve">"|EN| Men's slippers |BG| Мъжки чехли |BiH| Muške pokućnice |CZ| Pánské papuče |DE| Hausschuhe für herren |EE| Meeste sussid |ES| Zapatillas de hombre/ Sabatilles home |GR| Ανδρικέσ παντόφλεσ |HR| Muške papuče |HU| Férfi házi papucs |IT| Pantofole da uomo |LT| Vyriškos šlepetės |LV| Vīriešu čības |PL| Kapcie męskie |PT| Pantufas para homem |RO| Papuci de casă bărbaţi |RS| Muške papuče |SI| Moški copati |SK| Pánske papuče",  </v>
      </c>
      <c r="AU474" s="9" t="str">
        <f t="shared" si="206"/>
        <v xml:space="preserve">"Men's slippers":  "|EN| Men's slippers |BG| Мъжки чехли |BiH| Muške pokućnice |CZ| Pánské papuče |DE| Hausschuhe für herren |EE| Meeste sussid |ES| Zapatillas de hombre/ Sabatilles home |GR| Ανδρικέσ παντόφλεσ |HR| Muške papuče |HU| Férfi házi papucs |IT| Pantofole da uomo |LT| Vyriškos šlepetės |LV| Vīriešu čības |PL| Kapcie męskie |PT| Pantufas para homem |RO| Papuci de casă bărbaţi |RS| Muške papuče |SI| Moški copati |SK| Pánske papuče",  </v>
      </c>
      <c r="AV474" s="9" t="str">
        <f t="shared" si="207"/>
        <v xml:space="preserve">"Men's slippers", </v>
      </c>
      <c r="AW474" s="9"/>
    </row>
    <row r="475" spans="1:49" ht="15" customHeight="1" x14ac:dyDescent="0.25">
      <c r="A475" s="8" t="s">
        <v>9207</v>
      </c>
      <c r="B475" s="6" t="str">
        <f t="shared" si="182"/>
        <v>|EN| Girls' slippers</v>
      </c>
      <c r="C475" s="8" t="s">
        <v>9208</v>
      </c>
      <c r="D475" s="6" t="str">
        <f t="shared" si="183"/>
        <v xml:space="preserve"> |AL| Pantofla vajzash</v>
      </c>
      <c r="E475" s="8" t="s">
        <v>9209</v>
      </c>
      <c r="F475" s="6" t="str">
        <f t="shared" si="184"/>
        <v xml:space="preserve"> |BG| Чехли за момичета</v>
      </c>
      <c r="G475" s="8" t="s">
        <v>9210</v>
      </c>
      <c r="H475" s="6" t="str">
        <f t="shared" si="185"/>
        <v xml:space="preserve"> |BiH| Pokućnice za djevojčice</v>
      </c>
      <c r="I475" s="8" t="s">
        <v>9211</v>
      </c>
      <c r="J475" s="6" t="str">
        <f t="shared" si="186"/>
        <v xml:space="preserve"> |CZ| Dívčí papuče</v>
      </c>
      <c r="K475" s="8" t="s">
        <v>9212</v>
      </c>
      <c r="L475" s="6" t="str">
        <f t="shared" si="187"/>
        <v xml:space="preserve"> |DE| Hausschuhe für mädchen</v>
      </c>
      <c r="M475" s="8" t="s">
        <v>9213</v>
      </c>
      <c r="N475" s="6" t="str">
        <f t="shared" si="188"/>
        <v xml:space="preserve"> |EE| Tüdrukute sussid</v>
      </c>
      <c r="O475" s="8" t="s">
        <v>9214</v>
      </c>
      <c r="P475" s="6" t="str">
        <f t="shared" si="189"/>
        <v xml:space="preserve"> |ES| Zapatillas de niña</v>
      </c>
      <c r="Q475" s="8" t="s">
        <v>9215</v>
      </c>
      <c r="R475" s="6" t="str">
        <f t="shared" si="190"/>
        <v>/ Sabatilles nena</v>
      </c>
      <c r="S475" s="8" t="s">
        <v>9216</v>
      </c>
      <c r="T475" s="6" t="str">
        <f t="shared" si="191"/>
        <v xml:space="preserve"> |GR| Παπούτσια για κορίτσια</v>
      </c>
      <c r="U475" s="8" t="s">
        <v>9217</v>
      </c>
      <c r="V475" s="6" t="str">
        <f t="shared" si="192"/>
        <v xml:space="preserve"> |HR| Papuče za djevojčice</v>
      </c>
      <c r="W475" s="8" t="s">
        <v>9218</v>
      </c>
      <c r="X475" s="6" t="str">
        <f t="shared" si="193"/>
        <v xml:space="preserve"> |HU| Lány házi papucs</v>
      </c>
      <c r="Y475" s="8" t="s">
        <v>9219</v>
      </c>
      <c r="Z475" s="6" t="str">
        <f t="shared" si="194"/>
        <v xml:space="preserve"> |IT| Pantofole per ragazze</v>
      </c>
      <c r="AA475" s="8" t="s">
        <v>9220</v>
      </c>
      <c r="AB475" s="6" t="str">
        <f t="shared" si="195"/>
        <v xml:space="preserve"> |LT| Šlepetės mergaitei</v>
      </c>
      <c r="AC475" s="8" t="s">
        <v>9221</v>
      </c>
      <c r="AD475" s="6" t="str">
        <f t="shared" si="196"/>
        <v xml:space="preserve"> |LV| Meiteņu čības</v>
      </c>
      <c r="AE475" s="8" t="s">
        <v>9222</v>
      </c>
      <c r="AF475" s="6" t="str">
        <f t="shared" si="197"/>
        <v xml:space="preserve"> |MK| Детски женски влечки</v>
      </c>
      <c r="AG475" s="8" t="s">
        <v>9223</v>
      </c>
      <c r="AH475" s="6" t="str">
        <f t="shared" si="198"/>
        <v xml:space="preserve"> |PL| Kapcie dziewczęce</v>
      </c>
      <c r="AI475" s="8" t="s">
        <v>9224</v>
      </c>
      <c r="AJ475" s="6" t="str">
        <f t="shared" si="199"/>
        <v xml:space="preserve"> |PT| Pantufas para rapariga</v>
      </c>
      <c r="AK475" s="8" t="s">
        <v>9225</v>
      </c>
      <c r="AL475" s="6" t="str">
        <f t="shared" si="200"/>
        <v xml:space="preserve"> |RO| Papuci de casă fete</v>
      </c>
      <c r="AM475" s="8" t="s">
        <v>9226</v>
      </c>
      <c r="AN475" s="6" t="str">
        <f t="shared" si="201"/>
        <v xml:space="preserve"> |RS| Papuče za devojčice</v>
      </c>
      <c r="AO475" s="8" t="s">
        <v>9227</v>
      </c>
      <c r="AP475" s="6" t="str">
        <f t="shared" si="202"/>
        <v xml:space="preserve"> |SI| Dekliški copati</v>
      </c>
      <c r="AQ475" s="8" t="s">
        <v>9228</v>
      </c>
      <c r="AR475" s="6" t="str">
        <f t="shared" si="203"/>
        <v xml:space="preserve"> |SK| Dievčenské papuče</v>
      </c>
      <c r="AS475" s="9" t="str">
        <f t="shared" si="204"/>
        <v>|EN| Girls' slippers |BG| Чехли за момичета |BiH| Pokućnice za djevojčice |CZ| Dívčí papuče |DE| Hausschuhe für mädchen |EE| Tüdrukute sussid |ES| Zapatillas de niña/ Sabatilles nena |GR| Παπούτσια για κορίτσια |HR| Papuče za djevojčice |HU| Lány házi papucs |IT| Pantofole per ragazze |LT| Šlepetės mergaitei |LV| Meiteņu čības |PL| Kapcie dziewczęce |PT| Pantufas para rapariga |RO| Papuci de casă fete |RS| Papuče za devojčice |SI| Dekliški copati |SK| Dievčenské papuče</v>
      </c>
      <c r="AT475" s="9" t="str">
        <f t="shared" si="205"/>
        <v xml:space="preserve">"|EN| Girls' slippers |BG| Чехли за момичета |BiH| Pokućnice za djevojčice |CZ| Dívčí papuče |DE| Hausschuhe für mädchen |EE| Tüdrukute sussid |ES| Zapatillas de niña/ Sabatilles nena |GR| Παπούτσια για κορίτσια |HR| Papuče za djevojčice |HU| Lány házi papucs |IT| Pantofole per ragazze |LT| Šlepetės mergaitei |LV| Meiteņu čības |PL| Kapcie dziewczęce |PT| Pantufas para rapariga |RO| Papuci de casă fete |RS| Papuče za devojčice |SI| Dekliški copati |SK| Dievčenské papuče",  </v>
      </c>
      <c r="AU475" s="9" t="str">
        <f t="shared" si="206"/>
        <v xml:space="preserve">"Girls' slippers":  "|EN| Girls' slippers |BG| Чехли за момичета |BiH| Pokućnice za djevojčice |CZ| Dívčí papuče |DE| Hausschuhe für mädchen |EE| Tüdrukute sussid |ES| Zapatillas de niña/ Sabatilles nena |GR| Παπούτσια για κορίτσια |HR| Papuče za djevojčice |HU| Lány házi papucs |IT| Pantofole per ragazze |LT| Šlepetės mergaitei |LV| Meiteņu čības |PL| Kapcie dziewczęce |PT| Pantufas para rapariga |RO| Papuci de casă fete |RS| Papuče za devojčice |SI| Dekliški copati |SK| Dievčenské papuče",  </v>
      </c>
      <c r="AV475" s="9" t="str">
        <f t="shared" si="207"/>
        <v xml:space="preserve">"Girls' slippers", </v>
      </c>
      <c r="AW475" s="9"/>
    </row>
    <row r="476" spans="1:49" ht="15" customHeight="1" x14ac:dyDescent="0.25">
      <c r="A476" s="8" t="s">
        <v>9229</v>
      </c>
      <c r="B476" s="6" t="str">
        <f t="shared" si="182"/>
        <v>|EN| Boys' slippers</v>
      </c>
      <c r="C476" s="8" t="s">
        <v>9230</v>
      </c>
      <c r="D476" s="6" t="str">
        <f t="shared" si="183"/>
        <v xml:space="preserve"> |AL| Pantofla djemsh</v>
      </c>
      <c r="E476" s="8" t="s">
        <v>9231</v>
      </c>
      <c r="F476" s="6" t="str">
        <f t="shared" si="184"/>
        <v xml:space="preserve"> |BG| Чехли за момчета</v>
      </c>
      <c r="G476" s="8" t="s">
        <v>9232</v>
      </c>
      <c r="H476" s="6" t="str">
        <f t="shared" si="185"/>
        <v xml:space="preserve"> |BiH| Pokućnice za dječake</v>
      </c>
      <c r="I476" s="8" t="s">
        <v>9233</v>
      </c>
      <c r="J476" s="6" t="str">
        <f t="shared" si="186"/>
        <v xml:space="preserve"> |CZ| Chlapecké papuče</v>
      </c>
      <c r="K476" s="8" t="s">
        <v>9234</v>
      </c>
      <c r="L476" s="6" t="str">
        <f t="shared" si="187"/>
        <v xml:space="preserve"> |DE| Hausschuhe für jungen</v>
      </c>
      <c r="M476" s="8" t="s">
        <v>9235</v>
      </c>
      <c r="N476" s="6" t="str">
        <f t="shared" si="188"/>
        <v xml:space="preserve"> |EE| Poiste sussid</v>
      </c>
      <c r="O476" s="8" t="s">
        <v>9236</v>
      </c>
      <c r="P476" s="6" t="str">
        <f t="shared" si="189"/>
        <v xml:space="preserve"> |ES| Zapatillas de niño</v>
      </c>
      <c r="Q476" s="8" t="s">
        <v>9237</v>
      </c>
      <c r="R476" s="6" t="str">
        <f t="shared" si="190"/>
        <v>/ Sabatilles nen</v>
      </c>
      <c r="S476" s="8" t="s">
        <v>9238</v>
      </c>
      <c r="T476" s="6" t="str">
        <f t="shared" si="191"/>
        <v xml:space="preserve"> |GR| Παπούτσια αγόρι</v>
      </c>
      <c r="U476" s="8" t="s">
        <v>9239</v>
      </c>
      <c r="V476" s="6" t="str">
        <f t="shared" si="192"/>
        <v xml:space="preserve"> |HR| Papuče za dječake</v>
      </c>
      <c r="W476" s="8" t="s">
        <v>9240</v>
      </c>
      <c r="X476" s="6" t="str">
        <f t="shared" si="193"/>
        <v xml:space="preserve"> |HU| Fiú házi papucs</v>
      </c>
      <c r="Y476" s="8" t="s">
        <v>9241</v>
      </c>
      <c r="Z476" s="6" t="str">
        <f t="shared" si="194"/>
        <v xml:space="preserve"> |IT| Pantofole per ragazzi</v>
      </c>
      <c r="AA476" s="8" t="s">
        <v>9242</v>
      </c>
      <c r="AB476" s="6" t="str">
        <f t="shared" si="195"/>
        <v xml:space="preserve"> |LT| Šlepetės berniukui</v>
      </c>
      <c r="AC476" s="8" t="s">
        <v>9243</v>
      </c>
      <c r="AD476" s="6" t="str">
        <f t="shared" si="196"/>
        <v xml:space="preserve"> |LV| Zēnu čības</v>
      </c>
      <c r="AE476" s="8" t="s">
        <v>9244</v>
      </c>
      <c r="AF476" s="6" t="str">
        <f t="shared" si="197"/>
        <v xml:space="preserve"> |MK| Детски машки влечки</v>
      </c>
      <c r="AG476" s="8" t="s">
        <v>9245</v>
      </c>
      <c r="AH476" s="6" t="str">
        <f t="shared" si="198"/>
        <v xml:space="preserve"> |PL| Kapcie chłopięce</v>
      </c>
      <c r="AI476" s="8" t="s">
        <v>9246</v>
      </c>
      <c r="AJ476" s="6" t="str">
        <f t="shared" si="199"/>
        <v xml:space="preserve"> |PT| Pantufas para rapaz</v>
      </c>
      <c r="AK476" s="8" t="s">
        <v>9247</v>
      </c>
      <c r="AL476" s="6" t="str">
        <f t="shared" si="200"/>
        <v xml:space="preserve"> |RO| Papuci de casă băieţi</v>
      </c>
      <c r="AM476" s="8" t="s">
        <v>9248</v>
      </c>
      <c r="AN476" s="6" t="str">
        <f t="shared" si="201"/>
        <v xml:space="preserve"> |RS| Papuče za dečake</v>
      </c>
      <c r="AO476" s="8" t="s">
        <v>9249</v>
      </c>
      <c r="AP476" s="6" t="str">
        <f t="shared" si="202"/>
        <v xml:space="preserve"> |SI| Fantovski copati</v>
      </c>
      <c r="AQ476" s="8" t="s">
        <v>9250</v>
      </c>
      <c r="AR476" s="6" t="str">
        <f t="shared" si="203"/>
        <v xml:space="preserve"> |SK| Chlapčenské papuče</v>
      </c>
      <c r="AS476" s="9" t="str">
        <f t="shared" si="204"/>
        <v>|EN| Boys' slippers |BG| Чехли за момчета |BiH| Pokućnice za dječake |CZ| Chlapecké papuče |DE| Hausschuhe für jungen |EE| Poiste sussid |ES| Zapatillas de niño/ Sabatilles nen |GR| Παπούτσια αγόρι |HR| Papuče za dječake |HU| Fiú házi papucs |IT| Pantofole per ragazzi |LT| Šlepetės berniukui |LV| Zēnu čības |PL| Kapcie chłopięce |PT| Pantufas para rapaz |RO| Papuci de casă băieţi |RS| Papuče za dečake |SI| Fantovski copati |SK| Chlapčenské papuče</v>
      </c>
      <c r="AT476" s="9" t="str">
        <f t="shared" si="205"/>
        <v xml:space="preserve">"|EN| Boys' slippers |BG| Чехли за момчета |BiH| Pokućnice za dječake |CZ| Chlapecké papuče |DE| Hausschuhe für jungen |EE| Poiste sussid |ES| Zapatillas de niño/ Sabatilles nen |GR| Παπούτσια αγόρι |HR| Papuče za dječake |HU| Fiú házi papucs |IT| Pantofole per ragazzi |LT| Šlepetės berniukui |LV| Zēnu čības |PL| Kapcie chłopięce |PT| Pantufas para rapaz |RO| Papuci de casă băieţi |RS| Papuče za dečake |SI| Fantovski copati |SK| Chlapčenské papuče",  </v>
      </c>
      <c r="AU476" s="9" t="str">
        <f t="shared" si="206"/>
        <v xml:space="preserve">"Boys' slippers":  "|EN| Boys' slippers |BG| Чехли за момчета |BiH| Pokućnice za dječake |CZ| Chlapecké papuče |DE| Hausschuhe für jungen |EE| Poiste sussid |ES| Zapatillas de niño/ Sabatilles nen |GR| Παπούτσια αγόρι |HR| Papuče za dječake |HU| Fiú házi papucs |IT| Pantofole per ragazzi |LT| Šlepetės berniukui |LV| Zēnu čības |PL| Kapcie chłopięce |PT| Pantufas para rapaz |RO| Papuci de casă băieţi |RS| Papuče za dečake |SI| Fantovski copati |SK| Chlapčenské papuče",  </v>
      </c>
      <c r="AV476" s="9" t="str">
        <f t="shared" si="207"/>
        <v xml:space="preserve">"Boys' slippers", </v>
      </c>
      <c r="AW476" s="9"/>
    </row>
    <row r="477" spans="1:49" ht="15" customHeight="1" x14ac:dyDescent="0.25">
      <c r="A477" s="8" t="s">
        <v>9251</v>
      </c>
      <c r="B477" s="6" t="str">
        <f t="shared" si="182"/>
        <v>|EN| Women's flip-flops</v>
      </c>
      <c r="C477" s="8" t="s">
        <v>9165</v>
      </c>
      <c r="D477" s="6" t="str">
        <f t="shared" si="183"/>
        <v xml:space="preserve"> |AL| Pantofla femrash</v>
      </c>
      <c r="E477" s="8" t="s">
        <v>9084</v>
      </c>
      <c r="F477" s="6" t="str">
        <f t="shared" si="184"/>
        <v xml:space="preserve"> |BG| Дамски джапанки</v>
      </c>
      <c r="G477" s="8" t="s">
        <v>9174</v>
      </c>
      <c r="H477" s="6" t="str">
        <f t="shared" si="185"/>
        <v xml:space="preserve"> |BiH| Ženske papuče</v>
      </c>
      <c r="I477" s="8" t="s">
        <v>9252</v>
      </c>
      <c r="J477" s="6" t="str">
        <f t="shared" si="186"/>
        <v xml:space="preserve"> |CZ| Dámské pantofle</v>
      </c>
      <c r="K477" s="8" t="s">
        <v>9253</v>
      </c>
      <c r="L477" s="6" t="str">
        <f t="shared" si="187"/>
        <v xml:space="preserve"> |DE| Pantoletten für damen</v>
      </c>
      <c r="M477" s="8" t="s">
        <v>9088</v>
      </c>
      <c r="N477" s="6" t="str">
        <f t="shared" si="188"/>
        <v xml:space="preserve"> |EE| Naiste plätud</v>
      </c>
      <c r="O477" s="8" t="s">
        <v>9171</v>
      </c>
      <c r="P477" s="6" t="str">
        <f t="shared" si="189"/>
        <v xml:space="preserve"> |ES| Zapatillas de mujer</v>
      </c>
      <c r="Q477" s="8" t="s">
        <v>9254</v>
      </c>
      <c r="R477" s="6" t="str">
        <f t="shared" si="190"/>
        <v>/ Xancletes dona</v>
      </c>
      <c r="S477" s="8" t="s">
        <v>9173</v>
      </c>
      <c r="T477" s="6" t="str">
        <f t="shared" si="191"/>
        <v xml:space="preserve"> |GR| Γυναικείεσ παντόφλεσ</v>
      </c>
      <c r="U477" s="8" t="s">
        <v>9255</v>
      </c>
      <c r="V477" s="6" t="str">
        <f t="shared" si="192"/>
        <v xml:space="preserve"> |HR| Ženske natikače</v>
      </c>
      <c r="W477" s="8" t="s">
        <v>9256</v>
      </c>
      <c r="X477" s="6" t="str">
        <f t="shared" si="193"/>
        <v xml:space="preserve"> |HU| Női papucs</v>
      </c>
      <c r="Y477" s="8" t="s">
        <v>9257</v>
      </c>
      <c r="Z477" s="6" t="str">
        <f t="shared" si="194"/>
        <v xml:space="preserve"> |IT| Ciabatte da donna</v>
      </c>
      <c r="AA477" s="8" t="s">
        <v>9258</v>
      </c>
      <c r="AB477" s="6" t="str">
        <f t="shared" si="195"/>
        <v xml:space="preserve"> |LT| Moteriškos įsispiriamos šlepetės</v>
      </c>
      <c r="AC477" s="8" t="s">
        <v>9259</v>
      </c>
      <c r="AD477" s="6" t="str">
        <f t="shared" si="196"/>
        <v xml:space="preserve"> |LV| Sieviešu iešļucenes</v>
      </c>
      <c r="AE477" s="8" t="s">
        <v>9260</v>
      </c>
      <c r="AF477" s="6" t="str">
        <f t="shared" si="197"/>
        <v xml:space="preserve"> |MK| Женски кломпи</v>
      </c>
      <c r="AG477" s="8" t="s">
        <v>9261</v>
      </c>
      <c r="AH477" s="6" t="str">
        <f t="shared" si="198"/>
        <v xml:space="preserve"> |PL| Klapki damskie</v>
      </c>
      <c r="AI477" s="8" t="s">
        <v>9262</v>
      </c>
      <c r="AJ477" s="6" t="str">
        <f t="shared" si="199"/>
        <v xml:space="preserve"> |PT| Chinelas para mulher</v>
      </c>
      <c r="AK477" s="8" t="s">
        <v>9263</v>
      </c>
      <c r="AL477" s="6" t="str">
        <f t="shared" si="200"/>
        <v xml:space="preserve"> |RO| Şlapi de damă</v>
      </c>
      <c r="AM477" s="8" t="s">
        <v>9174</v>
      </c>
      <c r="AN477" s="6" t="str">
        <f t="shared" si="201"/>
        <v xml:space="preserve"> |RS| Ženske papuče</v>
      </c>
      <c r="AO477" s="8" t="s">
        <v>9264</v>
      </c>
      <c r="AP477" s="6" t="str">
        <f t="shared" si="202"/>
        <v xml:space="preserve"> |SI| Ženski natikači</v>
      </c>
      <c r="AQ477" s="8" t="s">
        <v>9265</v>
      </c>
      <c r="AR477" s="6" t="str">
        <f t="shared" si="203"/>
        <v xml:space="preserve"> |SK| Dámske šľapky</v>
      </c>
      <c r="AS477" s="9" t="str">
        <f t="shared" si="204"/>
        <v>|EN| Women's flip-flops |BG| Дамски джапанки |BiH| Ženske papuče |CZ| Dámské pantofle |DE| Pantoletten für damen |EE| Naiste plätud |ES| Zapatillas de mujer/ Xancletes dona |GR| Γυναικείεσ παντόφλεσ |HR| Ženske natikače |HU| Női papucs |IT| Ciabatte da donna |LT| Moteriškos įsispiriamos šlepetės |LV| Sieviešu iešļucenes |PL| Klapki damskie |PT| Chinelas para mulher |RO| Şlapi de damă |RS| Ženske papuče |SI| Ženski natikači |SK| Dámske šľapky</v>
      </c>
      <c r="AT477" s="9" t="str">
        <f t="shared" si="205"/>
        <v xml:space="preserve">"|EN| Women's flip-flops |BG| Дамски джапанки |BiH| Ženske papuče |CZ| Dámské pantofle |DE| Pantoletten für damen |EE| Naiste plätud |ES| Zapatillas de mujer/ Xancletes dona |GR| Γυναικείεσ παντόφλεσ |HR| Ženske natikače |HU| Női papucs |IT| Ciabatte da donna |LT| Moteriškos įsispiriamos šlepetės |LV| Sieviešu iešļucenes |PL| Klapki damskie |PT| Chinelas para mulher |RO| Şlapi de damă |RS| Ženske papuče |SI| Ženski natikači |SK| Dámske šľapky",  </v>
      </c>
      <c r="AU477" s="9" t="str">
        <f t="shared" si="206"/>
        <v xml:space="preserve">"Women's flip-flops":  "|EN| Women's flip-flops |BG| Дамски джапанки |BiH| Ženske papuče |CZ| Dámské pantofle |DE| Pantoletten für damen |EE| Naiste plätud |ES| Zapatillas de mujer/ Xancletes dona |GR| Γυναικείεσ παντόφλεσ |HR| Ženske natikače |HU| Női papucs |IT| Ciabatte da donna |LT| Moteriškos įsispiriamos šlepetės |LV| Sieviešu iešļucenes |PL| Klapki damskie |PT| Chinelas para mulher |RO| Şlapi de damă |RS| Ženske papuče |SI| Ženski natikači |SK| Dámske šľapky",  </v>
      </c>
      <c r="AV477" s="9" t="str">
        <f t="shared" si="207"/>
        <v xml:space="preserve">"Women's flip-flops", </v>
      </c>
      <c r="AW477" s="9"/>
    </row>
    <row r="478" spans="1:49" ht="15" customHeight="1" x14ac:dyDescent="0.25">
      <c r="A478" s="8" t="s">
        <v>9266</v>
      </c>
      <c r="B478" s="6" t="str">
        <f t="shared" si="182"/>
        <v>|EN| Men's flip-flops</v>
      </c>
      <c r="C478" s="8" t="s">
        <v>9187</v>
      </c>
      <c r="D478" s="6" t="str">
        <f t="shared" si="183"/>
        <v xml:space="preserve"> |AL| Pantofla meshkujsh</v>
      </c>
      <c r="E478" s="8" t="s">
        <v>9104</v>
      </c>
      <c r="F478" s="6" t="str">
        <f t="shared" si="184"/>
        <v xml:space="preserve"> |BG| Мъжки джапанки</v>
      </c>
      <c r="G478" s="8" t="s">
        <v>9196</v>
      </c>
      <c r="H478" s="6" t="str">
        <f t="shared" si="185"/>
        <v xml:space="preserve"> |BiH| Muške papuče</v>
      </c>
      <c r="I478" s="8" t="s">
        <v>9267</v>
      </c>
      <c r="J478" s="6" t="str">
        <f t="shared" si="186"/>
        <v xml:space="preserve"> |CZ| Pánské pantofle</v>
      </c>
      <c r="K478" s="8" t="s">
        <v>9268</v>
      </c>
      <c r="L478" s="6" t="str">
        <f t="shared" si="187"/>
        <v xml:space="preserve"> |DE| Pantoletten für herren</v>
      </c>
      <c r="M478" s="8" t="s">
        <v>9108</v>
      </c>
      <c r="N478" s="6" t="str">
        <f t="shared" si="188"/>
        <v xml:space="preserve"> |EE| Meeste plätud</v>
      </c>
      <c r="O478" s="8" t="s">
        <v>9193</v>
      </c>
      <c r="P478" s="6" t="str">
        <f t="shared" si="189"/>
        <v xml:space="preserve"> |ES| Zapatillas de hombre</v>
      </c>
      <c r="Q478" s="8" t="s">
        <v>9269</v>
      </c>
      <c r="R478" s="6" t="str">
        <f t="shared" si="190"/>
        <v>/ Xancletes home</v>
      </c>
      <c r="S478" s="8" t="s">
        <v>9195</v>
      </c>
      <c r="T478" s="6" t="str">
        <f t="shared" si="191"/>
        <v xml:space="preserve"> |GR| Ανδρικέσ παντόφλεσ</v>
      </c>
      <c r="U478" s="8" t="s">
        <v>9270</v>
      </c>
      <c r="V478" s="6" t="str">
        <f t="shared" si="192"/>
        <v xml:space="preserve"> |HR| Muške natikače</v>
      </c>
      <c r="W478" s="8" t="s">
        <v>9271</v>
      </c>
      <c r="X478" s="6" t="str">
        <f t="shared" si="193"/>
        <v xml:space="preserve"> |HU| Férfi papucs</v>
      </c>
      <c r="Y478" s="8" t="s">
        <v>9272</v>
      </c>
      <c r="Z478" s="6" t="str">
        <f t="shared" si="194"/>
        <v xml:space="preserve"> |IT| Ciabatte da uomo</v>
      </c>
      <c r="AA478" s="8" t="s">
        <v>9273</v>
      </c>
      <c r="AB478" s="6" t="str">
        <f t="shared" si="195"/>
        <v xml:space="preserve"> |LT| Vyriškos įsispiriamos šlepetės</v>
      </c>
      <c r="AC478" s="8" t="s">
        <v>9274</v>
      </c>
      <c r="AD478" s="6" t="str">
        <f t="shared" si="196"/>
        <v xml:space="preserve"> |LV| Vīriešu iešļucenes</v>
      </c>
      <c r="AE478" s="8" t="s">
        <v>9275</v>
      </c>
      <c r="AF478" s="6" t="str">
        <f t="shared" si="197"/>
        <v xml:space="preserve"> |MK| Машки кломпи</v>
      </c>
      <c r="AG478" s="8" t="s">
        <v>9276</v>
      </c>
      <c r="AH478" s="6" t="str">
        <f t="shared" si="198"/>
        <v xml:space="preserve"> |PL| Klapki męskie</v>
      </c>
      <c r="AI478" s="8" t="s">
        <v>9277</v>
      </c>
      <c r="AJ478" s="6" t="str">
        <f t="shared" si="199"/>
        <v xml:space="preserve"> |PT| Chinelos para homem</v>
      </c>
      <c r="AK478" s="8" t="s">
        <v>9278</v>
      </c>
      <c r="AL478" s="6" t="str">
        <f t="shared" si="200"/>
        <v xml:space="preserve"> |RO| Şlapi bărbaţi</v>
      </c>
      <c r="AM478" s="8" t="s">
        <v>9196</v>
      </c>
      <c r="AN478" s="6" t="str">
        <f t="shared" si="201"/>
        <v xml:space="preserve"> |RS| Muške papuče</v>
      </c>
      <c r="AO478" s="8" t="s">
        <v>9279</v>
      </c>
      <c r="AP478" s="6" t="str">
        <f t="shared" si="202"/>
        <v xml:space="preserve"> |SI| Moški natikači</v>
      </c>
      <c r="AQ478" s="8" t="s">
        <v>9280</v>
      </c>
      <c r="AR478" s="6" t="str">
        <f t="shared" si="203"/>
        <v xml:space="preserve"> |SK| Pánske šľapky</v>
      </c>
      <c r="AS478" s="9" t="str">
        <f t="shared" si="204"/>
        <v>|EN| Men's flip-flops |BG| Мъжки джапанки |BiH| Muške papuče |CZ| Pánské pantofle |DE| Pantoletten für herren |EE| Meeste plätud |ES| Zapatillas de hombre/ Xancletes home |GR| Ανδρικέσ παντόφλεσ |HR| Muške natikače |HU| Férfi papucs |IT| Ciabatte da uomo |LT| Vyriškos įsispiriamos šlepetės |LV| Vīriešu iešļucenes |PL| Klapki męskie |PT| Chinelos para homem |RO| Şlapi bărbaţi |RS| Muške papuče |SI| Moški natikači |SK| Pánske šľapky</v>
      </c>
      <c r="AT478" s="9" t="str">
        <f t="shared" si="205"/>
        <v xml:space="preserve">"|EN| Men's flip-flops |BG| Мъжки джапанки |BiH| Muške papuče |CZ| Pánské pantofle |DE| Pantoletten für herren |EE| Meeste plätud |ES| Zapatillas de hombre/ Xancletes home |GR| Ανδρικέσ παντόφλεσ |HR| Muške natikače |HU| Férfi papucs |IT| Ciabatte da uomo |LT| Vyriškos įsispiriamos šlepetės |LV| Vīriešu iešļucenes |PL| Klapki męskie |PT| Chinelos para homem |RO| Şlapi bărbaţi |RS| Muške papuče |SI| Moški natikači |SK| Pánske šľapky",  </v>
      </c>
      <c r="AU478" s="9" t="str">
        <f t="shared" si="206"/>
        <v xml:space="preserve">"Men's flip-flops":  "|EN| Men's flip-flops |BG| Мъжки джапанки |BiH| Muške papuče |CZ| Pánské pantofle |DE| Pantoletten für herren |EE| Meeste plätud |ES| Zapatillas de hombre/ Xancletes home |GR| Ανδρικέσ παντόφλεσ |HR| Muške natikače |HU| Férfi papucs |IT| Ciabatte da uomo |LT| Vyriškos įsispiriamos šlepetės |LV| Vīriešu iešļucenes |PL| Klapki męskie |PT| Chinelos para homem |RO| Şlapi bărbaţi |RS| Muške papuče |SI| Moški natikači |SK| Pánske šľapky",  </v>
      </c>
      <c r="AV478" s="9" t="str">
        <f t="shared" si="207"/>
        <v xml:space="preserve">"Men's flip-flops", </v>
      </c>
      <c r="AW478" s="9"/>
    </row>
    <row r="479" spans="1:49" ht="15" customHeight="1" x14ac:dyDescent="0.25">
      <c r="A479" s="8" t="s">
        <v>9281</v>
      </c>
      <c r="B479" s="6" t="str">
        <f t="shared" si="182"/>
        <v>|EN| Girls' flip-flops</v>
      </c>
      <c r="C479" s="8" t="s">
        <v>9208</v>
      </c>
      <c r="D479" s="6" t="str">
        <f t="shared" si="183"/>
        <v xml:space="preserve"> |AL| Pantofla vajzash</v>
      </c>
      <c r="E479" s="8" t="s">
        <v>9124</v>
      </c>
      <c r="F479" s="6" t="str">
        <f t="shared" si="184"/>
        <v xml:space="preserve"> |BG| Джапанки за момичета</v>
      </c>
      <c r="G479" s="8" t="s">
        <v>9217</v>
      </c>
      <c r="H479" s="6" t="str">
        <f t="shared" si="185"/>
        <v xml:space="preserve"> |BiH| Papuče za djevojčice</v>
      </c>
      <c r="I479" s="8" t="s">
        <v>9282</v>
      </c>
      <c r="J479" s="6" t="str">
        <f t="shared" si="186"/>
        <v xml:space="preserve"> |CZ| Dívčí pantofle</v>
      </c>
      <c r="K479" s="8" t="s">
        <v>9283</v>
      </c>
      <c r="L479" s="6" t="str">
        <f t="shared" si="187"/>
        <v xml:space="preserve"> |DE| Pantoletten für mädchen</v>
      </c>
      <c r="M479" s="8" t="s">
        <v>9128</v>
      </c>
      <c r="N479" s="6" t="str">
        <f t="shared" si="188"/>
        <v xml:space="preserve"> |EE| Tüdrukute plätud</v>
      </c>
      <c r="O479" s="8" t="s">
        <v>9214</v>
      </c>
      <c r="P479" s="6" t="str">
        <f t="shared" si="189"/>
        <v xml:space="preserve"> |ES| Zapatillas de niña</v>
      </c>
      <c r="Q479" s="8" t="s">
        <v>9284</v>
      </c>
      <c r="R479" s="6" t="str">
        <f t="shared" si="190"/>
        <v>/ Xancletes nena</v>
      </c>
      <c r="S479" s="8" t="s">
        <v>9285</v>
      </c>
      <c r="T479" s="6" t="str">
        <f t="shared" si="191"/>
        <v xml:space="preserve"> |GR| Παντόφλεσ κορίτσι</v>
      </c>
      <c r="U479" s="8" t="s">
        <v>9286</v>
      </c>
      <c r="V479" s="6" t="str">
        <f t="shared" si="192"/>
        <v xml:space="preserve"> |HR| Natikače za djevojčice</v>
      </c>
      <c r="W479" s="8" t="s">
        <v>9287</v>
      </c>
      <c r="X479" s="6" t="str">
        <f t="shared" si="193"/>
        <v xml:space="preserve"> |HU| Lány papucs</v>
      </c>
      <c r="Y479" s="8" t="s">
        <v>9288</v>
      </c>
      <c r="Z479" s="6" t="str">
        <f t="shared" si="194"/>
        <v xml:space="preserve"> |IT| Ciabatte per ragazze</v>
      </c>
      <c r="AA479" s="8" t="s">
        <v>9289</v>
      </c>
      <c r="AB479" s="6" t="str">
        <f t="shared" si="195"/>
        <v xml:space="preserve"> |LT| Įsispiriamos šlepetės mergaitei</v>
      </c>
      <c r="AC479" s="8" t="s">
        <v>9290</v>
      </c>
      <c r="AD479" s="6" t="str">
        <f t="shared" si="196"/>
        <v xml:space="preserve"> |LV| Meiteņu iešļucenes</v>
      </c>
      <c r="AE479" s="8" t="s">
        <v>9291</v>
      </c>
      <c r="AF479" s="6" t="str">
        <f t="shared" si="197"/>
        <v xml:space="preserve"> |MK| Детски женски кломпи</v>
      </c>
      <c r="AG479" s="8" t="s">
        <v>9292</v>
      </c>
      <c r="AH479" s="6" t="str">
        <f t="shared" si="198"/>
        <v xml:space="preserve"> |PL| Klapki dziewczęce</v>
      </c>
      <c r="AI479" s="8" t="s">
        <v>9293</v>
      </c>
      <c r="AJ479" s="6" t="str">
        <f t="shared" si="199"/>
        <v xml:space="preserve"> |PT| Chinelas para rapariga</v>
      </c>
      <c r="AK479" s="8" t="s">
        <v>9294</v>
      </c>
      <c r="AL479" s="6" t="str">
        <f t="shared" si="200"/>
        <v xml:space="preserve"> |RO| Şlapi fetiţe</v>
      </c>
      <c r="AM479" s="8" t="s">
        <v>9226</v>
      </c>
      <c r="AN479" s="6" t="str">
        <f t="shared" si="201"/>
        <v xml:space="preserve"> |RS| Papuče za devojčice</v>
      </c>
      <c r="AO479" s="8" t="s">
        <v>9295</v>
      </c>
      <c r="AP479" s="6" t="str">
        <f t="shared" si="202"/>
        <v xml:space="preserve"> |SI| Dekliški natikači</v>
      </c>
      <c r="AQ479" s="8" t="s">
        <v>9296</v>
      </c>
      <c r="AR479" s="6" t="str">
        <f t="shared" si="203"/>
        <v xml:space="preserve"> |SK| Dievčenské šľapky</v>
      </c>
      <c r="AS479" s="9" t="str">
        <f t="shared" si="204"/>
        <v>|EN| Girls' flip-flops |BG| Джапанки за момичета |BiH| Papuče za djevojčice |CZ| Dívčí pantofle |DE| Pantoletten für mädchen |EE| Tüdrukute plätud |ES| Zapatillas de niña/ Xancletes nena |GR| Παντόφλεσ κορίτσι |HR| Natikače za djevojčice |HU| Lány papucs |IT| Ciabatte per ragazze |LT| Įsispiriamos šlepetės mergaitei |LV| Meiteņu iešļucenes |PL| Klapki dziewczęce |PT| Chinelas para rapariga |RO| Şlapi fetiţe |RS| Papuče za devojčice |SI| Dekliški natikači |SK| Dievčenské šľapky</v>
      </c>
      <c r="AT479" s="9" t="str">
        <f t="shared" si="205"/>
        <v xml:space="preserve">"|EN| Girls' flip-flops |BG| Джапанки за момичета |BiH| Papuče za djevojčice |CZ| Dívčí pantofle |DE| Pantoletten für mädchen |EE| Tüdrukute plätud |ES| Zapatillas de niña/ Xancletes nena |GR| Παντόφλεσ κορίτσι |HR| Natikače za djevojčice |HU| Lány papucs |IT| Ciabatte per ragazze |LT| Įsispiriamos šlepetės mergaitei |LV| Meiteņu iešļucenes |PL| Klapki dziewczęce |PT| Chinelas para rapariga |RO| Şlapi fetiţe |RS| Papuče za devojčice |SI| Dekliški natikači |SK| Dievčenské šľapky",  </v>
      </c>
      <c r="AU479" s="9" t="str">
        <f t="shared" si="206"/>
        <v xml:space="preserve">"Girls' flip-flops":  "|EN| Girls' flip-flops |BG| Джапанки за момичета |BiH| Papuče za djevojčice |CZ| Dívčí pantofle |DE| Pantoletten für mädchen |EE| Tüdrukute plätud |ES| Zapatillas de niña/ Xancletes nena |GR| Παντόφλεσ κορίτσι |HR| Natikače za djevojčice |HU| Lány papucs |IT| Ciabatte per ragazze |LT| Įsispiriamos šlepetės mergaitei |LV| Meiteņu iešļucenes |PL| Klapki dziewczęce |PT| Chinelas para rapariga |RO| Şlapi fetiţe |RS| Papuče za devojčice |SI| Dekliški natikači |SK| Dievčenské šľapky",  </v>
      </c>
      <c r="AV479" s="9" t="str">
        <f t="shared" si="207"/>
        <v xml:space="preserve">"Girls' flip-flops", </v>
      </c>
      <c r="AW479" s="9"/>
    </row>
    <row r="480" spans="1:49" ht="15" customHeight="1" x14ac:dyDescent="0.25">
      <c r="A480" s="8" t="s">
        <v>9297</v>
      </c>
      <c r="B480" s="6" t="str">
        <f t="shared" si="182"/>
        <v>|EN| Boys' flip-flops</v>
      </c>
      <c r="C480" s="8" t="s">
        <v>9230</v>
      </c>
      <c r="D480" s="6" t="str">
        <f t="shared" si="183"/>
        <v xml:space="preserve"> |AL| Pantofla djemsh</v>
      </c>
      <c r="E480" s="8" t="s">
        <v>9145</v>
      </c>
      <c r="F480" s="6" t="str">
        <f t="shared" si="184"/>
        <v xml:space="preserve"> |BG| Джапанки за момчета</v>
      </c>
      <c r="G480" s="8" t="s">
        <v>9239</v>
      </c>
      <c r="H480" s="6" t="str">
        <f t="shared" si="185"/>
        <v xml:space="preserve"> |BiH| Papuče za dječake</v>
      </c>
      <c r="I480" s="8" t="s">
        <v>9298</v>
      </c>
      <c r="J480" s="6" t="str">
        <f t="shared" si="186"/>
        <v xml:space="preserve"> |CZ| Chlapecké pantofle</v>
      </c>
      <c r="K480" s="8" t="s">
        <v>9299</v>
      </c>
      <c r="L480" s="6" t="str">
        <f t="shared" si="187"/>
        <v xml:space="preserve"> |DE| Pantoletten für jungen</v>
      </c>
      <c r="M480" s="8" t="s">
        <v>9149</v>
      </c>
      <c r="N480" s="6" t="str">
        <f t="shared" si="188"/>
        <v xml:space="preserve"> |EE| Poiste plätud</v>
      </c>
      <c r="O480" s="8" t="s">
        <v>9236</v>
      </c>
      <c r="P480" s="6" t="str">
        <f t="shared" si="189"/>
        <v xml:space="preserve"> |ES| Zapatillas de niño</v>
      </c>
      <c r="Q480" s="8" t="s">
        <v>9300</v>
      </c>
      <c r="R480" s="6" t="str">
        <f t="shared" si="190"/>
        <v>/ Xancletes nen</v>
      </c>
      <c r="S480" s="8" t="s">
        <v>9301</v>
      </c>
      <c r="T480" s="6" t="str">
        <f t="shared" si="191"/>
        <v xml:space="preserve"> |GR| Παντόφλεσ αγόρι</v>
      </c>
      <c r="U480" s="8" t="s">
        <v>9302</v>
      </c>
      <c r="V480" s="6" t="str">
        <f t="shared" si="192"/>
        <v xml:space="preserve"> |HR| Natikače za dječake</v>
      </c>
      <c r="W480" s="8" t="s">
        <v>9303</v>
      </c>
      <c r="X480" s="6" t="str">
        <f t="shared" si="193"/>
        <v xml:space="preserve"> |HU| Fiú papucs</v>
      </c>
      <c r="Y480" s="8" t="s">
        <v>9304</v>
      </c>
      <c r="Z480" s="6" t="str">
        <f t="shared" si="194"/>
        <v xml:space="preserve"> |IT| Ciabatte per ragazzi</v>
      </c>
      <c r="AA480" s="8" t="s">
        <v>9305</v>
      </c>
      <c r="AB480" s="6" t="str">
        <f t="shared" si="195"/>
        <v xml:space="preserve"> |LT| Įsispiriamos šlepetės berniukui</v>
      </c>
      <c r="AC480" s="8" t="s">
        <v>9306</v>
      </c>
      <c r="AD480" s="6" t="str">
        <f t="shared" si="196"/>
        <v xml:space="preserve"> |LV| Zēnu iešļucenes</v>
      </c>
      <c r="AE480" s="8" t="s">
        <v>9307</v>
      </c>
      <c r="AF480" s="6" t="str">
        <f t="shared" si="197"/>
        <v xml:space="preserve"> |MK| Детски машки кломпи</v>
      </c>
      <c r="AG480" s="8" t="s">
        <v>9308</v>
      </c>
      <c r="AH480" s="6" t="str">
        <f t="shared" si="198"/>
        <v xml:space="preserve"> |PL| Klapki chłopięce</v>
      </c>
      <c r="AI480" s="8" t="s">
        <v>9309</v>
      </c>
      <c r="AJ480" s="6" t="str">
        <f t="shared" si="199"/>
        <v xml:space="preserve"> |PT| Chinelas para rapaz</v>
      </c>
      <c r="AK480" s="8" t="s">
        <v>9310</v>
      </c>
      <c r="AL480" s="6" t="str">
        <f t="shared" si="200"/>
        <v xml:space="preserve"> |RO| Şlapi băieţi</v>
      </c>
      <c r="AM480" s="8" t="s">
        <v>9248</v>
      </c>
      <c r="AN480" s="6" t="str">
        <f t="shared" si="201"/>
        <v xml:space="preserve"> |RS| Papuče za dečake</v>
      </c>
      <c r="AO480" s="8" t="s">
        <v>9311</v>
      </c>
      <c r="AP480" s="6" t="str">
        <f t="shared" si="202"/>
        <v xml:space="preserve"> |SI| Fantovski natikači</v>
      </c>
      <c r="AQ480" s="8" t="s">
        <v>9312</v>
      </c>
      <c r="AR480" s="6" t="str">
        <f t="shared" si="203"/>
        <v xml:space="preserve"> |SK| Chlapčenské šľapky</v>
      </c>
      <c r="AS480" s="9" t="str">
        <f t="shared" si="204"/>
        <v>|EN| Boys' flip-flops |BG| Джапанки за момчета |BiH| Papuče za dječake |CZ| Chlapecké pantofle |DE| Pantoletten für jungen |EE| Poiste plätud |ES| Zapatillas de niño/ Xancletes nen |GR| Παντόφλεσ αγόρι |HR| Natikače za dječake |HU| Fiú papucs |IT| Ciabatte per ragazzi |LT| Įsispiriamos šlepetės berniukui |LV| Zēnu iešļucenes |PL| Klapki chłopięce |PT| Chinelas para rapaz |RO| Şlapi băieţi |RS| Papuče za dečake |SI| Fantovski natikači |SK| Chlapčenské šľapky</v>
      </c>
      <c r="AT480" s="9" t="str">
        <f t="shared" si="205"/>
        <v xml:space="preserve">"|EN| Boys' flip-flops |BG| Джапанки за момчета |BiH| Papuče za dječake |CZ| Chlapecké pantofle |DE| Pantoletten für jungen |EE| Poiste plätud |ES| Zapatillas de niño/ Xancletes nen |GR| Παντόφλεσ αγόρι |HR| Natikače za dječake |HU| Fiú papucs |IT| Ciabatte per ragazzi |LT| Įsispiriamos šlepetės berniukui |LV| Zēnu iešļucenes |PL| Klapki chłopięce |PT| Chinelas para rapaz |RO| Şlapi băieţi |RS| Papuče za dečake |SI| Fantovski natikači |SK| Chlapčenské šľapky",  </v>
      </c>
      <c r="AU480" s="9" t="str">
        <f t="shared" si="206"/>
        <v xml:space="preserve">"Boys' flip-flops":  "|EN| Boys' flip-flops |BG| Джапанки за момчета |BiH| Papuče za dječake |CZ| Chlapecké pantofle |DE| Pantoletten für jungen |EE| Poiste plätud |ES| Zapatillas de niño/ Xancletes nen |GR| Παντόφλεσ αγόρι |HR| Natikače za dječake |HU| Fiú papucs |IT| Ciabatte per ragazzi |LT| Įsispiriamos šlepetės berniukui |LV| Zēnu iešļucenes |PL| Klapki chłopięce |PT| Chinelas para rapaz |RO| Şlapi băieţi |RS| Papuče za dečake |SI| Fantovski natikači |SK| Chlapčenské šľapky",  </v>
      </c>
      <c r="AV480" s="9" t="str">
        <f t="shared" si="207"/>
        <v xml:space="preserve">"Boys' flip-flops", </v>
      </c>
      <c r="AW480" s="9"/>
    </row>
    <row r="481" spans="1:49" ht="15" customHeight="1" x14ac:dyDescent="0.25">
      <c r="A481" s="8" t="s">
        <v>9313</v>
      </c>
      <c r="B481" s="6" t="str">
        <f t="shared" si="182"/>
        <v>|EN| Women's sandals</v>
      </c>
      <c r="C481" s="8" t="s">
        <v>9314</v>
      </c>
      <c r="D481" s="6" t="str">
        <f t="shared" si="183"/>
        <v xml:space="preserve"> |AL| Sandale femrash</v>
      </c>
      <c r="E481" s="8" t="s">
        <v>9315</v>
      </c>
      <c r="F481" s="6" t="str">
        <f t="shared" si="184"/>
        <v xml:space="preserve"> |BG| Дамски сандали</v>
      </c>
      <c r="G481" s="8" t="s">
        <v>9316</v>
      </c>
      <c r="H481" s="6" t="str">
        <f t="shared" si="185"/>
        <v xml:space="preserve"> |BiH| Ženske sandale</v>
      </c>
      <c r="I481" s="8" t="s">
        <v>9317</v>
      </c>
      <c r="J481" s="6" t="str">
        <f t="shared" si="186"/>
        <v xml:space="preserve"> |CZ| Dámské sandály</v>
      </c>
      <c r="K481" s="8" t="s">
        <v>9318</v>
      </c>
      <c r="L481" s="6" t="str">
        <f t="shared" si="187"/>
        <v xml:space="preserve"> |DE| Sandalen für damen</v>
      </c>
      <c r="M481" s="8" t="s">
        <v>9319</v>
      </c>
      <c r="N481" s="6" t="str">
        <f t="shared" si="188"/>
        <v xml:space="preserve"> |EE| Naiste sandaalid</v>
      </c>
      <c r="O481" s="8" t="s">
        <v>9320</v>
      </c>
      <c r="P481" s="6" t="str">
        <f t="shared" si="189"/>
        <v xml:space="preserve"> |ES| Sandalias de mujer</v>
      </c>
      <c r="Q481" s="8" t="s">
        <v>9321</v>
      </c>
      <c r="R481" s="6" t="str">
        <f t="shared" si="190"/>
        <v>/ Sandàlies dona</v>
      </c>
      <c r="S481" s="8" t="s">
        <v>9322</v>
      </c>
      <c r="T481" s="6" t="str">
        <f t="shared" si="191"/>
        <v xml:space="preserve"> |GR| Γυναικεία σανδάλια</v>
      </c>
      <c r="U481" s="8" t="s">
        <v>9316</v>
      </c>
      <c r="V481" s="6" t="str">
        <f t="shared" si="192"/>
        <v xml:space="preserve"> |HR| Ženske sandale</v>
      </c>
      <c r="W481" s="8" t="s">
        <v>9323</v>
      </c>
      <c r="X481" s="6" t="str">
        <f t="shared" si="193"/>
        <v xml:space="preserve"> |HU| Női szandál</v>
      </c>
      <c r="Y481" s="8" t="s">
        <v>9324</v>
      </c>
      <c r="Z481" s="6" t="str">
        <f t="shared" si="194"/>
        <v xml:space="preserve"> |IT| Sandali da donna</v>
      </c>
      <c r="AA481" s="8" t="s">
        <v>9325</v>
      </c>
      <c r="AB481" s="6" t="str">
        <f t="shared" si="195"/>
        <v xml:space="preserve"> |LT| Moteriški sandalai</v>
      </c>
      <c r="AC481" s="8" t="s">
        <v>9326</v>
      </c>
      <c r="AD481" s="6" t="str">
        <f t="shared" si="196"/>
        <v xml:space="preserve"> |LV| Sieviešu sandales</v>
      </c>
      <c r="AE481" s="8" t="s">
        <v>9327</v>
      </c>
      <c r="AF481" s="6" t="str">
        <f t="shared" si="197"/>
        <v xml:space="preserve"> |MK| Женски сандали</v>
      </c>
      <c r="AG481" s="8" t="s">
        <v>9328</v>
      </c>
      <c r="AH481" s="6" t="str">
        <f t="shared" si="198"/>
        <v xml:space="preserve"> |PL| Sandały damskie</v>
      </c>
      <c r="AI481" s="8" t="s">
        <v>9329</v>
      </c>
      <c r="AJ481" s="6" t="str">
        <f t="shared" si="199"/>
        <v xml:space="preserve"> |PT| Sandálias para mulher</v>
      </c>
      <c r="AK481" s="8" t="s">
        <v>9330</v>
      </c>
      <c r="AL481" s="6" t="str">
        <f t="shared" si="200"/>
        <v xml:space="preserve"> |RO| Sandale de damă</v>
      </c>
      <c r="AM481" s="8" t="s">
        <v>9316</v>
      </c>
      <c r="AN481" s="6" t="str">
        <f t="shared" si="201"/>
        <v xml:space="preserve"> |RS| Ženske sandale</v>
      </c>
      <c r="AO481" s="8" t="s">
        <v>9331</v>
      </c>
      <c r="AP481" s="6" t="str">
        <f t="shared" si="202"/>
        <v xml:space="preserve"> |SI| Ženski sandali</v>
      </c>
      <c r="AQ481" s="8" t="s">
        <v>9332</v>
      </c>
      <c r="AR481" s="6" t="str">
        <f t="shared" si="203"/>
        <v xml:space="preserve"> |SK| Dámske sandále</v>
      </c>
      <c r="AS481" s="9" t="str">
        <f t="shared" si="204"/>
        <v>|EN| Women's sandals |BG| Дамски сандали |BiH| Ženske sandale |CZ| Dámské sandály |DE| Sandalen für damen |EE| Naiste sandaalid |ES| Sandalias de mujer/ Sandàlies dona |GR| Γυναικεία σανδάλια |HR| Ženske sandale |HU| Női szandál |IT| Sandali da donna |LT| Moteriški sandalai |LV| Sieviešu sandales |PL| Sandały damskie |PT| Sandálias para mulher |RO| Sandale de damă |RS| Ženske sandale |SI| Ženski sandali |SK| Dámske sandále</v>
      </c>
      <c r="AT481" s="9" t="str">
        <f t="shared" si="205"/>
        <v xml:space="preserve">"|EN| Women's sandals |BG| Дамски сандали |BiH| Ženske sandale |CZ| Dámské sandály |DE| Sandalen für damen |EE| Naiste sandaalid |ES| Sandalias de mujer/ Sandàlies dona |GR| Γυναικεία σανδάλια |HR| Ženske sandale |HU| Női szandál |IT| Sandali da donna |LT| Moteriški sandalai |LV| Sieviešu sandales |PL| Sandały damskie |PT| Sandálias para mulher |RO| Sandale de damă |RS| Ženske sandale |SI| Ženski sandali |SK| Dámske sandále",  </v>
      </c>
      <c r="AU481" s="9" t="str">
        <f t="shared" si="206"/>
        <v xml:space="preserve">"Women's sandals":  "|EN| Women's sandals |BG| Дамски сандали |BiH| Ženske sandale |CZ| Dámské sandály |DE| Sandalen für damen |EE| Naiste sandaalid |ES| Sandalias de mujer/ Sandàlies dona |GR| Γυναικεία σανδάλια |HR| Ženske sandale |HU| Női szandál |IT| Sandali da donna |LT| Moteriški sandalai |LV| Sieviešu sandales |PL| Sandały damskie |PT| Sandálias para mulher |RO| Sandale de damă |RS| Ženske sandale |SI| Ženski sandali |SK| Dámske sandále",  </v>
      </c>
      <c r="AV481" s="9" t="str">
        <f t="shared" si="207"/>
        <v xml:space="preserve">"Women's sandals", </v>
      </c>
      <c r="AW481" s="9"/>
    </row>
    <row r="482" spans="1:49" ht="15" customHeight="1" x14ac:dyDescent="0.25">
      <c r="A482" s="8" t="s">
        <v>9333</v>
      </c>
      <c r="B482" s="6" t="str">
        <f t="shared" si="182"/>
        <v>|EN| Men's sandals</v>
      </c>
      <c r="C482" s="8" t="s">
        <v>9334</v>
      </c>
      <c r="D482" s="6" t="str">
        <f t="shared" si="183"/>
        <v xml:space="preserve"> |AL| Sandale meshkujsh</v>
      </c>
      <c r="E482" s="8" t="s">
        <v>9335</v>
      </c>
      <c r="F482" s="6" t="str">
        <f t="shared" si="184"/>
        <v xml:space="preserve"> |BG| Мъжки сандали</v>
      </c>
      <c r="G482" s="8" t="s">
        <v>9336</v>
      </c>
      <c r="H482" s="6" t="str">
        <f t="shared" si="185"/>
        <v xml:space="preserve"> |BiH| Muške sandale</v>
      </c>
      <c r="I482" s="8" t="s">
        <v>9337</v>
      </c>
      <c r="J482" s="6" t="str">
        <f t="shared" si="186"/>
        <v xml:space="preserve"> |CZ| Pánské sandály</v>
      </c>
      <c r="K482" s="8" t="s">
        <v>9338</v>
      </c>
      <c r="L482" s="6" t="str">
        <f t="shared" si="187"/>
        <v xml:space="preserve"> |DE| Sandalen für herren</v>
      </c>
      <c r="M482" s="8" t="s">
        <v>9339</v>
      </c>
      <c r="N482" s="6" t="str">
        <f t="shared" si="188"/>
        <v xml:space="preserve"> |EE| Meeste sandaalid</v>
      </c>
      <c r="O482" s="8" t="s">
        <v>9340</v>
      </c>
      <c r="P482" s="6" t="str">
        <f t="shared" si="189"/>
        <v xml:space="preserve"> |ES| Sandalias de hombre</v>
      </c>
      <c r="Q482" s="8" t="s">
        <v>9341</v>
      </c>
      <c r="R482" s="6" t="str">
        <f t="shared" si="190"/>
        <v>/ Sandàlies home</v>
      </c>
      <c r="S482" s="8" t="s">
        <v>9342</v>
      </c>
      <c r="T482" s="6" t="str">
        <f t="shared" si="191"/>
        <v xml:space="preserve"> |GR| Ανδρικα σανδάλια</v>
      </c>
      <c r="U482" s="8" t="s">
        <v>9336</v>
      </c>
      <c r="V482" s="6" t="str">
        <f t="shared" si="192"/>
        <v xml:space="preserve"> |HR| Muške sandale</v>
      </c>
      <c r="W482" s="8" t="s">
        <v>9343</v>
      </c>
      <c r="X482" s="6" t="str">
        <f t="shared" si="193"/>
        <v xml:space="preserve"> |HU| Férfi szandál</v>
      </c>
      <c r="Y482" s="8" t="s">
        <v>9344</v>
      </c>
      <c r="Z482" s="6" t="str">
        <f t="shared" si="194"/>
        <v xml:space="preserve"> |IT| Sandali da uomo</v>
      </c>
      <c r="AA482" s="8" t="s">
        <v>9345</v>
      </c>
      <c r="AB482" s="6" t="str">
        <f t="shared" si="195"/>
        <v xml:space="preserve"> |LT| Vyriški sandalai</v>
      </c>
      <c r="AC482" s="8" t="s">
        <v>9346</v>
      </c>
      <c r="AD482" s="6" t="str">
        <f t="shared" si="196"/>
        <v xml:space="preserve"> |LV| Vīriešu sandales</v>
      </c>
      <c r="AE482" s="8" t="s">
        <v>9347</v>
      </c>
      <c r="AF482" s="6" t="str">
        <f t="shared" si="197"/>
        <v xml:space="preserve"> |MK| Машки сандали</v>
      </c>
      <c r="AG482" s="8" t="s">
        <v>9348</v>
      </c>
      <c r="AH482" s="6" t="str">
        <f t="shared" si="198"/>
        <v xml:space="preserve"> |PL| Sandały męskie</v>
      </c>
      <c r="AI482" s="8" t="s">
        <v>9349</v>
      </c>
      <c r="AJ482" s="6" t="str">
        <f t="shared" si="199"/>
        <v xml:space="preserve"> |PT| Sandálias para homem</v>
      </c>
      <c r="AK482" s="8" t="s">
        <v>9350</v>
      </c>
      <c r="AL482" s="6" t="str">
        <f t="shared" si="200"/>
        <v xml:space="preserve"> |RO| Sandale bărbaţi</v>
      </c>
      <c r="AM482" s="8" t="s">
        <v>9336</v>
      </c>
      <c r="AN482" s="6" t="str">
        <f t="shared" si="201"/>
        <v xml:space="preserve"> |RS| Muške sandale</v>
      </c>
      <c r="AO482" s="8" t="s">
        <v>9351</v>
      </c>
      <c r="AP482" s="6" t="str">
        <f t="shared" si="202"/>
        <v xml:space="preserve"> |SI| Moški sandali</v>
      </c>
      <c r="AQ482" s="8" t="s">
        <v>9352</v>
      </c>
      <c r="AR482" s="6" t="str">
        <f t="shared" si="203"/>
        <v xml:space="preserve"> |SK| Pánske sandále</v>
      </c>
      <c r="AS482" s="9" t="str">
        <f t="shared" si="204"/>
        <v>|EN| Men's sandals |BG| Мъжки сандали |BiH| Muške sandale |CZ| Pánské sandály |DE| Sandalen für herren |EE| Meeste sandaalid |ES| Sandalias de hombre/ Sandàlies home |GR| Ανδρικα σανδάλια |HR| Muške sandale |HU| Férfi szandál |IT| Sandali da uomo |LT| Vyriški sandalai |LV| Vīriešu sandales |PL| Sandały męskie |PT| Sandálias para homem |RO| Sandale bărbaţi |RS| Muške sandale |SI| Moški sandali |SK| Pánske sandále</v>
      </c>
      <c r="AT482" s="9" t="str">
        <f t="shared" si="205"/>
        <v xml:space="preserve">"|EN| Men's sandals |BG| Мъжки сандали |BiH| Muške sandale |CZ| Pánské sandály |DE| Sandalen für herren |EE| Meeste sandaalid |ES| Sandalias de hombre/ Sandàlies home |GR| Ανδρικα σανδάλια |HR| Muške sandale |HU| Férfi szandál |IT| Sandali da uomo |LT| Vyriški sandalai |LV| Vīriešu sandales |PL| Sandały męskie |PT| Sandálias para homem |RO| Sandale bărbaţi |RS| Muške sandale |SI| Moški sandali |SK| Pánske sandále",  </v>
      </c>
      <c r="AU482" s="9" t="str">
        <f t="shared" si="206"/>
        <v xml:space="preserve">"Men's sandals":  "|EN| Men's sandals |BG| Мъжки сандали |BiH| Muške sandale |CZ| Pánské sandály |DE| Sandalen für herren |EE| Meeste sandaalid |ES| Sandalias de hombre/ Sandàlies home |GR| Ανδρικα σανδάλια |HR| Muške sandale |HU| Férfi szandál |IT| Sandali da uomo |LT| Vyriški sandalai |LV| Vīriešu sandales |PL| Sandały męskie |PT| Sandálias para homem |RO| Sandale bărbaţi |RS| Muške sandale |SI| Moški sandali |SK| Pánske sandále",  </v>
      </c>
      <c r="AV482" s="9" t="str">
        <f t="shared" si="207"/>
        <v xml:space="preserve">"Men's sandals", </v>
      </c>
      <c r="AW482" s="9"/>
    </row>
    <row r="483" spans="1:49" ht="15" customHeight="1" x14ac:dyDescent="0.25">
      <c r="A483" s="8" t="s">
        <v>9353</v>
      </c>
      <c r="B483" s="6" t="str">
        <f t="shared" si="182"/>
        <v>|EN| Girls' sandals</v>
      </c>
      <c r="C483" s="8" t="s">
        <v>9354</v>
      </c>
      <c r="D483" s="6" t="str">
        <f t="shared" si="183"/>
        <v xml:space="preserve"> |AL| Sandale vajzash</v>
      </c>
      <c r="E483" s="8" t="s">
        <v>9355</v>
      </c>
      <c r="F483" s="6" t="str">
        <f t="shared" si="184"/>
        <v xml:space="preserve"> |BG| Сандали за момичета</v>
      </c>
      <c r="G483" s="8" t="s">
        <v>9356</v>
      </c>
      <c r="H483" s="6" t="str">
        <f t="shared" si="185"/>
        <v xml:space="preserve"> |BiH| Sandale za djevojčice</v>
      </c>
      <c r="I483" s="8" t="s">
        <v>9357</v>
      </c>
      <c r="J483" s="6" t="str">
        <f t="shared" si="186"/>
        <v xml:space="preserve"> |CZ| Dívčí sandály</v>
      </c>
      <c r="K483" s="8" t="s">
        <v>9358</v>
      </c>
      <c r="L483" s="6" t="str">
        <f t="shared" si="187"/>
        <v xml:space="preserve"> |DE| Sandalen für mädchen</v>
      </c>
      <c r="M483" s="8" t="s">
        <v>9359</v>
      </c>
      <c r="N483" s="6" t="str">
        <f t="shared" si="188"/>
        <v xml:space="preserve"> |EE| Tüdrukute sandaalid</v>
      </c>
      <c r="O483" s="8" t="s">
        <v>9360</v>
      </c>
      <c r="P483" s="6" t="str">
        <f t="shared" si="189"/>
        <v xml:space="preserve"> |ES| Sandalias de niña</v>
      </c>
      <c r="Q483" s="8" t="s">
        <v>9361</v>
      </c>
      <c r="R483" s="6" t="str">
        <f t="shared" si="190"/>
        <v>/ Sandàlies nena</v>
      </c>
      <c r="S483" s="8" t="s">
        <v>9362</v>
      </c>
      <c r="T483" s="6" t="str">
        <f t="shared" si="191"/>
        <v xml:space="preserve"> |GR| Σανδάλια για κορίτσια</v>
      </c>
      <c r="U483" s="8" t="s">
        <v>9363</v>
      </c>
      <c r="V483" s="6" t="str">
        <f t="shared" si="192"/>
        <v xml:space="preserve"> |HR| Dječje sandale</v>
      </c>
      <c r="W483" s="8" t="s">
        <v>9364</v>
      </c>
      <c r="X483" s="6" t="str">
        <f t="shared" si="193"/>
        <v xml:space="preserve"> |HU| Lány szandál</v>
      </c>
      <c r="Y483" s="8" t="s">
        <v>9365</v>
      </c>
      <c r="Z483" s="6" t="str">
        <f t="shared" si="194"/>
        <v xml:space="preserve"> |IT| Sandali per ragazze</v>
      </c>
      <c r="AA483" s="8" t="s">
        <v>9366</v>
      </c>
      <c r="AB483" s="6" t="str">
        <f t="shared" si="195"/>
        <v xml:space="preserve"> |LT| Sandalai mergaitei</v>
      </c>
      <c r="AC483" s="8" t="s">
        <v>9367</v>
      </c>
      <c r="AD483" s="6" t="str">
        <f t="shared" si="196"/>
        <v xml:space="preserve"> |LV| Meiteņu sandales</v>
      </c>
      <c r="AE483" s="8" t="s">
        <v>9368</v>
      </c>
      <c r="AF483" s="6" t="str">
        <f t="shared" si="197"/>
        <v xml:space="preserve"> |MK| Детски женски сандали</v>
      </c>
      <c r="AG483" s="8" t="s">
        <v>9369</v>
      </c>
      <c r="AH483" s="6" t="str">
        <f t="shared" si="198"/>
        <v xml:space="preserve"> |PL| Sandały dziewczęce</v>
      </c>
      <c r="AI483" s="8" t="s">
        <v>9370</v>
      </c>
      <c r="AJ483" s="6" t="str">
        <f t="shared" si="199"/>
        <v xml:space="preserve"> |PT| Sandálias para rapariga</v>
      </c>
      <c r="AK483" s="8" t="s">
        <v>9371</v>
      </c>
      <c r="AL483" s="6" t="str">
        <f t="shared" si="200"/>
        <v xml:space="preserve"> |RO| Sandale fete</v>
      </c>
      <c r="AM483" s="8" t="s">
        <v>9372</v>
      </c>
      <c r="AN483" s="6" t="str">
        <f t="shared" si="201"/>
        <v xml:space="preserve"> |RS| Sandale za devojčice</v>
      </c>
      <c r="AO483" s="8" t="s">
        <v>9373</v>
      </c>
      <c r="AP483" s="6" t="str">
        <f t="shared" si="202"/>
        <v xml:space="preserve"> |SI| Dekliški sandali</v>
      </c>
      <c r="AQ483" s="8" t="s">
        <v>9374</v>
      </c>
      <c r="AR483" s="6" t="str">
        <f t="shared" si="203"/>
        <v xml:space="preserve"> |SK| Dievčenské sandále</v>
      </c>
      <c r="AS483" s="9" t="str">
        <f t="shared" si="204"/>
        <v>|EN| Girls' sandals |BG| Сандали за момичета |BiH| Sandale za djevojčice |CZ| Dívčí sandály |DE| Sandalen für mädchen |EE| Tüdrukute sandaalid |ES| Sandalias de niña/ Sandàlies nena |GR| Σανδάλια για κορίτσια |HR| Dječje sandale |HU| Lány szandál |IT| Sandali per ragazze |LT| Sandalai mergaitei |LV| Meiteņu sandales |PL| Sandały dziewczęce |PT| Sandálias para rapariga |RO| Sandale fete |RS| Sandale za devojčice |SI| Dekliški sandali |SK| Dievčenské sandále</v>
      </c>
      <c r="AT483" s="9" t="str">
        <f t="shared" si="205"/>
        <v xml:space="preserve">"|EN| Girls' sandals |BG| Сандали за момичета |BiH| Sandale za djevojčice |CZ| Dívčí sandály |DE| Sandalen für mädchen |EE| Tüdrukute sandaalid |ES| Sandalias de niña/ Sandàlies nena |GR| Σανδάλια για κορίτσια |HR| Dječje sandale |HU| Lány szandál |IT| Sandali per ragazze |LT| Sandalai mergaitei |LV| Meiteņu sandales |PL| Sandały dziewczęce |PT| Sandálias para rapariga |RO| Sandale fete |RS| Sandale za devojčice |SI| Dekliški sandali |SK| Dievčenské sandále",  </v>
      </c>
      <c r="AU483" s="9" t="str">
        <f t="shared" si="206"/>
        <v xml:space="preserve">"Girls' sandals":  "|EN| Girls' sandals |BG| Сандали за момичета |BiH| Sandale za djevojčice |CZ| Dívčí sandály |DE| Sandalen für mädchen |EE| Tüdrukute sandaalid |ES| Sandalias de niña/ Sandàlies nena |GR| Σανδάλια για κορίτσια |HR| Dječje sandale |HU| Lány szandál |IT| Sandali per ragazze |LT| Sandalai mergaitei |LV| Meiteņu sandales |PL| Sandały dziewczęce |PT| Sandálias para rapariga |RO| Sandale fete |RS| Sandale za devojčice |SI| Dekliški sandali |SK| Dievčenské sandále",  </v>
      </c>
      <c r="AV483" s="9" t="str">
        <f t="shared" si="207"/>
        <v xml:space="preserve">"Girls' sandals", </v>
      </c>
      <c r="AW483" s="9"/>
    </row>
    <row r="484" spans="1:49" ht="15" customHeight="1" x14ac:dyDescent="0.25">
      <c r="A484" s="8" t="s">
        <v>9375</v>
      </c>
      <c r="B484" s="6" t="str">
        <f t="shared" si="182"/>
        <v>|EN| Boys' sandals</v>
      </c>
      <c r="C484" s="8" t="s">
        <v>9376</v>
      </c>
      <c r="D484" s="6" t="str">
        <f t="shared" si="183"/>
        <v xml:space="preserve"> |AL| Sandale djemsh</v>
      </c>
      <c r="E484" s="8" t="s">
        <v>9377</v>
      </c>
      <c r="F484" s="6" t="str">
        <f t="shared" si="184"/>
        <v xml:space="preserve"> |BG| Сандали за момчета</v>
      </c>
      <c r="G484" s="8" t="s">
        <v>9378</v>
      </c>
      <c r="H484" s="6" t="str">
        <f t="shared" si="185"/>
        <v xml:space="preserve"> |BiH| Sandale za dječake</v>
      </c>
      <c r="I484" s="8" t="s">
        <v>9379</v>
      </c>
      <c r="J484" s="6" t="str">
        <f t="shared" si="186"/>
        <v xml:space="preserve"> |CZ| Chlapecké sandály</v>
      </c>
      <c r="K484" s="8" t="s">
        <v>9380</v>
      </c>
      <c r="L484" s="6" t="str">
        <f t="shared" si="187"/>
        <v xml:space="preserve"> |DE| Sandalen für jungen</v>
      </c>
      <c r="M484" s="8" t="s">
        <v>9381</v>
      </c>
      <c r="N484" s="6" t="str">
        <f t="shared" si="188"/>
        <v xml:space="preserve"> |EE| Poiste sandaalid</v>
      </c>
      <c r="O484" s="8" t="s">
        <v>9382</v>
      </c>
      <c r="P484" s="6" t="str">
        <f t="shared" si="189"/>
        <v xml:space="preserve"> |ES| Sandalias de niño</v>
      </c>
      <c r="Q484" s="8" t="s">
        <v>9383</v>
      </c>
      <c r="R484" s="6" t="str">
        <f t="shared" si="190"/>
        <v>/ Sandàlies nen</v>
      </c>
      <c r="S484" s="8" t="s">
        <v>9384</v>
      </c>
      <c r="T484" s="6" t="str">
        <f t="shared" si="191"/>
        <v xml:space="preserve"> |GR| Σανδάλια αγοριών</v>
      </c>
      <c r="U484" s="8" t="s">
        <v>9378</v>
      </c>
      <c r="V484" s="6" t="str">
        <f t="shared" si="192"/>
        <v xml:space="preserve"> |HR| Sandale za dječake</v>
      </c>
      <c r="W484" s="8" t="s">
        <v>9385</v>
      </c>
      <c r="X484" s="6" t="str">
        <f t="shared" si="193"/>
        <v xml:space="preserve"> |HU| Fiú szandál</v>
      </c>
      <c r="Y484" s="8" t="s">
        <v>9386</v>
      </c>
      <c r="Z484" s="6" t="str">
        <f t="shared" si="194"/>
        <v xml:space="preserve"> |IT| Sandali per ragazzi</v>
      </c>
      <c r="AA484" s="8" t="s">
        <v>9387</v>
      </c>
      <c r="AB484" s="6" t="str">
        <f t="shared" si="195"/>
        <v xml:space="preserve"> |LT| Sandalai berniukui</v>
      </c>
      <c r="AC484" s="8" t="s">
        <v>9388</v>
      </c>
      <c r="AD484" s="6" t="str">
        <f t="shared" si="196"/>
        <v xml:space="preserve"> |LV| Zēnu sandales</v>
      </c>
      <c r="AE484" s="8" t="s">
        <v>9389</v>
      </c>
      <c r="AF484" s="6" t="str">
        <f t="shared" si="197"/>
        <v xml:space="preserve"> |MK| Детски машки сандали</v>
      </c>
      <c r="AG484" s="8" t="s">
        <v>9390</v>
      </c>
      <c r="AH484" s="6" t="str">
        <f t="shared" si="198"/>
        <v xml:space="preserve"> |PL| Sandały chłopięce</v>
      </c>
      <c r="AI484" s="8" t="s">
        <v>9391</v>
      </c>
      <c r="AJ484" s="6" t="str">
        <f t="shared" si="199"/>
        <v xml:space="preserve"> |PT| Sandálias para rapaz</v>
      </c>
      <c r="AK484" s="8" t="s">
        <v>9392</v>
      </c>
      <c r="AL484" s="6" t="str">
        <f t="shared" si="200"/>
        <v xml:space="preserve"> |RO| Sandale băieţi</v>
      </c>
      <c r="AM484" s="8" t="s">
        <v>9393</v>
      </c>
      <c r="AN484" s="6" t="str">
        <f t="shared" si="201"/>
        <v xml:space="preserve"> |RS| Sandale za dečake</v>
      </c>
      <c r="AO484" s="8" t="s">
        <v>9394</v>
      </c>
      <c r="AP484" s="6" t="str">
        <f t="shared" si="202"/>
        <v xml:space="preserve"> |SI| Fantovski sandali</v>
      </c>
      <c r="AQ484" s="8" t="s">
        <v>9395</v>
      </c>
      <c r="AR484" s="6" t="str">
        <f t="shared" si="203"/>
        <v xml:space="preserve"> |SK| Chlapčenské sandále</v>
      </c>
      <c r="AS484" s="9" t="str">
        <f t="shared" si="204"/>
        <v>|EN| Boys' sandals |BG| Сандали за момчета |BiH| Sandale za dječake |CZ| Chlapecké sandály |DE| Sandalen für jungen |EE| Poiste sandaalid |ES| Sandalias de niño/ Sandàlies nen |GR| Σανδάλια αγοριών |HR| Sandale za dječake |HU| Fiú szandál |IT| Sandali per ragazzi |LT| Sandalai berniukui |LV| Zēnu sandales |PL| Sandały chłopięce |PT| Sandálias para rapaz |RO| Sandale băieţi |RS| Sandale za dečake |SI| Fantovski sandali |SK| Chlapčenské sandále</v>
      </c>
      <c r="AT484" s="9" t="str">
        <f t="shared" si="205"/>
        <v xml:space="preserve">"|EN| Boys' sandals |BG| Сандали за момчета |BiH| Sandale za dječake |CZ| Chlapecké sandály |DE| Sandalen für jungen |EE| Poiste sandaalid |ES| Sandalias de niño/ Sandàlies nen |GR| Σανδάλια αγοριών |HR| Sandale za dječake |HU| Fiú szandál |IT| Sandali per ragazzi |LT| Sandalai berniukui |LV| Zēnu sandales |PL| Sandały chłopięce |PT| Sandálias para rapaz |RO| Sandale băieţi |RS| Sandale za dečake |SI| Fantovski sandali |SK| Chlapčenské sandále",  </v>
      </c>
      <c r="AU484" s="9" t="str">
        <f t="shared" si="206"/>
        <v xml:space="preserve">"Boys' sandals":  "|EN| Boys' sandals |BG| Сандали за момчета |BiH| Sandale za dječake |CZ| Chlapecké sandály |DE| Sandalen für jungen |EE| Poiste sandaalid |ES| Sandalias de niño/ Sandàlies nen |GR| Σανδάλια αγοριών |HR| Sandale za dječake |HU| Fiú szandál |IT| Sandali per ragazzi |LT| Sandalai berniukui |LV| Zēnu sandales |PL| Sandały chłopięce |PT| Sandálias para rapaz |RO| Sandale băieţi |RS| Sandale za dečake |SI| Fantovski sandali |SK| Chlapčenské sandále",  </v>
      </c>
      <c r="AV484" s="9" t="str">
        <f t="shared" si="207"/>
        <v xml:space="preserve">"Boys' sandals", </v>
      </c>
      <c r="AW484" s="9"/>
    </row>
    <row r="485" spans="1:49" ht="15" customHeight="1" x14ac:dyDescent="0.25">
      <c r="A485" s="8" t="s">
        <v>9396</v>
      </c>
      <c r="B485" s="6" t="str">
        <f t="shared" si="182"/>
        <v>|EN| Women's sneakers</v>
      </c>
      <c r="C485" s="8" t="s">
        <v>9397</v>
      </c>
      <c r="D485" s="6" t="str">
        <f t="shared" si="183"/>
        <v xml:space="preserve"> |AL| Atlete femrash</v>
      </c>
      <c r="E485" s="8" t="s">
        <v>9398</v>
      </c>
      <c r="F485" s="6" t="str">
        <f t="shared" si="184"/>
        <v xml:space="preserve"> |BG| Дамски гуменки</v>
      </c>
      <c r="G485" s="8" t="s">
        <v>9399</v>
      </c>
      <c r="H485" s="6" t="str">
        <f t="shared" si="185"/>
        <v xml:space="preserve"> |BiH| Ženske patike</v>
      </c>
      <c r="I485" s="8" t="s">
        <v>9400</v>
      </c>
      <c r="J485" s="6" t="str">
        <f t="shared" si="186"/>
        <v xml:space="preserve"> |CZ| Dámské tenisky</v>
      </c>
      <c r="K485" s="8" t="s">
        <v>9401</v>
      </c>
      <c r="L485" s="6" t="str">
        <f t="shared" si="187"/>
        <v xml:space="preserve"> |DE| Turnschuhe für damen</v>
      </c>
      <c r="M485" s="8" t="s">
        <v>9402</v>
      </c>
      <c r="N485" s="6" t="str">
        <f t="shared" si="188"/>
        <v xml:space="preserve"> |EE| Naiste tenniskingad</v>
      </c>
      <c r="O485" s="8" t="s">
        <v>9403</v>
      </c>
      <c r="P485" s="6" t="str">
        <f t="shared" si="189"/>
        <v xml:space="preserve"> |ES| Tenis de señora</v>
      </c>
      <c r="Q485" s="8" t="s">
        <v>9404</v>
      </c>
      <c r="R485" s="6" t="str">
        <f t="shared" si="190"/>
        <v>/ Sabatilles esportives dona</v>
      </c>
      <c r="S485" s="8" t="s">
        <v>9405</v>
      </c>
      <c r="T485" s="6" t="str">
        <f t="shared" si="191"/>
        <v xml:space="preserve"> |GR| Γυναικεία αθλητικά παπούτσια</v>
      </c>
      <c r="U485" s="8" t="s">
        <v>9406</v>
      </c>
      <c r="V485" s="6" t="str">
        <f t="shared" si="192"/>
        <v xml:space="preserve"> |HR| Ženske tenisice</v>
      </c>
      <c r="W485" s="8" t="s">
        <v>9407</v>
      </c>
      <c r="X485" s="6" t="str">
        <f t="shared" si="193"/>
        <v xml:space="preserve"> |HU| Női tornacipő</v>
      </c>
      <c r="Y485" s="8" t="s">
        <v>9408</v>
      </c>
      <c r="Z485" s="6" t="str">
        <f t="shared" si="194"/>
        <v xml:space="preserve"> |IT| Scarpe da tennis da donna</v>
      </c>
      <c r="AA485" s="8" t="s">
        <v>9409</v>
      </c>
      <c r="AB485" s="6" t="str">
        <f t="shared" si="195"/>
        <v xml:space="preserve"> |LT| Moteriški sportiniai bateliai</v>
      </c>
      <c r="AC485" s="8" t="s">
        <v>9410</v>
      </c>
      <c r="AD485" s="6" t="str">
        <f t="shared" si="196"/>
        <v xml:space="preserve"> |LV| Sieviešu kedas</v>
      </c>
      <c r="AE485" s="8" t="s">
        <v>9411</v>
      </c>
      <c r="AF485" s="6" t="str">
        <f t="shared" si="197"/>
        <v xml:space="preserve"> |MK| Женски патики</v>
      </c>
      <c r="AG485" s="8" t="s">
        <v>9412</v>
      </c>
      <c r="AH485" s="6" t="str">
        <f t="shared" si="198"/>
        <v xml:space="preserve"> |PL| Tenisówki damskie</v>
      </c>
      <c r="AI485" s="8" t="s">
        <v>9413</v>
      </c>
      <c r="AJ485" s="6" t="str">
        <f t="shared" si="199"/>
        <v xml:space="preserve"> |PT| Ténis para mulher</v>
      </c>
      <c r="AK485" s="8" t="s">
        <v>9414</v>
      </c>
      <c r="AL485" s="6" t="str">
        <f t="shared" si="200"/>
        <v xml:space="preserve"> |RO| Tenişi damă</v>
      </c>
      <c r="AM485" s="8" t="s">
        <v>9399</v>
      </c>
      <c r="AN485" s="6" t="str">
        <f t="shared" si="201"/>
        <v xml:space="preserve"> |RS| Ženske patike</v>
      </c>
      <c r="AO485" s="8" t="s">
        <v>9415</v>
      </c>
      <c r="AP485" s="6" t="str">
        <f t="shared" si="202"/>
        <v xml:space="preserve"> |SI| Ženske superge</v>
      </c>
      <c r="AQ485" s="8" t="s">
        <v>9416</v>
      </c>
      <c r="AR485" s="6" t="str">
        <f t="shared" si="203"/>
        <v xml:space="preserve"> |SK| Dámske tenisky</v>
      </c>
      <c r="AS485" s="9" t="str">
        <f t="shared" si="204"/>
        <v>|EN| Women's sneakers |BG| Дамски гуменки |BiH| Ženske patike |CZ| Dámské tenisky |DE| Turnschuhe für damen |EE| Naiste tenniskingad |ES| Tenis de señora/ Sabatilles esportives dona |GR| Γυναικεία αθλητικά παπούτσια |HR| Ženske tenisice |HU| Női tornacipő |IT| Scarpe da tennis da donna |LT| Moteriški sportiniai bateliai |LV| Sieviešu kedas |PL| Tenisówki damskie |PT| Ténis para mulher |RO| Tenişi damă |RS| Ženske patike |SI| Ženske superge |SK| Dámske tenisky</v>
      </c>
      <c r="AT485" s="9" t="str">
        <f t="shared" si="205"/>
        <v xml:space="preserve">"|EN| Women's sneakers |BG| Дамски гуменки |BiH| Ženske patike |CZ| Dámské tenisky |DE| Turnschuhe für damen |EE| Naiste tenniskingad |ES| Tenis de señora/ Sabatilles esportives dona |GR| Γυναικεία αθλητικά παπούτσια |HR| Ženske tenisice |HU| Női tornacipő |IT| Scarpe da tennis da donna |LT| Moteriški sportiniai bateliai |LV| Sieviešu kedas |PL| Tenisówki damskie |PT| Ténis para mulher |RO| Tenişi damă |RS| Ženske patike |SI| Ženske superge |SK| Dámske tenisky",  </v>
      </c>
      <c r="AU485" s="9" t="str">
        <f t="shared" si="206"/>
        <v xml:space="preserve">"Women's sneakers":  "|EN| Women's sneakers |BG| Дамски гуменки |BiH| Ženske patike |CZ| Dámské tenisky |DE| Turnschuhe für damen |EE| Naiste tenniskingad |ES| Tenis de señora/ Sabatilles esportives dona |GR| Γυναικεία αθλητικά παπούτσια |HR| Ženske tenisice |HU| Női tornacipő |IT| Scarpe da tennis da donna |LT| Moteriški sportiniai bateliai |LV| Sieviešu kedas |PL| Tenisówki damskie |PT| Ténis para mulher |RO| Tenişi damă |RS| Ženske patike |SI| Ženske superge |SK| Dámske tenisky",  </v>
      </c>
      <c r="AV485" s="9" t="str">
        <f t="shared" si="207"/>
        <v xml:space="preserve">"Women's sneakers", </v>
      </c>
      <c r="AW485" s="9"/>
    </row>
    <row r="486" spans="1:49" ht="15" customHeight="1" x14ac:dyDescent="0.25">
      <c r="A486" s="8" t="s">
        <v>9417</v>
      </c>
      <c r="B486" s="6" t="str">
        <f t="shared" si="182"/>
        <v>|EN| Men's sneakers</v>
      </c>
      <c r="C486" s="8" t="s">
        <v>9418</v>
      </c>
      <c r="D486" s="6" t="str">
        <f t="shared" si="183"/>
        <v xml:space="preserve"> |AL| Atlete meshkujsh</v>
      </c>
      <c r="E486" s="8" t="s">
        <v>9419</v>
      </c>
      <c r="F486" s="6" t="str">
        <f t="shared" si="184"/>
        <v xml:space="preserve"> |BG| Мъжки гуменки</v>
      </c>
      <c r="G486" s="8" t="s">
        <v>9420</v>
      </c>
      <c r="H486" s="6" t="str">
        <f t="shared" si="185"/>
        <v xml:space="preserve"> |BiH| Muške patike</v>
      </c>
      <c r="I486" s="8" t="s">
        <v>9421</v>
      </c>
      <c r="J486" s="6" t="str">
        <f t="shared" si="186"/>
        <v xml:space="preserve"> |CZ| Pánské tenisky</v>
      </c>
      <c r="K486" s="8" t="s">
        <v>9422</v>
      </c>
      <c r="L486" s="6" t="str">
        <f t="shared" si="187"/>
        <v xml:space="preserve"> |DE| Turnschuhe für herren</v>
      </c>
      <c r="M486" s="8" t="s">
        <v>9423</v>
      </c>
      <c r="N486" s="6" t="str">
        <f t="shared" si="188"/>
        <v xml:space="preserve"> |EE| Meeste tenniskingad</v>
      </c>
      <c r="O486" s="8" t="s">
        <v>9424</v>
      </c>
      <c r="P486" s="6" t="str">
        <f t="shared" si="189"/>
        <v xml:space="preserve"> |ES| Tenis de hombre</v>
      </c>
      <c r="Q486" s="8" t="s">
        <v>9425</v>
      </c>
      <c r="R486" s="6" t="str">
        <f t="shared" si="190"/>
        <v>/ Sabatilles esportives home</v>
      </c>
      <c r="S486" s="8" t="s">
        <v>9426</v>
      </c>
      <c r="T486" s="6" t="str">
        <f t="shared" si="191"/>
        <v xml:space="preserve"> |GR| Ανδρικά αθλητικά παπούτσια</v>
      </c>
      <c r="U486" s="8" t="s">
        <v>9427</v>
      </c>
      <c r="V486" s="6" t="str">
        <f t="shared" si="192"/>
        <v xml:space="preserve"> |HR| Muške tenisice</v>
      </c>
      <c r="W486" s="8" t="s">
        <v>9428</v>
      </c>
      <c r="X486" s="6" t="str">
        <f t="shared" si="193"/>
        <v xml:space="preserve"> |HU| Férfi tornacipő</v>
      </c>
      <c r="Y486" s="8" t="s">
        <v>9429</v>
      </c>
      <c r="Z486" s="6" t="str">
        <f t="shared" si="194"/>
        <v xml:space="preserve"> |IT| Scarpe da tennis da uomo</v>
      </c>
      <c r="AA486" s="8" t="s">
        <v>9430</v>
      </c>
      <c r="AB486" s="6" t="str">
        <f t="shared" si="195"/>
        <v xml:space="preserve"> |LT| Vyriški sportiniai bateliai</v>
      </c>
      <c r="AC486" s="8" t="s">
        <v>9431</v>
      </c>
      <c r="AD486" s="6" t="str">
        <f t="shared" si="196"/>
        <v xml:space="preserve"> |LV| Vīriešu kedas</v>
      </c>
      <c r="AE486" s="8" t="s">
        <v>9432</v>
      </c>
      <c r="AF486" s="6" t="str">
        <f t="shared" si="197"/>
        <v xml:space="preserve"> |MK| Машки патики</v>
      </c>
      <c r="AG486" s="8" t="s">
        <v>9433</v>
      </c>
      <c r="AH486" s="6" t="str">
        <f t="shared" si="198"/>
        <v xml:space="preserve"> |PL| Tenisówki męskie</v>
      </c>
      <c r="AI486" s="8" t="s">
        <v>9434</v>
      </c>
      <c r="AJ486" s="6" t="str">
        <f t="shared" si="199"/>
        <v xml:space="preserve"> |PT| Ténis para homem</v>
      </c>
      <c r="AK486" s="8" t="s">
        <v>9435</v>
      </c>
      <c r="AL486" s="6" t="str">
        <f t="shared" si="200"/>
        <v xml:space="preserve"> |RO| Tenişi bărbaţi</v>
      </c>
      <c r="AM486" s="8" t="s">
        <v>9420</v>
      </c>
      <c r="AN486" s="6" t="str">
        <f t="shared" si="201"/>
        <v xml:space="preserve"> |RS| Muške patike</v>
      </c>
      <c r="AO486" s="8" t="s">
        <v>9436</v>
      </c>
      <c r="AP486" s="6" t="str">
        <f t="shared" si="202"/>
        <v xml:space="preserve"> |SI| Moške superge</v>
      </c>
      <c r="AQ486" s="8" t="s">
        <v>9437</v>
      </c>
      <c r="AR486" s="6" t="str">
        <f t="shared" si="203"/>
        <v xml:space="preserve"> |SK| Pánske tenisky</v>
      </c>
      <c r="AS486" s="9" t="str">
        <f t="shared" si="204"/>
        <v>|EN| Men's sneakers |BG| Мъжки гуменки |BiH| Muške patike |CZ| Pánské tenisky |DE| Turnschuhe für herren |EE| Meeste tenniskingad |ES| Tenis de hombre/ Sabatilles esportives home |GR| Ανδρικά αθλητικά παπούτσια |HR| Muške tenisice |HU| Férfi tornacipő |IT| Scarpe da tennis da uomo |LT| Vyriški sportiniai bateliai |LV| Vīriešu kedas |PL| Tenisówki męskie |PT| Ténis para homem |RO| Tenişi bărbaţi |RS| Muške patike |SI| Moške superge |SK| Pánske tenisky</v>
      </c>
      <c r="AT486" s="9" t="str">
        <f t="shared" si="205"/>
        <v xml:space="preserve">"|EN| Men's sneakers |BG| Мъжки гуменки |BiH| Muške patike |CZ| Pánské tenisky |DE| Turnschuhe für herren |EE| Meeste tenniskingad |ES| Tenis de hombre/ Sabatilles esportives home |GR| Ανδρικά αθλητικά παπούτσια |HR| Muške tenisice |HU| Férfi tornacipő |IT| Scarpe da tennis da uomo |LT| Vyriški sportiniai bateliai |LV| Vīriešu kedas |PL| Tenisówki męskie |PT| Ténis para homem |RO| Tenişi bărbaţi |RS| Muške patike |SI| Moške superge |SK| Pánske tenisky",  </v>
      </c>
      <c r="AU486" s="9" t="str">
        <f t="shared" si="206"/>
        <v xml:space="preserve">"Men's sneakers":  "|EN| Men's sneakers |BG| Мъжки гуменки |BiH| Muške patike |CZ| Pánské tenisky |DE| Turnschuhe für herren |EE| Meeste tenniskingad |ES| Tenis de hombre/ Sabatilles esportives home |GR| Ανδρικά αθλητικά παπούτσια |HR| Muške tenisice |HU| Férfi tornacipő |IT| Scarpe da tennis da uomo |LT| Vyriški sportiniai bateliai |LV| Vīriešu kedas |PL| Tenisówki męskie |PT| Ténis para homem |RO| Tenişi bărbaţi |RS| Muške patike |SI| Moške superge |SK| Pánske tenisky",  </v>
      </c>
      <c r="AV486" s="9" t="str">
        <f t="shared" si="207"/>
        <v xml:space="preserve">"Men's sneakers", </v>
      </c>
      <c r="AW486" s="9"/>
    </row>
    <row r="487" spans="1:49" ht="15" customHeight="1" x14ac:dyDescent="0.25">
      <c r="A487" s="8" t="s">
        <v>9438</v>
      </c>
      <c r="B487" s="6" t="str">
        <f t="shared" si="182"/>
        <v>|EN| Girls' sneakers</v>
      </c>
      <c r="C487" s="8" t="s">
        <v>9439</v>
      </c>
      <c r="D487" s="6" t="str">
        <f t="shared" si="183"/>
        <v xml:space="preserve"> |AL| Atlete vajzash</v>
      </c>
      <c r="E487" s="8" t="s">
        <v>9440</v>
      </c>
      <c r="F487" s="6" t="str">
        <f t="shared" si="184"/>
        <v xml:space="preserve"> |BG| Гуменки за момичета</v>
      </c>
      <c r="G487" s="8" t="s">
        <v>9441</v>
      </c>
      <c r="H487" s="6" t="str">
        <f t="shared" si="185"/>
        <v xml:space="preserve"> |BiH| Patike za djevojčice</v>
      </c>
      <c r="I487" s="8" t="s">
        <v>9442</v>
      </c>
      <c r="J487" s="6" t="str">
        <f t="shared" si="186"/>
        <v xml:space="preserve"> |CZ| Dívčí tenisky</v>
      </c>
      <c r="K487" s="8" t="s">
        <v>9443</v>
      </c>
      <c r="L487" s="6" t="str">
        <f t="shared" si="187"/>
        <v xml:space="preserve"> |DE| Turnschuhe für mädchen</v>
      </c>
      <c r="M487" s="8" t="s">
        <v>9444</v>
      </c>
      <c r="N487" s="6" t="str">
        <f t="shared" si="188"/>
        <v xml:space="preserve"> |EE| Tüdrukute tenniskingad</v>
      </c>
      <c r="O487" s="8" t="s">
        <v>9445</v>
      </c>
      <c r="P487" s="6" t="str">
        <f t="shared" si="189"/>
        <v xml:space="preserve"> |ES| Tenis de niña</v>
      </c>
      <c r="Q487" s="8" t="s">
        <v>9446</v>
      </c>
      <c r="R487" s="6" t="str">
        <f t="shared" si="190"/>
        <v>/ Sabatilles esportives nena</v>
      </c>
      <c r="S487" s="8" t="s">
        <v>9447</v>
      </c>
      <c r="T487" s="6" t="str">
        <f t="shared" si="191"/>
        <v xml:space="preserve"> |GR| Αθλητικα παπουτσια κοριτσιων</v>
      </c>
      <c r="U487" s="8" t="s">
        <v>9448</v>
      </c>
      <c r="V487" s="6" t="str">
        <f t="shared" si="192"/>
        <v xml:space="preserve"> |HR| Tenisice za djevojčice</v>
      </c>
      <c r="W487" s="8" t="s">
        <v>9449</v>
      </c>
      <c r="X487" s="6" t="str">
        <f t="shared" si="193"/>
        <v xml:space="preserve"> |HU| Lány tornacipő</v>
      </c>
      <c r="Y487" s="8" t="s">
        <v>9450</v>
      </c>
      <c r="Z487" s="6" t="str">
        <f t="shared" si="194"/>
        <v xml:space="preserve"> |IT| Scarpe da tennis per ragazze</v>
      </c>
      <c r="AA487" s="8" t="s">
        <v>9451</v>
      </c>
      <c r="AB487" s="6" t="str">
        <f t="shared" si="195"/>
        <v xml:space="preserve"> |LT| Sportiniai bateliai  mergaitei</v>
      </c>
      <c r="AC487" s="8" t="s">
        <v>9452</v>
      </c>
      <c r="AD487" s="6" t="str">
        <f t="shared" si="196"/>
        <v xml:space="preserve"> |LV| Meiteņu kedas</v>
      </c>
      <c r="AE487" s="8" t="s">
        <v>9453</v>
      </c>
      <c r="AF487" s="6" t="str">
        <f t="shared" si="197"/>
        <v xml:space="preserve"> |MK| Детски женски патики</v>
      </c>
      <c r="AG487" s="8" t="s">
        <v>9454</v>
      </c>
      <c r="AH487" s="6" t="str">
        <f t="shared" si="198"/>
        <v xml:space="preserve"> |PL| Tenisówki dziewczęce</v>
      </c>
      <c r="AI487" s="8" t="s">
        <v>9455</v>
      </c>
      <c r="AJ487" s="6" t="str">
        <f t="shared" si="199"/>
        <v xml:space="preserve"> |PT| Ténis para rapariga</v>
      </c>
      <c r="AK487" s="8" t="s">
        <v>9456</v>
      </c>
      <c r="AL487" s="6" t="str">
        <f t="shared" si="200"/>
        <v xml:space="preserve"> |RO| Tenişi fete</v>
      </c>
      <c r="AM487" s="8" t="s">
        <v>9457</v>
      </c>
      <c r="AN487" s="6" t="str">
        <f t="shared" si="201"/>
        <v xml:space="preserve"> |RS| Patike za devojčice</v>
      </c>
      <c r="AO487" s="8" t="s">
        <v>9458</v>
      </c>
      <c r="AP487" s="6" t="str">
        <f t="shared" si="202"/>
        <v xml:space="preserve"> |SI| Dekliške superge</v>
      </c>
      <c r="AQ487" s="8" t="s">
        <v>9459</v>
      </c>
      <c r="AR487" s="6" t="str">
        <f t="shared" si="203"/>
        <v xml:space="preserve"> |SK| Dievčenské tenisky</v>
      </c>
      <c r="AS487" s="9" t="str">
        <f t="shared" si="204"/>
        <v>|EN| Girls' sneakers |BG| Гуменки за момичета |BiH| Patike za djevojčice |CZ| Dívčí tenisky |DE| Turnschuhe für mädchen |EE| Tüdrukute tenniskingad |ES| Tenis de niña/ Sabatilles esportives nena |GR| Αθλητικα παπουτσια κοριτσιων |HR| Tenisice za djevojčice |HU| Lány tornacipő |IT| Scarpe da tennis per ragazze |LT| Sportiniai bateliai  mergaitei |LV| Meiteņu kedas |PL| Tenisówki dziewczęce |PT| Ténis para rapariga |RO| Tenişi fete |RS| Patike za devojčice |SI| Dekliške superge |SK| Dievčenské tenisky</v>
      </c>
      <c r="AT487" s="9" t="str">
        <f t="shared" si="205"/>
        <v xml:space="preserve">"|EN| Girls' sneakers |BG| Гуменки за момичета |BiH| Patike za djevojčice |CZ| Dívčí tenisky |DE| Turnschuhe für mädchen |EE| Tüdrukute tenniskingad |ES| Tenis de niña/ Sabatilles esportives nena |GR| Αθλητικα παπουτσια κοριτσιων |HR| Tenisice za djevojčice |HU| Lány tornacipő |IT| Scarpe da tennis per ragazze |LT| Sportiniai bateliai  mergaitei |LV| Meiteņu kedas |PL| Tenisówki dziewczęce |PT| Ténis para rapariga |RO| Tenişi fete |RS| Patike za devojčice |SI| Dekliške superge |SK| Dievčenské tenisky",  </v>
      </c>
      <c r="AU487" s="9" t="str">
        <f t="shared" si="206"/>
        <v xml:space="preserve">"Girls' sneakers":  "|EN| Girls' sneakers |BG| Гуменки за момичета |BiH| Patike za djevojčice |CZ| Dívčí tenisky |DE| Turnschuhe für mädchen |EE| Tüdrukute tenniskingad |ES| Tenis de niña/ Sabatilles esportives nena |GR| Αθλητικα παπουτσια κοριτσιων |HR| Tenisice za djevojčice |HU| Lány tornacipő |IT| Scarpe da tennis per ragazze |LT| Sportiniai bateliai  mergaitei |LV| Meiteņu kedas |PL| Tenisówki dziewczęce |PT| Ténis para rapariga |RO| Tenişi fete |RS| Patike za devojčice |SI| Dekliške superge |SK| Dievčenské tenisky",  </v>
      </c>
      <c r="AV487" s="9" t="str">
        <f t="shared" si="207"/>
        <v xml:space="preserve">"Girls' sneakers", </v>
      </c>
      <c r="AW487" s="9"/>
    </row>
    <row r="488" spans="1:49" ht="15" customHeight="1" x14ac:dyDescent="0.25">
      <c r="A488" s="8" t="s">
        <v>9460</v>
      </c>
      <c r="B488" s="6" t="str">
        <f t="shared" si="182"/>
        <v>|EN| Boys' sneakers</v>
      </c>
      <c r="C488" s="8" t="s">
        <v>9461</v>
      </c>
      <c r="D488" s="6" t="str">
        <f t="shared" si="183"/>
        <v xml:space="preserve"> |AL| Atlete djemsh</v>
      </c>
      <c r="E488" s="8" t="s">
        <v>9462</v>
      </c>
      <c r="F488" s="6" t="str">
        <f t="shared" si="184"/>
        <v xml:space="preserve"> |BG| Гуменки за момчета</v>
      </c>
      <c r="G488" s="8" t="s">
        <v>9463</v>
      </c>
      <c r="H488" s="6" t="str">
        <f t="shared" si="185"/>
        <v xml:space="preserve"> |BiH| Patike za dječake</v>
      </c>
      <c r="I488" s="8" t="s">
        <v>9464</v>
      </c>
      <c r="J488" s="6" t="str">
        <f t="shared" si="186"/>
        <v xml:space="preserve"> |CZ| Chlapecké tenisky</v>
      </c>
      <c r="K488" s="8" t="s">
        <v>9465</v>
      </c>
      <c r="L488" s="6" t="str">
        <f t="shared" si="187"/>
        <v xml:space="preserve"> |DE| Turnschuhe für jungen</v>
      </c>
      <c r="M488" s="8" t="s">
        <v>9466</v>
      </c>
      <c r="N488" s="6" t="str">
        <f t="shared" si="188"/>
        <v xml:space="preserve"> |EE| Poiste tenniskingad</v>
      </c>
      <c r="O488" s="8" t="s">
        <v>9467</v>
      </c>
      <c r="P488" s="6" t="str">
        <f t="shared" si="189"/>
        <v xml:space="preserve"> |ES| Tenis de niño</v>
      </c>
      <c r="Q488" s="8" t="s">
        <v>9468</v>
      </c>
      <c r="R488" s="6" t="str">
        <f t="shared" si="190"/>
        <v>/ Sabatilles esportives nen</v>
      </c>
      <c r="S488" s="8" t="s">
        <v>9469</v>
      </c>
      <c r="T488" s="6" t="str">
        <f t="shared" si="191"/>
        <v xml:space="preserve"> |GR| Αθλητικά παπούτσια αγοριών</v>
      </c>
      <c r="U488" s="8" t="s">
        <v>9470</v>
      </c>
      <c r="V488" s="6" t="str">
        <f t="shared" si="192"/>
        <v xml:space="preserve"> |HR| Tenisice za dječake</v>
      </c>
      <c r="W488" s="8" t="s">
        <v>9471</v>
      </c>
      <c r="X488" s="6" t="str">
        <f t="shared" si="193"/>
        <v xml:space="preserve"> |HU| Fiú tornacipő</v>
      </c>
      <c r="Y488" s="8" t="s">
        <v>9472</v>
      </c>
      <c r="Z488" s="6" t="str">
        <f t="shared" si="194"/>
        <v xml:space="preserve"> |IT| Scarpe da tennis per ragazzi</v>
      </c>
      <c r="AA488" s="8" t="s">
        <v>9473</v>
      </c>
      <c r="AB488" s="6" t="str">
        <f t="shared" si="195"/>
        <v xml:space="preserve"> |LT| Sportiniai bateliai berniukui</v>
      </c>
      <c r="AC488" s="8" t="s">
        <v>9474</v>
      </c>
      <c r="AD488" s="6" t="str">
        <f t="shared" si="196"/>
        <v xml:space="preserve"> |LV| Zēnu kedas</v>
      </c>
      <c r="AE488" s="8" t="s">
        <v>9475</v>
      </c>
      <c r="AF488" s="6" t="str">
        <f t="shared" si="197"/>
        <v xml:space="preserve"> |MK| Детски машки патики</v>
      </c>
      <c r="AG488" s="8" t="s">
        <v>9476</v>
      </c>
      <c r="AH488" s="6" t="str">
        <f t="shared" si="198"/>
        <v xml:space="preserve"> |PL| Tenisówki chłopięce</v>
      </c>
      <c r="AI488" s="8" t="s">
        <v>9477</v>
      </c>
      <c r="AJ488" s="6" t="str">
        <f t="shared" si="199"/>
        <v xml:space="preserve"> |PT| Ténis para rapaz</v>
      </c>
      <c r="AK488" s="8" t="s">
        <v>9478</v>
      </c>
      <c r="AL488" s="6" t="str">
        <f t="shared" si="200"/>
        <v xml:space="preserve"> |RO| Tenişi băieţi</v>
      </c>
      <c r="AM488" s="8" t="s">
        <v>9479</v>
      </c>
      <c r="AN488" s="6" t="str">
        <f t="shared" si="201"/>
        <v xml:space="preserve"> |RS| Patike za dečake</v>
      </c>
      <c r="AO488" s="8" t="s">
        <v>9480</v>
      </c>
      <c r="AP488" s="6" t="str">
        <f t="shared" si="202"/>
        <v xml:space="preserve"> |SI| Fantovske superge</v>
      </c>
      <c r="AQ488" s="8" t="s">
        <v>9481</v>
      </c>
      <c r="AR488" s="6" t="str">
        <f t="shared" si="203"/>
        <v xml:space="preserve"> |SK| Chlapčenské tenisky</v>
      </c>
      <c r="AS488" s="9" t="str">
        <f t="shared" si="204"/>
        <v>|EN| Boys' sneakers |BG| Гуменки за момчета |BiH| Patike za dječake |CZ| Chlapecké tenisky |DE| Turnschuhe für jungen |EE| Poiste tenniskingad |ES| Tenis de niño/ Sabatilles esportives nen |GR| Αθλητικά παπούτσια αγοριών |HR| Tenisice za dječake |HU| Fiú tornacipő |IT| Scarpe da tennis per ragazzi |LT| Sportiniai bateliai berniukui |LV| Zēnu kedas |PL| Tenisówki chłopięce |PT| Ténis para rapaz |RO| Tenişi băieţi |RS| Patike za dečake |SI| Fantovske superge |SK| Chlapčenské tenisky</v>
      </c>
      <c r="AT488" s="9" t="str">
        <f t="shared" si="205"/>
        <v xml:space="preserve">"|EN| Boys' sneakers |BG| Гуменки за момчета |BiH| Patike za dječake |CZ| Chlapecké tenisky |DE| Turnschuhe für jungen |EE| Poiste tenniskingad |ES| Tenis de niño/ Sabatilles esportives nen |GR| Αθλητικά παπούτσια αγοριών |HR| Tenisice za dječake |HU| Fiú tornacipő |IT| Scarpe da tennis per ragazzi |LT| Sportiniai bateliai berniukui |LV| Zēnu kedas |PL| Tenisówki chłopięce |PT| Ténis para rapaz |RO| Tenişi băieţi |RS| Patike za dečake |SI| Fantovske superge |SK| Chlapčenské tenisky",  </v>
      </c>
      <c r="AU488" s="9" t="str">
        <f t="shared" si="206"/>
        <v xml:space="preserve">"Boys' sneakers":  "|EN| Boys' sneakers |BG| Гуменки за момчета |BiH| Patike za dječake |CZ| Chlapecké tenisky |DE| Turnschuhe für jungen |EE| Poiste tenniskingad |ES| Tenis de niño/ Sabatilles esportives nen |GR| Αθλητικά παπούτσια αγοριών |HR| Tenisice za dječake |HU| Fiú tornacipő |IT| Scarpe da tennis per ragazzi |LT| Sportiniai bateliai berniukui |LV| Zēnu kedas |PL| Tenisówki chłopięce |PT| Ténis para rapaz |RO| Tenişi băieţi |RS| Patike za dečake |SI| Fantovske superge |SK| Chlapčenské tenisky",  </v>
      </c>
      <c r="AV488" s="9" t="str">
        <f t="shared" si="207"/>
        <v xml:space="preserve">"Boys' sneakers", </v>
      </c>
      <c r="AW488" s="9"/>
    </row>
    <row r="489" spans="1:49" ht="15" customHeight="1" x14ac:dyDescent="0.25">
      <c r="A489" s="8"/>
      <c r="B489" s="6" t="str">
        <f t="shared" si="182"/>
        <v xml:space="preserve">|EN| </v>
      </c>
      <c r="C489" s="8" t="s">
        <v>9482</v>
      </c>
      <c r="D489" s="6" t="str">
        <f t="shared" si="183"/>
        <v xml:space="preserve"> |AL| Këpucë foshnjash për vajza verore</v>
      </c>
      <c r="E489" s="8" t="s">
        <v>9483</v>
      </c>
      <c r="F489" s="6" t="str">
        <f t="shared" si="184"/>
        <v xml:space="preserve"> |BG| Летни бебешки обувки за момичета</v>
      </c>
      <c r="G489" s="8" t="s">
        <v>9484</v>
      </c>
      <c r="H489" s="6" t="str">
        <f t="shared" si="185"/>
        <v xml:space="preserve"> |BiH| Cipele za bebe djevojčice za ljeto</v>
      </c>
      <c r="I489" s="8" t="s">
        <v>9485</v>
      </c>
      <c r="J489" s="6" t="str">
        <f t="shared" si="186"/>
        <v xml:space="preserve"> |CZ| Letní boty pro miminko dívčí</v>
      </c>
      <c r="K489" s="8" t="s">
        <v>9486</v>
      </c>
      <c r="L489" s="6" t="str">
        <f t="shared" si="187"/>
        <v xml:space="preserve"> |DE| Baby-body für mädchen sommer</v>
      </c>
      <c r="M489" s="8" t="s">
        <v>9487</v>
      </c>
      <c r="N489" s="6" t="str">
        <f t="shared" si="188"/>
        <v xml:space="preserve"> |EE| Beebi suvekingad tüdrukutele</v>
      </c>
      <c r="O489" s="8" t="s">
        <v>9488</v>
      </c>
      <c r="P489" s="6" t="str">
        <f t="shared" si="189"/>
        <v xml:space="preserve"> |ES| Zapatos de verano para niñas</v>
      </c>
      <c r="Q489" s="8" t="s">
        <v>9489</v>
      </c>
      <c r="R489" s="6" t="str">
        <f t="shared" si="190"/>
        <v>/ Sabates d’estiu per a bebè nena</v>
      </c>
      <c r="S489" s="8" t="s">
        <v>9490</v>
      </c>
      <c r="T489" s="6" t="str">
        <f t="shared" si="191"/>
        <v xml:space="preserve"> |GR| Παπούτσια μωρού για κορίτσι καλοκαιρινά</v>
      </c>
      <c r="U489" s="8" t="s">
        <v>9491</v>
      </c>
      <c r="V489" s="6" t="str">
        <f t="shared" si="192"/>
        <v xml:space="preserve"> |HR| Ljetne cipele za bebe – djevojčice</v>
      </c>
      <c r="W489" s="8" t="s">
        <v>9492</v>
      </c>
      <c r="X489" s="6" t="str">
        <f t="shared" si="193"/>
        <v xml:space="preserve"> |HU| Kislány nyári lábbeli</v>
      </c>
      <c r="Y489" s="8" t="s">
        <v>9493</v>
      </c>
      <c r="Z489" s="6" t="str">
        <f t="shared" si="194"/>
        <v xml:space="preserve"> |IT| Scarpe estive per bambine</v>
      </c>
      <c r="AA489" s="8" t="s">
        <v>9494</v>
      </c>
      <c r="AB489" s="6" t="str">
        <f t="shared" si="195"/>
        <v xml:space="preserve"> |LT| Kūdikių vasariniai bateliai mergaitei</v>
      </c>
      <c r="AC489" s="8" t="s">
        <v>9495</v>
      </c>
      <c r="AD489" s="6" t="str">
        <f t="shared" si="196"/>
        <v xml:space="preserve"> |LV| Vasaras bērnu apavi meitenēm</v>
      </c>
      <c r="AE489" s="8" t="s">
        <v>9496</v>
      </c>
      <c r="AF489" s="6" t="str">
        <f t="shared" si="197"/>
        <v xml:space="preserve"> |MK| Летни женски бебешки чевли</v>
      </c>
      <c r="AG489" s="8" t="s">
        <v>9497</v>
      </c>
      <c r="AH489" s="6" t="str">
        <f t="shared" si="198"/>
        <v xml:space="preserve"> |PL| Buty niemowlęce dziewczęce letnie</v>
      </c>
      <c r="AI489" s="8" t="s">
        <v>9498</v>
      </c>
      <c r="AJ489" s="6" t="str">
        <f t="shared" si="199"/>
        <v xml:space="preserve"> |PT| Calçado para bebé menina de verão</v>
      </c>
      <c r="AK489" s="8" t="s">
        <v>9499</v>
      </c>
      <c r="AL489" s="6" t="str">
        <f t="shared" si="200"/>
        <v xml:space="preserve"> |RO| Încălțăminte de vară bebeluși fetițe</v>
      </c>
      <c r="AM489" s="8" t="s">
        <v>9500</v>
      </c>
      <c r="AN489" s="6" t="str">
        <f t="shared" si="201"/>
        <v xml:space="preserve"> |RS| Letnje cipele za žensku bebu</v>
      </c>
      <c r="AO489" s="8" t="s">
        <v>9501</v>
      </c>
      <c r="AP489" s="6" t="str">
        <f t="shared" si="202"/>
        <v xml:space="preserve"> |SI| Otroški čevlji, dekliški, poletni</v>
      </c>
      <c r="AQ489" s="8" t="s">
        <v>9502</v>
      </c>
      <c r="AR489" s="6" t="str">
        <f t="shared" si="203"/>
        <v xml:space="preserve"> |SK| Dievčenské dojčenské letné topánky</v>
      </c>
      <c r="AS489" s="9" t="str">
        <f t="shared" si="204"/>
        <v>|EN|  |BG| Летни бебешки обувки за момичета |BiH| Cipele za bebe djevojčice za ljeto |CZ| Letní boty pro miminko dívčí |DE| Baby-body für mädchen sommer |EE| Beebi suvekingad tüdrukutele |ES| Zapatos de verano para niñas/ Sabates d’estiu per a bebè nena |GR| Παπούτσια μωρού για κορίτσι καλοκαιρινά |HR| Ljetne cipele za bebe – djevojčice |HU| Kislány nyári lábbeli |IT| Scarpe estive per bambine |LT| Kūdikių vasariniai bateliai mergaitei |LV| Vasaras bērnu apavi meitenēm |PL| Buty niemowlęce dziewczęce letnie |PT| Calçado para bebé menina de verão |RO| Încălțăminte de vară bebeluși fetițe |RS| Letnje cipele za žensku bebu |SI| Otroški čevlji, dekliški, poletni |SK| Dievčenské dojčenské letné topánky</v>
      </c>
      <c r="AT489" s="9" t="str">
        <f t="shared" si="205"/>
        <v xml:space="preserve">"|EN|  |BG| Летни бебешки обувки за момичета |BiH| Cipele za bebe djevojčice za ljeto |CZ| Letní boty pro miminko dívčí |DE| Baby-body für mädchen sommer |EE| Beebi suvekingad tüdrukutele |ES| Zapatos de verano para niñas/ Sabates d’estiu per a bebè nena |GR| Παπούτσια μωρού για κορίτσι καλοκαιρινά |HR| Ljetne cipele za bebe – djevojčice |HU| Kislány nyári lábbeli |IT| Scarpe estive per bambine |LT| Kūdikių vasariniai bateliai mergaitei |LV| Vasaras bērnu apavi meitenēm |PL| Buty niemowlęce dziewczęce letnie |PT| Calçado para bebé menina de verão |RO| Încălțăminte de vară bebeluși fetițe |RS| Letnje cipele za žensku bebu |SI| Otroški čevlji, dekliški, poletni |SK| Dievčenské dojčenské letné topánky",  </v>
      </c>
      <c r="AU489" s="9" t="str">
        <f t="shared" si="206"/>
        <v xml:space="preserve">"":  "|EN|  |BG| Летни бебешки обувки за момичета |BiH| Cipele za bebe djevojčice za ljeto |CZ| Letní boty pro miminko dívčí |DE| Baby-body für mädchen sommer |EE| Beebi suvekingad tüdrukutele |ES| Zapatos de verano para niñas/ Sabates d’estiu per a bebè nena |GR| Παπούτσια μωρού για κορίτσι καλοκαιρινά |HR| Ljetne cipele za bebe – djevojčice |HU| Kislány nyári lábbeli |IT| Scarpe estive per bambine |LT| Kūdikių vasariniai bateliai mergaitei |LV| Vasaras bērnu apavi meitenēm |PL| Buty niemowlęce dziewczęce letnie |PT| Calçado para bebé menina de verão |RO| Încălțăminte de vară bebeluși fetițe |RS| Letnje cipele za žensku bebu |SI| Otroški čevlji, dekliški, poletni |SK| Dievčenské dojčenské letné topánky",  </v>
      </c>
      <c r="AV489" s="9" t="str">
        <f t="shared" si="207"/>
        <v xml:space="preserve">"", </v>
      </c>
      <c r="AW489" s="9"/>
    </row>
    <row r="490" spans="1:49" ht="15" customHeight="1" x14ac:dyDescent="0.25">
      <c r="A490" s="8"/>
      <c r="B490" s="6" t="str">
        <f t="shared" si="182"/>
        <v xml:space="preserve">|EN| </v>
      </c>
      <c r="C490" s="8" t="s">
        <v>9503</v>
      </c>
      <c r="D490" s="6" t="str">
        <f t="shared" si="183"/>
        <v xml:space="preserve"> |AL| Pantofla foshnjash për vajza</v>
      </c>
      <c r="E490" s="8" t="s">
        <v>9504</v>
      </c>
      <c r="F490" s="6" t="str">
        <f t="shared" si="184"/>
        <v xml:space="preserve"> |BG| Бебешки джапанки за момичета</v>
      </c>
      <c r="G490" s="8" t="s">
        <v>9505</v>
      </c>
      <c r="H490" s="6" t="str">
        <f t="shared" si="185"/>
        <v xml:space="preserve"> |BiH| Papuče za bebe djevojčice</v>
      </c>
      <c r="I490" s="8" t="s">
        <v>9506</v>
      </c>
      <c r="J490" s="6" t="str">
        <f t="shared" si="186"/>
        <v xml:space="preserve"> |CZ| Sandály pro miminka dívčí</v>
      </c>
      <c r="K490" s="8" t="s">
        <v>9507</v>
      </c>
      <c r="L490" s="6" t="str">
        <f t="shared" si="187"/>
        <v xml:space="preserve"> |DE| Baby-badelatschen für mädchen</v>
      </c>
      <c r="M490" s="8" t="s">
        <v>9508</v>
      </c>
      <c r="N490" s="6" t="str">
        <f t="shared" si="188"/>
        <v xml:space="preserve"> |EE| Beebi plätud tüdrukutele</v>
      </c>
      <c r="O490" s="8" t="s">
        <v>9214</v>
      </c>
      <c r="P490" s="6" t="str">
        <f t="shared" si="189"/>
        <v xml:space="preserve"> |ES| Zapatillas de niña</v>
      </c>
      <c r="Q490" s="8" t="s">
        <v>9509</v>
      </c>
      <c r="R490" s="6" t="str">
        <f t="shared" si="190"/>
        <v>/ Xancletes per a bebè nena</v>
      </c>
      <c r="S490" s="8" t="s">
        <v>4788</v>
      </c>
      <c r="T490" s="6" t="str">
        <f t="shared" si="191"/>
        <v xml:space="preserve"> |GR| Προστατευτικά αυτιών κοριτσιών</v>
      </c>
      <c r="U490" s="8" t="s">
        <v>9510</v>
      </c>
      <c r="V490" s="6" t="str">
        <f t="shared" si="192"/>
        <v xml:space="preserve"> |HR| Natikače za bebe – djevojčice</v>
      </c>
      <c r="W490" s="8" t="s">
        <v>9511</v>
      </c>
      <c r="X490" s="6" t="str">
        <f t="shared" si="193"/>
        <v xml:space="preserve"> |HU| Kislány papucs</v>
      </c>
      <c r="Y490" s="8" t="s">
        <v>9512</v>
      </c>
      <c r="Z490" s="6" t="str">
        <f t="shared" si="194"/>
        <v xml:space="preserve"> |IT| Ciabatte per bambine</v>
      </c>
      <c r="AA490" s="8" t="s">
        <v>9513</v>
      </c>
      <c r="AB490" s="6" t="str">
        <f t="shared" si="195"/>
        <v xml:space="preserve"> |LT| Kūdikių įsispiriamos šlepetės mergaitei</v>
      </c>
      <c r="AC490" s="8" t="s">
        <v>9514</v>
      </c>
      <c r="AD490" s="6" t="str">
        <f t="shared" si="196"/>
        <v xml:space="preserve"> |LV| Bērnu iešļucenes meitenēm</v>
      </c>
      <c r="AE490" s="8" t="s">
        <v>9515</v>
      </c>
      <c r="AF490" s="6" t="str">
        <f t="shared" si="197"/>
        <v xml:space="preserve"> |MK| Женски бебешки влечки</v>
      </c>
      <c r="AG490" s="8" t="s">
        <v>9516</v>
      </c>
      <c r="AH490" s="6" t="str">
        <f t="shared" si="198"/>
        <v xml:space="preserve"> |PL| Klapki niemowlęce dziewczęce</v>
      </c>
      <c r="AI490" s="8" t="s">
        <v>9517</v>
      </c>
      <c r="AJ490" s="6" t="str">
        <f t="shared" si="199"/>
        <v xml:space="preserve"> |PT| Chinelos para bebé menina</v>
      </c>
      <c r="AK490" s="8" t="s">
        <v>9518</v>
      </c>
      <c r="AL490" s="6" t="str">
        <f t="shared" si="200"/>
        <v xml:space="preserve"> |RO| Papuci bebeluși fetițe</v>
      </c>
      <c r="AM490" s="8" t="s">
        <v>9519</v>
      </c>
      <c r="AN490" s="6" t="str">
        <f t="shared" si="201"/>
        <v xml:space="preserve"> |RS| Papuče za žensku bebu</v>
      </c>
      <c r="AO490" s="8" t="s">
        <v>9520</v>
      </c>
      <c r="AP490" s="6" t="str">
        <f t="shared" si="202"/>
        <v xml:space="preserve"> |SI| Otroški natikači, dekliški</v>
      </c>
      <c r="AQ490" s="8" t="s">
        <v>9521</v>
      </c>
      <c r="AR490" s="6" t="str">
        <f t="shared" si="203"/>
        <v xml:space="preserve"> |SK| Dievčenské dojčenské šľapky</v>
      </c>
      <c r="AS490" s="9" t="str">
        <f t="shared" si="204"/>
        <v>|EN|  |BG| Бебешки джапанки за момичета |BiH| Papuče za bebe djevojčice |CZ| Sandály pro miminka dívčí |DE| Baby-badelatschen für mädchen |EE| Beebi plätud tüdrukutele |ES| Zapatillas de niña/ Xancletes per a bebè nena |GR| Προστατευτικά αυτιών κοριτσιών |HR| Natikače za bebe – djevojčice |HU| Kislány papucs |IT| Ciabatte per bambine |LT| Kūdikių įsispiriamos šlepetės mergaitei |LV| Bērnu iešļucenes meitenēm |PL| Klapki niemowlęce dziewczęce |PT| Chinelos para bebé menina |RO| Papuci bebeluși fetițe |RS| Papuče za žensku bebu |SI| Otroški natikači, dekliški |SK| Dievčenské dojčenské šľapky</v>
      </c>
      <c r="AT490" s="9" t="str">
        <f t="shared" si="205"/>
        <v xml:space="preserve">"|EN|  |BG| Бебешки джапанки за момичета |BiH| Papuče za bebe djevojčice |CZ| Sandály pro miminka dívčí |DE| Baby-badelatschen für mädchen |EE| Beebi plätud tüdrukutele |ES| Zapatillas de niña/ Xancletes per a bebè nena |GR| Προστατευτικά αυτιών κοριτσιών |HR| Natikače za bebe – djevojčice |HU| Kislány papucs |IT| Ciabatte per bambine |LT| Kūdikių įsispiriamos šlepetės mergaitei |LV| Bērnu iešļucenes meitenēm |PL| Klapki niemowlęce dziewczęce |PT| Chinelos para bebé menina |RO| Papuci bebeluși fetițe |RS| Papuče za žensku bebu |SI| Otroški natikači, dekliški |SK| Dievčenské dojčenské šľapky",  </v>
      </c>
      <c r="AU490" s="9" t="str">
        <f t="shared" si="206"/>
        <v xml:space="preserve">"":  "|EN|  |BG| Бебешки джапанки за момичета |BiH| Papuče za bebe djevojčice |CZ| Sandály pro miminka dívčí |DE| Baby-badelatschen für mädchen |EE| Beebi plätud tüdrukutele |ES| Zapatillas de niña/ Xancletes per a bebè nena |GR| Προστατευτικά αυτιών κοριτσιών |HR| Natikače za bebe – djevojčice |HU| Kislány papucs |IT| Ciabatte per bambine |LT| Kūdikių įsispiriamos šlepetės mergaitei |LV| Bērnu iešļucenes meitenēm |PL| Klapki niemowlęce dziewczęce |PT| Chinelos para bebé menina |RO| Papuci bebeluși fetițe |RS| Papuče za žensku bebu |SI| Otroški natikači, dekliški |SK| Dievčenské dojčenské šľapky",  </v>
      </c>
      <c r="AV490" s="9" t="str">
        <f t="shared" si="207"/>
        <v xml:space="preserve">"", </v>
      </c>
      <c r="AW490" s="9"/>
    </row>
    <row r="491" spans="1:49" ht="15" customHeight="1" x14ac:dyDescent="0.25">
      <c r="A491" s="8"/>
      <c r="B491" s="6" t="str">
        <f t="shared" si="182"/>
        <v xml:space="preserve">|EN| </v>
      </c>
      <c r="C491" s="8" t="s">
        <v>9522</v>
      </c>
      <c r="D491" s="6" t="str">
        <f t="shared" si="183"/>
        <v xml:space="preserve"> |AL| Balerina foshnjash për vajza</v>
      </c>
      <c r="E491" s="8" t="s">
        <v>9523</v>
      </c>
      <c r="F491" s="6" t="str">
        <f t="shared" si="184"/>
        <v xml:space="preserve"> |BG| Бебешки балерини за момичета</v>
      </c>
      <c r="G491" s="8" t="s">
        <v>9524</v>
      </c>
      <c r="H491" s="6" t="str">
        <f t="shared" si="185"/>
        <v xml:space="preserve"> |BiH| Baletanke za bebe djevojčice</v>
      </c>
      <c r="I491" s="8" t="s">
        <v>9525</v>
      </c>
      <c r="J491" s="6" t="str">
        <f t="shared" si="186"/>
        <v xml:space="preserve"> |CZ| Baleríny pro miminka dívčí</v>
      </c>
      <c r="K491" s="8" t="s">
        <v>9526</v>
      </c>
      <c r="L491" s="6" t="str">
        <f t="shared" si="187"/>
        <v xml:space="preserve"> |DE| Baby-ballerinas für mädchen</v>
      </c>
      <c r="M491" s="8" t="s">
        <v>9527</v>
      </c>
      <c r="N491" s="6" t="str">
        <f t="shared" si="188"/>
        <v xml:space="preserve"> |EE| Beebi baleriinad tüdrukutele</v>
      </c>
      <c r="O491" s="8" t="s">
        <v>9067</v>
      </c>
      <c r="P491" s="6" t="str">
        <f t="shared" si="189"/>
        <v xml:space="preserve"> |ES| Bailarinas de niña</v>
      </c>
      <c r="Q491" s="8" t="s">
        <v>9528</v>
      </c>
      <c r="R491" s="6" t="str">
        <f t="shared" si="190"/>
        <v>/ Ballarines per a bebè nena</v>
      </c>
      <c r="S491" s="8" t="s">
        <v>9529</v>
      </c>
      <c r="T491" s="6" t="str">
        <f t="shared" si="191"/>
        <v xml:space="preserve"> |GR| Μπαλαρίνες μωρού κορίτσι</v>
      </c>
      <c r="U491" s="8" t="s">
        <v>9530</v>
      </c>
      <c r="V491" s="6" t="str">
        <f t="shared" si="192"/>
        <v xml:space="preserve"> |HR| Balerinke za bebe – djevojčice</v>
      </c>
      <c r="W491" s="8" t="s">
        <v>9531</v>
      </c>
      <c r="X491" s="6" t="str">
        <f t="shared" si="193"/>
        <v xml:space="preserve"> |HU| Kislány balerinacipő</v>
      </c>
      <c r="Y491" s="8" t="s">
        <v>9532</v>
      </c>
      <c r="Z491" s="6" t="str">
        <f t="shared" si="194"/>
        <v xml:space="preserve"> |IT| Ballerine per bambine</v>
      </c>
      <c r="AA491" s="8" t="s">
        <v>9533</v>
      </c>
      <c r="AB491" s="6" t="str">
        <f t="shared" si="195"/>
        <v xml:space="preserve"> |LT| Kūdikių balerinos mergaitei</v>
      </c>
      <c r="AC491" s="8" t="s">
        <v>9534</v>
      </c>
      <c r="AD491" s="6" t="str">
        <f t="shared" si="196"/>
        <v xml:space="preserve"> |LV| Bērnu balerīnas meitenēm</v>
      </c>
      <c r="AE491" s="8" t="s">
        <v>9535</v>
      </c>
      <c r="AF491" s="6" t="str">
        <f t="shared" si="197"/>
        <v xml:space="preserve"> |MK| Женски бебешки балеринки</v>
      </c>
      <c r="AG491" s="8" t="s">
        <v>9536</v>
      </c>
      <c r="AH491" s="6" t="str">
        <f t="shared" si="198"/>
        <v xml:space="preserve"> |PL| Baleriny niemowlęce dziewczęce</v>
      </c>
      <c r="AI491" s="8" t="s">
        <v>9537</v>
      </c>
      <c r="AJ491" s="6" t="str">
        <f t="shared" si="199"/>
        <v xml:space="preserve"> |PT| Sabrinas para bebé menina</v>
      </c>
      <c r="AK491" s="8" t="s">
        <v>9538</v>
      </c>
      <c r="AL491" s="6" t="str">
        <f t="shared" si="200"/>
        <v xml:space="preserve"> |RO| Balerini bebeluși fetițe</v>
      </c>
      <c r="AM491" s="8" t="s">
        <v>9539</v>
      </c>
      <c r="AN491" s="6" t="str">
        <f t="shared" si="201"/>
        <v xml:space="preserve"> |RS| Baletanke za žensku bebu</v>
      </c>
      <c r="AO491" s="8" t="s">
        <v>9540</v>
      </c>
      <c r="AP491" s="6" t="str">
        <f t="shared" si="202"/>
        <v xml:space="preserve"> |SI| Otroške balerinke, dekliške</v>
      </c>
      <c r="AQ491" s="8" t="s">
        <v>9541</v>
      </c>
      <c r="AR491" s="6" t="str">
        <f t="shared" si="203"/>
        <v xml:space="preserve"> |SK| Dievčenské dojčenské balerínky</v>
      </c>
      <c r="AS491" s="9" t="str">
        <f t="shared" si="204"/>
        <v>|EN|  |BG| Бебешки балерини за момичета |BiH| Baletanke za bebe djevojčice |CZ| Baleríny pro miminka dívčí |DE| Baby-ballerinas für mädchen |EE| Beebi baleriinad tüdrukutele |ES| Bailarinas de niña/ Ballarines per a bebè nena |GR| Μπαλαρίνες μωρού κορίτσι |HR| Balerinke za bebe – djevojčice |HU| Kislány balerinacipő |IT| Ballerine per bambine |LT| Kūdikių balerinos mergaitei |LV| Bērnu balerīnas meitenēm |PL| Baleriny niemowlęce dziewczęce |PT| Sabrinas para bebé menina |RO| Balerini bebeluși fetițe |RS| Baletanke za žensku bebu |SI| Otroške balerinke, dekliške |SK| Dievčenské dojčenské balerínky</v>
      </c>
      <c r="AT491" s="9" t="str">
        <f t="shared" si="205"/>
        <v xml:space="preserve">"|EN|  |BG| Бебешки балерини за момичета |BiH| Baletanke za bebe djevojčice |CZ| Baleríny pro miminka dívčí |DE| Baby-ballerinas für mädchen |EE| Beebi baleriinad tüdrukutele |ES| Bailarinas de niña/ Ballarines per a bebè nena |GR| Μπαλαρίνες μωρού κορίτσι |HR| Balerinke za bebe – djevojčice |HU| Kislány balerinacipő |IT| Ballerine per bambine |LT| Kūdikių balerinos mergaitei |LV| Bērnu balerīnas meitenēm |PL| Baleriny niemowlęce dziewczęce |PT| Sabrinas para bebé menina |RO| Balerini bebeluși fetițe |RS| Baletanke za žensku bebu |SI| Otroške balerinke, dekliške |SK| Dievčenské dojčenské balerínky",  </v>
      </c>
      <c r="AU491" s="9" t="str">
        <f t="shared" si="206"/>
        <v xml:space="preserve">"":  "|EN|  |BG| Бебешки балерини за момичета |BiH| Baletanke za bebe djevojčice |CZ| Baleríny pro miminka dívčí |DE| Baby-ballerinas für mädchen |EE| Beebi baleriinad tüdrukutele |ES| Bailarinas de niña/ Ballarines per a bebè nena |GR| Μπαλαρίνες μωρού κορίτσι |HR| Balerinke za bebe – djevojčice |HU| Kislány balerinacipő |IT| Ballerine per bambine |LT| Kūdikių balerinos mergaitei |LV| Bērnu balerīnas meitenēm |PL| Baleriny niemowlęce dziewczęce |PT| Sabrinas para bebé menina |RO| Balerini bebeluși fetițe |RS| Baletanke za žensku bebu |SI| Otroške balerinke, dekliške |SK| Dievčenské dojčenské balerínky",  </v>
      </c>
      <c r="AV491" s="9" t="str">
        <f t="shared" si="207"/>
        <v xml:space="preserve">"", </v>
      </c>
      <c r="AW491" s="9"/>
    </row>
    <row r="492" spans="1:49" ht="15" customHeight="1" x14ac:dyDescent="0.25">
      <c r="A492" s="8"/>
      <c r="B492" s="6" t="str">
        <f t="shared" si="182"/>
        <v xml:space="preserve">|EN| </v>
      </c>
      <c r="C492" s="8" t="s">
        <v>9542</v>
      </c>
      <c r="D492" s="6" t="str">
        <f t="shared" si="183"/>
        <v xml:space="preserve"> |AL| Atlete foshnjash për vajza</v>
      </c>
      <c r="E492" s="8" t="s">
        <v>9543</v>
      </c>
      <c r="F492" s="6" t="str">
        <f t="shared" si="184"/>
        <v xml:space="preserve"> |BG| Бебешки гуменки за момичета</v>
      </c>
      <c r="G492" s="8" t="s">
        <v>9544</v>
      </c>
      <c r="H492" s="6" t="str">
        <f t="shared" si="185"/>
        <v xml:space="preserve"> |BiH| Patike za bebe djevojčice</v>
      </c>
      <c r="I492" s="8" t="s">
        <v>9545</v>
      </c>
      <c r="J492" s="6" t="str">
        <f t="shared" si="186"/>
        <v xml:space="preserve"> |CZ| Tenisky pro miminka dívčí</v>
      </c>
      <c r="K492" s="8" t="s">
        <v>9546</v>
      </c>
      <c r="L492" s="6" t="str">
        <f t="shared" si="187"/>
        <v xml:space="preserve"> |DE| Baby-turnschuhe für mädchen</v>
      </c>
      <c r="M492" s="8" t="s">
        <v>9547</v>
      </c>
      <c r="N492" s="6" t="str">
        <f t="shared" si="188"/>
        <v xml:space="preserve"> |EE| Beebi tenniskingad tüdrukutele</v>
      </c>
      <c r="O492" s="8" t="s">
        <v>9548</v>
      </c>
      <c r="P492" s="6" t="str">
        <f t="shared" si="189"/>
        <v xml:space="preserve"> |ES| Zapatillas de tenis para niña</v>
      </c>
      <c r="Q492" s="8" t="s">
        <v>9549</v>
      </c>
      <c r="R492" s="6" t="str">
        <f t="shared" si="190"/>
        <v>/ Sabatilles esportives per a bebè nena</v>
      </c>
      <c r="S492" s="8" t="s">
        <v>9550</v>
      </c>
      <c r="T492" s="6" t="str">
        <f t="shared" si="191"/>
        <v xml:space="preserve"> |GR| Αθλητικά παπούτσια μωρού κοριτσιών</v>
      </c>
      <c r="U492" s="8" t="s">
        <v>9551</v>
      </c>
      <c r="V492" s="6" t="str">
        <f t="shared" si="192"/>
        <v xml:space="preserve"> |HR| Tenisice za bebe – djevojčice</v>
      </c>
      <c r="W492" s="8" t="s">
        <v>9552</v>
      </c>
      <c r="X492" s="6" t="str">
        <f t="shared" si="193"/>
        <v xml:space="preserve"> |HU| Kislány tornacipő</v>
      </c>
      <c r="Y492" s="8" t="s">
        <v>9553</v>
      </c>
      <c r="Z492" s="6" t="str">
        <f t="shared" si="194"/>
        <v xml:space="preserve"> |IT| Scarpe da tennis per bambine</v>
      </c>
      <c r="AA492" s="8" t="s">
        <v>9554</v>
      </c>
      <c r="AB492" s="6" t="str">
        <f t="shared" si="195"/>
        <v xml:space="preserve"> |LT| Kūdikių sportiniai bateliai mergaitei</v>
      </c>
      <c r="AC492" s="8" t="s">
        <v>9555</v>
      </c>
      <c r="AD492" s="6" t="str">
        <f t="shared" si="196"/>
        <v xml:space="preserve"> |LV| Bērnu kedas meitenēm</v>
      </c>
      <c r="AE492" s="8" t="s">
        <v>9556</v>
      </c>
      <c r="AF492" s="6" t="str">
        <f t="shared" si="197"/>
        <v xml:space="preserve"> |MK| Женски бебешки патики</v>
      </c>
      <c r="AG492" s="8" t="s">
        <v>9557</v>
      </c>
      <c r="AH492" s="6" t="str">
        <f t="shared" si="198"/>
        <v xml:space="preserve"> |PL| Tenisówki niemowlęce dziewczęce</v>
      </c>
      <c r="AI492" s="8" t="s">
        <v>9558</v>
      </c>
      <c r="AJ492" s="6" t="str">
        <f t="shared" si="199"/>
        <v xml:space="preserve"> |PT| Ténis para bebé menina</v>
      </c>
      <c r="AK492" s="8" t="s">
        <v>9559</v>
      </c>
      <c r="AL492" s="6" t="str">
        <f t="shared" si="200"/>
        <v xml:space="preserve"> |RO| Teniși bebeluși fetițe</v>
      </c>
      <c r="AM492" s="8" t="s">
        <v>9560</v>
      </c>
      <c r="AN492" s="6" t="str">
        <f t="shared" si="201"/>
        <v xml:space="preserve"> |RS| Patike za žensku bebu</v>
      </c>
      <c r="AO492" s="8" t="s">
        <v>9561</v>
      </c>
      <c r="AP492" s="6" t="str">
        <f t="shared" si="202"/>
        <v xml:space="preserve"> |SI| Otroške superge, dekliške</v>
      </c>
      <c r="AQ492" s="8" t="s">
        <v>9562</v>
      </c>
      <c r="AR492" s="6" t="str">
        <f t="shared" si="203"/>
        <v xml:space="preserve"> |SK| Dievčenské dojčenské tenisky</v>
      </c>
      <c r="AS492" s="9" t="str">
        <f t="shared" si="204"/>
        <v>|EN|  |BG| Бебешки гуменки за момичета |BiH| Patike za bebe djevojčice |CZ| Tenisky pro miminka dívčí |DE| Baby-turnschuhe für mädchen |EE| Beebi tenniskingad tüdrukutele |ES| Zapatillas de tenis para niña/ Sabatilles esportives per a bebè nena |GR| Αθλητικά παπούτσια μωρού κοριτσιών |HR| Tenisice za bebe – djevojčice |HU| Kislány tornacipő |IT| Scarpe da tennis per bambine |LT| Kūdikių sportiniai bateliai mergaitei |LV| Bērnu kedas meitenēm |PL| Tenisówki niemowlęce dziewczęce |PT| Ténis para bebé menina |RO| Teniși bebeluși fetițe |RS| Patike za žensku bebu |SI| Otroške superge, dekliške |SK| Dievčenské dojčenské tenisky</v>
      </c>
      <c r="AT492" s="9" t="str">
        <f t="shared" si="205"/>
        <v xml:space="preserve">"|EN|  |BG| Бебешки гуменки за момичета |BiH| Patike za bebe djevojčice |CZ| Tenisky pro miminka dívčí |DE| Baby-turnschuhe für mädchen |EE| Beebi tenniskingad tüdrukutele |ES| Zapatillas de tenis para niña/ Sabatilles esportives per a bebè nena |GR| Αθλητικά παπούτσια μωρού κοριτσιών |HR| Tenisice za bebe – djevojčice |HU| Kislány tornacipő |IT| Scarpe da tennis per bambine |LT| Kūdikių sportiniai bateliai mergaitei |LV| Bērnu kedas meitenēm |PL| Tenisówki niemowlęce dziewczęce |PT| Ténis para bebé menina |RO| Teniși bebeluși fetițe |RS| Patike za žensku bebu |SI| Otroške superge, dekliške |SK| Dievčenské dojčenské tenisky",  </v>
      </c>
      <c r="AU492" s="9" t="str">
        <f t="shared" si="206"/>
        <v xml:space="preserve">"":  "|EN|  |BG| Бебешки гуменки за момичета |BiH| Patike za bebe djevojčice |CZ| Tenisky pro miminka dívčí |DE| Baby-turnschuhe für mädchen |EE| Beebi tenniskingad tüdrukutele |ES| Zapatillas de tenis para niña/ Sabatilles esportives per a bebè nena |GR| Αθλητικά παπούτσια μωρού κοριτσιών |HR| Tenisice za bebe – djevojčice |HU| Kislány tornacipő |IT| Scarpe da tennis per bambine |LT| Kūdikių sportiniai bateliai mergaitei |LV| Bērnu kedas meitenēm |PL| Tenisówki niemowlęce dziewczęce |PT| Ténis para bebé menina |RO| Teniși bebeluși fetițe |RS| Patike za žensku bebu |SI| Otroške superge, dekliške |SK| Dievčenské dojčenské tenisky",  </v>
      </c>
      <c r="AV492" s="9" t="str">
        <f t="shared" si="207"/>
        <v xml:space="preserve">"", </v>
      </c>
      <c r="AW492" s="9"/>
    </row>
    <row r="493" spans="1:49" ht="15" customHeight="1" x14ac:dyDescent="0.25">
      <c r="A493" s="8"/>
      <c r="B493" s="6" t="str">
        <f t="shared" si="182"/>
        <v xml:space="preserve">|EN| </v>
      </c>
      <c r="C493" s="8" t="s">
        <v>9503</v>
      </c>
      <c r="D493" s="6" t="str">
        <f t="shared" si="183"/>
        <v xml:space="preserve"> |AL| Pantofla foshnjash për vajza</v>
      </c>
      <c r="E493" s="8" t="s">
        <v>9563</v>
      </c>
      <c r="F493" s="6" t="str">
        <f t="shared" si="184"/>
        <v xml:space="preserve"> |BG| Бебешки чехли за момичета</v>
      </c>
      <c r="G493" s="8" t="s">
        <v>9564</v>
      </c>
      <c r="H493" s="6" t="str">
        <f t="shared" si="185"/>
        <v xml:space="preserve"> |BiH| Pokućnice za bebe djevojčice</v>
      </c>
      <c r="I493" s="8" t="s">
        <v>9565</v>
      </c>
      <c r="J493" s="6" t="str">
        <f t="shared" si="186"/>
        <v xml:space="preserve"> |CZ| Papuče pro miminka dívčí</v>
      </c>
      <c r="K493" s="8" t="s">
        <v>9566</v>
      </c>
      <c r="L493" s="6" t="str">
        <f t="shared" si="187"/>
        <v xml:space="preserve"> |DE| Baby-hausschuhe für mädchen</v>
      </c>
      <c r="M493" s="8" t="s">
        <v>9567</v>
      </c>
      <c r="N493" s="6" t="str">
        <f t="shared" si="188"/>
        <v xml:space="preserve"> |EE| Beebi papud tüdrukutele</v>
      </c>
      <c r="O493" s="8" t="s">
        <v>9214</v>
      </c>
      <c r="P493" s="6" t="str">
        <f t="shared" si="189"/>
        <v xml:space="preserve"> |ES| Zapatillas de niña</v>
      </c>
      <c r="Q493" s="8" t="s">
        <v>9568</v>
      </c>
      <c r="R493" s="6" t="str">
        <f t="shared" si="190"/>
        <v>/ Sabatilles per a bebè nena</v>
      </c>
      <c r="S493" s="8" t="s">
        <v>9569</v>
      </c>
      <c r="T493" s="6" t="str">
        <f t="shared" si="191"/>
        <v xml:space="preserve"> |GR| Παντόφλες για μωρό κορίτσι</v>
      </c>
      <c r="U493" s="8" t="s">
        <v>9570</v>
      </c>
      <c r="V493" s="6" t="str">
        <f t="shared" si="192"/>
        <v xml:space="preserve"> |HR| Papuče za bebe – djevojčice</v>
      </c>
      <c r="W493" s="8" t="s">
        <v>9571</v>
      </c>
      <c r="X493" s="6" t="str">
        <f t="shared" si="193"/>
        <v xml:space="preserve"> |HU| Kislány házicipő</v>
      </c>
      <c r="Y493" s="8" t="s">
        <v>9572</v>
      </c>
      <c r="Z493" s="6" t="str">
        <f t="shared" si="194"/>
        <v xml:space="preserve"> |IT| Pantofole per bambine</v>
      </c>
      <c r="AA493" s="8" t="s">
        <v>9573</v>
      </c>
      <c r="AB493" s="6" t="str">
        <f t="shared" si="195"/>
        <v xml:space="preserve"> |LT| Kūdikių šlepetės mergaitei</v>
      </c>
      <c r="AC493" s="8" t="s">
        <v>9574</v>
      </c>
      <c r="AD493" s="6" t="str">
        <f t="shared" si="196"/>
        <v xml:space="preserve"> |LV| Bērnu čības meitenēm</v>
      </c>
      <c r="AE493" s="8" t="s">
        <v>9515</v>
      </c>
      <c r="AF493" s="6" t="str">
        <f t="shared" si="197"/>
        <v xml:space="preserve"> |MK| Женски бебешки влечки</v>
      </c>
      <c r="AG493" s="8" t="s">
        <v>9575</v>
      </c>
      <c r="AH493" s="6" t="str">
        <f t="shared" si="198"/>
        <v xml:space="preserve"> |PL| Kapcie niemowlęce dziewczęce</v>
      </c>
      <c r="AI493" s="8" t="s">
        <v>9576</v>
      </c>
      <c r="AJ493" s="6" t="str">
        <f t="shared" si="199"/>
        <v xml:space="preserve"> |PT| Pantufas para bebé menina</v>
      </c>
      <c r="AK493" s="8" t="s">
        <v>9577</v>
      </c>
      <c r="AL493" s="6" t="str">
        <f t="shared" si="200"/>
        <v xml:space="preserve"> |RO| Papuci de casă bebeluși fetițe</v>
      </c>
      <c r="AM493" s="8" t="s">
        <v>9519</v>
      </c>
      <c r="AN493" s="6" t="str">
        <f t="shared" si="201"/>
        <v xml:space="preserve"> |RS| Papuče za žensku bebu</v>
      </c>
      <c r="AO493" s="8" t="s">
        <v>9578</v>
      </c>
      <c r="AP493" s="6" t="str">
        <f t="shared" si="202"/>
        <v xml:space="preserve"> |SI| Otroški copati, dekliški</v>
      </c>
      <c r="AQ493" s="8" t="s">
        <v>9579</v>
      </c>
      <c r="AR493" s="6" t="str">
        <f t="shared" si="203"/>
        <v xml:space="preserve"> |SK| Dievčenské dojčenské papuče</v>
      </c>
      <c r="AS493" s="9" t="str">
        <f t="shared" si="204"/>
        <v>|EN|  |BG| Бебешки чехли за момичета |BiH| Pokućnice za bebe djevojčice |CZ| Papuče pro miminka dívčí |DE| Baby-hausschuhe für mädchen |EE| Beebi papud tüdrukutele |ES| Zapatillas de niña/ Sabatilles per a bebè nena |GR| Παντόφλες για μωρό κορίτσι |HR| Papuče za bebe – djevojčice |HU| Kislány házicipő |IT| Pantofole per bambine |LT| Kūdikių šlepetės mergaitei |LV| Bērnu čības meitenēm |PL| Kapcie niemowlęce dziewczęce |PT| Pantufas para bebé menina |RO| Papuci de casă bebeluși fetițe |RS| Papuče za žensku bebu |SI| Otroški copati, dekliški |SK| Dievčenské dojčenské papuče</v>
      </c>
      <c r="AT493" s="9" t="str">
        <f t="shared" si="205"/>
        <v xml:space="preserve">"|EN|  |BG| Бебешки чехли за момичета |BiH| Pokućnice za bebe djevojčice |CZ| Papuče pro miminka dívčí |DE| Baby-hausschuhe für mädchen |EE| Beebi papud tüdrukutele |ES| Zapatillas de niña/ Sabatilles per a bebè nena |GR| Παντόφλες για μωρό κορίτσι |HR| Papuče za bebe – djevojčice |HU| Kislány házicipő |IT| Pantofole per bambine |LT| Kūdikių šlepetės mergaitei |LV| Bērnu čības meitenēm |PL| Kapcie niemowlęce dziewczęce |PT| Pantufas para bebé menina |RO| Papuci de casă bebeluși fetițe |RS| Papuče za žensku bebu |SI| Otroški copati, dekliški |SK| Dievčenské dojčenské papuče",  </v>
      </c>
      <c r="AU493" s="9" t="str">
        <f t="shared" si="206"/>
        <v xml:space="preserve">"":  "|EN|  |BG| Бебешки чехли за момичета |BiH| Pokućnice za bebe djevojčice |CZ| Papuče pro miminka dívčí |DE| Baby-hausschuhe für mädchen |EE| Beebi papud tüdrukutele |ES| Zapatillas de niña/ Sabatilles per a bebè nena |GR| Παντόφλες για μωρό κορίτσι |HR| Papuče za bebe – djevojčice |HU| Kislány házicipő |IT| Pantofole per bambine |LT| Kūdikių šlepetės mergaitei |LV| Bērnu čības meitenēm |PL| Kapcie niemowlęce dziewczęce |PT| Pantufas para bebé menina |RO| Papuci de casă bebeluși fetițe |RS| Papuče za žensku bebu |SI| Otroški copati, dekliški |SK| Dievčenské dojčenské papuče",  </v>
      </c>
      <c r="AV493" s="9" t="str">
        <f t="shared" si="207"/>
        <v xml:space="preserve">"", </v>
      </c>
      <c r="AW493" s="9"/>
    </row>
    <row r="494" spans="1:49" ht="15" customHeight="1" x14ac:dyDescent="0.25">
      <c r="A494" s="8"/>
      <c r="B494" s="6" t="str">
        <f t="shared" si="182"/>
        <v xml:space="preserve">|EN| </v>
      </c>
      <c r="C494" s="8" t="s">
        <v>9580</v>
      </c>
      <c r="D494" s="6" t="str">
        <f t="shared" si="183"/>
        <v xml:space="preserve"> |AL| Këpucë foshnjash për vajza dimërore</v>
      </c>
      <c r="E494" s="8" t="s">
        <v>9581</v>
      </c>
      <c r="F494" s="6" t="str">
        <f t="shared" si="184"/>
        <v xml:space="preserve"> |BG| Зимни бебешки обувки за момичета</v>
      </c>
      <c r="G494" s="8" t="s">
        <v>9582</v>
      </c>
      <c r="H494" s="6" t="str">
        <f t="shared" si="185"/>
        <v xml:space="preserve"> |BiH| Cipele za bebe djevojčice za zimu</v>
      </c>
      <c r="I494" s="8" t="s">
        <v>9583</v>
      </c>
      <c r="J494" s="6" t="str">
        <f t="shared" si="186"/>
        <v xml:space="preserve"> |CZ| Zimní boty pro miminko dívčí</v>
      </c>
      <c r="K494" s="8" t="s">
        <v>9584</v>
      </c>
      <c r="L494" s="6" t="str">
        <f t="shared" si="187"/>
        <v xml:space="preserve"> |DE| Baby-winterschuhe für mädchen</v>
      </c>
      <c r="M494" s="8" t="s">
        <v>9585</v>
      </c>
      <c r="N494" s="6" t="str">
        <f t="shared" si="188"/>
        <v xml:space="preserve"> |EE| Beebi talvesaapad tüdrukutele</v>
      </c>
      <c r="O494" s="8" t="s">
        <v>9586</v>
      </c>
      <c r="P494" s="6" t="str">
        <f t="shared" si="189"/>
        <v xml:space="preserve"> |ES| Zapatos de invierno de bebé para niña</v>
      </c>
      <c r="Q494" s="8" t="s">
        <v>9587</v>
      </c>
      <c r="R494" s="6" t="str">
        <f t="shared" si="190"/>
        <v>/ Sabates d’hivern per a bebè nena</v>
      </c>
      <c r="S494" s="8" t="s">
        <v>9588</v>
      </c>
      <c r="T494" s="6" t="str">
        <f t="shared" si="191"/>
        <v xml:space="preserve"> |GR| Παπούτσια μωρού για κορίτσι χειμωνιάτικα</v>
      </c>
      <c r="U494" s="8" t="s">
        <v>9589</v>
      </c>
      <c r="V494" s="6" t="str">
        <f t="shared" si="192"/>
        <v xml:space="preserve"> |HR| Zimske cipele za bebe – djevojčice</v>
      </c>
      <c r="W494" s="8" t="s">
        <v>9590</v>
      </c>
      <c r="X494" s="6" t="str">
        <f t="shared" si="193"/>
        <v xml:space="preserve"> |HU| Kislány téli lábbeli</v>
      </c>
      <c r="Y494" s="8" t="s">
        <v>9591</v>
      </c>
      <c r="Z494" s="6" t="str">
        <f t="shared" si="194"/>
        <v xml:space="preserve"> |IT| Scarpe invernali per bambine</v>
      </c>
      <c r="AA494" s="8" t="s">
        <v>9592</v>
      </c>
      <c r="AB494" s="6" t="str">
        <f t="shared" si="195"/>
        <v xml:space="preserve"> |LT| Kūdikių žieminiai bateliai mergaitei</v>
      </c>
      <c r="AC494" s="8" t="s">
        <v>9593</v>
      </c>
      <c r="AD494" s="6" t="str">
        <f t="shared" si="196"/>
        <v xml:space="preserve"> |LV| Ziemas bērnu apavi meitenēm</v>
      </c>
      <c r="AE494" s="8" t="s">
        <v>9594</v>
      </c>
      <c r="AF494" s="6" t="str">
        <f t="shared" si="197"/>
        <v xml:space="preserve"> |MK| Зимски женски бебешки чевли</v>
      </c>
      <c r="AG494" s="8" t="s">
        <v>9595</v>
      </c>
      <c r="AH494" s="6" t="str">
        <f t="shared" si="198"/>
        <v xml:space="preserve"> |PL| Buty niemowlęce dziewczęce zimowe</v>
      </c>
      <c r="AI494" s="8" t="s">
        <v>9596</v>
      </c>
      <c r="AJ494" s="6" t="str">
        <f t="shared" si="199"/>
        <v xml:space="preserve"> |PT| Calçado para bebé menina de inverno</v>
      </c>
      <c r="AK494" s="8" t="s">
        <v>9597</v>
      </c>
      <c r="AL494" s="6" t="str">
        <f t="shared" si="200"/>
        <v xml:space="preserve"> |RO| Încălțăminte de iarnă bebeluși fetițe</v>
      </c>
      <c r="AM494" s="8" t="s">
        <v>9598</v>
      </c>
      <c r="AN494" s="6" t="str">
        <f t="shared" si="201"/>
        <v xml:space="preserve"> |RS| Zimske cipele za žensku bebu</v>
      </c>
      <c r="AO494" s="8" t="s">
        <v>9599</v>
      </c>
      <c r="AP494" s="6" t="str">
        <f t="shared" si="202"/>
        <v xml:space="preserve"> |SI| Otroški čevlji, dekliški, zimski</v>
      </c>
      <c r="AQ494" s="8" t="s">
        <v>9600</v>
      </c>
      <c r="AR494" s="6" t="str">
        <f t="shared" si="203"/>
        <v xml:space="preserve"> |SK| Dievčenské dojčenské zimné topánky</v>
      </c>
      <c r="AS494" s="9" t="str">
        <f t="shared" si="204"/>
        <v>|EN|  |BG| Зимни бебешки обувки за момичета |BiH| Cipele za bebe djevojčice za zimu |CZ| Zimní boty pro miminko dívčí |DE| Baby-winterschuhe für mädchen |EE| Beebi talvesaapad tüdrukutele |ES| Zapatos de invierno de bebé para niña/ Sabates d’hivern per a bebè nena |GR| Παπούτσια μωρού για κορίτσι χειμωνιάτικα |HR| Zimske cipele za bebe – djevojčice |HU| Kislány téli lábbeli |IT| Scarpe invernali per bambine |LT| Kūdikių žieminiai bateliai mergaitei |LV| Ziemas bērnu apavi meitenēm |PL| Buty niemowlęce dziewczęce zimowe |PT| Calçado para bebé menina de inverno |RO| Încălțăminte de iarnă bebeluși fetițe |RS| Zimske cipele za žensku bebu |SI| Otroški čevlji, dekliški, zimski |SK| Dievčenské dojčenské zimné topánky</v>
      </c>
      <c r="AT494" s="9" t="str">
        <f t="shared" si="205"/>
        <v xml:space="preserve">"|EN|  |BG| Зимни бебешки обувки за момичета |BiH| Cipele za bebe djevojčice za zimu |CZ| Zimní boty pro miminko dívčí |DE| Baby-winterschuhe für mädchen |EE| Beebi talvesaapad tüdrukutele |ES| Zapatos de invierno de bebé para niña/ Sabates d’hivern per a bebè nena |GR| Παπούτσια μωρού για κορίτσι χειμωνιάτικα |HR| Zimske cipele za bebe – djevojčice |HU| Kislány téli lábbeli |IT| Scarpe invernali per bambine |LT| Kūdikių žieminiai bateliai mergaitei |LV| Ziemas bērnu apavi meitenēm |PL| Buty niemowlęce dziewczęce zimowe |PT| Calçado para bebé menina de inverno |RO| Încălțăminte de iarnă bebeluși fetițe |RS| Zimske cipele za žensku bebu |SI| Otroški čevlji, dekliški, zimski |SK| Dievčenské dojčenské zimné topánky",  </v>
      </c>
      <c r="AU494" s="9" t="str">
        <f t="shared" si="206"/>
        <v xml:space="preserve">"":  "|EN|  |BG| Зимни бебешки обувки за момичета |BiH| Cipele za bebe djevojčice za zimu |CZ| Zimní boty pro miminko dívčí |DE| Baby-winterschuhe für mädchen |EE| Beebi talvesaapad tüdrukutele |ES| Zapatos de invierno de bebé para niña/ Sabates d’hivern per a bebè nena |GR| Παπούτσια μωρού για κορίτσι χειμωνιάτικα |HR| Zimske cipele za bebe – djevojčice |HU| Kislány téli lábbeli |IT| Scarpe invernali per bambine |LT| Kūdikių žieminiai bateliai mergaitei |LV| Ziemas bērnu apavi meitenēm |PL| Buty niemowlęce dziewczęce zimowe |PT| Calçado para bebé menina de inverno |RO| Încălțăminte de iarnă bebeluși fetițe |RS| Zimske cipele za žensku bebu |SI| Otroški čevlji, dekliški, zimski |SK| Dievčenské dojčenské zimné topánky",  </v>
      </c>
      <c r="AV494" s="9" t="str">
        <f t="shared" si="207"/>
        <v xml:space="preserve">"", </v>
      </c>
      <c r="AW494" s="9"/>
    </row>
    <row r="495" spans="1:49" ht="15" customHeight="1" x14ac:dyDescent="0.25">
      <c r="A495" s="8"/>
      <c r="B495" s="6" t="str">
        <f t="shared" si="182"/>
        <v xml:space="preserve">|EN| </v>
      </c>
      <c r="C495" s="8" t="s">
        <v>9601</v>
      </c>
      <c r="D495" s="6" t="str">
        <f t="shared" si="183"/>
        <v xml:space="preserve"> |AL| Këpucë foshnjash për djem verore</v>
      </c>
      <c r="E495" s="8" t="s">
        <v>9602</v>
      </c>
      <c r="F495" s="6" t="str">
        <f t="shared" si="184"/>
        <v xml:space="preserve"> |BG| Летни бебешки обувки за момчета</v>
      </c>
      <c r="G495" s="8" t="s">
        <v>9603</v>
      </c>
      <c r="H495" s="6" t="str">
        <f t="shared" si="185"/>
        <v xml:space="preserve"> |BiH| Cipele za bebe dječake za ljeto</v>
      </c>
      <c r="I495" s="8" t="s">
        <v>9604</v>
      </c>
      <c r="J495" s="6" t="str">
        <f t="shared" si="186"/>
        <v xml:space="preserve"> |CZ| Letní boty pro miminka chlapecké</v>
      </c>
      <c r="K495" s="8" t="s">
        <v>9605</v>
      </c>
      <c r="L495" s="6" t="str">
        <f t="shared" si="187"/>
        <v xml:space="preserve"> |DE| Baby-sommerschuhe für jungen</v>
      </c>
      <c r="M495" s="8" t="s">
        <v>9606</v>
      </c>
      <c r="N495" s="6" t="str">
        <f t="shared" si="188"/>
        <v xml:space="preserve"> |EE| Beebi suvekingad poistele</v>
      </c>
      <c r="O495" s="8" t="s">
        <v>9607</v>
      </c>
      <c r="P495" s="6" t="str">
        <f t="shared" si="189"/>
        <v xml:space="preserve"> |ES| Zapatos de verano de bebé para niño</v>
      </c>
      <c r="Q495" s="8" t="s">
        <v>9608</v>
      </c>
      <c r="R495" s="6" t="str">
        <f t="shared" si="190"/>
        <v>/ Sabates d’estiu per a bebè nen</v>
      </c>
      <c r="S495" s="8" t="s">
        <v>9609</v>
      </c>
      <c r="T495" s="6" t="str">
        <f t="shared" si="191"/>
        <v xml:space="preserve"> |GR| Παπούτσια μωρού για αγόρι καλοκαιρινά</v>
      </c>
      <c r="U495" s="8" t="s">
        <v>9610</v>
      </c>
      <c r="V495" s="6" t="str">
        <f t="shared" si="192"/>
        <v xml:space="preserve"> |HR| Ljetne cipele za bebe – dječaci</v>
      </c>
      <c r="W495" s="8" t="s">
        <v>9611</v>
      </c>
      <c r="X495" s="6" t="str">
        <f t="shared" si="193"/>
        <v xml:space="preserve"> |HU| Kisfiú nyári lábbeli</v>
      </c>
      <c r="Y495" s="8" t="s">
        <v>9612</v>
      </c>
      <c r="Z495" s="6" t="str">
        <f t="shared" si="194"/>
        <v xml:space="preserve"> |IT| Scarpe estive per bambini</v>
      </c>
      <c r="AA495" s="8" t="s">
        <v>9613</v>
      </c>
      <c r="AB495" s="6" t="str">
        <f t="shared" si="195"/>
        <v xml:space="preserve"> |LT| Kūdikių vasariniai bateliai berniukui</v>
      </c>
      <c r="AC495" s="8" t="s">
        <v>9614</v>
      </c>
      <c r="AD495" s="6" t="str">
        <f t="shared" si="196"/>
        <v xml:space="preserve"> |LV| Vasaras bērnu apavi zēniem</v>
      </c>
      <c r="AE495" s="8" t="s">
        <v>9615</v>
      </c>
      <c r="AF495" s="6" t="str">
        <f t="shared" si="197"/>
        <v xml:space="preserve"> |MK| Зимски машки бебешки чевли</v>
      </c>
      <c r="AG495" s="8" t="s">
        <v>9616</v>
      </c>
      <c r="AH495" s="6" t="str">
        <f t="shared" si="198"/>
        <v xml:space="preserve"> |PL| Buty niemowlęce chłopięce letnie</v>
      </c>
      <c r="AI495" s="8" t="s">
        <v>9617</v>
      </c>
      <c r="AJ495" s="6" t="str">
        <f t="shared" si="199"/>
        <v xml:space="preserve"> |PT| Calçado para bebé menino de verão</v>
      </c>
      <c r="AK495" s="8" t="s">
        <v>9618</v>
      </c>
      <c r="AL495" s="6" t="str">
        <f t="shared" si="200"/>
        <v xml:space="preserve"> |RO| Încălțăminte de vară bebeluși băieți</v>
      </c>
      <c r="AM495" s="8" t="s">
        <v>9619</v>
      </c>
      <c r="AN495" s="6" t="str">
        <f t="shared" si="201"/>
        <v xml:space="preserve"> |RS| Letnje cipele za mušku bebu</v>
      </c>
      <c r="AO495" s="8" t="s">
        <v>9620</v>
      </c>
      <c r="AP495" s="6" t="str">
        <f t="shared" si="202"/>
        <v xml:space="preserve"> |SI| Otroški čevlji, fantovski, poletni</v>
      </c>
      <c r="AQ495" s="8" t="s">
        <v>9621</v>
      </c>
      <c r="AR495" s="6" t="str">
        <f t="shared" si="203"/>
        <v xml:space="preserve"> |SK| Chlapčenské dojčenské letné topánky</v>
      </c>
      <c r="AS495" s="9" t="str">
        <f t="shared" si="204"/>
        <v>|EN|  |BG| Летни бебешки обувки за момчета |BiH| Cipele za bebe dječake za ljeto |CZ| Letní boty pro miminka chlapecké |DE| Baby-sommerschuhe für jungen |EE| Beebi suvekingad poistele |ES| Zapatos de verano de bebé para niño/ Sabates d’estiu per a bebè nen |GR| Παπούτσια μωρού για αγόρι καλοκαιρινά |HR| Ljetne cipele za bebe – dječaci |HU| Kisfiú nyári lábbeli |IT| Scarpe estive per bambini |LT| Kūdikių vasariniai bateliai berniukui |LV| Vasaras bērnu apavi zēniem |PL| Buty niemowlęce chłopięce letnie |PT| Calçado para bebé menino de verão |RO| Încălțăminte de vară bebeluși băieți |RS| Letnje cipele za mušku bebu |SI| Otroški čevlji, fantovski, poletni |SK| Chlapčenské dojčenské letné topánky</v>
      </c>
      <c r="AT495" s="9" t="str">
        <f t="shared" si="205"/>
        <v xml:space="preserve">"|EN|  |BG| Летни бебешки обувки за момчета |BiH| Cipele za bebe dječake za ljeto |CZ| Letní boty pro miminka chlapecké |DE| Baby-sommerschuhe für jungen |EE| Beebi suvekingad poistele |ES| Zapatos de verano de bebé para niño/ Sabates d’estiu per a bebè nen |GR| Παπούτσια μωρού για αγόρι καλοκαιρινά |HR| Ljetne cipele za bebe – dječaci |HU| Kisfiú nyári lábbeli |IT| Scarpe estive per bambini |LT| Kūdikių vasariniai bateliai berniukui |LV| Vasaras bērnu apavi zēniem |PL| Buty niemowlęce chłopięce letnie |PT| Calçado para bebé menino de verão |RO| Încălțăminte de vară bebeluși băieți |RS| Letnje cipele za mušku bebu |SI| Otroški čevlji, fantovski, poletni |SK| Chlapčenské dojčenské letné topánky",  </v>
      </c>
      <c r="AU495" s="9" t="str">
        <f t="shared" si="206"/>
        <v xml:space="preserve">"":  "|EN|  |BG| Летни бебешки обувки за момчета |BiH| Cipele za bebe dječake za ljeto |CZ| Letní boty pro miminka chlapecké |DE| Baby-sommerschuhe für jungen |EE| Beebi suvekingad poistele |ES| Zapatos de verano de bebé para niño/ Sabates d’estiu per a bebè nen |GR| Παπούτσια μωρού για αγόρι καλοκαιρινά |HR| Ljetne cipele za bebe – dječaci |HU| Kisfiú nyári lábbeli |IT| Scarpe estive per bambini |LT| Kūdikių vasariniai bateliai berniukui |LV| Vasaras bērnu apavi zēniem |PL| Buty niemowlęce chłopięce letnie |PT| Calçado para bebé menino de verão |RO| Încălțăminte de vară bebeluși băieți |RS| Letnje cipele za mušku bebu |SI| Otroški čevlji, fantovski, poletni |SK| Chlapčenské dojčenské letné topánky",  </v>
      </c>
      <c r="AV495" s="9" t="str">
        <f t="shared" si="207"/>
        <v xml:space="preserve">"", </v>
      </c>
      <c r="AW495" s="9"/>
    </row>
    <row r="496" spans="1:49" ht="15" customHeight="1" x14ac:dyDescent="0.25">
      <c r="A496" s="8"/>
      <c r="B496" s="6" t="str">
        <f t="shared" si="182"/>
        <v xml:space="preserve">|EN| </v>
      </c>
      <c r="C496" s="8" t="s">
        <v>9622</v>
      </c>
      <c r="D496" s="6" t="str">
        <f t="shared" si="183"/>
        <v xml:space="preserve"> |AL| Pantofla foshnjash për djem</v>
      </c>
      <c r="E496" s="8" t="s">
        <v>9623</v>
      </c>
      <c r="F496" s="6" t="str">
        <f t="shared" si="184"/>
        <v xml:space="preserve"> |BG| Бебешки джапанки за момчета</v>
      </c>
      <c r="G496" s="8" t="s">
        <v>9624</v>
      </c>
      <c r="H496" s="6" t="str">
        <f t="shared" si="185"/>
        <v xml:space="preserve"> |BiH| Papuče za bebe dječake</v>
      </c>
      <c r="I496" s="8" t="s">
        <v>9625</v>
      </c>
      <c r="J496" s="6" t="str">
        <f t="shared" si="186"/>
        <v xml:space="preserve"> |CZ| Sandály pro miminka chlapecké</v>
      </c>
      <c r="K496" s="8" t="s">
        <v>9626</v>
      </c>
      <c r="L496" s="6" t="str">
        <f t="shared" si="187"/>
        <v xml:space="preserve"> |DE| Baby-badelatschen für jungen</v>
      </c>
      <c r="M496" s="8" t="s">
        <v>9627</v>
      </c>
      <c r="N496" s="6" t="str">
        <f t="shared" si="188"/>
        <v xml:space="preserve"> |EE| Beebi plätud poistele</v>
      </c>
      <c r="O496" s="8" t="s">
        <v>9628</v>
      </c>
      <c r="P496" s="6" t="str">
        <f t="shared" si="189"/>
        <v xml:space="preserve"> |ES| Zapatillas de bebé para niño</v>
      </c>
      <c r="Q496" s="8" t="s">
        <v>9629</v>
      </c>
      <c r="R496" s="6" t="str">
        <f t="shared" si="190"/>
        <v>/ Xancletes per a bebè nen</v>
      </c>
      <c r="S496" s="8" t="s">
        <v>9630</v>
      </c>
      <c r="T496" s="6" t="str">
        <f t="shared" si="191"/>
        <v xml:space="preserve"> |GR| Παντόφλες μωρού αγοριών</v>
      </c>
      <c r="U496" s="8" t="s">
        <v>9631</v>
      </c>
      <c r="V496" s="6" t="str">
        <f t="shared" si="192"/>
        <v xml:space="preserve"> |HR| Natikače za bebe – dječaci</v>
      </c>
      <c r="W496" s="8" t="s">
        <v>9632</v>
      </c>
      <c r="X496" s="6" t="str">
        <f t="shared" si="193"/>
        <v xml:space="preserve"> |HU| Kisfiú papucs</v>
      </c>
      <c r="Y496" s="8" t="s">
        <v>9633</v>
      </c>
      <c r="Z496" s="6" t="str">
        <f t="shared" si="194"/>
        <v xml:space="preserve"> |IT| Ciabatte per bambini</v>
      </c>
      <c r="AA496" s="8" t="s">
        <v>9634</v>
      </c>
      <c r="AB496" s="6" t="str">
        <f t="shared" si="195"/>
        <v xml:space="preserve"> |LT| Kūdikių įsispiriamos šlepetės berniukui</v>
      </c>
      <c r="AC496" s="8" t="s">
        <v>9635</v>
      </c>
      <c r="AD496" s="6" t="str">
        <f t="shared" si="196"/>
        <v xml:space="preserve"> |LV| Bērnu iešļucenes zēniem</v>
      </c>
      <c r="AE496" s="8" t="s">
        <v>9636</v>
      </c>
      <c r="AF496" s="6" t="str">
        <f t="shared" si="197"/>
        <v xml:space="preserve"> |MK| Машки бебешки кломпи</v>
      </c>
      <c r="AG496" s="8" t="s">
        <v>9637</v>
      </c>
      <c r="AH496" s="6" t="str">
        <f t="shared" si="198"/>
        <v xml:space="preserve"> |PL| Klapki niemowlęce chłopięce</v>
      </c>
      <c r="AI496" s="8" t="s">
        <v>9638</v>
      </c>
      <c r="AJ496" s="6" t="str">
        <f t="shared" si="199"/>
        <v xml:space="preserve"> |PT| Chinelos para bebé menino</v>
      </c>
      <c r="AK496" s="8" t="s">
        <v>9639</v>
      </c>
      <c r="AL496" s="6" t="str">
        <f t="shared" si="200"/>
        <v xml:space="preserve"> |RO| Papuci bebeluși băieți</v>
      </c>
      <c r="AM496" s="8" t="s">
        <v>9640</v>
      </c>
      <c r="AN496" s="6" t="str">
        <f t="shared" si="201"/>
        <v xml:space="preserve"> |RS| Papuče za mušku bebu</v>
      </c>
      <c r="AO496" s="8" t="s">
        <v>9641</v>
      </c>
      <c r="AP496" s="6" t="str">
        <f t="shared" si="202"/>
        <v xml:space="preserve"> |SI| Otroški natikači, fantovski</v>
      </c>
      <c r="AQ496" s="8" t="s">
        <v>9642</v>
      </c>
      <c r="AR496" s="6" t="str">
        <f t="shared" si="203"/>
        <v xml:space="preserve"> |SK| Chlapčenské dojčenské šľapky</v>
      </c>
      <c r="AS496" s="9" t="str">
        <f t="shared" si="204"/>
        <v>|EN|  |BG| Бебешки джапанки за момчета |BiH| Papuče za bebe dječake |CZ| Sandály pro miminka chlapecké |DE| Baby-badelatschen für jungen |EE| Beebi plätud poistele |ES| Zapatillas de bebé para niño/ Xancletes per a bebè nen |GR| Παντόφλες μωρού αγοριών |HR| Natikače za bebe – dječaci |HU| Kisfiú papucs |IT| Ciabatte per bambini |LT| Kūdikių įsispiriamos šlepetės berniukui |LV| Bērnu iešļucenes zēniem |PL| Klapki niemowlęce chłopięce |PT| Chinelos para bebé menino |RO| Papuci bebeluși băieți |RS| Papuče za mušku bebu |SI| Otroški natikači, fantovski |SK| Chlapčenské dojčenské šľapky</v>
      </c>
      <c r="AT496" s="9" t="str">
        <f t="shared" si="205"/>
        <v xml:space="preserve">"|EN|  |BG| Бебешки джапанки за момчета |BiH| Papuče za bebe dječake |CZ| Sandály pro miminka chlapecké |DE| Baby-badelatschen für jungen |EE| Beebi plätud poistele |ES| Zapatillas de bebé para niño/ Xancletes per a bebè nen |GR| Παντόφλες μωρού αγοριών |HR| Natikače za bebe – dječaci |HU| Kisfiú papucs |IT| Ciabatte per bambini |LT| Kūdikių įsispiriamos šlepetės berniukui |LV| Bērnu iešļucenes zēniem |PL| Klapki niemowlęce chłopięce |PT| Chinelos para bebé menino |RO| Papuci bebeluși băieți |RS| Papuče za mušku bebu |SI| Otroški natikači, fantovski |SK| Chlapčenské dojčenské šľapky",  </v>
      </c>
      <c r="AU496" s="9" t="str">
        <f t="shared" si="206"/>
        <v xml:space="preserve">"":  "|EN|  |BG| Бебешки джапанки за момчета |BiH| Papuče za bebe dječake |CZ| Sandály pro miminka chlapecké |DE| Baby-badelatschen für jungen |EE| Beebi plätud poistele |ES| Zapatillas de bebé para niño/ Xancletes per a bebè nen |GR| Παντόφλες μωρού αγοριών |HR| Natikače za bebe – dječaci |HU| Kisfiú papucs |IT| Ciabatte per bambini |LT| Kūdikių įsispiriamos šlepetės berniukui |LV| Bērnu iešļucenes zēniem |PL| Klapki niemowlęce chłopięce |PT| Chinelos para bebé menino |RO| Papuci bebeluși băieți |RS| Papuče za mušku bebu |SI| Otroški natikači, fantovski |SK| Chlapčenské dojčenské šľapky",  </v>
      </c>
      <c r="AV496" s="9" t="str">
        <f t="shared" si="207"/>
        <v xml:space="preserve">"", </v>
      </c>
      <c r="AW496" s="9"/>
    </row>
    <row r="497" spans="1:49" ht="15" customHeight="1" x14ac:dyDescent="0.25">
      <c r="A497" s="8"/>
      <c r="B497" s="6" t="str">
        <f t="shared" si="182"/>
        <v xml:space="preserve">|EN| </v>
      </c>
      <c r="C497" s="8" t="s">
        <v>9643</v>
      </c>
      <c r="D497" s="6" t="str">
        <f t="shared" si="183"/>
        <v xml:space="preserve"> |AL| Atlete foshnjash për djem</v>
      </c>
      <c r="E497" s="8" t="s">
        <v>9644</v>
      </c>
      <c r="F497" s="6" t="str">
        <f t="shared" si="184"/>
        <v xml:space="preserve"> |BG| Бебешки гуменки за момчета</v>
      </c>
      <c r="G497" s="8" t="s">
        <v>9645</v>
      </c>
      <c r="H497" s="6" t="str">
        <f t="shared" si="185"/>
        <v xml:space="preserve"> |BiH| Patike za bebe dječake</v>
      </c>
      <c r="I497" s="8" t="s">
        <v>9646</v>
      </c>
      <c r="J497" s="6" t="str">
        <f t="shared" si="186"/>
        <v xml:space="preserve"> |CZ| Tenisky pro miminka chlapecké</v>
      </c>
      <c r="K497" s="8" t="s">
        <v>9647</v>
      </c>
      <c r="L497" s="6" t="str">
        <f t="shared" si="187"/>
        <v xml:space="preserve"> |DE| Baby-turnschuhe für jungen</v>
      </c>
      <c r="M497" s="8" t="s">
        <v>9648</v>
      </c>
      <c r="N497" s="6" t="str">
        <f t="shared" si="188"/>
        <v xml:space="preserve"> |EE| Beebi tenniskingad poistele</v>
      </c>
      <c r="O497" s="8" t="s">
        <v>9649</v>
      </c>
      <c r="P497" s="6" t="str">
        <f t="shared" si="189"/>
        <v xml:space="preserve"> |ES| Tenis de bebé para niño</v>
      </c>
      <c r="Q497" s="8" t="s">
        <v>9650</v>
      </c>
      <c r="R497" s="6" t="str">
        <f t="shared" si="190"/>
        <v>/ Sabatilles esportives per a bebè nen</v>
      </c>
      <c r="S497" s="8" t="s">
        <v>9651</v>
      </c>
      <c r="T497" s="6" t="str">
        <f t="shared" si="191"/>
        <v xml:space="preserve"> |GR| Αθλητικά παπούτσια μωρού αγοριών</v>
      </c>
      <c r="U497" s="8" t="s">
        <v>9652</v>
      </c>
      <c r="V497" s="6" t="str">
        <f t="shared" si="192"/>
        <v xml:space="preserve"> |HR| Tenisice za bebe – dječaci</v>
      </c>
      <c r="W497" s="8" t="s">
        <v>9653</v>
      </c>
      <c r="X497" s="6" t="str">
        <f t="shared" si="193"/>
        <v xml:space="preserve"> |HU| Kisfiú tornacipő</v>
      </c>
      <c r="Y497" s="8" t="s">
        <v>9654</v>
      </c>
      <c r="Z497" s="6" t="str">
        <f t="shared" si="194"/>
        <v xml:space="preserve"> |IT| Scarpe da tennis per bambini</v>
      </c>
      <c r="AA497" s="8" t="s">
        <v>9655</v>
      </c>
      <c r="AB497" s="6" t="str">
        <f t="shared" si="195"/>
        <v xml:space="preserve"> |LT| Kūdikių sportiniai bateliai berniukui</v>
      </c>
      <c r="AC497" s="8" t="s">
        <v>9656</v>
      </c>
      <c r="AD497" s="6" t="str">
        <f t="shared" si="196"/>
        <v xml:space="preserve"> |LV| Bērnu kedas zēniem</v>
      </c>
      <c r="AE497" s="8" t="s">
        <v>9657</v>
      </c>
      <c r="AF497" s="6" t="str">
        <f t="shared" si="197"/>
        <v xml:space="preserve"> |MK| Машки бебешки патики</v>
      </c>
      <c r="AG497" s="8" t="s">
        <v>9658</v>
      </c>
      <c r="AH497" s="6" t="str">
        <f t="shared" si="198"/>
        <v xml:space="preserve"> |PL| Tenisówki niemowlęce chłopięce</v>
      </c>
      <c r="AI497" s="8" t="s">
        <v>9659</v>
      </c>
      <c r="AJ497" s="6" t="str">
        <f t="shared" si="199"/>
        <v xml:space="preserve"> |PT| Ténis para bebé menino</v>
      </c>
      <c r="AK497" s="8" t="s">
        <v>9660</v>
      </c>
      <c r="AL497" s="6" t="str">
        <f t="shared" si="200"/>
        <v xml:space="preserve"> |RO| Teniși bebeluși băieți</v>
      </c>
      <c r="AM497" s="8" t="s">
        <v>9661</v>
      </c>
      <c r="AN497" s="6" t="str">
        <f t="shared" si="201"/>
        <v xml:space="preserve"> |RS| Patike za mušku bebu</v>
      </c>
      <c r="AO497" s="8" t="s">
        <v>9662</v>
      </c>
      <c r="AP497" s="6" t="str">
        <f t="shared" si="202"/>
        <v xml:space="preserve"> |SI| Otroške superge, fantovske</v>
      </c>
      <c r="AQ497" s="8" t="s">
        <v>9663</v>
      </c>
      <c r="AR497" s="6" t="str">
        <f t="shared" si="203"/>
        <v xml:space="preserve"> |SK| Chlapčenské dojčenské tenisky</v>
      </c>
      <c r="AS497" s="9" t="str">
        <f t="shared" si="204"/>
        <v>|EN|  |BG| Бебешки гуменки за момчета |BiH| Patike za bebe dječake |CZ| Tenisky pro miminka chlapecké |DE| Baby-turnschuhe für jungen |EE| Beebi tenniskingad poistele |ES| Tenis de bebé para niño/ Sabatilles esportives per a bebè nen |GR| Αθλητικά παπούτσια μωρού αγοριών |HR| Tenisice za bebe – dječaci |HU| Kisfiú tornacipő |IT| Scarpe da tennis per bambini |LT| Kūdikių sportiniai bateliai berniukui |LV| Bērnu kedas zēniem |PL| Tenisówki niemowlęce chłopięce |PT| Ténis para bebé menino |RO| Teniși bebeluși băieți |RS| Patike za mušku bebu |SI| Otroške superge, fantovske |SK| Chlapčenské dojčenské tenisky</v>
      </c>
      <c r="AT497" s="9" t="str">
        <f t="shared" si="205"/>
        <v xml:space="preserve">"|EN|  |BG| Бебешки гуменки за момчета |BiH| Patike za bebe dječake |CZ| Tenisky pro miminka chlapecké |DE| Baby-turnschuhe für jungen |EE| Beebi tenniskingad poistele |ES| Tenis de bebé para niño/ Sabatilles esportives per a bebè nen |GR| Αθλητικά παπούτσια μωρού αγοριών |HR| Tenisice za bebe – dječaci |HU| Kisfiú tornacipő |IT| Scarpe da tennis per bambini |LT| Kūdikių sportiniai bateliai berniukui |LV| Bērnu kedas zēniem |PL| Tenisówki niemowlęce chłopięce |PT| Ténis para bebé menino |RO| Teniși bebeluși băieți |RS| Patike za mušku bebu |SI| Otroške superge, fantovske |SK| Chlapčenské dojčenské tenisky",  </v>
      </c>
      <c r="AU497" s="9" t="str">
        <f t="shared" si="206"/>
        <v xml:space="preserve">"":  "|EN|  |BG| Бебешки гуменки за момчета |BiH| Patike za bebe dječake |CZ| Tenisky pro miminka chlapecké |DE| Baby-turnschuhe für jungen |EE| Beebi tenniskingad poistele |ES| Tenis de bebé para niño/ Sabatilles esportives per a bebè nen |GR| Αθλητικά παπούτσια μωρού αγοριών |HR| Tenisice za bebe – dječaci |HU| Kisfiú tornacipő |IT| Scarpe da tennis per bambini |LT| Kūdikių sportiniai bateliai berniukui |LV| Bērnu kedas zēniem |PL| Tenisówki niemowlęce chłopięce |PT| Ténis para bebé menino |RO| Teniși bebeluși băieți |RS| Patike za mušku bebu |SI| Otroške superge, fantovske |SK| Chlapčenské dojčenské tenisky",  </v>
      </c>
      <c r="AV497" s="9" t="str">
        <f t="shared" si="207"/>
        <v xml:space="preserve">"", </v>
      </c>
      <c r="AW497" s="9"/>
    </row>
    <row r="498" spans="1:49" ht="15" customHeight="1" x14ac:dyDescent="0.25">
      <c r="A498" s="8"/>
      <c r="B498" s="6" t="str">
        <f t="shared" si="182"/>
        <v xml:space="preserve">|EN| </v>
      </c>
      <c r="C498" s="8" t="s">
        <v>9622</v>
      </c>
      <c r="D498" s="6" t="str">
        <f t="shared" si="183"/>
        <v xml:space="preserve"> |AL| Pantofla foshnjash për djem</v>
      </c>
      <c r="E498" s="8" t="s">
        <v>9664</v>
      </c>
      <c r="F498" s="6" t="str">
        <f t="shared" si="184"/>
        <v xml:space="preserve"> |BG| Бебешки чехли за момчета</v>
      </c>
      <c r="G498" s="8" t="s">
        <v>9665</v>
      </c>
      <c r="H498" s="6" t="str">
        <f t="shared" si="185"/>
        <v xml:space="preserve"> |BiH| Pokućnice za bebe dječake</v>
      </c>
      <c r="I498" s="8" t="s">
        <v>9666</v>
      </c>
      <c r="J498" s="6" t="str">
        <f t="shared" si="186"/>
        <v xml:space="preserve"> |CZ| Papuče pro miminka chlapecké</v>
      </c>
      <c r="K498" s="8" t="s">
        <v>9667</v>
      </c>
      <c r="L498" s="6" t="str">
        <f t="shared" si="187"/>
        <v xml:space="preserve"> |DE| Baby-hausschuhe für jungen</v>
      </c>
      <c r="M498" s="8" t="s">
        <v>9668</v>
      </c>
      <c r="N498" s="6" t="str">
        <f t="shared" si="188"/>
        <v xml:space="preserve"> |EE| Beebi papud poistele</v>
      </c>
      <c r="O498" s="8" t="s">
        <v>9628</v>
      </c>
      <c r="P498" s="6" t="str">
        <f t="shared" si="189"/>
        <v xml:space="preserve"> |ES| Zapatillas de bebé para niño</v>
      </c>
      <c r="Q498" s="8" t="s">
        <v>9669</v>
      </c>
      <c r="R498" s="6" t="str">
        <f t="shared" si="190"/>
        <v>/ Sabatilles per a bebè nen</v>
      </c>
      <c r="S498" s="8" t="s">
        <v>9670</v>
      </c>
      <c r="T498" s="6" t="str">
        <f t="shared" si="191"/>
        <v xml:space="preserve"> |GR| Παντόφλες για μωρό αγόρι</v>
      </c>
      <c r="U498" s="8" t="s">
        <v>9671</v>
      </c>
      <c r="V498" s="6" t="str">
        <f t="shared" si="192"/>
        <v xml:space="preserve"> |HR| Papuče za bebe – dječaci</v>
      </c>
      <c r="W498" s="8" t="s">
        <v>9672</v>
      </c>
      <c r="X498" s="6" t="str">
        <f t="shared" si="193"/>
        <v xml:space="preserve"> |HU| Kisfiú házicipő</v>
      </c>
      <c r="Y498" s="8" t="s">
        <v>9673</v>
      </c>
      <c r="Z498" s="6" t="str">
        <f t="shared" si="194"/>
        <v xml:space="preserve"> |IT| Pantofole per bambini</v>
      </c>
      <c r="AA498" s="8" t="s">
        <v>9674</v>
      </c>
      <c r="AB498" s="6" t="str">
        <f t="shared" si="195"/>
        <v xml:space="preserve"> |LT| Kūdikių šlepetės berniukui</v>
      </c>
      <c r="AC498" s="8" t="s">
        <v>9675</v>
      </c>
      <c r="AD498" s="6" t="str">
        <f t="shared" si="196"/>
        <v xml:space="preserve"> |LV| Bērnu čības zēniem</v>
      </c>
      <c r="AE498" s="8" t="s">
        <v>9676</v>
      </c>
      <c r="AF498" s="6" t="str">
        <f t="shared" si="197"/>
        <v xml:space="preserve"> |MK| Машки бебешки влечки</v>
      </c>
      <c r="AG498" s="8" t="s">
        <v>9677</v>
      </c>
      <c r="AH498" s="6" t="str">
        <f t="shared" si="198"/>
        <v xml:space="preserve"> |PL| Kapcie niemowlęce chłopięce</v>
      </c>
      <c r="AI498" s="8" t="s">
        <v>9678</v>
      </c>
      <c r="AJ498" s="6" t="str">
        <f t="shared" si="199"/>
        <v xml:space="preserve"> |PT| Pantufas para bebé menino</v>
      </c>
      <c r="AK498" s="8" t="s">
        <v>9679</v>
      </c>
      <c r="AL498" s="6" t="str">
        <f t="shared" si="200"/>
        <v xml:space="preserve"> |RO| Papuci de casă bebeluși băieți</v>
      </c>
      <c r="AM498" s="8" t="s">
        <v>9640</v>
      </c>
      <c r="AN498" s="6" t="str">
        <f t="shared" si="201"/>
        <v xml:space="preserve"> |RS| Papuče za mušku bebu</v>
      </c>
      <c r="AO498" s="8" t="s">
        <v>9680</v>
      </c>
      <c r="AP498" s="6" t="str">
        <f t="shared" si="202"/>
        <v xml:space="preserve"> |SI| Otroški copati, fantovski</v>
      </c>
      <c r="AQ498" s="8" t="s">
        <v>9681</v>
      </c>
      <c r="AR498" s="6" t="str">
        <f t="shared" si="203"/>
        <v xml:space="preserve"> |SK| Chlapčenské dojčenské papuče</v>
      </c>
      <c r="AS498" s="9" t="str">
        <f t="shared" si="204"/>
        <v>|EN|  |BG| Бебешки чехли за момчета |BiH| Pokućnice za bebe dječake |CZ| Papuče pro miminka chlapecké |DE| Baby-hausschuhe für jungen |EE| Beebi papud poistele |ES| Zapatillas de bebé para niño/ Sabatilles per a bebè nen |GR| Παντόφλες για μωρό αγόρι |HR| Papuče za bebe – dječaci |HU| Kisfiú házicipő |IT| Pantofole per bambini |LT| Kūdikių šlepetės berniukui |LV| Bērnu čības zēniem |PL| Kapcie niemowlęce chłopięce |PT| Pantufas para bebé menino |RO| Papuci de casă bebeluși băieți |RS| Papuče za mušku bebu |SI| Otroški copati, fantovski |SK| Chlapčenské dojčenské papuče</v>
      </c>
      <c r="AT498" s="9" t="str">
        <f t="shared" si="205"/>
        <v xml:space="preserve">"|EN|  |BG| Бебешки чехли за момчета |BiH| Pokućnice za bebe dječake |CZ| Papuče pro miminka chlapecké |DE| Baby-hausschuhe für jungen |EE| Beebi papud poistele |ES| Zapatillas de bebé para niño/ Sabatilles per a bebè nen |GR| Παντόφλες για μωρό αγόρι |HR| Papuče za bebe – dječaci |HU| Kisfiú házicipő |IT| Pantofole per bambini |LT| Kūdikių šlepetės berniukui |LV| Bērnu čības zēniem |PL| Kapcie niemowlęce chłopięce |PT| Pantufas para bebé menino |RO| Papuci de casă bebeluși băieți |RS| Papuče za mušku bebu |SI| Otroški copati, fantovski |SK| Chlapčenské dojčenské papuče",  </v>
      </c>
      <c r="AU498" s="9" t="str">
        <f t="shared" si="206"/>
        <v xml:space="preserve">"":  "|EN|  |BG| Бебешки чехли за момчета |BiH| Pokućnice za bebe dječake |CZ| Papuče pro miminka chlapecké |DE| Baby-hausschuhe für jungen |EE| Beebi papud poistele |ES| Zapatillas de bebé para niño/ Sabatilles per a bebè nen |GR| Παντόφλες για μωρό αγόρι |HR| Papuče za bebe – dječaci |HU| Kisfiú házicipő |IT| Pantofole per bambini |LT| Kūdikių šlepetės berniukui |LV| Bērnu čības zēniem |PL| Kapcie niemowlęce chłopięce |PT| Pantufas para bebé menino |RO| Papuci de casă bebeluși băieți |RS| Papuče za mušku bebu |SI| Otroški copati, fantovski |SK| Chlapčenské dojčenské papuče",  </v>
      </c>
      <c r="AV498" s="9" t="str">
        <f t="shared" si="207"/>
        <v xml:space="preserve">"", </v>
      </c>
      <c r="AW498" s="9"/>
    </row>
    <row r="499" spans="1:49" ht="15" customHeight="1" x14ac:dyDescent="0.25">
      <c r="A499" s="8"/>
      <c r="B499" s="6" t="str">
        <f t="shared" si="182"/>
        <v xml:space="preserve">|EN| </v>
      </c>
      <c r="C499" s="8" t="s">
        <v>9682</v>
      </c>
      <c r="D499" s="6" t="str">
        <f t="shared" si="183"/>
        <v xml:space="preserve"> |AL| Këpucë foshnjash për djem dimërore</v>
      </c>
      <c r="E499" s="8" t="s">
        <v>9683</v>
      </c>
      <c r="F499" s="6" t="str">
        <f t="shared" si="184"/>
        <v xml:space="preserve"> |BG| Зимни бебешки обувки за момчета</v>
      </c>
      <c r="G499" s="8" t="s">
        <v>9684</v>
      </c>
      <c r="H499" s="6" t="str">
        <f t="shared" si="185"/>
        <v xml:space="preserve"> |BiH| Cipele za bebe dječake za zimu</v>
      </c>
      <c r="I499" s="8" t="s">
        <v>9685</v>
      </c>
      <c r="J499" s="6" t="str">
        <f t="shared" si="186"/>
        <v xml:space="preserve"> |CZ| Zimní boty pro miminka chlapecké</v>
      </c>
      <c r="K499" s="8" t="s">
        <v>9686</v>
      </c>
      <c r="L499" s="6" t="str">
        <f t="shared" si="187"/>
        <v xml:space="preserve"> |DE| Baby-winterschuhe für jungen</v>
      </c>
      <c r="M499" s="8" t="s">
        <v>9687</v>
      </c>
      <c r="N499" s="6" t="str">
        <f t="shared" si="188"/>
        <v xml:space="preserve"> |EE| Beebi talvesaapad poistele</v>
      </c>
      <c r="O499" s="8" t="s">
        <v>9688</v>
      </c>
      <c r="P499" s="6" t="str">
        <f t="shared" si="189"/>
        <v xml:space="preserve"> |ES| Zapatos de invierno de bebé para niño</v>
      </c>
      <c r="Q499" s="8" t="s">
        <v>9689</v>
      </c>
      <c r="R499" s="6" t="str">
        <f t="shared" si="190"/>
        <v>/ Sabates d’hivern per a bebè nen</v>
      </c>
      <c r="S499" s="8" t="s">
        <v>9690</v>
      </c>
      <c r="T499" s="6" t="str">
        <f t="shared" si="191"/>
        <v xml:space="preserve"> |GR| Παπούτσια μωρού για αγόρι χειμωνιάτικα</v>
      </c>
      <c r="U499" s="8" t="s">
        <v>9691</v>
      </c>
      <c r="V499" s="6" t="str">
        <f t="shared" si="192"/>
        <v xml:space="preserve"> |HR| Zimske cipele za bebe – dječaci</v>
      </c>
      <c r="W499" s="8" t="s">
        <v>9692</v>
      </c>
      <c r="X499" s="6" t="str">
        <f t="shared" si="193"/>
        <v xml:space="preserve"> |HU| Kisfiú téli lábbeli</v>
      </c>
      <c r="Y499" s="8" t="s">
        <v>9693</v>
      </c>
      <c r="Z499" s="6" t="str">
        <f t="shared" si="194"/>
        <v xml:space="preserve"> |IT| Scarpe invernali per bambini</v>
      </c>
      <c r="AA499" s="8" t="s">
        <v>9694</v>
      </c>
      <c r="AB499" s="6" t="str">
        <f t="shared" si="195"/>
        <v xml:space="preserve"> |LT| Kūdikių žieminiai batai berniukui</v>
      </c>
      <c r="AC499" s="8" t="s">
        <v>9695</v>
      </c>
      <c r="AD499" s="6" t="str">
        <f t="shared" si="196"/>
        <v xml:space="preserve"> |LV| Ziemas bērnu apavi zēniem</v>
      </c>
      <c r="AE499" s="8" t="s">
        <v>9615</v>
      </c>
      <c r="AF499" s="6" t="str">
        <f t="shared" si="197"/>
        <v xml:space="preserve"> |MK| Зимски машки бебешки чевли</v>
      </c>
      <c r="AG499" s="8" t="s">
        <v>9696</v>
      </c>
      <c r="AH499" s="6" t="str">
        <f t="shared" si="198"/>
        <v xml:space="preserve"> |PL| Buty niemowlęce chłopięce zimowe</v>
      </c>
      <c r="AI499" s="8" t="s">
        <v>9697</v>
      </c>
      <c r="AJ499" s="6" t="str">
        <f t="shared" si="199"/>
        <v xml:space="preserve"> |PT| Calçado para bebé menino de inverno</v>
      </c>
      <c r="AK499" s="8" t="s">
        <v>9698</v>
      </c>
      <c r="AL499" s="6" t="str">
        <f t="shared" si="200"/>
        <v xml:space="preserve"> |RO| Încălțăminte de iarnă bebeluși băieți</v>
      </c>
      <c r="AM499" s="8" t="s">
        <v>9699</v>
      </c>
      <c r="AN499" s="6" t="str">
        <f t="shared" si="201"/>
        <v xml:space="preserve"> |RS| Zimske cipele za mušku bebu</v>
      </c>
      <c r="AO499" s="8" t="s">
        <v>9700</v>
      </c>
      <c r="AP499" s="6" t="str">
        <f t="shared" si="202"/>
        <v xml:space="preserve"> |SI| Otroški čevlji, fantovski, zimski</v>
      </c>
      <c r="AQ499" s="8" t="s">
        <v>9701</v>
      </c>
      <c r="AR499" s="6" t="str">
        <f t="shared" si="203"/>
        <v xml:space="preserve"> |SK| Chlapčenské dojčenské zimné topánky</v>
      </c>
      <c r="AS499" s="9" t="str">
        <f t="shared" si="204"/>
        <v>|EN|  |BG| Зимни бебешки обувки за момчета |BiH| Cipele za bebe dječake za zimu |CZ| Zimní boty pro miminka chlapecké |DE| Baby-winterschuhe für jungen |EE| Beebi talvesaapad poistele |ES| Zapatos de invierno de bebé para niño/ Sabates d’hivern per a bebè nen |GR| Παπούτσια μωρού για αγόρι χειμωνιάτικα |HR| Zimske cipele za bebe – dječaci |HU| Kisfiú téli lábbeli |IT| Scarpe invernali per bambini |LT| Kūdikių žieminiai batai berniukui |LV| Ziemas bērnu apavi zēniem |PL| Buty niemowlęce chłopięce zimowe |PT| Calçado para bebé menino de inverno |RO| Încălțăminte de iarnă bebeluși băieți |RS| Zimske cipele za mušku bebu |SI| Otroški čevlji, fantovski, zimski |SK| Chlapčenské dojčenské zimné topánky</v>
      </c>
      <c r="AT499" s="9" t="str">
        <f t="shared" si="205"/>
        <v xml:space="preserve">"|EN|  |BG| Зимни бебешки обувки за момчета |BiH| Cipele za bebe dječake za zimu |CZ| Zimní boty pro miminka chlapecké |DE| Baby-winterschuhe für jungen |EE| Beebi talvesaapad poistele |ES| Zapatos de invierno de bebé para niño/ Sabates d’hivern per a bebè nen |GR| Παπούτσια μωρού για αγόρι χειμωνιάτικα |HR| Zimske cipele za bebe – dječaci |HU| Kisfiú téli lábbeli |IT| Scarpe invernali per bambini |LT| Kūdikių žieminiai batai berniukui |LV| Ziemas bērnu apavi zēniem |PL| Buty niemowlęce chłopięce zimowe |PT| Calçado para bebé menino de inverno |RO| Încălțăminte de iarnă bebeluși băieți |RS| Zimske cipele za mušku bebu |SI| Otroški čevlji, fantovski, zimski |SK| Chlapčenské dojčenské zimné topánky",  </v>
      </c>
      <c r="AU499" s="9" t="str">
        <f t="shared" si="206"/>
        <v xml:space="preserve">"":  "|EN|  |BG| Зимни бебешки обувки за момчета |BiH| Cipele za bebe dječake za zimu |CZ| Zimní boty pro miminka chlapecké |DE| Baby-winterschuhe für jungen |EE| Beebi talvesaapad poistele |ES| Zapatos de invierno de bebé para niño/ Sabates d’hivern per a bebè nen |GR| Παπούτσια μωρού για αγόρι χειμωνιάτικα |HR| Zimske cipele za bebe – dječaci |HU| Kisfiú téli lábbeli |IT| Scarpe invernali per bambini |LT| Kūdikių žieminiai batai berniukui |LV| Ziemas bērnu apavi zēniem |PL| Buty niemowlęce chłopięce zimowe |PT| Calçado para bebé menino de inverno |RO| Încălțăminte de iarnă bebeluși băieți |RS| Zimske cipele za mušku bebu |SI| Otroški čevlji, fantovski, zimski |SK| Chlapčenské dojčenské zimné topánky",  </v>
      </c>
      <c r="AV499" s="9" t="str">
        <f t="shared" si="207"/>
        <v xml:space="preserve">"", </v>
      </c>
      <c r="AW499" s="9"/>
    </row>
    <row r="500" spans="1:49" ht="15" customHeight="1" x14ac:dyDescent="0.25">
      <c r="A500" s="8" t="s">
        <v>9702</v>
      </c>
      <c r="B500" s="6" t="str">
        <f t="shared" si="182"/>
        <v>|EN| Girls' summer shoes</v>
      </c>
      <c r="C500" s="8" t="s">
        <v>9703</v>
      </c>
      <c r="D500" s="6" t="str">
        <f t="shared" si="183"/>
        <v xml:space="preserve"> |AL| Këpucë vajzash verore</v>
      </c>
      <c r="E500" s="8" t="s">
        <v>9704</v>
      </c>
      <c r="F500" s="6" t="str">
        <f t="shared" si="184"/>
        <v xml:space="preserve"> |BG| Летни обувки за момичета</v>
      </c>
      <c r="G500" s="8" t="s">
        <v>9705</v>
      </c>
      <c r="H500" s="6" t="str">
        <f t="shared" si="185"/>
        <v xml:space="preserve"> |BiH| Cipele za djevojčice za ljeto</v>
      </c>
      <c r="I500" s="8" t="s">
        <v>9706</v>
      </c>
      <c r="J500" s="6" t="str">
        <f t="shared" si="186"/>
        <v xml:space="preserve"> |CZ| Dívčí letní boty</v>
      </c>
      <c r="K500" s="8" t="s">
        <v>9707</v>
      </c>
      <c r="L500" s="6" t="str">
        <f t="shared" si="187"/>
        <v xml:space="preserve"> |DE| Sommerschuhe für mädchen</v>
      </c>
      <c r="M500" s="8" t="s">
        <v>9708</v>
      </c>
      <c r="N500" s="6" t="str">
        <f t="shared" si="188"/>
        <v xml:space="preserve"> |EE| Tüdrukute suvekingad</v>
      </c>
      <c r="O500" s="8" t="s">
        <v>9709</v>
      </c>
      <c r="P500" s="6" t="str">
        <f t="shared" si="189"/>
        <v xml:space="preserve"> |ES| Zapatos de verano para niña</v>
      </c>
      <c r="Q500" s="8" t="s">
        <v>9710</v>
      </c>
      <c r="R500" s="6" t="str">
        <f t="shared" si="190"/>
        <v>/ Sabates d’estiu nena</v>
      </c>
      <c r="S500" s="8" t="s">
        <v>9711</v>
      </c>
      <c r="T500" s="6" t="str">
        <f t="shared" si="191"/>
        <v xml:space="preserve"> |GR| Παπούτσια κοριτσιών καλοκαιρινά</v>
      </c>
      <c r="U500" s="8" t="s">
        <v>9712</v>
      </c>
      <c r="V500" s="6" t="str">
        <f t="shared" si="192"/>
        <v xml:space="preserve"> |HR| Ljetne cipele za djevojčice</v>
      </c>
      <c r="W500" s="8" t="s">
        <v>9713</v>
      </c>
      <c r="X500" s="6" t="str">
        <f t="shared" si="193"/>
        <v xml:space="preserve"> |HU| Lányka nyári lábbeli</v>
      </c>
      <c r="Y500" s="8" t="s">
        <v>9714</v>
      </c>
      <c r="Z500" s="6" t="str">
        <f t="shared" si="194"/>
        <v xml:space="preserve"> |IT| Scarpe estive per ragazze</v>
      </c>
      <c r="AA500" s="8" t="s">
        <v>9715</v>
      </c>
      <c r="AB500" s="6" t="str">
        <f t="shared" si="195"/>
        <v xml:space="preserve"> |LT| Vasariniai bateliai mergaitei</v>
      </c>
      <c r="AC500" s="8" t="s">
        <v>9716</v>
      </c>
      <c r="AD500" s="6" t="str">
        <f t="shared" si="196"/>
        <v xml:space="preserve"> |LV| Vasaras apavi meitenēm</v>
      </c>
      <c r="AE500" s="8" t="s">
        <v>9717</v>
      </c>
      <c r="AF500" s="6" t="str">
        <f t="shared" si="197"/>
        <v xml:space="preserve"> |MK| Детски женски летни чевли</v>
      </c>
      <c r="AG500" s="8" t="s">
        <v>9718</v>
      </c>
      <c r="AH500" s="6" t="str">
        <f t="shared" si="198"/>
        <v xml:space="preserve"> |PL| Buty dziewczęce letnie</v>
      </c>
      <c r="AI500" s="8" t="s">
        <v>9719</v>
      </c>
      <c r="AJ500" s="6" t="str">
        <f t="shared" si="199"/>
        <v xml:space="preserve"> |PT| Calçado para rapariga de verão</v>
      </c>
      <c r="AK500" s="8" t="s">
        <v>9720</v>
      </c>
      <c r="AL500" s="6" t="str">
        <f t="shared" si="200"/>
        <v xml:space="preserve"> |RO| Încălțăminte de vară fetițe</v>
      </c>
      <c r="AM500" s="8" t="s">
        <v>9721</v>
      </c>
      <c r="AN500" s="6" t="str">
        <f t="shared" si="201"/>
        <v xml:space="preserve"> |RS| Letnje cipele za devojčice</v>
      </c>
      <c r="AO500" s="8" t="s">
        <v>9722</v>
      </c>
      <c r="AP500" s="6" t="str">
        <f t="shared" si="202"/>
        <v xml:space="preserve"> |SI| Otroški čevlji, poletni</v>
      </c>
      <c r="AQ500" s="8" t="s">
        <v>9723</v>
      </c>
      <c r="AR500" s="6" t="str">
        <f t="shared" si="203"/>
        <v xml:space="preserve"> |SK| Dievčenské letné topánky</v>
      </c>
      <c r="AS500" s="9" t="str">
        <f t="shared" si="204"/>
        <v>|EN| Girls' summer shoes |BG| Летни обувки за момичета |BiH| Cipele za djevojčice za ljeto |CZ| Dívčí letní boty |DE| Sommerschuhe für mädchen |EE| Tüdrukute suvekingad |ES| Zapatos de verano para niña/ Sabates d’estiu nena |GR| Παπούτσια κοριτσιών καλοκαιρινά |HR| Ljetne cipele za djevojčice |HU| Lányka nyári lábbeli |IT| Scarpe estive per ragazze |LT| Vasariniai bateliai mergaitei |LV| Vasaras apavi meitenēm |PL| Buty dziewczęce letnie |PT| Calçado para rapariga de verão |RO| Încălțăminte de vară fetițe |RS| Letnje cipele za devojčice |SI| Otroški čevlji, poletni |SK| Dievčenské letné topánky</v>
      </c>
      <c r="AT500" s="9" t="str">
        <f t="shared" si="205"/>
        <v xml:space="preserve">"|EN| Girls' summer shoes |BG| Летни обувки за момичета |BiH| Cipele za djevojčice za ljeto |CZ| Dívčí letní boty |DE| Sommerschuhe für mädchen |EE| Tüdrukute suvekingad |ES| Zapatos de verano para niña/ Sabates d’estiu nena |GR| Παπούτσια κοριτσιών καλοκαιρινά |HR| Ljetne cipele za djevojčice |HU| Lányka nyári lábbeli |IT| Scarpe estive per ragazze |LT| Vasariniai bateliai mergaitei |LV| Vasaras apavi meitenēm |PL| Buty dziewczęce letnie |PT| Calçado para rapariga de verão |RO| Încălțăminte de vară fetițe |RS| Letnje cipele za devojčice |SI| Otroški čevlji, poletni |SK| Dievčenské letné topánky",  </v>
      </c>
      <c r="AU500" s="9" t="str">
        <f t="shared" si="206"/>
        <v xml:space="preserve">"Girls' summer shoes":  "|EN| Girls' summer shoes |BG| Летни обувки за момичета |BiH| Cipele za djevojčice za ljeto |CZ| Dívčí letní boty |DE| Sommerschuhe für mädchen |EE| Tüdrukute suvekingad |ES| Zapatos de verano para niña/ Sabates d’estiu nena |GR| Παπούτσια κοριτσιών καλοκαιρινά |HR| Ljetne cipele za djevojčice |HU| Lányka nyári lábbeli |IT| Scarpe estive per ragazze |LT| Vasariniai bateliai mergaitei |LV| Vasaras apavi meitenēm |PL| Buty dziewczęce letnie |PT| Calçado para rapariga de verão |RO| Încălțăminte de vară fetițe |RS| Letnje cipele za devojčice |SI| Otroški čevlji, poletni |SK| Dievčenské letné topánky",  </v>
      </c>
      <c r="AV500" s="9" t="str">
        <f t="shared" si="207"/>
        <v xml:space="preserve">"Girls' summer shoes", </v>
      </c>
      <c r="AW500" s="9"/>
    </row>
    <row r="501" spans="1:49" ht="15" customHeight="1" x14ac:dyDescent="0.25">
      <c r="A501" s="8" t="s">
        <v>9724</v>
      </c>
      <c r="B501" s="6" t="str">
        <f t="shared" si="182"/>
        <v>|EN| Girls' shoes</v>
      </c>
      <c r="C501" s="8" t="s">
        <v>9725</v>
      </c>
      <c r="D501" s="6" t="str">
        <f t="shared" si="183"/>
        <v xml:space="preserve"> |AL| Këpucë vajzash</v>
      </c>
      <c r="E501" s="8" t="s">
        <v>9726</v>
      </c>
      <c r="F501" s="6" t="str">
        <f t="shared" si="184"/>
        <v xml:space="preserve"> |BG| Обувки за момичета</v>
      </c>
      <c r="G501" s="8" t="s">
        <v>9727</v>
      </c>
      <c r="H501" s="6" t="str">
        <f t="shared" si="185"/>
        <v xml:space="preserve"> |BiH| Cipele za djevojčice</v>
      </c>
      <c r="I501" s="8" t="s">
        <v>9728</v>
      </c>
      <c r="J501" s="6" t="str">
        <f t="shared" si="186"/>
        <v xml:space="preserve"> |CZ| Dívčí boty</v>
      </c>
      <c r="K501" s="8" t="s">
        <v>9729</v>
      </c>
      <c r="L501" s="6" t="str">
        <f t="shared" si="187"/>
        <v xml:space="preserve"> |DE| Schuhe für mädchen</v>
      </c>
      <c r="M501" s="8" t="s">
        <v>9730</v>
      </c>
      <c r="N501" s="6" t="str">
        <f t="shared" si="188"/>
        <v xml:space="preserve"> |EE| Tüdrukute kingad</v>
      </c>
      <c r="O501" s="8" t="s">
        <v>9731</v>
      </c>
      <c r="P501" s="6" t="str">
        <f t="shared" si="189"/>
        <v xml:space="preserve"> |ES| Zapatos de niña</v>
      </c>
      <c r="Q501" s="8" t="s">
        <v>9732</v>
      </c>
      <c r="R501" s="6" t="str">
        <f t="shared" si="190"/>
        <v>/ Sabates nena</v>
      </c>
      <c r="S501" s="8" t="s">
        <v>9733</v>
      </c>
      <c r="T501" s="6" t="str">
        <f t="shared" si="191"/>
        <v xml:space="preserve"> |GR| Παπούτσια κοριτσιών</v>
      </c>
      <c r="U501" s="8" t="s">
        <v>9727</v>
      </c>
      <c r="V501" s="6" t="str">
        <f t="shared" si="192"/>
        <v xml:space="preserve"> |HR| Cipele za djevojčice</v>
      </c>
      <c r="W501" s="8" t="s">
        <v>9734</v>
      </c>
      <c r="X501" s="6" t="str">
        <f t="shared" si="193"/>
        <v xml:space="preserve"> |HU| Lányka lábbeli</v>
      </c>
      <c r="Y501" s="8" t="s">
        <v>9735</v>
      </c>
      <c r="Z501" s="6" t="str">
        <f t="shared" si="194"/>
        <v xml:space="preserve"> |IT| Scarpe per ragazze</v>
      </c>
      <c r="AA501" s="8" t="s">
        <v>9736</v>
      </c>
      <c r="AB501" s="6" t="str">
        <f t="shared" si="195"/>
        <v xml:space="preserve"> |LT| Batai mergaitei</v>
      </c>
      <c r="AC501" s="8" t="s">
        <v>9737</v>
      </c>
      <c r="AD501" s="6" t="str">
        <f t="shared" si="196"/>
        <v xml:space="preserve"> |LV| Kurpes meitenēm</v>
      </c>
      <c r="AE501" s="8" t="s">
        <v>9738</v>
      </c>
      <c r="AF501" s="6" t="str">
        <f t="shared" si="197"/>
        <v xml:space="preserve"> |MK| Детски женски чевли</v>
      </c>
      <c r="AG501" s="8" t="s">
        <v>9739</v>
      </c>
      <c r="AH501" s="6" t="str">
        <f t="shared" si="198"/>
        <v xml:space="preserve"> |PL| Buty dziewczęce</v>
      </c>
      <c r="AI501" s="8" t="s">
        <v>9740</v>
      </c>
      <c r="AJ501" s="6" t="str">
        <f t="shared" si="199"/>
        <v xml:space="preserve"> |PT| Calçado para rapariga</v>
      </c>
      <c r="AK501" s="8" t="s">
        <v>9741</v>
      </c>
      <c r="AL501" s="6" t="str">
        <f t="shared" si="200"/>
        <v xml:space="preserve"> |RO| Pantofi fetițe</v>
      </c>
      <c r="AM501" s="8" t="s">
        <v>9742</v>
      </c>
      <c r="AN501" s="6" t="str">
        <f t="shared" si="201"/>
        <v xml:space="preserve"> |RS| Cipele za devojčice</v>
      </c>
      <c r="AO501" s="8" t="s">
        <v>9743</v>
      </c>
      <c r="AP501" s="6" t="str">
        <f t="shared" si="202"/>
        <v xml:space="preserve"> |SI| Dekliški čevlji</v>
      </c>
      <c r="AQ501" s="8" t="s">
        <v>9744</v>
      </c>
      <c r="AR501" s="6" t="str">
        <f t="shared" si="203"/>
        <v xml:space="preserve"> |SK| Dievčenské topánky</v>
      </c>
      <c r="AS501" s="9" t="str">
        <f t="shared" si="204"/>
        <v>|EN| Girls' shoes |BG| Обувки за момичета |BiH| Cipele za djevojčice |CZ| Dívčí boty |DE| Schuhe für mädchen |EE| Tüdrukute kingad |ES| Zapatos de niña/ Sabates nena |GR| Παπούτσια κοριτσιών |HR| Cipele za djevojčice |HU| Lányka lábbeli |IT| Scarpe per ragazze |LT| Batai mergaitei |LV| Kurpes meitenēm |PL| Buty dziewczęce |PT| Calçado para rapariga |RO| Pantofi fetițe |RS| Cipele za devojčice |SI| Dekliški čevlji |SK| Dievčenské topánky</v>
      </c>
      <c r="AT501" s="9" t="str">
        <f t="shared" si="205"/>
        <v xml:space="preserve">"|EN| Girls' shoes |BG| Обувки за момичета |BiH| Cipele za djevojčice |CZ| Dívčí boty |DE| Schuhe für mädchen |EE| Tüdrukute kingad |ES| Zapatos de niña/ Sabates nena |GR| Παπούτσια κοριτσιών |HR| Cipele za djevojčice |HU| Lányka lábbeli |IT| Scarpe per ragazze |LT| Batai mergaitei |LV| Kurpes meitenēm |PL| Buty dziewczęce |PT| Calçado para rapariga |RO| Pantofi fetițe |RS| Cipele za devojčice |SI| Dekliški čevlji |SK| Dievčenské topánky",  </v>
      </c>
      <c r="AU501" s="9" t="str">
        <f t="shared" si="206"/>
        <v xml:space="preserve">"Girls' shoes":  "|EN| Girls' shoes |BG| Обувки за момичета |BiH| Cipele za djevojčice |CZ| Dívčí boty |DE| Schuhe für mädchen |EE| Tüdrukute kingad |ES| Zapatos de niña/ Sabates nena |GR| Παπούτσια κοριτσιών |HR| Cipele za djevojčice |HU| Lányka lábbeli |IT| Scarpe per ragazze |LT| Batai mergaitei |LV| Kurpes meitenēm |PL| Buty dziewczęce |PT| Calçado para rapariga |RO| Pantofi fetițe |RS| Cipele za devojčice |SI| Dekliški čevlji |SK| Dievčenské topánky",  </v>
      </c>
      <c r="AV501" s="9" t="str">
        <f t="shared" si="207"/>
        <v xml:space="preserve">"Girls' shoes", </v>
      </c>
      <c r="AW501" s="9"/>
    </row>
    <row r="502" spans="1:49" ht="15" customHeight="1" x14ac:dyDescent="0.25">
      <c r="A502" s="8" t="s">
        <v>9745</v>
      </c>
      <c r="B502" s="6" t="str">
        <f t="shared" si="182"/>
        <v>|EN| Girls' winter shoes</v>
      </c>
      <c r="C502" s="8" t="s">
        <v>9746</v>
      </c>
      <c r="D502" s="6" t="str">
        <f t="shared" si="183"/>
        <v xml:space="preserve"> |AL| Këpucë vajzash dimërore</v>
      </c>
      <c r="E502" s="8" t="s">
        <v>9747</v>
      </c>
      <c r="F502" s="6" t="str">
        <f t="shared" si="184"/>
        <v xml:space="preserve"> |BG| Зимни обувки за момичета</v>
      </c>
      <c r="G502" s="8" t="s">
        <v>9748</v>
      </c>
      <c r="H502" s="6" t="str">
        <f t="shared" si="185"/>
        <v xml:space="preserve"> |BiH| Cipele za djevojčice za zimu</v>
      </c>
      <c r="I502" s="8" t="s">
        <v>9749</v>
      </c>
      <c r="J502" s="6" t="str">
        <f t="shared" si="186"/>
        <v xml:space="preserve"> |CZ| Dívčí zimní boty</v>
      </c>
      <c r="K502" s="8" t="s">
        <v>9750</v>
      </c>
      <c r="L502" s="6" t="str">
        <f t="shared" si="187"/>
        <v xml:space="preserve"> |DE| Winterschuhe für mädchen</v>
      </c>
      <c r="M502" s="8" t="s">
        <v>9751</v>
      </c>
      <c r="N502" s="6" t="str">
        <f t="shared" si="188"/>
        <v xml:space="preserve"> |EE| Tüdrukute talvesaapad</v>
      </c>
      <c r="O502" s="8" t="s">
        <v>9752</v>
      </c>
      <c r="P502" s="6" t="str">
        <f t="shared" si="189"/>
        <v xml:space="preserve"> |ES| Zapatos de invierno para niña</v>
      </c>
      <c r="Q502" s="8" t="s">
        <v>9753</v>
      </c>
      <c r="R502" s="6" t="str">
        <f t="shared" si="190"/>
        <v>/ Sabates d’hivern nena</v>
      </c>
      <c r="S502" s="8" t="s">
        <v>9754</v>
      </c>
      <c r="T502" s="6" t="str">
        <f t="shared" si="191"/>
        <v xml:space="preserve"> |GR| Παπούτσια κοριτσιών χειμωνιάτικα</v>
      </c>
      <c r="U502" s="8" t="s">
        <v>9755</v>
      </c>
      <c r="V502" s="6" t="str">
        <f t="shared" si="192"/>
        <v xml:space="preserve"> |HR| Zimske cipele za djevojčice</v>
      </c>
      <c r="W502" s="8" t="s">
        <v>9756</v>
      </c>
      <c r="X502" s="6" t="str">
        <f t="shared" si="193"/>
        <v xml:space="preserve"> |HU| Lányka téli lábbeli</v>
      </c>
      <c r="Y502" s="8" t="s">
        <v>9757</v>
      </c>
      <c r="Z502" s="6" t="str">
        <f t="shared" si="194"/>
        <v xml:space="preserve"> |IT| Scarpe invernali per ragazze</v>
      </c>
      <c r="AA502" s="8" t="s">
        <v>9758</v>
      </c>
      <c r="AB502" s="6" t="str">
        <f t="shared" si="195"/>
        <v xml:space="preserve"> |LT| Žieminiai batai mergaitei</v>
      </c>
      <c r="AC502" s="8" t="s">
        <v>9759</v>
      </c>
      <c r="AD502" s="6" t="str">
        <f t="shared" si="196"/>
        <v xml:space="preserve"> |LV| Ziemas kurpes meitenēm</v>
      </c>
      <c r="AE502" s="8" t="s">
        <v>9760</v>
      </c>
      <c r="AF502" s="6" t="str">
        <f t="shared" si="197"/>
        <v xml:space="preserve"> |MK| Детски женски зимски чевли</v>
      </c>
      <c r="AG502" s="8" t="s">
        <v>9761</v>
      </c>
      <c r="AH502" s="6" t="str">
        <f t="shared" si="198"/>
        <v xml:space="preserve"> |PL| Buty dziewczęce zimowe</v>
      </c>
      <c r="AI502" s="8" t="s">
        <v>9762</v>
      </c>
      <c r="AJ502" s="6" t="str">
        <f t="shared" si="199"/>
        <v xml:space="preserve"> |PT| Botas de inverno para rapariga</v>
      </c>
      <c r="AK502" s="8" t="s">
        <v>9763</v>
      </c>
      <c r="AL502" s="6" t="str">
        <f t="shared" si="200"/>
        <v xml:space="preserve"> |RO| Încălțăminte de iarnă fetițe</v>
      </c>
      <c r="AM502" s="8" t="s">
        <v>9764</v>
      </c>
      <c r="AN502" s="6" t="str">
        <f t="shared" si="201"/>
        <v xml:space="preserve"> |RS| Zimske cipele za devojčice</v>
      </c>
      <c r="AO502" s="8" t="s">
        <v>9765</v>
      </c>
      <c r="AP502" s="6" t="str">
        <f t="shared" si="202"/>
        <v xml:space="preserve"> |SI| Dekliški čevlji, zimski</v>
      </c>
      <c r="AQ502" s="8" t="s">
        <v>9766</v>
      </c>
      <c r="AR502" s="6" t="str">
        <f t="shared" si="203"/>
        <v xml:space="preserve"> |SK| Dievčenské zimné topánky</v>
      </c>
      <c r="AS502" s="9" t="str">
        <f t="shared" si="204"/>
        <v>|EN| Girls' winter shoes |BG| Зимни обувки за момичета |BiH| Cipele za djevojčice za zimu |CZ| Dívčí zimní boty |DE| Winterschuhe für mädchen |EE| Tüdrukute talvesaapad |ES| Zapatos de invierno para niña/ Sabates d’hivern nena |GR| Παπούτσια κοριτσιών χειμωνιάτικα |HR| Zimske cipele za djevojčice |HU| Lányka téli lábbeli |IT| Scarpe invernali per ragazze |LT| Žieminiai batai mergaitei |LV| Ziemas kurpes meitenēm |PL| Buty dziewczęce zimowe |PT| Botas de inverno para rapariga |RO| Încălțăminte de iarnă fetițe |RS| Zimske cipele za devojčice |SI| Dekliški čevlji, zimski |SK| Dievčenské zimné topánky</v>
      </c>
      <c r="AT502" s="9" t="str">
        <f t="shared" si="205"/>
        <v xml:space="preserve">"|EN| Girls' winter shoes |BG| Зимни обувки за момичета |BiH| Cipele za djevojčice za zimu |CZ| Dívčí zimní boty |DE| Winterschuhe für mädchen |EE| Tüdrukute talvesaapad |ES| Zapatos de invierno para niña/ Sabates d’hivern nena |GR| Παπούτσια κοριτσιών χειμωνιάτικα |HR| Zimske cipele za djevojčice |HU| Lányka téli lábbeli |IT| Scarpe invernali per ragazze |LT| Žieminiai batai mergaitei |LV| Ziemas kurpes meitenēm |PL| Buty dziewczęce zimowe |PT| Botas de inverno para rapariga |RO| Încălțăminte de iarnă fetițe |RS| Zimske cipele za devojčice |SI| Dekliški čevlji, zimski |SK| Dievčenské zimné topánky",  </v>
      </c>
      <c r="AU502" s="9" t="str">
        <f t="shared" si="206"/>
        <v xml:space="preserve">"Girls' winter shoes":  "|EN| Girls' winter shoes |BG| Зимни обувки за момичета |BiH| Cipele za djevojčice za zimu |CZ| Dívčí zimní boty |DE| Winterschuhe für mädchen |EE| Tüdrukute talvesaapad |ES| Zapatos de invierno para niña/ Sabates d’hivern nena |GR| Παπούτσια κοριτσιών χειμωνιάτικα |HR| Zimske cipele za djevojčice |HU| Lányka téli lábbeli |IT| Scarpe invernali per ragazze |LT| Žieminiai batai mergaitei |LV| Ziemas kurpes meitenēm |PL| Buty dziewczęce zimowe |PT| Botas de inverno para rapariga |RO| Încălțăminte de iarnă fetițe |RS| Zimske cipele za devojčice |SI| Dekliški čevlji, zimski |SK| Dievčenské zimné topánky",  </v>
      </c>
      <c r="AV502" s="9" t="str">
        <f t="shared" si="207"/>
        <v xml:space="preserve">"Girls' winter shoes", </v>
      </c>
      <c r="AW502" s="9"/>
    </row>
    <row r="503" spans="1:49" ht="15" customHeight="1" x14ac:dyDescent="0.25">
      <c r="A503" s="8" t="s">
        <v>9767</v>
      </c>
      <c r="B503" s="6" t="str">
        <f t="shared" si="182"/>
        <v>|EN| Boys' summer shoes</v>
      </c>
      <c r="C503" s="8" t="s">
        <v>9768</v>
      </c>
      <c r="D503" s="6" t="str">
        <f t="shared" si="183"/>
        <v xml:space="preserve"> |AL| Këpucë djemsh verore</v>
      </c>
      <c r="E503" s="8" t="s">
        <v>9769</v>
      </c>
      <c r="F503" s="6" t="str">
        <f t="shared" si="184"/>
        <v xml:space="preserve"> |BG| Летни обувки за момчета</v>
      </c>
      <c r="G503" s="8" t="s">
        <v>9770</v>
      </c>
      <c r="H503" s="6" t="str">
        <f t="shared" si="185"/>
        <v xml:space="preserve"> |BiH| Cipele za dječake za ljeto</v>
      </c>
      <c r="I503" s="8" t="s">
        <v>9771</v>
      </c>
      <c r="J503" s="6" t="str">
        <f t="shared" si="186"/>
        <v xml:space="preserve"> |CZ| Chlapecké letní boty</v>
      </c>
      <c r="K503" s="8" t="s">
        <v>9772</v>
      </c>
      <c r="L503" s="6" t="str">
        <f t="shared" si="187"/>
        <v xml:space="preserve"> |DE| Sommerschuhe für jungen</v>
      </c>
      <c r="M503" s="8" t="s">
        <v>9773</v>
      </c>
      <c r="N503" s="6" t="str">
        <f t="shared" si="188"/>
        <v xml:space="preserve"> |EE| Poiste suvekingad</v>
      </c>
      <c r="O503" s="8" t="s">
        <v>9774</v>
      </c>
      <c r="P503" s="6" t="str">
        <f t="shared" si="189"/>
        <v xml:space="preserve"> |ES| Zapatos de verano para niño</v>
      </c>
      <c r="Q503" s="8" t="s">
        <v>9775</v>
      </c>
      <c r="R503" s="6" t="str">
        <f t="shared" si="190"/>
        <v>/ Sabates d’estiu nen</v>
      </c>
      <c r="S503" s="8" t="s">
        <v>9776</v>
      </c>
      <c r="T503" s="6" t="str">
        <f t="shared" si="191"/>
        <v xml:space="preserve"> |GR| Παπούτσια αγοριού καλοκαιρινά</v>
      </c>
      <c r="U503" s="8" t="s">
        <v>9777</v>
      </c>
      <c r="V503" s="6" t="str">
        <f t="shared" si="192"/>
        <v xml:space="preserve"> |HR| Ljetne cipele za dječake</v>
      </c>
      <c r="W503" s="8" t="s">
        <v>9778</v>
      </c>
      <c r="X503" s="6" t="str">
        <f t="shared" si="193"/>
        <v xml:space="preserve"> |HU| Fiú nyári lábbeli</v>
      </c>
      <c r="Y503" s="8" t="s">
        <v>9779</v>
      </c>
      <c r="Z503" s="6" t="str">
        <f t="shared" si="194"/>
        <v xml:space="preserve"> |IT| Scarpe estive per ragazzi</v>
      </c>
      <c r="AA503" s="8" t="s">
        <v>9780</v>
      </c>
      <c r="AB503" s="6" t="str">
        <f t="shared" si="195"/>
        <v xml:space="preserve"> |LT| Vasariniai bateliai berniukui</v>
      </c>
      <c r="AC503" s="8" t="s">
        <v>9781</v>
      </c>
      <c r="AD503" s="6" t="str">
        <f t="shared" si="196"/>
        <v xml:space="preserve"> |LV| Vasaras kurpes zēniem</v>
      </c>
      <c r="AE503" s="8" t="s">
        <v>9782</v>
      </c>
      <c r="AF503" s="6" t="str">
        <f t="shared" si="197"/>
        <v xml:space="preserve"> |MK| Детски машки летни чевли</v>
      </c>
      <c r="AG503" s="8" t="s">
        <v>9783</v>
      </c>
      <c r="AH503" s="6" t="str">
        <f t="shared" si="198"/>
        <v xml:space="preserve"> |PL| Buty chłopięce letnie</v>
      </c>
      <c r="AI503" s="8" t="s">
        <v>9784</v>
      </c>
      <c r="AJ503" s="6" t="str">
        <f t="shared" si="199"/>
        <v xml:space="preserve"> |PT| Calçado para rapaz de verão</v>
      </c>
      <c r="AK503" s="8" t="s">
        <v>9785</v>
      </c>
      <c r="AL503" s="6" t="str">
        <f t="shared" si="200"/>
        <v xml:space="preserve"> |RO| Încălțăminte de vară băieți</v>
      </c>
      <c r="AM503" s="8" t="s">
        <v>9786</v>
      </c>
      <c r="AN503" s="6" t="str">
        <f t="shared" si="201"/>
        <v xml:space="preserve"> |RS| Letnje cipele za dečake</v>
      </c>
      <c r="AO503" s="8" t="s">
        <v>9787</v>
      </c>
      <c r="AP503" s="6" t="str">
        <f t="shared" si="202"/>
        <v xml:space="preserve"> |SI| Fantovski čevlji, poletni</v>
      </c>
      <c r="AQ503" s="8" t="s">
        <v>9788</v>
      </c>
      <c r="AR503" s="6" t="str">
        <f t="shared" si="203"/>
        <v xml:space="preserve"> |SK| Chlapčenské letné topánky</v>
      </c>
      <c r="AS503" s="9" t="str">
        <f t="shared" si="204"/>
        <v>|EN| Boys' summer shoes |BG| Летни обувки за момчета |BiH| Cipele za dječake za ljeto |CZ| Chlapecké letní boty |DE| Sommerschuhe für jungen |EE| Poiste suvekingad |ES| Zapatos de verano para niño/ Sabates d’estiu nen |GR| Παπούτσια αγοριού καλοκαιρινά |HR| Ljetne cipele za dječake |HU| Fiú nyári lábbeli |IT| Scarpe estive per ragazzi |LT| Vasariniai bateliai berniukui |LV| Vasaras kurpes zēniem |PL| Buty chłopięce letnie |PT| Calçado para rapaz de verão |RO| Încălțăminte de vară băieți |RS| Letnje cipele za dečake |SI| Fantovski čevlji, poletni |SK| Chlapčenské letné topánky</v>
      </c>
      <c r="AT503" s="9" t="str">
        <f t="shared" si="205"/>
        <v xml:space="preserve">"|EN| Boys' summer shoes |BG| Летни обувки за момчета |BiH| Cipele za dječake za ljeto |CZ| Chlapecké letní boty |DE| Sommerschuhe für jungen |EE| Poiste suvekingad |ES| Zapatos de verano para niño/ Sabates d’estiu nen |GR| Παπούτσια αγοριού καλοκαιρινά |HR| Ljetne cipele za dječake |HU| Fiú nyári lábbeli |IT| Scarpe estive per ragazzi |LT| Vasariniai bateliai berniukui |LV| Vasaras kurpes zēniem |PL| Buty chłopięce letnie |PT| Calçado para rapaz de verão |RO| Încălțăminte de vară băieți |RS| Letnje cipele za dečake |SI| Fantovski čevlji, poletni |SK| Chlapčenské letné topánky",  </v>
      </c>
      <c r="AU503" s="9" t="str">
        <f t="shared" si="206"/>
        <v xml:space="preserve">"Boys' summer shoes":  "|EN| Boys' summer shoes |BG| Летни обувки за момчета |BiH| Cipele za dječake za ljeto |CZ| Chlapecké letní boty |DE| Sommerschuhe für jungen |EE| Poiste suvekingad |ES| Zapatos de verano para niño/ Sabates d’estiu nen |GR| Παπούτσια αγοριού καλοκαιρινά |HR| Ljetne cipele za dječake |HU| Fiú nyári lábbeli |IT| Scarpe estive per ragazzi |LT| Vasariniai bateliai berniukui |LV| Vasaras kurpes zēniem |PL| Buty chłopięce letnie |PT| Calçado para rapaz de verão |RO| Încălțăminte de vară băieți |RS| Letnje cipele za dečake |SI| Fantovski čevlji, poletni |SK| Chlapčenské letné topánky",  </v>
      </c>
      <c r="AV503" s="9" t="str">
        <f t="shared" si="207"/>
        <v xml:space="preserve">"Boys' summer shoes", </v>
      </c>
      <c r="AW503" s="9"/>
    </row>
    <row r="504" spans="1:49" ht="15" customHeight="1" x14ac:dyDescent="0.25">
      <c r="A504" s="8" t="s">
        <v>9789</v>
      </c>
      <c r="B504" s="6" t="str">
        <f t="shared" si="182"/>
        <v>|EN| Boys' shoes</v>
      </c>
      <c r="C504" s="8" t="s">
        <v>9790</v>
      </c>
      <c r="D504" s="6" t="str">
        <f t="shared" si="183"/>
        <v xml:space="preserve"> |AL| Këpucë djemsh</v>
      </c>
      <c r="E504" s="8" t="s">
        <v>9791</v>
      </c>
      <c r="F504" s="6" t="str">
        <f t="shared" si="184"/>
        <v xml:space="preserve"> |BG| Обувки за момчета</v>
      </c>
      <c r="G504" s="8" t="s">
        <v>9792</v>
      </c>
      <c r="H504" s="6" t="str">
        <f t="shared" si="185"/>
        <v xml:space="preserve"> |BiH| Cipele za dječake</v>
      </c>
      <c r="I504" s="8" t="s">
        <v>9793</v>
      </c>
      <c r="J504" s="6" t="str">
        <f t="shared" si="186"/>
        <v xml:space="preserve"> |CZ| Chlapecké boty</v>
      </c>
      <c r="K504" s="8" t="s">
        <v>9794</v>
      </c>
      <c r="L504" s="6" t="str">
        <f t="shared" si="187"/>
        <v xml:space="preserve"> |DE| Schuhe für jungen</v>
      </c>
      <c r="M504" s="8" t="s">
        <v>9795</v>
      </c>
      <c r="N504" s="6" t="str">
        <f t="shared" si="188"/>
        <v xml:space="preserve"> |EE| Poiste kingad</v>
      </c>
      <c r="O504" s="8" t="s">
        <v>7860</v>
      </c>
      <c r="P504" s="6" t="str">
        <f t="shared" si="189"/>
        <v xml:space="preserve"> |ES| Calzado de niños</v>
      </c>
      <c r="Q504" s="8" t="s">
        <v>9796</v>
      </c>
      <c r="R504" s="6" t="str">
        <f t="shared" si="190"/>
        <v>/ Sabates nen</v>
      </c>
      <c r="S504" s="8" t="s">
        <v>9776</v>
      </c>
      <c r="T504" s="6" t="str">
        <f t="shared" si="191"/>
        <v xml:space="preserve"> |GR| Παπούτσια αγοριού καλοκαιρινά</v>
      </c>
      <c r="U504" s="8" t="s">
        <v>9792</v>
      </c>
      <c r="V504" s="6" t="str">
        <f t="shared" si="192"/>
        <v xml:space="preserve"> |HR| Cipele za dječake</v>
      </c>
      <c r="W504" s="8" t="s">
        <v>9797</v>
      </c>
      <c r="X504" s="6" t="str">
        <f t="shared" si="193"/>
        <v xml:space="preserve"> |HU| Fiú lábbeli</v>
      </c>
      <c r="Y504" s="8" t="s">
        <v>9798</v>
      </c>
      <c r="Z504" s="6" t="str">
        <f t="shared" si="194"/>
        <v xml:space="preserve"> |IT| Scarpe per ragazzi</v>
      </c>
      <c r="AA504" s="8" t="s">
        <v>9799</v>
      </c>
      <c r="AB504" s="6" t="str">
        <f t="shared" si="195"/>
        <v xml:space="preserve"> |LT| Batai berniukui</v>
      </c>
      <c r="AC504" s="8" t="s">
        <v>9800</v>
      </c>
      <c r="AD504" s="6" t="str">
        <f t="shared" si="196"/>
        <v xml:space="preserve"> |LV| Kurpes zēniem</v>
      </c>
      <c r="AE504" s="8" t="s">
        <v>9801</v>
      </c>
      <c r="AF504" s="6" t="str">
        <f t="shared" si="197"/>
        <v xml:space="preserve"> |MK| Детски машки чевли</v>
      </c>
      <c r="AG504" s="8" t="s">
        <v>9802</v>
      </c>
      <c r="AH504" s="6" t="str">
        <f t="shared" si="198"/>
        <v xml:space="preserve"> |PL| Buty chłopięce</v>
      </c>
      <c r="AI504" s="8" t="s">
        <v>9803</v>
      </c>
      <c r="AJ504" s="6" t="str">
        <f t="shared" si="199"/>
        <v xml:space="preserve"> |PT| Calçado para rapaz</v>
      </c>
      <c r="AK504" s="8" t="s">
        <v>9804</v>
      </c>
      <c r="AL504" s="6" t="str">
        <f t="shared" si="200"/>
        <v xml:space="preserve"> |RO| Pantofi băieți</v>
      </c>
      <c r="AM504" s="8" t="s">
        <v>9805</v>
      </c>
      <c r="AN504" s="6" t="str">
        <f t="shared" si="201"/>
        <v xml:space="preserve"> |RS| Cipele za dečake</v>
      </c>
      <c r="AO504" s="8" t="s">
        <v>9806</v>
      </c>
      <c r="AP504" s="6" t="str">
        <f t="shared" si="202"/>
        <v xml:space="preserve"> |SI| Fantovski čevlji</v>
      </c>
      <c r="AQ504" s="8" t="s">
        <v>9807</v>
      </c>
      <c r="AR504" s="6" t="str">
        <f t="shared" si="203"/>
        <v xml:space="preserve"> |SK| Chlapčenské topánky</v>
      </c>
      <c r="AS504" s="9" t="str">
        <f t="shared" si="204"/>
        <v>|EN| Boys' shoes |BG| Обувки за момчета |BiH| Cipele za dječake |CZ| Chlapecké boty |DE| Schuhe für jungen |EE| Poiste kingad |ES| Calzado de niños/ Sabates nen |GR| Παπούτσια αγοριού καλοκαιρινά |HR| Cipele za dječake |HU| Fiú lábbeli |IT| Scarpe per ragazzi |LT| Batai berniukui |LV| Kurpes zēniem |PL| Buty chłopięce |PT| Calçado para rapaz |RO| Pantofi băieți |RS| Cipele za dečake |SI| Fantovski čevlji |SK| Chlapčenské topánky</v>
      </c>
      <c r="AT504" s="9" t="str">
        <f t="shared" si="205"/>
        <v xml:space="preserve">"|EN| Boys' shoes |BG| Обувки за момчета |BiH| Cipele za dječake |CZ| Chlapecké boty |DE| Schuhe für jungen |EE| Poiste kingad |ES| Calzado de niños/ Sabates nen |GR| Παπούτσια αγοριού καλοκαιρινά |HR| Cipele za dječake |HU| Fiú lábbeli |IT| Scarpe per ragazzi |LT| Batai berniukui |LV| Kurpes zēniem |PL| Buty chłopięce |PT| Calçado para rapaz |RO| Pantofi băieți |RS| Cipele za dečake |SI| Fantovski čevlji |SK| Chlapčenské topánky",  </v>
      </c>
      <c r="AU504" s="9" t="str">
        <f t="shared" si="206"/>
        <v xml:space="preserve">"Boys' shoes":  "|EN| Boys' shoes |BG| Обувки за момчета |BiH| Cipele za dječake |CZ| Chlapecké boty |DE| Schuhe für jungen |EE| Poiste kingad |ES| Calzado de niños/ Sabates nen |GR| Παπούτσια αγοριού καλοκαιρινά |HR| Cipele za dječake |HU| Fiú lábbeli |IT| Scarpe per ragazzi |LT| Batai berniukui |LV| Kurpes zēniem |PL| Buty chłopięce |PT| Calçado para rapaz |RO| Pantofi băieți |RS| Cipele za dečake |SI| Fantovski čevlji |SK| Chlapčenské topánky",  </v>
      </c>
      <c r="AV504" s="9" t="str">
        <f t="shared" si="207"/>
        <v xml:space="preserve">"Boys' shoes", </v>
      </c>
      <c r="AW504" s="9"/>
    </row>
    <row r="505" spans="1:49" ht="15" customHeight="1" x14ac:dyDescent="0.25">
      <c r="A505" s="8" t="s">
        <v>9808</v>
      </c>
      <c r="B505" s="6" t="str">
        <f t="shared" si="182"/>
        <v>|EN| Boy's winter shoes</v>
      </c>
      <c r="C505" s="8" t="s">
        <v>9809</v>
      </c>
      <c r="D505" s="6" t="str">
        <f t="shared" si="183"/>
        <v xml:space="preserve"> |AL| Këpucë djemsh dimërore</v>
      </c>
      <c r="E505" s="8" t="s">
        <v>9810</v>
      </c>
      <c r="F505" s="6" t="str">
        <f t="shared" si="184"/>
        <v xml:space="preserve"> |BG| Зимни обувки за момчета</v>
      </c>
      <c r="G505" s="8" t="s">
        <v>9811</v>
      </c>
      <c r="H505" s="6" t="str">
        <f t="shared" si="185"/>
        <v xml:space="preserve"> |BiH| Cipele za dječake za zimu</v>
      </c>
      <c r="I505" s="8" t="s">
        <v>9812</v>
      </c>
      <c r="J505" s="6" t="str">
        <f t="shared" si="186"/>
        <v xml:space="preserve"> |CZ| Chlapecké zimní boty</v>
      </c>
      <c r="K505" s="8" t="s">
        <v>9813</v>
      </c>
      <c r="L505" s="6" t="str">
        <f t="shared" si="187"/>
        <v xml:space="preserve"> |DE| Winterschuhe für jungen</v>
      </c>
      <c r="M505" s="8" t="s">
        <v>9814</v>
      </c>
      <c r="N505" s="6" t="str">
        <f t="shared" si="188"/>
        <v xml:space="preserve"> |EE| Poiste talvesaapad</v>
      </c>
      <c r="O505" s="8" t="s">
        <v>9815</v>
      </c>
      <c r="P505" s="6" t="str">
        <f t="shared" si="189"/>
        <v xml:space="preserve"> |ES| Zapatos de invierno para niño</v>
      </c>
      <c r="Q505" s="8" t="s">
        <v>9816</v>
      </c>
      <c r="R505" s="6" t="str">
        <f t="shared" si="190"/>
        <v>/ Sabates d’hivern nen</v>
      </c>
      <c r="S505" s="8" t="s">
        <v>9776</v>
      </c>
      <c r="T505" s="6" t="str">
        <f t="shared" si="191"/>
        <v xml:space="preserve"> |GR| Παπούτσια αγοριού καλοκαιρινά</v>
      </c>
      <c r="U505" s="8" t="s">
        <v>9817</v>
      </c>
      <c r="V505" s="6" t="str">
        <f t="shared" si="192"/>
        <v xml:space="preserve"> |HR| Zimske cipele za dječake</v>
      </c>
      <c r="W505" s="8" t="s">
        <v>9818</v>
      </c>
      <c r="X505" s="6" t="str">
        <f t="shared" si="193"/>
        <v xml:space="preserve"> |HU| Fiú téli lábbeli</v>
      </c>
      <c r="Y505" s="8" t="s">
        <v>9819</v>
      </c>
      <c r="Z505" s="6" t="str">
        <f t="shared" si="194"/>
        <v xml:space="preserve"> |IT| Scarpe invernali per ragazzi</v>
      </c>
      <c r="AA505" s="8" t="s">
        <v>9820</v>
      </c>
      <c r="AB505" s="6" t="str">
        <f t="shared" si="195"/>
        <v xml:space="preserve"> |LT| Žieminiai batai berniukui</v>
      </c>
      <c r="AC505" s="8" t="s">
        <v>9821</v>
      </c>
      <c r="AD505" s="6" t="str">
        <f t="shared" si="196"/>
        <v xml:space="preserve"> |LV| Ziemas kurpes zēniem</v>
      </c>
      <c r="AE505" s="8" t="s">
        <v>9822</v>
      </c>
      <c r="AF505" s="6" t="str">
        <f t="shared" si="197"/>
        <v xml:space="preserve"> |MK| Детски машки зимски чевли</v>
      </c>
      <c r="AG505" s="8" t="s">
        <v>9823</v>
      </c>
      <c r="AH505" s="6" t="str">
        <f t="shared" si="198"/>
        <v xml:space="preserve"> |PL| Buty chłopięce zimowe</v>
      </c>
      <c r="AI505" s="8" t="s">
        <v>9824</v>
      </c>
      <c r="AJ505" s="6" t="str">
        <f t="shared" si="199"/>
        <v xml:space="preserve"> |PT| Botas de inverno para rapaz</v>
      </c>
      <c r="AK505" s="8" t="s">
        <v>9825</v>
      </c>
      <c r="AL505" s="6" t="str">
        <f t="shared" si="200"/>
        <v xml:space="preserve"> |RO| Încălțăminte de iarnă băieți</v>
      </c>
      <c r="AM505" s="8" t="s">
        <v>9826</v>
      </c>
      <c r="AN505" s="6" t="str">
        <f t="shared" si="201"/>
        <v xml:space="preserve"> |RS| Zimske cipele za dečake</v>
      </c>
      <c r="AO505" s="8" t="s">
        <v>9827</v>
      </c>
      <c r="AP505" s="6" t="str">
        <f t="shared" si="202"/>
        <v xml:space="preserve"> |SI| Fantovski čevlji, zimski</v>
      </c>
      <c r="AQ505" s="8" t="s">
        <v>9828</v>
      </c>
      <c r="AR505" s="6" t="str">
        <f t="shared" si="203"/>
        <v xml:space="preserve"> |SK| Chlapčenské zimné topánky</v>
      </c>
      <c r="AS505" s="9" t="str">
        <f t="shared" si="204"/>
        <v>|EN| Boy's winter shoes |BG| Зимни обувки за момчета |BiH| Cipele za dječake za zimu |CZ| Chlapecké zimní boty |DE| Winterschuhe für jungen |EE| Poiste talvesaapad |ES| Zapatos de invierno para niño/ Sabates d’hivern nen |GR| Παπούτσια αγοριού καλοκαιρινά |HR| Zimske cipele za dječake |HU| Fiú téli lábbeli |IT| Scarpe invernali per ragazzi |LT| Žieminiai batai berniukui |LV| Ziemas kurpes zēniem |PL| Buty chłopięce zimowe |PT| Botas de inverno para rapaz |RO| Încălțăminte de iarnă băieți |RS| Zimske cipele za dečake |SI| Fantovski čevlji, zimski |SK| Chlapčenské zimné topánky</v>
      </c>
      <c r="AT505" s="9" t="str">
        <f t="shared" si="205"/>
        <v xml:space="preserve">"|EN| Boy's winter shoes |BG| Зимни обувки за момчета |BiH| Cipele za dječake za zimu |CZ| Chlapecké zimní boty |DE| Winterschuhe für jungen |EE| Poiste talvesaapad |ES| Zapatos de invierno para niño/ Sabates d’hivern nen |GR| Παπούτσια αγοριού καλοκαιρινά |HR| Zimske cipele za dječake |HU| Fiú téli lábbeli |IT| Scarpe invernali per ragazzi |LT| Žieminiai batai berniukui |LV| Ziemas kurpes zēniem |PL| Buty chłopięce zimowe |PT| Botas de inverno para rapaz |RO| Încălțăminte de iarnă băieți |RS| Zimske cipele za dečake |SI| Fantovski čevlji, zimski |SK| Chlapčenské zimné topánky",  </v>
      </c>
      <c r="AU505" s="9" t="str">
        <f t="shared" si="206"/>
        <v xml:space="preserve">"Boy's winter shoes":  "|EN| Boy's winter shoes |BG| Зимни обувки за момчета |BiH| Cipele za dječake za zimu |CZ| Chlapecké zimní boty |DE| Winterschuhe für jungen |EE| Poiste talvesaapad |ES| Zapatos de invierno para niño/ Sabates d’hivern nen |GR| Παπούτσια αγοριού καλοκαιρινά |HR| Zimske cipele za dječake |HU| Fiú téli lábbeli |IT| Scarpe invernali per ragazzi |LT| Žieminiai batai berniukui |LV| Ziemas kurpes zēniem |PL| Buty chłopięce zimowe |PT| Botas de inverno para rapaz |RO| Încălțăminte de iarnă băieți |RS| Zimske cipele za dečake |SI| Fantovski čevlji, zimski |SK| Chlapčenské zimné topánky",  </v>
      </c>
      <c r="AV505" s="9" t="str">
        <f t="shared" si="207"/>
        <v xml:space="preserve">"Boy's winter shoes", </v>
      </c>
      <c r="AW505" s="9"/>
    </row>
    <row r="506" spans="1:49" ht="15" customHeight="1" x14ac:dyDescent="0.25">
      <c r="A506" s="8" t="s">
        <v>9829</v>
      </c>
      <c r="B506" s="6" t="str">
        <f t="shared" si="182"/>
        <v>|EN| Laces</v>
      </c>
      <c r="C506" s="8" t="s">
        <v>9830</v>
      </c>
      <c r="D506" s="6" t="str">
        <f t="shared" si="183"/>
        <v xml:space="preserve"> |AL| Lidhëse</v>
      </c>
      <c r="E506" s="8" t="s">
        <v>9831</v>
      </c>
      <c r="F506" s="6" t="str">
        <f t="shared" si="184"/>
        <v xml:space="preserve"> |BG| Връзки за обувки</v>
      </c>
      <c r="G506" s="8" t="s">
        <v>9832</v>
      </c>
      <c r="H506" s="6" t="str">
        <f t="shared" si="185"/>
        <v xml:space="preserve"> |BiH| Pertle</v>
      </c>
      <c r="I506" s="8" t="s">
        <v>9833</v>
      </c>
      <c r="J506" s="6" t="str">
        <f t="shared" si="186"/>
        <v xml:space="preserve"> |CZ| Tkaničky</v>
      </c>
      <c r="K506" s="8" t="s">
        <v>9834</v>
      </c>
      <c r="L506" s="6" t="str">
        <f t="shared" si="187"/>
        <v xml:space="preserve"> |DE| Schnürsenkel</v>
      </c>
      <c r="M506" s="8" t="s">
        <v>9835</v>
      </c>
      <c r="N506" s="6" t="str">
        <f t="shared" si="188"/>
        <v xml:space="preserve"> |EE| Kingapaelad</v>
      </c>
      <c r="O506" s="8" t="s">
        <v>9836</v>
      </c>
      <c r="P506" s="6" t="str">
        <f t="shared" si="189"/>
        <v xml:space="preserve"> |ES| Cordones</v>
      </c>
      <c r="Q506" s="8" t="s">
        <v>9837</v>
      </c>
      <c r="R506" s="6" t="str">
        <f t="shared" si="190"/>
        <v>/ Cordons</v>
      </c>
      <c r="S506" s="8" t="s">
        <v>9838</v>
      </c>
      <c r="T506" s="6" t="str">
        <f t="shared" si="191"/>
        <v xml:space="preserve"> |GR| Κορδόνια</v>
      </c>
      <c r="U506" s="8" t="s">
        <v>9839</v>
      </c>
      <c r="V506" s="6" t="str">
        <f t="shared" si="192"/>
        <v xml:space="preserve"> |HR| Vezice</v>
      </c>
      <c r="W506" s="8" t="s">
        <v>9840</v>
      </c>
      <c r="X506" s="6" t="str">
        <f t="shared" si="193"/>
        <v xml:space="preserve"> |HU| Fűzős cipő</v>
      </c>
      <c r="Y506" s="8" t="s">
        <v>9841</v>
      </c>
      <c r="Z506" s="6" t="str">
        <f t="shared" si="194"/>
        <v xml:space="preserve"> |IT| Lacci</v>
      </c>
      <c r="AA506" s="8" t="s">
        <v>9842</v>
      </c>
      <c r="AB506" s="6" t="str">
        <f t="shared" si="195"/>
        <v xml:space="preserve"> |LT| Batraiščiai</v>
      </c>
      <c r="AC506" s="8" t="s">
        <v>9843</v>
      </c>
      <c r="AD506" s="6" t="str">
        <f t="shared" si="196"/>
        <v xml:space="preserve"> |LV| Auklas</v>
      </c>
      <c r="AE506" s="8" t="s">
        <v>9844</v>
      </c>
      <c r="AF506" s="6" t="str">
        <f t="shared" si="197"/>
        <v xml:space="preserve"> |MK| Врвки</v>
      </c>
      <c r="AG506" s="8" t="s">
        <v>9845</v>
      </c>
      <c r="AH506" s="6" t="str">
        <f t="shared" si="198"/>
        <v xml:space="preserve"> |PL| Sznurówki</v>
      </c>
      <c r="AI506" s="8" t="s">
        <v>9846</v>
      </c>
      <c r="AJ506" s="6" t="str">
        <f t="shared" si="199"/>
        <v xml:space="preserve"> |PT| Atacas</v>
      </c>
      <c r="AK506" s="8" t="s">
        <v>9847</v>
      </c>
      <c r="AL506" s="6" t="str">
        <f t="shared" si="200"/>
        <v xml:space="preserve"> |RO| Șireturi</v>
      </c>
      <c r="AM506" s="8" t="s">
        <v>9832</v>
      </c>
      <c r="AN506" s="6" t="str">
        <f t="shared" si="201"/>
        <v xml:space="preserve"> |RS| Pertle</v>
      </c>
      <c r="AO506" s="8" t="s">
        <v>9848</v>
      </c>
      <c r="AP506" s="6" t="str">
        <f t="shared" si="202"/>
        <v xml:space="preserve"> |SI| Vezalke</v>
      </c>
      <c r="AQ506" s="8" t="s">
        <v>9849</v>
      </c>
      <c r="AR506" s="6" t="str">
        <f t="shared" si="203"/>
        <v xml:space="preserve"> |SK| Šnúrky do topánok</v>
      </c>
      <c r="AS506" s="9" t="str">
        <f t="shared" si="204"/>
        <v>|EN| Laces |BG| Връзки за обувки |BiH| Pertle |CZ| Tkaničky |DE| Schnürsenkel |EE| Kingapaelad |ES| Cordones/ Cordons |GR| Κορδόνια |HR| Vezice |HU| Fűzős cipő |IT| Lacci |LT| Batraiščiai |LV| Auklas |PL| Sznurówki |PT| Atacas |RO| Șireturi |RS| Pertle |SI| Vezalke |SK| Šnúrky do topánok</v>
      </c>
      <c r="AT506" s="9" t="str">
        <f t="shared" si="205"/>
        <v xml:space="preserve">"|EN| Laces |BG| Връзки за обувки |BiH| Pertle |CZ| Tkaničky |DE| Schnürsenkel |EE| Kingapaelad |ES| Cordones/ Cordons |GR| Κορδόνια |HR| Vezice |HU| Fűzős cipő |IT| Lacci |LT| Batraiščiai |LV| Auklas |PL| Sznurówki |PT| Atacas |RO| Șireturi |RS| Pertle |SI| Vezalke |SK| Šnúrky do topánok",  </v>
      </c>
      <c r="AU506" s="9" t="str">
        <f t="shared" si="206"/>
        <v xml:space="preserve">"Laces":  "|EN| Laces |BG| Връзки за обувки |BiH| Pertle |CZ| Tkaničky |DE| Schnürsenkel |EE| Kingapaelad |ES| Cordones/ Cordons |GR| Κορδόνια |HR| Vezice |HU| Fűzős cipő |IT| Lacci |LT| Batraiščiai |LV| Auklas |PL| Sznurówki |PT| Atacas |RO| Șireturi |RS| Pertle |SI| Vezalke |SK| Šnúrky do topánok",  </v>
      </c>
      <c r="AV506" s="9" t="str">
        <f t="shared" si="207"/>
        <v xml:space="preserve">"Laces", </v>
      </c>
      <c r="AW506" s="9"/>
    </row>
    <row r="507" spans="1:49" ht="15" customHeight="1" x14ac:dyDescent="0.25">
      <c r="A507" s="8" t="s">
        <v>9850</v>
      </c>
      <c r="B507" s="6" t="str">
        <f t="shared" si="182"/>
        <v>|EN| Shoe insoles</v>
      </c>
      <c r="C507" s="8" t="s">
        <v>9851</v>
      </c>
      <c r="D507" s="6" t="str">
        <f t="shared" si="183"/>
        <v xml:space="preserve"> |AL| Shtrojë për këpucët</v>
      </c>
      <c r="E507" s="8" t="s">
        <v>9852</v>
      </c>
      <c r="F507" s="6" t="str">
        <f t="shared" si="184"/>
        <v xml:space="preserve"> |BG| Стелки за обувки</v>
      </c>
      <c r="G507" s="8" t="s">
        <v>9853</v>
      </c>
      <c r="H507" s="6" t="str">
        <f t="shared" si="185"/>
        <v xml:space="preserve"> |BiH| Ulošci za obuću</v>
      </c>
      <c r="I507" s="8" t="s">
        <v>9854</v>
      </c>
      <c r="J507" s="6" t="str">
        <f t="shared" si="186"/>
        <v xml:space="preserve"> |CZ| Vložky do bot</v>
      </c>
      <c r="K507" s="8" t="s">
        <v>9855</v>
      </c>
      <c r="L507" s="6" t="str">
        <f t="shared" si="187"/>
        <v xml:space="preserve"> |DE| Einlegesohlen</v>
      </c>
      <c r="M507" s="8" t="s">
        <v>9856</v>
      </c>
      <c r="N507" s="6" t="str">
        <f t="shared" si="188"/>
        <v xml:space="preserve"> |EE| Sisetallad</v>
      </c>
      <c r="O507" s="8" t="s">
        <v>9857</v>
      </c>
      <c r="P507" s="6" t="str">
        <f t="shared" si="189"/>
        <v xml:space="preserve"> |ES| Plantillas para zapatos</v>
      </c>
      <c r="Q507" s="8" t="s">
        <v>9858</v>
      </c>
      <c r="R507" s="6" t="str">
        <f t="shared" si="190"/>
        <v>/ Plantilla de sabates</v>
      </c>
      <c r="S507" s="8" t="s">
        <v>9859</v>
      </c>
      <c r="T507" s="6" t="str">
        <f t="shared" si="191"/>
        <v xml:space="preserve"> |GR| Ένθετα για παπούτσια</v>
      </c>
      <c r="U507" s="8" t="s">
        <v>9860</v>
      </c>
      <c r="V507" s="6" t="str">
        <f t="shared" si="192"/>
        <v xml:space="preserve"> |HR| Ulošci za cipele</v>
      </c>
      <c r="W507" s="8" t="s">
        <v>9861</v>
      </c>
      <c r="X507" s="6" t="str">
        <f t="shared" si="193"/>
        <v xml:space="preserve"> |HU| Cipőbetét</v>
      </c>
      <c r="Y507" s="8" t="s">
        <v>9862</v>
      </c>
      <c r="Z507" s="6" t="str">
        <f t="shared" si="194"/>
        <v xml:space="preserve"> |IT| Solette per scarpe</v>
      </c>
      <c r="AA507" s="8" t="s">
        <v>9863</v>
      </c>
      <c r="AB507" s="6" t="str">
        <f t="shared" si="195"/>
        <v xml:space="preserve"> |LT| Batų vidpadžiai</v>
      </c>
      <c r="AC507" s="8" t="s">
        <v>9864</v>
      </c>
      <c r="AD507" s="6" t="str">
        <f t="shared" si="196"/>
        <v xml:space="preserve"> |LV| Apavu ieliktņi</v>
      </c>
      <c r="AE507" s="8" t="s">
        <v>9865</v>
      </c>
      <c r="AF507" s="6" t="str">
        <f t="shared" si="197"/>
        <v xml:space="preserve"> |MK| Влошки за чевли</v>
      </c>
      <c r="AG507" s="8" t="s">
        <v>9866</v>
      </c>
      <c r="AH507" s="6" t="str">
        <f t="shared" si="198"/>
        <v xml:space="preserve"> |PL| Wkładki do butów</v>
      </c>
      <c r="AI507" s="8" t="s">
        <v>9867</v>
      </c>
      <c r="AJ507" s="6" t="str">
        <f t="shared" si="199"/>
        <v xml:space="preserve"> |PT| Palmilhas</v>
      </c>
      <c r="AK507" s="8" t="s">
        <v>9868</v>
      </c>
      <c r="AL507" s="6" t="str">
        <f t="shared" si="200"/>
        <v xml:space="preserve"> |RO| Branțuri</v>
      </c>
      <c r="AM507" s="8" t="s">
        <v>9869</v>
      </c>
      <c r="AN507" s="6" t="str">
        <f t="shared" si="201"/>
        <v xml:space="preserve"> |RS| Ulišci za cipele</v>
      </c>
      <c r="AO507" s="8" t="s">
        <v>9870</v>
      </c>
      <c r="AP507" s="6" t="str">
        <f t="shared" si="202"/>
        <v xml:space="preserve"> |SI| Vložki za čevlje</v>
      </c>
      <c r="AQ507" s="8" t="s">
        <v>9871</v>
      </c>
      <c r="AR507" s="6" t="str">
        <f t="shared" si="203"/>
        <v xml:space="preserve"> |SK| Vložky do topánok</v>
      </c>
      <c r="AS507" s="9" t="str">
        <f t="shared" si="204"/>
        <v>|EN| Shoe insoles |BG| Стелки за обувки |BiH| Ulošci za obuću |CZ| Vložky do bot |DE| Einlegesohlen |EE| Sisetallad |ES| Plantillas para zapatos/ Plantilla de sabates |GR| Ένθετα για παπούτσια |HR| Ulošci za cipele |HU| Cipőbetét |IT| Solette per scarpe |LT| Batų vidpadžiai |LV| Apavu ieliktņi |PL| Wkładki do butów |PT| Palmilhas |RO| Branțuri |RS| Ulišci za cipele |SI| Vložki za čevlje |SK| Vložky do topánok</v>
      </c>
      <c r="AT507" s="9" t="str">
        <f t="shared" si="205"/>
        <v xml:space="preserve">"|EN| Shoe insoles |BG| Стелки за обувки |BiH| Ulošci za obuću |CZ| Vložky do bot |DE| Einlegesohlen |EE| Sisetallad |ES| Plantillas para zapatos/ Plantilla de sabates |GR| Ένθετα για παπούτσια |HR| Ulošci za cipele |HU| Cipőbetét |IT| Solette per scarpe |LT| Batų vidpadžiai |LV| Apavu ieliktņi |PL| Wkładki do butów |PT| Palmilhas |RO| Branțuri |RS| Ulišci za cipele |SI| Vložki za čevlje |SK| Vložky do topánok",  </v>
      </c>
      <c r="AU507" s="9" t="str">
        <f t="shared" si="206"/>
        <v xml:space="preserve">"Shoe insoles":  "|EN| Shoe insoles |BG| Стелки за обувки |BiH| Ulošci za obuću |CZ| Vložky do bot |DE| Einlegesohlen |EE| Sisetallad |ES| Plantillas para zapatos/ Plantilla de sabates |GR| Ένθετα για παπούτσια |HR| Ulošci za cipele |HU| Cipőbetét |IT| Solette per scarpe |LT| Batų vidpadžiai |LV| Apavu ieliktņi |PL| Wkładki do butów |PT| Palmilhas |RO| Branțuri |RS| Ulišci za cipele |SI| Vložki za čevlje |SK| Vložky do topánok",  </v>
      </c>
      <c r="AV507" s="9" t="str">
        <f t="shared" si="207"/>
        <v xml:space="preserve">"Shoe insoles", </v>
      </c>
      <c r="AW507" s="9"/>
    </row>
    <row r="508" spans="1:49" ht="15" customHeight="1" x14ac:dyDescent="0.25">
      <c r="A508" s="8" t="s">
        <v>9872</v>
      </c>
      <c r="B508" s="6" t="str">
        <f t="shared" si="182"/>
        <v>|EN| Shoe accessories</v>
      </c>
      <c r="C508" s="8" t="s">
        <v>9873</v>
      </c>
      <c r="D508" s="6" t="str">
        <f t="shared" si="183"/>
        <v xml:space="preserve"> |AL| Aksesorë për këpucë</v>
      </c>
      <c r="E508" s="8" t="s">
        <v>9874</v>
      </c>
      <c r="F508" s="6" t="str">
        <f t="shared" si="184"/>
        <v xml:space="preserve"> |BG| Аксесоари за обувки</v>
      </c>
      <c r="G508" s="8" t="s">
        <v>9875</v>
      </c>
      <c r="H508" s="6" t="str">
        <f t="shared" si="185"/>
        <v xml:space="preserve"> |BiH| Pribor za obuću</v>
      </c>
      <c r="I508" s="8" t="s">
        <v>9876</v>
      </c>
      <c r="J508" s="6" t="str">
        <f t="shared" si="186"/>
        <v xml:space="preserve"> |CZ| Příslušenství k botám</v>
      </c>
      <c r="K508" s="8" t="s">
        <v>9877</v>
      </c>
      <c r="L508" s="6" t="str">
        <f t="shared" si="187"/>
        <v xml:space="preserve"> |DE| Schuhzubehör</v>
      </c>
      <c r="M508" s="8" t="s">
        <v>9878</v>
      </c>
      <c r="N508" s="6" t="str">
        <f t="shared" si="188"/>
        <v xml:space="preserve"> |EE| Kingatarvikud</v>
      </c>
      <c r="O508" s="8" t="s">
        <v>9879</v>
      </c>
      <c r="P508" s="6" t="str">
        <f t="shared" si="189"/>
        <v xml:space="preserve"> |ES| Accesorios para zapatos</v>
      </c>
      <c r="Q508" s="8" t="s">
        <v>9880</v>
      </c>
      <c r="R508" s="6" t="str">
        <f t="shared" si="190"/>
        <v>/ Accessoris per a sabates</v>
      </c>
      <c r="S508" s="8" t="s">
        <v>9881</v>
      </c>
      <c r="T508" s="6" t="str">
        <f t="shared" si="191"/>
        <v xml:space="preserve"> |GR| Αξεσουάρ παπουτσιών</v>
      </c>
      <c r="U508" s="8" t="s">
        <v>9882</v>
      </c>
      <c r="V508" s="6" t="str">
        <f t="shared" si="192"/>
        <v xml:space="preserve"> |HR| Pribor za cipele</v>
      </c>
      <c r="W508" s="8" t="s">
        <v>9883</v>
      </c>
      <c r="X508" s="6" t="str">
        <f t="shared" si="193"/>
        <v xml:space="preserve"> |HU| Cipő tartozékok</v>
      </c>
      <c r="Y508" s="8" t="s">
        <v>9884</v>
      </c>
      <c r="Z508" s="6" t="str">
        <f t="shared" si="194"/>
        <v xml:space="preserve"> |IT| Accessori per scarpe</v>
      </c>
      <c r="AA508" s="8" t="s">
        <v>9885</v>
      </c>
      <c r="AB508" s="6" t="str">
        <f t="shared" si="195"/>
        <v xml:space="preserve"> |LT| Batų priedai</v>
      </c>
      <c r="AC508" s="8" t="s">
        <v>9886</v>
      </c>
      <c r="AD508" s="6" t="str">
        <f t="shared" si="196"/>
        <v xml:space="preserve"> |LV| Apavu piederumi</v>
      </c>
      <c r="AE508" s="8" t="s">
        <v>9887</v>
      </c>
      <c r="AF508" s="6" t="str">
        <f t="shared" si="197"/>
        <v xml:space="preserve"> |MK| Додатоци за чевли</v>
      </c>
      <c r="AG508" s="8" t="s">
        <v>9888</v>
      </c>
      <c r="AH508" s="6" t="str">
        <f t="shared" si="198"/>
        <v xml:space="preserve"> |PL| Akcesoria do butów</v>
      </c>
      <c r="AI508" s="8" t="s">
        <v>9889</v>
      </c>
      <c r="AJ508" s="6" t="str">
        <f t="shared" si="199"/>
        <v xml:space="preserve"> |PT| Acessórios para calçado</v>
      </c>
      <c r="AK508" s="8" t="s">
        <v>9890</v>
      </c>
      <c r="AL508" s="6" t="str">
        <f t="shared" si="200"/>
        <v xml:space="preserve"> |RO| Accesorii încălțăminte</v>
      </c>
      <c r="AM508" s="8" t="s">
        <v>9891</v>
      </c>
      <c r="AN508" s="6" t="str">
        <f t="shared" si="201"/>
        <v xml:space="preserve"> |RS| Dodaci za cipele</v>
      </c>
      <c r="AO508" s="8" t="s">
        <v>9892</v>
      </c>
      <c r="AP508" s="6" t="str">
        <f t="shared" si="202"/>
        <v xml:space="preserve"> |SI| Pripomočki za čevlje</v>
      </c>
      <c r="AQ508" s="8" t="s">
        <v>9893</v>
      </c>
      <c r="AR508" s="6" t="str">
        <f t="shared" si="203"/>
        <v xml:space="preserve"> |SK| Doplnky k obuvi</v>
      </c>
      <c r="AS508" s="9" t="str">
        <f t="shared" si="204"/>
        <v>|EN| Shoe accessories |BG| Аксесоари за обувки |BiH| Pribor za obuću |CZ| Příslušenství k botám |DE| Schuhzubehör |EE| Kingatarvikud |ES| Accesorios para zapatos/ Accessoris per a sabates |GR| Αξεσουάρ παπουτσιών |HR| Pribor za cipele |HU| Cipő tartozékok |IT| Accessori per scarpe |LT| Batų priedai |LV| Apavu piederumi |PL| Akcesoria do butów |PT| Acessórios para calçado |RO| Accesorii încălțăminte |RS| Dodaci za cipele |SI| Pripomočki za čevlje |SK| Doplnky k obuvi</v>
      </c>
      <c r="AT508" s="9" t="str">
        <f t="shared" si="205"/>
        <v xml:space="preserve">"|EN| Shoe accessories |BG| Аксесоари за обувки |BiH| Pribor za obuću |CZ| Příslušenství k botám |DE| Schuhzubehör |EE| Kingatarvikud |ES| Accesorios para zapatos/ Accessoris per a sabates |GR| Αξεσουάρ παπουτσιών |HR| Pribor za cipele |HU| Cipő tartozékok |IT| Accessori per scarpe |LT| Batų priedai |LV| Apavu piederumi |PL| Akcesoria do butów |PT| Acessórios para calçado |RO| Accesorii încălțăminte |RS| Dodaci za cipele |SI| Pripomočki za čevlje |SK| Doplnky k obuvi",  </v>
      </c>
      <c r="AU508" s="9" t="str">
        <f t="shared" si="206"/>
        <v xml:space="preserve">"Shoe accessories":  "|EN| Shoe accessories |BG| Аксесоари за обувки |BiH| Pribor za obuću |CZ| Příslušenství k botám |DE| Schuhzubehör |EE| Kingatarvikud |ES| Accesorios para zapatos/ Accessoris per a sabates |GR| Αξεσουάρ παπουτσιών |HR| Pribor za cipele |HU| Cipő tartozékok |IT| Accessori per scarpe |LT| Batų priedai |LV| Apavu piederumi |PL| Akcesoria do butów |PT| Acessórios para calçado |RO| Accesorii încălțăminte |RS| Dodaci za cipele |SI| Pripomočki za čevlje |SK| Doplnky k obuvi",  </v>
      </c>
      <c r="AV508" s="9" t="str">
        <f t="shared" si="207"/>
        <v xml:space="preserve">"Shoe accessories", </v>
      </c>
      <c r="AW508" s="9"/>
    </row>
    <row r="509" spans="1:49" ht="15" customHeight="1" x14ac:dyDescent="0.25">
      <c r="A509" s="8" t="s">
        <v>9894</v>
      </c>
      <c r="B509" s="6" t="str">
        <f t="shared" si="182"/>
        <v>|EN| Women's summer shoes</v>
      </c>
      <c r="C509" s="8" t="s">
        <v>9895</v>
      </c>
      <c r="D509" s="6" t="str">
        <f t="shared" si="183"/>
        <v xml:space="preserve"> |AL| Këpucë femrash verore</v>
      </c>
      <c r="E509" s="8" t="s">
        <v>9896</v>
      </c>
      <c r="F509" s="6" t="str">
        <f t="shared" si="184"/>
        <v xml:space="preserve"> |BG| Дамски летни обувки</v>
      </c>
      <c r="G509" s="8" t="s">
        <v>9897</v>
      </c>
      <c r="H509" s="6" t="str">
        <f t="shared" si="185"/>
        <v xml:space="preserve"> |BiH| Ženske cipele za ljeto</v>
      </c>
      <c r="I509" s="8" t="s">
        <v>9898</v>
      </c>
      <c r="J509" s="6" t="str">
        <f t="shared" si="186"/>
        <v xml:space="preserve"> |CZ| Dámské letní boty</v>
      </c>
      <c r="K509" s="8" t="s">
        <v>9899</v>
      </c>
      <c r="L509" s="6" t="str">
        <f t="shared" si="187"/>
        <v xml:space="preserve"> |DE| Damen-sommerschuhe</v>
      </c>
      <c r="M509" s="8" t="s">
        <v>9900</v>
      </c>
      <c r="N509" s="6" t="str">
        <f t="shared" si="188"/>
        <v xml:space="preserve"> |EE| Naiste suvekingad</v>
      </c>
      <c r="O509" s="8" t="s">
        <v>9901</v>
      </c>
      <c r="P509" s="6" t="str">
        <f t="shared" si="189"/>
        <v xml:space="preserve"> |ES| Zapatos de verano para mujeres</v>
      </c>
      <c r="Q509" s="8" t="s">
        <v>9902</v>
      </c>
      <c r="R509" s="6" t="str">
        <f t="shared" si="190"/>
        <v>/ Sabates d’estiu dona</v>
      </c>
      <c r="S509" s="8" t="s">
        <v>9903</v>
      </c>
      <c r="T509" s="6" t="str">
        <f t="shared" si="191"/>
        <v xml:space="preserve"> |GR| Γυναικεία παπούτσια καλοκαιρινά</v>
      </c>
      <c r="U509" s="8" t="s">
        <v>9904</v>
      </c>
      <c r="V509" s="6" t="str">
        <f t="shared" si="192"/>
        <v xml:space="preserve"> |HR| Ljetne ženske cipele</v>
      </c>
      <c r="W509" s="8" t="s">
        <v>9905</v>
      </c>
      <c r="X509" s="6" t="str">
        <f t="shared" si="193"/>
        <v xml:space="preserve"> |HU| Női nyári lábbeli</v>
      </c>
      <c r="Y509" s="8" t="s">
        <v>9906</v>
      </c>
      <c r="Z509" s="6" t="str">
        <f t="shared" si="194"/>
        <v xml:space="preserve"> |IT| Scarpe estive da donna</v>
      </c>
      <c r="AA509" s="8" t="s">
        <v>9907</v>
      </c>
      <c r="AB509" s="6" t="str">
        <f t="shared" si="195"/>
        <v xml:space="preserve"> |LT| Moteriški vasariniai bateliai</v>
      </c>
      <c r="AC509" s="8" t="s">
        <v>9908</v>
      </c>
      <c r="AD509" s="6" t="str">
        <f t="shared" si="196"/>
        <v xml:space="preserve"> |LV| Vasaras kurpes sievietēm</v>
      </c>
      <c r="AE509" s="8" t="s">
        <v>9909</v>
      </c>
      <c r="AF509" s="6" t="str">
        <f t="shared" si="197"/>
        <v xml:space="preserve"> |MK| Женски летни чевли</v>
      </c>
      <c r="AG509" s="8" t="s">
        <v>9910</v>
      </c>
      <c r="AH509" s="6" t="str">
        <f t="shared" si="198"/>
        <v xml:space="preserve"> |PL| Buty damskie letnie</v>
      </c>
      <c r="AI509" s="8" t="s">
        <v>9911</v>
      </c>
      <c r="AJ509" s="6" t="str">
        <f t="shared" si="199"/>
        <v xml:space="preserve"> |PT| Calçado para mulher de verão</v>
      </c>
      <c r="AK509" s="8" t="s">
        <v>9912</v>
      </c>
      <c r="AL509" s="6" t="str">
        <f t="shared" si="200"/>
        <v xml:space="preserve"> |RO| Încălțăminte de vară damă</v>
      </c>
      <c r="AM509" s="8" t="s">
        <v>9913</v>
      </c>
      <c r="AN509" s="6" t="str">
        <f t="shared" si="201"/>
        <v xml:space="preserve"> |RS| Ženske letnje cipele</v>
      </c>
      <c r="AO509" s="8" t="s">
        <v>9914</v>
      </c>
      <c r="AP509" s="6" t="str">
        <f t="shared" si="202"/>
        <v xml:space="preserve"> |SI| Ženski čevlji, poletni</v>
      </c>
      <c r="AQ509" s="8" t="s">
        <v>9915</v>
      </c>
      <c r="AR509" s="6" t="str">
        <f t="shared" si="203"/>
        <v xml:space="preserve"> |SK| Dámske letné topánky</v>
      </c>
      <c r="AS509" s="9" t="str">
        <f t="shared" si="204"/>
        <v>|EN| Women's summer shoes |BG| Дамски летни обувки |BiH| Ženske cipele za ljeto |CZ| Dámské letní boty |DE| Damen-sommerschuhe |EE| Naiste suvekingad |ES| Zapatos de verano para mujeres/ Sabates d’estiu dona |GR| Γυναικεία παπούτσια καλοκαιρινά |HR| Ljetne ženske cipele |HU| Női nyári lábbeli |IT| Scarpe estive da donna |LT| Moteriški vasariniai bateliai |LV| Vasaras kurpes sievietēm |PL| Buty damskie letnie |PT| Calçado para mulher de verão |RO| Încălțăminte de vară damă |RS| Ženske letnje cipele |SI| Ženski čevlji, poletni |SK| Dámske letné topánky</v>
      </c>
      <c r="AT509" s="9" t="str">
        <f t="shared" si="205"/>
        <v xml:space="preserve">"|EN| Women's summer shoes |BG| Дамски летни обувки |BiH| Ženske cipele za ljeto |CZ| Dámské letní boty |DE| Damen-sommerschuhe |EE| Naiste suvekingad |ES| Zapatos de verano para mujeres/ Sabates d’estiu dona |GR| Γυναικεία παπούτσια καλοκαιρινά |HR| Ljetne ženske cipele |HU| Női nyári lábbeli |IT| Scarpe estive da donna |LT| Moteriški vasariniai bateliai |LV| Vasaras kurpes sievietēm |PL| Buty damskie letnie |PT| Calçado para mulher de verão |RO| Încălțăminte de vară damă |RS| Ženske letnje cipele |SI| Ženski čevlji, poletni |SK| Dámske letné topánky",  </v>
      </c>
      <c r="AU509" s="9" t="str">
        <f t="shared" si="206"/>
        <v xml:space="preserve">"Women's summer shoes":  "|EN| Women's summer shoes |BG| Дамски летни обувки |BiH| Ženske cipele za ljeto |CZ| Dámské letní boty |DE| Damen-sommerschuhe |EE| Naiste suvekingad |ES| Zapatos de verano para mujeres/ Sabates d’estiu dona |GR| Γυναικεία παπούτσια καλοκαιρινά |HR| Ljetne ženske cipele |HU| Női nyári lábbeli |IT| Scarpe estive da donna |LT| Moteriški vasariniai bateliai |LV| Vasaras kurpes sievietēm |PL| Buty damskie letnie |PT| Calçado para mulher de verão |RO| Încălțăminte de vară damă |RS| Ženske letnje cipele |SI| Ženski čevlji, poletni |SK| Dámske letné topánky",  </v>
      </c>
      <c r="AV509" s="9" t="str">
        <f t="shared" si="207"/>
        <v xml:space="preserve">"Women's summer shoes", </v>
      </c>
      <c r="AW509" s="9"/>
    </row>
    <row r="510" spans="1:49" ht="15" customHeight="1" x14ac:dyDescent="0.25">
      <c r="A510" s="8" t="s">
        <v>9916</v>
      </c>
      <c r="B510" s="6" t="str">
        <f t="shared" si="182"/>
        <v>|EN| Women's heeled shoes</v>
      </c>
      <c r="C510" s="8" t="s">
        <v>9917</v>
      </c>
      <c r="D510" s="6" t="str">
        <f t="shared" si="183"/>
        <v xml:space="preserve"> |AL| Këpucë me taka të larta femrash</v>
      </c>
      <c r="E510" s="8" t="s">
        <v>9918</v>
      </c>
      <c r="F510" s="6" t="str">
        <f t="shared" si="184"/>
        <v xml:space="preserve"> |BG| Дамски обувки на ток</v>
      </c>
      <c r="G510" s="8" t="s">
        <v>9919</v>
      </c>
      <c r="H510" s="6" t="str">
        <f t="shared" si="185"/>
        <v xml:space="preserve"> |BiH| Ženske štikle</v>
      </c>
      <c r="I510" s="8" t="s">
        <v>9920</v>
      </c>
      <c r="J510" s="6" t="str">
        <f t="shared" si="186"/>
        <v xml:space="preserve"> |CZ| Dámské boty na podpatku</v>
      </c>
      <c r="K510" s="8" t="s">
        <v>9921</v>
      </c>
      <c r="L510" s="6" t="str">
        <f t="shared" si="187"/>
        <v xml:space="preserve"> |DE| Damenschuhe mit absatz</v>
      </c>
      <c r="M510" s="8" t="s">
        <v>9922</v>
      </c>
      <c r="N510" s="6" t="str">
        <f t="shared" si="188"/>
        <v xml:space="preserve"> |EE| Naiste kontsakingad</v>
      </c>
      <c r="O510" s="8" t="s">
        <v>9923</v>
      </c>
      <c r="P510" s="6" t="str">
        <f t="shared" si="189"/>
        <v xml:space="preserve"> |ES| Zapatos de tacón alto para mujer</v>
      </c>
      <c r="Q510" s="8" t="s">
        <v>9924</v>
      </c>
      <c r="R510" s="6" t="str">
        <f t="shared" si="190"/>
        <v>/ Sabates de taló dona</v>
      </c>
      <c r="S510" s="8" t="s">
        <v>9925</v>
      </c>
      <c r="T510" s="6" t="str">
        <f t="shared" si="191"/>
        <v xml:space="preserve"> |GR| Γυναικεία ψηλά τακούνια</v>
      </c>
      <c r="U510" s="8" t="s">
        <v>9926</v>
      </c>
      <c r="V510" s="6" t="str">
        <f t="shared" si="192"/>
        <v xml:space="preserve"> |HR| Ženske cipele na petu</v>
      </c>
      <c r="W510" s="8" t="s">
        <v>9927</v>
      </c>
      <c r="X510" s="6" t="str">
        <f t="shared" si="193"/>
        <v xml:space="preserve"> |HU| Női magassarkú cipő</v>
      </c>
      <c r="Y510" s="8" t="s">
        <v>9928</v>
      </c>
      <c r="Z510" s="6" t="str">
        <f t="shared" si="194"/>
        <v xml:space="preserve"> |IT| Scarpe da donna con tacchi</v>
      </c>
      <c r="AA510" s="8" t="s">
        <v>9929</v>
      </c>
      <c r="AB510" s="6" t="str">
        <f t="shared" si="195"/>
        <v xml:space="preserve"> |LT| Moteriški aukštakulniai</v>
      </c>
      <c r="AC510" s="8" t="s">
        <v>9930</v>
      </c>
      <c r="AD510" s="6" t="str">
        <f t="shared" si="196"/>
        <v xml:space="preserve"> |LV| Sieviešu kurpes uz papēžiem</v>
      </c>
      <c r="AE510" s="8" t="s">
        <v>9931</v>
      </c>
      <c r="AF510" s="6" t="str">
        <f t="shared" si="197"/>
        <v xml:space="preserve"> |MK| Женски чевли на штикла</v>
      </c>
      <c r="AG510" s="8" t="s">
        <v>9932</v>
      </c>
      <c r="AH510" s="6" t="str">
        <f t="shared" si="198"/>
        <v xml:space="preserve"> |PL| Buty na obcasie damskie</v>
      </c>
      <c r="AI510" s="8" t="s">
        <v>9933</v>
      </c>
      <c r="AJ510" s="6" t="str">
        <f t="shared" si="199"/>
        <v xml:space="preserve"> |PT| Sapatos de salto alto para mulher</v>
      </c>
      <c r="AK510" s="8" t="s">
        <v>9934</v>
      </c>
      <c r="AL510" s="6" t="str">
        <f t="shared" si="200"/>
        <v xml:space="preserve"> |RO| Pantofi cu toc damă</v>
      </c>
      <c r="AM510" s="8" t="s">
        <v>9935</v>
      </c>
      <c r="AN510" s="6" t="str">
        <f t="shared" si="201"/>
        <v xml:space="preserve"> |RS| Ženske cipele sa visokom potpeticom</v>
      </c>
      <c r="AO510" s="8" t="s">
        <v>9936</v>
      </c>
      <c r="AP510" s="6" t="str">
        <f t="shared" si="202"/>
        <v xml:space="preserve"> |SI| Ženski čevlji s peto</v>
      </c>
      <c r="AQ510" s="8" t="s">
        <v>9937</v>
      </c>
      <c r="AR510" s="6" t="str">
        <f t="shared" si="203"/>
        <v xml:space="preserve"> |SK| Dámske topánky na opätku</v>
      </c>
      <c r="AS510" s="9" t="str">
        <f t="shared" si="204"/>
        <v>|EN| Women's heeled shoes |BG| Дамски обувки на ток |BiH| Ženske štikle |CZ| Dámské boty na podpatku |DE| Damenschuhe mit absatz |EE| Naiste kontsakingad |ES| Zapatos de tacón alto para mujer/ Sabates de taló dona |GR| Γυναικεία ψηλά τακούνια |HR| Ženske cipele na petu |HU| Női magassarkú cipő |IT| Scarpe da donna con tacchi |LT| Moteriški aukštakulniai |LV| Sieviešu kurpes uz papēžiem |PL| Buty na obcasie damskie |PT| Sapatos de salto alto para mulher |RO| Pantofi cu toc damă |RS| Ženske cipele sa visokom potpeticom |SI| Ženski čevlji s peto |SK| Dámske topánky na opätku</v>
      </c>
      <c r="AT510" s="9" t="str">
        <f t="shared" si="205"/>
        <v xml:space="preserve">"|EN| Women's heeled shoes |BG| Дамски обувки на ток |BiH| Ženske štikle |CZ| Dámské boty na podpatku |DE| Damenschuhe mit absatz |EE| Naiste kontsakingad |ES| Zapatos de tacón alto para mujer/ Sabates de taló dona |GR| Γυναικεία ψηλά τακούνια |HR| Ženske cipele na petu |HU| Női magassarkú cipő |IT| Scarpe da donna con tacchi |LT| Moteriški aukštakulniai |LV| Sieviešu kurpes uz papēžiem |PL| Buty na obcasie damskie |PT| Sapatos de salto alto para mulher |RO| Pantofi cu toc damă |RS| Ženske cipele sa visokom potpeticom |SI| Ženski čevlji s peto |SK| Dámske topánky na opätku",  </v>
      </c>
      <c r="AU510" s="9" t="str">
        <f t="shared" si="206"/>
        <v xml:space="preserve">"Women's heeled shoes":  "|EN| Women's heeled shoes |BG| Дамски обувки на ток |BiH| Ženske štikle |CZ| Dámské boty na podpatku |DE| Damenschuhe mit absatz |EE| Naiste kontsakingad |ES| Zapatos de tacón alto para mujer/ Sabates de taló dona |GR| Γυναικεία ψηλά τακούνια |HR| Ženske cipele na petu |HU| Női magassarkú cipő |IT| Scarpe da donna con tacchi |LT| Moteriški aukštakulniai |LV| Sieviešu kurpes uz papēžiem |PL| Buty na obcasie damskie |PT| Sapatos de salto alto para mulher |RO| Pantofi cu toc damă |RS| Ženske cipele sa visokom potpeticom |SI| Ženski čevlji s peto |SK| Dámske topánky na opätku",  </v>
      </c>
      <c r="AV510" s="9" t="str">
        <f t="shared" si="207"/>
        <v xml:space="preserve">"Women's heeled shoes", </v>
      </c>
      <c r="AW510" s="9"/>
    </row>
    <row r="511" spans="1:49" ht="15" customHeight="1" x14ac:dyDescent="0.25">
      <c r="A511" s="8" t="s">
        <v>9938</v>
      </c>
      <c r="B511" s="6" t="str">
        <f t="shared" si="182"/>
        <v>|EN| Women's winter shoes</v>
      </c>
      <c r="C511" s="8" t="s">
        <v>9939</v>
      </c>
      <c r="D511" s="6" t="str">
        <f t="shared" si="183"/>
        <v xml:space="preserve"> |AL| Këpucë femrash dimërore</v>
      </c>
      <c r="E511" s="8" t="s">
        <v>9940</v>
      </c>
      <c r="F511" s="6" t="str">
        <f t="shared" si="184"/>
        <v xml:space="preserve"> |BG| Зимни дамски обувки</v>
      </c>
      <c r="G511" s="8" t="s">
        <v>9941</v>
      </c>
      <c r="H511" s="6" t="str">
        <f t="shared" si="185"/>
        <v xml:space="preserve"> |BiH| Ženske cipele za zimu</v>
      </c>
      <c r="I511" s="8" t="s">
        <v>9942</v>
      </c>
      <c r="J511" s="6" t="str">
        <f t="shared" si="186"/>
        <v xml:space="preserve"> |CZ| Dámské zimní boty</v>
      </c>
      <c r="K511" s="8" t="s">
        <v>9943</v>
      </c>
      <c r="L511" s="6" t="str">
        <f t="shared" si="187"/>
        <v xml:space="preserve"> |DE| Damen-winterschuhe</v>
      </c>
      <c r="M511" s="8" t="s">
        <v>9944</v>
      </c>
      <c r="N511" s="6" t="str">
        <f t="shared" si="188"/>
        <v xml:space="preserve"> |EE| Naiste talvesaapad</v>
      </c>
      <c r="O511" s="8" t="s">
        <v>9945</v>
      </c>
      <c r="P511" s="6" t="str">
        <f t="shared" si="189"/>
        <v xml:space="preserve"> |ES| Zapatos de invierno para mujer</v>
      </c>
      <c r="Q511" s="8" t="s">
        <v>9946</v>
      </c>
      <c r="R511" s="6" t="str">
        <f t="shared" si="190"/>
        <v>/ Sabates d’hivern dona</v>
      </c>
      <c r="S511" s="8" t="s">
        <v>9947</v>
      </c>
      <c r="T511" s="6" t="str">
        <f t="shared" si="191"/>
        <v xml:space="preserve"> |GR| Γυναικεία παπούτσια χειμωνιάτικα</v>
      </c>
      <c r="U511" s="8" t="s">
        <v>9948</v>
      </c>
      <c r="V511" s="6" t="str">
        <f t="shared" si="192"/>
        <v xml:space="preserve"> |HR| Zimske ženske cipele</v>
      </c>
      <c r="W511" s="8" t="s">
        <v>9949</v>
      </c>
      <c r="X511" s="6" t="str">
        <f t="shared" si="193"/>
        <v xml:space="preserve"> |HU| Női téli lábbeli</v>
      </c>
      <c r="Y511" s="8" t="s">
        <v>9950</v>
      </c>
      <c r="Z511" s="6" t="str">
        <f t="shared" si="194"/>
        <v xml:space="preserve"> |IT| Scarpe invernali da donna</v>
      </c>
      <c r="AA511" s="8" t="s">
        <v>9951</v>
      </c>
      <c r="AB511" s="6" t="str">
        <f t="shared" si="195"/>
        <v xml:space="preserve"> |LT| Moteriški žieminiai batai</v>
      </c>
      <c r="AC511" s="8" t="s">
        <v>9952</v>
      </c>
      <c r="AD511" s="6" t="str">
        <f t="shared" si="196"/>
        <v xml:space="preserve"> |LV| Ziemas apavi sievietēm</v>
      </c>
      <c r="AE511" s="8" t="s">
        <v>9953</v>
      </c>
      <c r="AF511" s="6" t="str">
        <f t="shared" si="197"/>
        <v xml:space="preserve"> |MK| Женски зимски чевли</v>
      </c>
      <c r="AG511" s="8" t="s">
        <v>9954</v>
      </c>
      <c r="AH511" s="6" t="str">
        <f t="shared" si="198"/>
        <v xml:space="preserve"> |PL| Buty damskie zimowe</v>
      </c>
      <c r="AI511" s="8" t="s">
        <v>9955</v>
      </c>
      <c r="AJ511" s="6" t="str">
        <f t="shared" si="199"/>
        <v xml:space="preserve"> |PT| Botas de inverno para mulher</v>
      </c>
      <c r="AK511" s="8" t="s">
        <v>9956</v>
      </c>
      <c r="AL511" s="6" t="str">
        <f t="shared" si="200"/>
        <v xml:space="preserve"> |RO| Încălțăminte de iarnă damă</v>
      </c>
      <c r="AM511" s="8" t="s">
        <v>9957</v>
      </c>
      <c r="AN511" s="6" t="str">
        <f t="shared" si="201"/>
        <v xml:space="preserve"> |RS| Ženske zimske cipele</v>
      </c>
      <c r="AO511" s="8" t="s">
        <v>9958</v>
      </c>
      <c r="AP511" s="6" t="str">
        <f t="shared" si="202"/>
        <v xml:space="preserve"> |SI| Ženski čevlji, zimski</v>
      </c>
      <c r="AQ511" s="8" t="s">
        <v>9959</v>
      </c>
      <c r="AR511" s="6" t="str">
        <f t="shared" si="203"/>
        <v xml:space="preserve"> |SK| Dámske zimné topánky</v>
      </c>
      <c r="AS511" s="9" t="str">
        <f t="shared" si="204"/>
        <v>|EN| Women's winter shoes |BG| Зимни дамски обувки |BiH| Ženske cipele za zimu |CZ| Dámské zimní boty |DE| Damen-winterschuhe |EE| Naiste talvesaapad |ES| Zapatos de invierno para mujer/ Sabates d’hivern dona |GR| Γυναικεία παπούτσια χειμωνιάτικα |HR| Zimske ženske cipele |HU| Női téli lábbeli |IT| Scarpe invernali da donna |LT| Moteriški žieminiai batai |LV| Ziemas apavi sievietēm |PL| Buty damskie zimowe |PT| Botas de inverno para mulher |RO| Încălțăminte de iarnă damă |RS| Ženske zimske cipele |SI| Ženski čevlji, zimski |SK| Dámske zimné topánky</v>
      </c>
      <c r="AT511" s="9" t="str">
        <f t="shared" si="205"/>
        <v xml:space="preserve">"|EN| Women's winter shoes |BG| Зимни дамски обувки |BiH| Ženske cipele za zimu |CZ| Dámské zimní boty |DE| Damen-winterschuhe |EE| Naiste talvesaapad |ES| Zapatos de invierno para mujer/ Sabates d’hivern dona |GR| Γυναικεία παπούτσια χειμωνιάτικα |HR| Zimske ženske cipele |HU| Női téli lábbeli |IT| Scarpe invernali da donna |LT| Moteriški žieminiai batai |LV| Ziemas apavi sievietēm |PL| Buty damskie zimowe |PT| Botas de inverno para mulher |RO| Încălțăminte de iarnă damă |RS| Ženske zimske cipele |SI| Ženski čevlji, zimski |SK| Dámske zimné topánky",  </v>
      </c>
      <c r="AU511" s="9" t="str">
        <f t="shared" si="206"/>
        <v xml:space="preserve">"Women's winter shoes":  "|EN| Women's winter shoes |BG| Зимни дамски обувки |BiH| Ženske cipele za zimu |CZ| Dámské zimní boty |DE| Damen-winterschuhe |EE| Naiste talvesaapad |ES| Zapatos de invierno para mujer/ Sabates d’hivern dona |GR| Γυναικεία παπούτσια χειμωνιάτικα |HR| Zimske ženske cipele |HU| Női téli lábbeli |IT| Scarpe invernali da donna |LT| Moteriški žieminiai batai |LV| Ziemas apavi sievietēm |PL| Buty damskie zimowe |PT| Botas de inverno para mulher |RO| Încălțăminte de iarnă damă |RS| Ženske zimske cipele |SI| Ženski čevlji, zimski |SK| Dámske zimné topánky",  </v>
      </c>
      <c r="AV511" s="9" t="str">
        <f t="shared" si="207"/>
        <v xml:space="preserve">"Women's winter shoes", </v>
      </c>
      <c r="AW511" s="9"/>
    </row>
    <row r="512" spans="1:49" ht="15" customHeight="1" x14ac:dyDescent="0.25">
      <c r="A512" s="8" t="s">
        <v>9960</v>
      </c>
      <c r="B512" s="6" t="str">
        <f t="shared" si="182"/>
        <v>|EN| Men's summer shoes</v>
      </c>
      <c r="C512" s="8" t="s">
        <v>9961</v>
      </c>
      <c r="D512" s="6" t="str">
        <f t="shared" si="183"/>
        <v xml:space="preserve"> |AL| Këpucë meshkujsh verore</v>
      </c>
      <c r="E512" s="8" t="s">
        <v>9962</v>
      </c>
      <c r="F512" s="6" t="str">
        <f t="shared" si="184"/>
        <v xml:space="preserve"> |BG| Мъжки летни обувки</v>
      </c>
      <c r="G512" s="8" t="s">
        <v>9963</v>
      </c>
      <c r="H512" s="6" t="str">
        <f t="shared" si="185"/>
        <v xml:space="preserve"> |BiH| Muške cipele za ljeto</v>
      </c>
      <c r="I512" s="8" t="s">
        <v>9964</v>
      </c>
      <c r="J512" s="6" t="str">
        <f t="shared" si="186"/>
        <v xml:space="preserve"> |CZ| Pánské letní boty</v>
      </c>
      <c r="K512" s="8" t="s">
        <v>9965</v>
      </c>
      <c r="L512" s="6" t="str">
        <f t="shared" si="187"/>
        <v xml:space="preserve"> |DE| Herren-sommerschuhe</v>
      </c>
      <c r="M512" s="8" t="s">
        <v>9966</v>
      </c>
      <c r="N512" s="6" t="str">
        <f t="shared" si="188"/>
        <v xml:space="preserve"> |EE| Meeste suvekingad</v>
      </c>
      <c r="O512" s="8" t="s">
        <v>9967</v>
      </c>
      <c r="P512" s="6" t="str">
        <f t="shared" si="189"/>
        <v xml:space="preserve"> |ES| Zapatos de verano para hombre</v>
      </c>
      <c r="Q512" s="8" t="s">
        <v>9968</v>
      </c>
      <c r="R512" s="6" t="str">
        <f t="shared" si="190"/>
        <v>/ Sabates d’estiu home</v>
      </c>
      <c r="S512" s="8" t="s">
        <v>9969</v>
      </c>
      <c r="T512" s="6" t="str">
        <f t="shared" si="191"/>
        <v xml:space="preserve"> |GR| Ανδρικά παπούτσια καλοκαιρινά</v>
      </c>
      <c r="U512" s="8" t="s">
        <v>9970</v>
      </c>
      <c r="V512" s="6" t="str">
        <f t="shared" si="192"/>
        <v xml:space="preserve"> |HR| Ljetne muške cipele</v>
      </c>
      <c r="W512" s="8" t="s">
        <v>9971</v>
      </c>
      <c r="X512" s="6" t="str">
        <f t="shared" si="193"/>
        <v xml:space="preserve"> |HU| Nyári férficipő</v>
      </c>
      <c r="Y512" s="8" t="s">
        <v>9972</v>
      </c>
      <c r="Z512" s="6" t="str">
        <f t="shared" si="194"/>
        <v xml:space="preserve"> |IT| Scarpe estive da uomo</v>
      </c>
      <c r="AA512" s="8" t="s">
        <v>9973</v>
      </c>
      <c r="AB512" s="6" t="str">
        <f t="shared" si="195"/>
        <v xml:space="preserve"> |LT| Vyriški vasariniai bateliai</v>
      </c>
      <c r="AC512" s="8" t="s">
        <v>9974</v>
      </c>
      <c r="AD512" s="6" t="str">
        <f t="shared" si="196"/>
        <v xml:space="preserve"> |LV| Vasaras apavi vīriešiem</v>
      </c>
      <c r="AE512" s="8" t="s">
        <v>9975</v>
      </c>
      <c r="AF512" s="6" t="str">
        <f t="shared" si="197"/>
        <v xml:space="preserve"> |MK| Машки летни чевли</v>
      </c>
      <c r="AG512" s="8" t="s">
        <v>9976</v>
      </c>
      <c r="AH512" s="6" t="str">
        <f t="shared" si="198"/>
        <v xml:space="preserve"> |PL| Buty męskie letnie</v>
      </c>
      <c r="AI512" s="8" t="s">
        <v>9977</v>
      </c>
      <c r="AJ512" s="6" t="str">
        <f t="shared" si="199"/>
        <v xml:space="preserve"> |PT| Botas de verão para homem</v>
      </c>
      <c r="AK512" s="8" t="s">
        <v>9978</v>
      </c>
      <c r="AL512" s="6" t="str">
        <f t="shared" si="200"/>
        <v xml:space="preserve"> |RO| Încălțăminte de vară bărbați</v>
      </c>
      <c r="AM512" s="8" t="s">
        <v>9979</v>
      </c>
      <c r="AN512" s="6" t="str">
        <f t="shared" si="201"/>
        <v xml:space="preserve"> |RS| Muške letnje cipele</v>
      </c>
      <c r="AO512" s="8" t="s">
        <v>9980</v>
      </c>
      <c r="AP512" s="6" t="str">
        <f t="shared" si="202"/>
        <v xml:space="preserve"> |SI| Moški čevlji, poletni</v>
      </c>
      <c r="AQ512" s="8" t="s">
        <v>9981</v>
      </c>
      <c r="AR512" s="6" t="str">
        <f t="shared" si="203"/>
        <v xml:space="preserve"> |SK| Pánske letné topánky</v>
      </c>
      <c r="AS512" s="9" t="str">
        <f t="shared" si="204"/>
        <v>|EN| Men's summer shoes |BG| Мъжки летни обувки |BiH| Muške cipele za ljeto |CZ| Pánské letní boty |DE| Herren-sommerschuhe |EE| Meeste suvekingad |ES| Zapatos de verano para hombre/ Sabates d’estiu home |GR| Ανδρικά παπούτσια καλοκαιρινά |HR| Ljetne muške cipele |HU| Nyári férficipő |IT| Scarpe estive da uomo |LT| Vyriški vasariniai bateliai |LV| Vasaras apavi vīriešiem |PL| Buty męskie letnie |PT| Botas de verão para homem |RO| Încălțăminte de vară bărbați |RS| Muške letnje cipele |SI| Moški čevlji, poletni |SK| Pánske letné topánky</v>
      </c>
      <c r="AT512" s="9" t="str">
        <f t="shared" si="205"/>
        <v xml:space="preserve">"|EN| Men's summer shoes |BG| Мъжки летни обувки |BiH| Muške cipele za ljeto |CZ| Pánské letní boty |DE| Herren-sommerschuhe |EE| Meeste suvekingad |ES| Zapatos de verano para hombre/ Sabates d’estiu home |GR| Ανδρικά παπούτσια καλοκαιρινά |HR| Ljetne muške cipele |HU| Nyári férficipő |IT| Scarpe estive da uomo |LT| Vyriški vasariniai bateliai |LV| Vasaras apavi vīriešiem |PL| Buty męskie letnie |PT| Botas de verão para homem |RO| Încălțăminte de vară bărbați |RS| Muške letnje cipele |SI| Moški čevlji, poletni |SK| Pánske letné topánky",  </v>
      </c>
      <c r="AU512" s="9" t="str">
        <f t="shared" si="206"/>
        <v xml:space="preserve">"Men's summer shoes":  "|EN| Men's summer shoes |BG| Мъжки летни обувки |BiH| Muške cipele za ljeto |CZ| Pánské letní boty |DE| Herren-sommerschuhe |EE| Meeste suvekingad |ES| Zapatos de verano para hombre/ Sabates d’estiu home |GR| Ανδρικά παπούτσια καλοκαιρινά |HR| Ljetne muške cipele |HU| Nyári férficipő |IT| Scarpe estive da uomo |LT| Vyriški vasariniai bateliai |LV| Vasaras apavi vīriešiem |PL| Buty męskie letnie |PT| Botas de verão para homem |RO| Încălțăminte de vară bărbați |RS| Muške letnje cipele |SI| Moški čevlji, poletni |SK| Pánske letné topánky",  </v>
      </c>
      <c r="AV512" s="9" t="str">
        <f t="shared" si="207"/>
        <v xml:space="preserve">"Men's summer shoes", </v>
      </c>
      <c r="AW512" s="9"/>
    </row>
    <row r="513" spans="1:49" ht="15" customHeight="1" x14ac:dyDescent="0.25">
      <c r="A513" s="8" t="s">
        <v>9982</v>
      </c>
      <c r="B513" s="6" t="str">
        <f t="shared" si="182"/>
        <v>|EN| Men's shoes</v>
      </c>
      <c r="C513" s="8" t="s">
        <v>7834</v>
      </c>
      <c r="D513" s="6" t="str">
        <f t="shared" si="183"/>
        <v xml:space="preserve"> |AL| Këpucë meshkujsh</v>
      </c>
      <c r="E513" s="8" t="s">
        <v>7835</v>
      </c>
      <c r="F513" s="6" t="str">
        <f t="shared" si="184"/>
        <v xml:space="preserve"> |BG| Мъжки обувки</v>
      </c>
      <c r="G513" s="8" t="s">
        <v>9983</v>
      </c>
      <c r="H513" s="6" t="str">
        <f t="shared" si="185"/>
        <v xml:space="preserve"> |BiH| Muške cipele</v>
      </c>
      <c r="I513" s="8" t="s">
        <v>9984</v>
      </c>
      <c r="J513" s="6" t="str">
        <f t="shared" si="186"/>
        <v xml:space="preserve"> |CZ| Pánské boty</v>
      </c>
      <c r="K513" s="8" t="s">
        <v>7838</v>
      </c>
      <c r="L513" s="6" t="str">
        <f t="shared" si="187"/>
        <v xml:space="preserve"> |DE| Herrenschuhe</v>
      </c>
      <c r="M513" s="8" t="s">
        <v>9985</v>
      </c>
      <c r="N513" s="6" t="str">
        <f t="shared" si="188"/>
        <v xml:space="preserve"> |EE| Meeste kingad</v>
      </c>
      <c r="O513" s="8" t="s">
        <v>7840</v>
      </c>
      <c r="P513" s="6" t="str">
        <f t="shared" si="189"/>
        <v xml:space="preserve"> |ES| Calzado de hombre</v>
      </c>
      <c r="Q513" s="8" t="s">
        <v>9986</v>
      </c>
      <c r="R513" s="6" t="str">
        <f t="shared" si="190"/>
        <v>/ Sabates home</v>
      </c>
      <c r="S513" s="8" t="s">
        <v>9987</v>
      </c>
      <c r="T513" s="6" t="str">
        <f t="shared" si="191"/>
        <v xml:space="preserve"> |GR| Ανδρικά παπούτσια</v>
      </c>
      <c r="U513" s="8" t="s">
        <v>9983</v>
      </c>
      <c r="V513" s="6" t="str">
        <f t="shared" si="192"/>
        <v xml:space="preserve"> |HR| Muške cipele</v>
      </c>
      <c r="W513" s="8" t="s">
        <v>9988</v>
      </c>
      <c r="X513" s="6" t="str">
        <f t="shared" si="193"/>
        <v xml:space="preserve"> |HU| Férficipő</v>
      </c>
      <c r="Y513" s="8" t="s">
        <v>9989</v>
      </c>
      <c r="Z513" s="6" t="str">
        <f t="shared" si="194"/>
        <v xml:space="preserve"> |IT| Scarpe da uomo</v>
      </c>
      <c r="AA513" s="8" t="s">
        <v>9990</v>
      </c>
      <c r="AB513" s="6" t="str">
        <f t="shared" si="195"/>
        <v xml:space="preserve"> |LT| Vyriški batai</v>
      </c>
      <c r="AC513" s="8" t="s">
        <v>7846</v>
      </c>
      <c r="AD513" s="6" t="str">
        <f t="shared" si="196"/>
        <v xml:space="preserve"> |LV| Vīriešu apavi</v>
      </c>
      <c r="AE513" s="8" t="s">
        <v>9991</v>
      </c>
      <c r="AF513" s="6" t="str">
        <f t="shared" si="197"/>
        <v xml:space="preserve"> |MK| Машки чевли</v>
      </c>
      <c r="AG513" s="8" t="s">
        <v>9992</v>
      </c>
      <c r="AH513" s="6" t="str">
        <f t="shared" si="198"/>
        <v xml:space="preserve"> |PL| Buty męskie</v>
      </c>
      <c r="AI513" s="8" t="s">
        <v>9993</v>
      </c>
      <c r="AJ513" s="6" t="str">
        <f t="shared" si="199"/>
        <v xml:space="preserve"> |PT| Calcado para homem</v>
      </c>
      <c r="AK513" s="8" t="s">
        <v>7850</v>
      </c>
      <c r="AL513" s="6" t="str">
        <f t="shared" si="200"/>
        <v xml:space="preserve"> |RO| Pantofi bărbați</v>
      </c>
      <c r="AM513" s="8" t="s">
        <v>9983</v>
      </c>
      <c r="AN513" s="6" t="str">
        <f t="shared" si="201"/>
        <v xml:space="preserve"> |RS| Muške cipele</v>
      </c>
      <c r="AO513" s="8" t="s">
        <v>9994</v>
      </c>
      <c r="AP513" s="6" t="str">
        <f t="shared" si="202"/>
        <v xml:space="preserve"> |SI| Moški čevlji</v>
      </c>
      <c r="AQ513" s="8" t="s">
        <v>9995</v>
      </c>
      <c r="AR513" s="6" t="str">
        <f t="shared" si="203"/>
        <v xml:space="preserve"> |SK| Pánske topánky</v>
      </c>
      <c r="AS513" s="9" t="str">
        <f t="shared" si="204"/>
        <v>|EN| Men's shoes |BG| Мъжки обувки |BiH| Muške cipele |CZ| Pánské boty |DE| Herrenschuhe |EE| Meeste kingad |ES| Calzado de hombre/ Sabates home |GR| Ανδρικά παπούτσια |HR| Muške cipele |HU| Férficipő |IT| Scarpe da uomo |LT| Vyriški batai |LV| Vīriešu apavi |PL| Buty męskie |PT| Calcado para homem |RO| Pantofi bărbați |RS| Muške cipele |SI| Moški čevlji |SK| Pánske topánky</v>
      </c>
      <c r="AT513" s="9" t="str">
        <f t="shared" si="205"/>
        <v xml:space="preserve">"|EN| Men's shoes |BG| Мъжки обувки |BiH| Muške cipele |CZ| Pánské boty |DE| Herrenschuhe |EE| Meeste kingad |ES| Calzado de hombre/ Sabates home |GR| Ανδρικά παπούτσια |HR| Muške cipele |HU| Férficipő |IT| Scarpe da uomo |LT| Vyriški batai |LV| Vīriešu apavi |PL| Buty męskie |PT| Calcado para homem |RO| Pantofi bărbați |RS| Muške cipele |SI| Moški čevlji |SK| Pánske topánky",  </v>
      </c>
      <c r="AU513" s="9" t="str">
        <f t="shared" si="206"/>
        <v xml:space="preserve">"Men's shoes":  "|EN| Men's shoes |BG| Мъжки обувки |BiH| Muške cipele |CZ| Pánské boty |DE| Herrenschuhe |EE| Meeste kingad |ES| Calzado de hombre/ Sabates home |GR| Ανδρικά παπούτσια |HR| Muške cipele |HU| Férficipő |IT| Scarpe da uomo |LT| Vyriški batai |LV| Vīriešu apavi |PL| Buty męskie |PT| Calcado para homem |RO| Pantofi bărbați |RS| Muške cipele |SI| Moški čevlji |SK| Pánske topánky",  </v>
      </c>
      <c r="AV513" s="9" t="str">
        <f t="shared" si="207"/>
        <v xml:space="preserve">"Men's shoes", </v>
      </c>
      <c r="AW513" s="9"/>
    </row>
    <row r="514" spans="1:49" ht="15" customHeight="1" x14ac:dyDescent="0.25">
      <c r="A514" s="8" t="s">
        <v>9996</v>
      </c>
      <c r="B514" s="6" t="str">
        <f t="shared" ref="B514:B577" si="208" xml:space="preserve"> "|EN| " &amp; A514</f>
        <v>|EN| Men's winter shoes</v>
      </c>
      <c r="C514" s="8" t="s">
        <v>9997</v>
      </c>
      <c r="D514" s="6" t="str">
        <f t="shared" ref="D514:D577" si="209" xml:space="preserve"> " |AL| " &amp; C514</f>
        <v xml:space="preserve"> |AL| Këpucë meshkujsh dimërore</v>
      </c>
      <c r="E514" s="8" t="s">
        <v>9998</v>
      </c>
      <c r="F514" s="6" t="str">
        <f t="shared" ref="F514:F577" si="210" xml:space="preserve"> " |BG| " &amp; E514</f>
        <v xml:space="preserve"> |BG| Мъжки зимни обувки</v>
      </c>
      <c r="G514" s="8" t="s">
        <v>9999</v>
      </c>
      <c r="H514" s="6" t="str">
        <f t="shared" ref="H514:H577" si="211" xml:space="preserve"> " |BiH| " &amp; G514</f>
        <v xml:space="preserve"> |BiH| Muške cipele za zimu</v>
      </c>
      <c r="I514" s="8" t="s">
        <v>10000</v>
      </c>
      <c r="J514" s="6" t="str">
        <f t="shared" ref="J514:J577" si="212" xml:space="preserve"> " |CZ| " &amp; I514</f>
        <v xml:space="preserve"> |CZ| Pánské zimní boty</v>
      </c>
      <c r="K514" s="8" t="s">
        <v>10001</v>
      </c>
      <c r="L514" s="6" t="str">
        <f t="shared" ref="L514:L577" si="213" xml:space="preserve"> " |DE| " &amp; K514</f>
        <v xml:space="preserve"> |DE| Herren-winterschuhe</v>
      </c>
      <c r="M514" s="8" t="s">
        <v>10002</v>
      </c>
      <c r="N514" s="6" t="str">
        <f t="shared" ref="N514:N577" si="214" xml:space="preserve"> " |EE| " &amp; M514</f>
        <v xml:space="preserve"> |EE| Meeste talvesaapad</v>
      </c>
      <c r="O514" s="8" t="s">
        <v>10003</v>
      </c>
      <c r="P514" s="6" t="str">
        <f t="shared" ref="P514:P577" si="215" xml:space="preserve"> " |ES| " &amp; O514</f>
        <v xml:space="preserve"> |ES| Zapatos de invierno para hombre</v>
      </c>
      <c r="Q514" s="8" t="s">
        <v>10004</v>
      </c>
      <c r="R514" s="6" t="str">
        <f t="shared" ref="R514:R577" si="216" xml:space="preserve"> "/ " &amp; Q514</f>
        <v>/ Sabates d’hivern home</v>
      </c>
      <c r="S514" s="8" t="s">
        <v>10005</v>
      </c>
      <c r="T514" s="6" t="str">
        <f t="shared" ref="T514:T577" si="217" xml:space="preserve"> " |GR| " &amp; S514</f>
        <v xml:space="preserve"> |GR| Ανδρικά παπούτσια χειμωνιάτικα</v>
      </c>
      <c r="U514" s="8" t="s">
        <v>10006</v>
      </c>
      <c r="V514" s="6" t="str">
        <f t="shared" ref="V514:V577" si="218" xml:space="preserve"> " |HR| " &amp; U514</f>
        <v xml:space="preserve"> |HR| Zimske muške cipele</v>
      </c>
      <c r="W514" s="8" t="s">
        <v>10007</v>
      </c>
      <c r="X514" s="6" t="str">
        <f t="shared" ref="X514:X577" si="219" xml:space="preserve"> " |HU| " &amp; W514</f>
        <v xml:space="preserve"> |HU| Téli férficipő</v>
      </c>
      <c r="Y514" s="8" t="s">
        <v>10008</v>
      </c>
      <c r="Z514" s="6" t="str">
        <f t="shared" ref="Z514:Z577" si="220" xml:space="preserve"> " |IT| " &amp; Y514</f>
        <v xml:space="preserve"> |IT| Scarpe invernali da uomo</v>
      </c>
      <c r="AA514" s="8" t="s">
        <v>10009</v>
      </c>
      <c r="AB514" s="6" t="str">
        <f t="shared" ref="AB514:AB577" si="221" xml:space="preserve"> " |LT| " &amp; AA514</f>
        <v xml:space="preserve"> |LT| Vyriški žieminiai batai</v>
      </c>
      <c r="AC514" s="8" t="s">
        <v>10010</v>
      </c>
      <c r="AD514" s="6" t="str">
        <f t="shared" ref="AD514:AD577" si="222" xml:space="preserve"> " |LV| " &amp; AC514</f>
        <v xml:space="preserve"> |LV| Ziemas apavi vīriešiem</v>
      </c>
      <c r="AE514" s="8" t="s">
        <v>10011</v>
      </c>
      <c r="AF514" s="6" t="str">
        <f t="shared" ref="AF514:AF577" si="223" xml:space="preserve"> " |MK| " &amp; AE514</f>
        <v xml:space="preserve"> |MK| Машки зимски чевли</v>
      </c>
      <c r="AG514" s="8" t="s">
        <v>10012</v>
      </c>
      <c r="AH514" s="6" t="str">
        <f t="shared" ref="AH514:AH577" si="224" xml:space="preserve"> " |PL| " &amp; AG514</f>
        <v xml:space="preserve"> |PL| Buty męskie zimowe</v>
      </c>
      <c r="AI514" s="8" t="s">
        <v>10013</v>
      </c>
      <c r="AJ514" s="6" t="str">
        <f t="shared" ref="AJ514:AJ577" si="225" xml:space="preserve"> " |PT| " &amp; AI514</f>
        <v xml:space="preserve"> |PT| Botas de inverno para homem</v>
      </c>
      <c r="AK514" s="8" t="s">
        <v>10014</v>
      </c>
      <c r="AL514" s="6" t="str">
        <f t="shared" ref="AL514:AL577" si="226" xml:space="preserve"> " |RO| " &amp; AK514</f>
        <v xml:space="preserve"> |RO| Încălțăminte de iarnă bărbați</v>
      </c>
      <c r="AM514" s="8" t="s">
        <v>10006</v>
      </c>
      <c r="AN514" s="6" t="str">
        <f t="shared" ref="AN514:AN577" si="227" xml:space="preserve"> " |RS| " &amp; AM514</f>
        <v xml:space="preserve"> |RS| Zimske muške cipele</v>
      </c>
      <c r="AO514" s="8" t="s">
        <v>10015</v>
      </c>
      <c r="AP514" s="6" t="str">
        <f t="shared" ref="AP514:AP577" si="228" xml:space="preserve"> " |SI| " &amp; AO514</f>
        <v xml:space="preserve"> |SI| Moški čevlji zimski</v>
      </c>
      <c r="AQ514" s="8" t="s">
        <v>10016</v>
      </c>
      <c r="AR514" s="6" t="str">
        <f t="shared" ref="AR514:AR577" si="229" xml:space="preserve"> " |SK| " &amp; AQ514</f>
        <v xml:space="preserve"> |SK| Pánske zimné topánky</v>
      </c>
      <c r="AS514" s="9" t="str">
        <f t="shared" si="204"/>
        <v>|EN| Men's winter shoes |BG| Мъжки зимни обувки |BiH| Muške cipele za zimu |CZ| Pánské zimní boty |DE| Herren-winterschuhe |EE| Meeste talvesaapad |ES| Zapatos de invierno para hombre/ Sabates d’hivern home |GR| Ανδρικά παπούτσια χειμωνιάτικα |HR| Zimske muške cipele |HU| Téli férficipő |IT| Scarpe invernali da uomo |LT| Vyriški žieminiai batai |LV| Ziemas apavi vīriešiem |PL| Buty męskie zimowe |PT| Botas de inverno para homem |RO| Încălțăminte de iarnă bărbați |RS| Zimske muške cipele |SI| Moški čevlji zimski |SK| Pánske zimné topánky</v>
      </c>
      <c r="AT514" s="9" t="str">
        <f t="shared" si="205"/>
        <v xml:space="preserve">"|EN| Men's winter shoes |BG| Мъжки зимни обувки |BiH| Muške cipele za zimu |CZ| Pánské zimní boty |DE| Herren-winterschuhe |EE| Meeste talvesaapad |ES| Zapatos de invierno para hombre/ Sabates d’hivern home |GR| Ανδρικά παπούτσια χειμωνιάτικα |HR| Zimske muške cipele |HU| Téli férficipő |IT| Scarpe invernali da uomo |LT| Vyriški žieminiai batai |LV| Ziemas apavi vīriešiem |PL| Buty męskie zimowe |PT| Botas de inverno para homem |RO| Încălțăminte de iarnă bărbați |RS| Zimske muške cipele |SI| Moški čevlji zimski |SK| Pánske zimné topánky",  </v>
      </c>
      <c r="AU514" s="9" t="str">
        <f t="shared" si="206"/>
        <v xml:space="preserve">"Men's winter shoes":  "|EN| Men's winter shoes |BG| Мъжки зимни обувки |BiH| Muške cipele za zimu |CZ| Pánské zimní boty |DE| Herren-winterschuhe |EE| Meeste talvesaapad |ES| Zapatos de invierno para hombre/ Sabates d’hivern home |GR| Ανδρικά παπούτσια χειμωνιάτικα |HR| Zimske muške cipele |HU| Téli férficipő |IT| Scarpe invernali da uomo |LT| Vyriški žieminiai batai |LV| Ziemas apavi vīriešiem |PL| Buty męskie zimowe |PT| Botas de inverno para homem |RO| Încălțăminte de iarnă bărbați |RS| Zimske muške cipele |SI| Moški čevlji zimski |SK| Pánske zimné topánky",  </v>
      </c>
      <c r="AV514" s="9" t="str">
        <f t="shared" si="207"/>
        <v xml:space="preserve">"Men's winter shoes", </v>
      </c>
      <c r="AW514" s="9"/>
    </row>
    <row r="515" spans="1:49" ht="15" customHeight="1" x14ac:dyDescent="0.25">
      <c r="A515" s="8" t="s">
        <v>7776</v>
      </c>
      <c r="B515" s="6" t="str">
        <f t="shared" si="208"/>
        <v>|EN| Bracelet</v>
      </c>
      <c r="C515" s="8" t="s">
        <v>7777</v>
      </c>
      <c r="D515" s="6" t="str">
        <f t="shared" si="209"/>
        <v xml:space="preserve"> |AL| Byzylyk</v>
      </c>
      <c r="E515" s="8" t="s">
        <v>7778</v>
      </c>
      <c r="F515" s="6" t="str">
        <f t="shared" si="210"/>
        <v xml:space="preserve"> |BG| Гривна</v>
      </c>
      <c r="G515" s="8" t="s">
        <v>7779</v>
      </c>
      <c r="H515" s="6" t="str">
        <f t="shared" si="211"/>
        <v xml:space="preserve"> |BiH| Narukvica</v>
      </c>
      <c r="I515" s="8" t="s">
        <v>7780</v>
      </c>
      <c r="J515" s="6" t="str">
        <f t="shared" si="212"/>
        <v xml:space="preserve"> |CZ| Náramek</v>
      </c>
      <c r="K515" s="8" t="s">
        <v>7781</v>
      </c>
      <c r="L515" s="6" t="str">
        <f t="shared" si="213"/>
        <v xml:space="preserve"> |DE| Armband</v>
      </c>
      <c r="M515" s="8" t="s">
        <v>7782</v>
      </c>
      <c r="N515" s="6" t="str">
        <f t="shared" si="214"/>
        <v xml:space="preserve"> |EE| Käevõru</v>
      </c>
      <c r="O515" s="8" t="s">
        <v>7783</v>
      </c>
      <c r="P515" s="6" t="str">
        <f t="shared" si="215"/>
        <v xml:space="preserve"> |ES| Pulsera</v>
      </c>
      <c r="Q515" s="8" t="s">
        <v>10017</v>
      </c>
      <c r="R515" s="6" t="str">
        <f t="shared" si="216"/>
        <v>/ Braçalet</v>
      </c>
      <c r="S515" s="8" t="s">
        <v>7785</v>
      </c>
      <c r="T515" s="6" t="str">
        <f t="shared" si="217"/>
        <v xml:space="preserve"> |GR| Βραχιόλι</v>
      </c>
      <c r="U515" s="8" t="s">
        <v>7779</v>
      </c>
      <c r="V515" s="6" t="str">
        <f t="shared" si="218"/>
        <v xml:space="preserve"> |HR| Narukvica</v>
      </c>
      <c r="W515" s="8" t="s">
        <v>7786</v>
      </c>
      <c r="X515" s="6" t="str">
        <f t="shared" si="219"/>
        <v xml:space="preserve"> |HU| Karkötő</v>
      </c>
      <c r="Y515" s="8" t="s">
        <v>7787</v>
      </c>
      <c r="Z515" s="6" t="str">
        <f t="shared" si="220"/>
        <v xml:space="preserve"> |IT| Braccialetto</v>
      </c>
      <c r="AA515" s="8" t="s">
        <v>7788</v>
      </c>
      <c r="AB515" s="6" t="str">
        <f t="shared" si="221"/>
        <v xml:space="preserve"> |LT| Apyrankė</v>
      </c>
      <c r="AC515" s="8" t="s">
        <v>7789</v>
      </c>
      <c r="AD515" s="6" t="str">
        <f t="shared" si="222"/>
        <v xml:space="preserve"> |LV| Rokassprādze</v>
      </c>
      <c r="AE515" s="8" t="s">
        <v>7790</v>
      </c>
      <c r="AF515" s="6" t="str">
        <f t="shared" si="223"/>
        <v xml:space="preserve"> |MK| Белезица</v>
      </c>
      <c r="AG515" s="8" t="s">
        <v>10018</v>
      </c>
      <c r="AH515" s="6" t="str">
        <f t="shared" si="224"/>
        <v xml:space="preserve"> |PL| Bransoletka</v>
      </c>
      <c r="AI515" s="8" t="s">
        <v>7792</v>
      </c>
      <c r="AJ515" s="6" t="str">
        <f t="shared" si="225"/>
        <v xml:space="preserve"> |PT| Pulseira</v>
      </c>
      <c r="AK515" s="8" t="s">
        <v>7793</v>
      </c>
      <c r="AL515" s="6" t="str">
        <f t="shared" si="226"/>
        <v xml:space="preserve"> |RO| Brățară</v>
      </c>
      <c r="AM515" s="8" t="s">
        <v>7779</v>
      </c>
      <c r="AN515" s="6" t="str">
        <f t="shared" si="227"/>
        <v xml:space="preserve"> |RS| Narukvica</v>
      </c>
      <c r="AO515" s="8" t="s">
        <v>7794</v>
      </c>
      <c r="AP515" s="6" t="str">
        <f t="shared" si="228"/>
        <v xml:space="preserve"> |SI| Zapestnica</v>
      </c>
      <c r="AQ515" s="8" t="s">
        <v>7795</v>
      </c>
      <c r="AR515" s="6" t="str">
        <f t="shared" si="229"/>
        <v xml:space="preserve"> |SK| Náramok</v>
      </c>
      <c r="AS515" s="9" t="str">
        <f t="shared" ref="AS515:AS578" si="230">CONCATENATE(B515,F515,H515,J515,L515,N515,P515,R515,T515,V515,X515,Z515,AB515,AD515,AH515,AJ515,AL515,AN515,AP515,AR515)</f>
        <v>|EN| Bracelet |BG| Гривна |BiH| Narukvica |CZ| Náramek |DE| Armband |EE| Käevõru |ES| Pulsera/ Braçalet |GR| Βραχιόλι |HR| Narukvica |HU| Karkötő |IT| Braccialetto |LT| Apyrankė |LV| Rokassprādze |PL| Bransoletka |PT| Pulseira |RO| Brățară |RS| Narukvica |SI| Zapestnica |SK| Náramok</v>
      </c>
      <c r="AT515" s="9" t="str">
        <f t="shared" ref="AT515:AT578" si="231">""""&amp;AS515&amp;""",  "</f>
        <v xml:space="preserve">"|EN| Bracelet |BG| Гривна |BiH| Narukvica |CZ| Náramek |DE| Armband |EE| Käevõru |ES| Pulsera/ Braçalet |GR| Βραχιόλι |HR| Narukvica |HU| Karkötő |IT| Braccialetto |LT| Apyrankė |LV| Rokassprādze |PL| Bransoletka |PT| Pulseira |RO| Brățară |RS| Narukvica |SI| Zapestnica |SK| Náramok",  </v>
      </c>
      <c r="AU515" s="9" t="str">
        <f t="shared" ref="AU515:AU578" si="232">""""&amp;A515 &amp;""":  " &amp; AT515</f>
        <v xml:space="preserve">"Bracelet":  "|EN| Bracelet |BG| Гривна |BiH| Narukvica |CZ| Náramek |DE| Armband |EE| Käevõru |ES| Pulsera/ Braçalet |GR| Βραχιόλι |HR| Narukvica |HU| Karkötő |IT| Braccialetto |LT| Apyrankė |LV| Rokassprādze |PL| Bransoletka |PT| Pulseira |RO| Brățară |RS| Narukvica |SI| Zapestnica |SK| Náramok",  </v>
      </c>
      <c r="AV515" s="9" t="str">
        <f t="shared" ref="AV515:AV578" si="233">""""&amp;A515&amp;""", "</f>
        <v xml:space="preserve">"Bracelet", </v>
      </c>
      <c r="AW515" s="9"/>
    </row>
    <row r="516" spans="1:49" ht="15" customHeight="1" x14ac:dyDescent="0.25">
      <c r="A516" s="8" t="s">
        <v>10019</v>
      </c>
      <c r="B516" s="6" t="str">
        <f t="shared" si="208"/>
        <v>|EN| Ring</v>
      </c>
      <c r="C516" s="8" t="s">
        <v>10020</v>
      </c>
      <c r="D516" s="6" t="str">
        <f t="shared" si="209"/>
        <v xml:space="preserve"> |AL| Unazë</v>
      </c>
      <c r="E516" s="8" t="s">
        <v>10021</v>
      </c>
      <c r="F516" s="6" t="str">
        <f t="shared" si="210"/>
        <v xml:space="preserve"> |BG| Пръстен</v>
      </c>
      <c r="G516" s="8" t="s">
        <v>10022</v>
      </c>
      <c r="H516" s="6" t="str">
        <f t="shared" si="211"/>
        <v xml:space="preserve"> |BiH| Prsten</v>
      </c>
      <c r="I516" s="8" t="s">
        <v>10023</v>
      </c>
      <c r="J516" s="6" t="str">
        <f t="shared" si="212"/>
        <v xml:space="preserve"> |CZ| Prstýnek</v>
      </c>
      <c r="K516" s="8" t="s">
        <v>10019</v>
      </c>
      <c r="L516" s="6" t="str">
        <f t="shared" si="213"/>
        <v xml:space="preserve"> |DE| Ring</v>
      </c>
      <c r="M516" s="8" t="s">
        <v>10024</v>
      </c>
      <c r="N516" s="6" t="str">
        <f t="shared" si="214"/>
        <v xml:space="preserve"> |EE| Sõrmus</v>
      </c>
      <c r="O516" s="8" t="s">
        <v>10025</v>
      </c>
      <c r="P516" s="6" t="str">
        <f t="shared" si="215"/>
        <v xml:space="preserve"> |ES| Anillo</v>
      </c>
      <c r="Q516" s="8" t="s">
        <v>10026</v>
      </c>
      <c r="R516" s="6" t="str">
        <f t="shared" si="216"/>
        <v>/ Anell</v>
      </c>
      <c r="S516" s="8" t="s">
        <v>10027</v>
      </c>
      <c r="T516" s="6" t="str">
        <f t="shared" si="217"/>
        <v xml:space="preserve"> |GR| Δαχτυλίδι</v>
      </c>
      <c r="U516" s="8" t="s">
        <v>10028</v>
      </c>
      <c r="V516" s="6" t="str">
        <f t="shared" si="218"/>
        <v xml:space="preserve"> |HR| Prstenčić</v>
      </c>
      <c r="W516" s="8" t="s">
        <v>10029</v>
      </c>
      <c r="X516" s="6" t="str">
        <f t="shared" si="219"/>
        <v xml:space="preserve"> |HU| Gyűrű</v>
      </c>
      <c r="Y516" s="8"/>
      <c r="Z516" s="6" t="str">
        <f t="shared" si="220"/>
        <v xml:space="preserve"> |IT| </v>
      </c>
      <c r="AA516" s="8" t="s">
        <v>10030</v>
      </c>
      <c r="AB516" s="6" t="str">
        <f t="shared" si="221"/>
        <v xml:space="preserve"> |LT| Žiedas</v>
      </c>
      <c r="AC516" s="8" t="s">
        <v>10031</v>
      </c>
      <c r="AD516" s="6" t="str">
        <f t="shared" si="222"/>
        <v xml:space="preserve"> |LV| Gredzens</v>
      </c>
      <c r="AE516" s="8" t="s">
        <v>10032</v>
      </c>
      <c r="AF516" s="6" t="str">
        <f t="shared" si="223"/>
        <v xml:space="preserve"> |MK| Прстен</v>
      </c>
      <c r="AG516" s="8" t="s">
        <v>10033</v>
      </c>
      <c r="AH516" s="6" t="str">
        <f t="shared" si="224"/>
        <v xml:space="preserve"> |PL| Pierścionek</v>
      </c>
      <c r="AI516" s="8" t="s">
        <v>10034</v>
      </c>
      <c r="AJ516" s="6" t="str">
        <f t="shared" si="225"/>
        <v xml:space="preserve"> |PT| Anel</v>
      </c>
      <c r="AK516" s="8" t="s">
        <v>10035</v>
      </c>
      <c r="AL516" s="6" t="str">
        <f t="shared" si="226"/>
        <v xml:space="preserve"> |RO| Inel</v>
      </c>
      <c r="AM516" s="8"/>
      <c r="AN516" s="6" t="str">
        <f t="shared" si="227"/>
        <v xml:space="preserve"> |RS| </v>
      </c>
      <c r="AO516" s="8" t="s">
        <v>10036</v>
      </c>
      <c r="AP516" s="6" t="str">
        <f t="shared" si="228"/>
        <v xml:space="preserve"> |SI| Prstan</v>
      </c>
      <c r="AQ516" s="8" t="s">
        <v>10037</v>
      </c>
      <c r="AR516" s="6" t="str">
        <f t="shared" si="229"/>
        <v xml:space="preserve"> |SK| Prstienok</v>
      </c>
      <c r="AS516" s="9" t="str">
        <f t="shared" si="230"/>
        <v>|EN| Ring |BG| Пръстен |BiH| Prsten |CZ| Prstýnek |DE| Ring |EE| Sõrmus |ES| Anillo/ Anell |GR| Δαχτυλίδι |HR| Prstenčić |HU| Gyűrű |IT|  |LT| Žiedas |LV| Gredzens |PL| Pierścionek |PT| Anel |RO| Inel |RS|  |SI| Prstan |SK| Prstienok</v>
      </c>
      <c r="AT516" s="9" t="str">
        <f t="shared" si="231"/>
        <v xml:space="preserve">"|EN| Ring |BG| Пръстен |BiH| Prsten |CZ| Prstýnek |DE| Ring |EE| Sõrmus |ES| Anillo/ Anell |GR| Δαχτυλίδι |HR| Prstenčić |HU| Gyűrű |IT|  |LT| Žiedas |LV| Gredzens |PL| Pierścionek |PT| Anel |RO| Inel |RS|  |SI| Prstan |SK| Prstienok",  </v>
      </c>
      <c r="AU516" s="9" t="str">
        <f t="shared" si="232"/>
        <v xml:space="preserve">"Ring":  "|EN| Ring |BG| Пръстен |BiH| Prsten |CZ| Prstýnek |DE| Ring |EE| Sõrmus |ES| Anillo/ Anell |GR| Δαχτυλίδι |HR| Prstenčić |HU| Gyűrű |IT|  |LT| Žiedas |LV| Gredzens |PL| Pierścionek |PT| Anel |RO| Inel |RS|  |SI| Prstan |SK| Prstienok",  </v>
      </c>
      <c r="AV516" s="9" t="str">
        <f t="shared" si="233"/>
        <v xml:space="preserve">"Ring", </v>
      </c>
      <c r="AW516" s="9"/>
    </row>
    <row r="517" spans="1:49" ht="15" customHeight="1" x14ac:dyDescent="0.25">
      <c r="A517" s="8" t="s">
        <v>10038</v>
      </c>
      <c r="B517" s="6" t="str">
        <f t="shared" si="208"/>
        <v>|EN| Sleep mask</v>
      </c>
      <c r="C517" s="8" t="s">
        <v>10039</v>
      </c>
      <c r="D517" s="6" t="str">
        <f t="shared" si="209"/>
        <v xml:space="preserve"> |AL| Maskë gjumi</v>
      </c>
      <c r="E517" s="8" t="s">
        <v>10040</v>
      </c>
      <c r="F517" s="6" t="str">
        <f t="shared" si="210"/>
        <v xml:space="preserve"> |BG| Маска за спане</v>
      </c>
      <c r="G517" s="8" t="s">
        <v>10041</v>
      </c>
      <c r="H517" s="6" t="str">
        <f t="shared" si="211"/>
        <v xml:space="preserve"> |BiH| Maska za spavanje</v>
      </c>
      <c r="I517" s="8" t="s">
        <v>10042</v>
      </c>
      <c r="J517" s="6" t="str">
        <f t="shared" si="212"/>
        <v xml:space="preserve"> |CZ| Maska na spaní</v>
      </c>
      <c r="K517" s="8" t="s">
        <v>10043</v>
      </c>
      <c r="L517" s="6" t="str">
        <f t="shared" si="213"/>
        <v xml:space="preserve"> |DE| Schlafmaske</v>
      </c>
      <c r="M517" s="8" t="s">
        <v>10044</v>
      </c>
      <c r="N517" s="6" t="str">
        <f t="shared" si="214"/>
        <v xml:space="preserve"> |EE| Magamismask</v>
      </c>
      <c r="O517" s="8" t="s">
        <v>10045</v>
      </c>
      <c r="P517" s="6" t="str">
        <f t="shared" si="215"/>
        <v xml:space="preserve"> |ES| Mascara de dormir</v>
      </c>
      <c r="Q517" s="8" t="s">
        <v>10046</v>
      </c>
      <c r="R517" s="6" t="str">
        <f t="shared" si="216"/>
        <v>/ Màscara per a dormir</v>
      </c>
      <c r="S517" s="8" t="s">
        <v>10047</v>
      </c>
      <c r="T517" s="6" t="str">
        <f t="shared" si="217"/>
        <v xml:space="preserve"> |GR| Μάσκα ύπνου</v>
      </c>
      <c r="U517" s="8" t="s">
        <v>10041</v>
      </c>
      <c r="V517" s="6" t="str">
        <f t="shared" si="218"/>
        <v xml:space="preserve"> |HR| Maska za spavanje</v>
      </c>
      <c r="W517" s="8" t="s">
        <v>10048</v>
      </c>
      <c r="X517" s="6" t="str">
        <f t="shared" si="219"/>
        <v xml:space="preserve"> |HU| Avlómaszk</v>
      </c>
      <c r="Y517" s="8" t="s">
        <v>10049</v>
      </c>
      <c r="Z517" s="6" t="str">
        <f t="shared" si="220"/>
        <v xml:space="preserve"> |IT| Maschera per dormire</v>
      </c>
      <c r="AA517" s="8" t="s">
        <v>10050</v>
      </c>
      <c r="AB517" s="6" t="str">
        <f t="shared" si="221"/>
        <v xml:space="preserve"> |LT| Miegojimo kaukė</v>
      </c>
      <c r="AC517" s="8" t="s">
        <v>10051</v>
      </c>
      <c r="AD517" s="6" t="str">
        <f t="shared" si="222"/>
        <v xml:space="preserve"> |LV| Gulēšanas maska</v>
      </c>
      <c r="AE517" s="8" t="s">
        <v>10052</v>
      </c>
      <c r="AF517" s="6" t="str">
        <f t="shared" si="223"/>
        <v xml:space="preserve"> |MK| Маска за спиење</v>
      </c>
      <c r="AG517" s="8" t="s">
        <v>10053</v>
      </c>
      <c r="AH517" s="6" t="str">
        <f t="shared" si="224"/>
        <v xml:space="preserve"> |PL| Maska do spania</v>
      </c>
      <c r="AI517" s="8" t="s">
        <v>10054</v>
      </c>
      <c r="AJ517" s="6" t="str">
        <f t="shared" si="225"/>
        <v xml:space="preserve"> |PT| Máscara para dormir</v>
      </c>
      <c r="AK517" s="8" t="s">
        <v>10055</v>
      </c>
      <c r="AL517" s="6" t="str">
        <f t="shared" si="226"/>
        <v xml:space="preserve"> |RO| Mască pentru dormit</v>
      </c>
      <c r="AM517" s="8" t="s">
        <v>10041</v>
      </c>
      <c r="AN517" s="6" t="str">
        <f t="shared" si="227"/>
        <v xml:space="preserve"> |RS| Maska za spavanje</v>
      </c>
      <c r="AO517" s="8" t="s">
        <v>10056</v>
      </c>
      <c r="AP517" s="6" t="str">
        <f t="shared" si="228"/>
        <v xml:space="preserve"> |SI| Spalna maska</v>
      </c>
      <c r="AQ517" s="8" t="s">
        <v>10057</v>
      </c>
      <c r="AR517" s="6" t="str">
        <f t="shared" si="229"/>
        <v xml:space="preserve"> |SK| Spacia maska</v>
      </c>
      <c r="AS517" s="9" t="str">
        <f t="shared" si="230"/>
        <v>|EN| Sleep mask |BG| Маска за спане |BiH| Maska za spavanje |CZ| Maska na spaní |DE| Schlafmaske |EE| Magamismask |ES| Mascara de dormir/ Màscara per a dormir |GR| Μάσκα ύπνου |HR| Maska za spavanje |HU| Avlómaszk |IT| Maschera per dormire |LT| Miegojimo kaukė |LV| Gulēšanas maska |PL| Maska do spania |PT| Máscara para dormir |RO| Mască pentru dormit |RS| Maska za spavanje |SI| Spalna maska |SK| Spacia maska</v>
      </c>
      <c r="AT517" s="9" t="str">
        <f t="shared" si="231"/>
        <v xml:space="preserve">"|EN| Sleep mask |BG| Маска за спане |BiH| Maska za spavanje |CZ| Maska na spaní |DE| Schlafmaske |EE| Magamismask |ES| Mascara de dormir/ Màscara per a dormir |GR| Μάσκα ύπνου |HR| Maska za spavanje |HU| Avlómaszk |IT| Maschera per dormire |LT| Miegojimo kaukė |LV| Gulēšanas maska |PL| Maska do spania |PT| Máscara para dormir |RO| Mască pentru dormit |RS| Maska za spavanje |SI| Spalna maska |SK| Spacia maska",  </v>
      </c>
      <c r="AU517" s="9" t="str">
        <f t="shared" si="232"/>
        <v xml:space="preserve">"Sleep mask":  "|EN| Sleep mask |BG| Маска за спане |BiH| Maska za spavanje |CZ| Maska na spaní |DE| Schlafmaske |EE| Magamismask |ES| Mascara de dormir/ Màscara per a dormir |GR| Μάσκα ύπνου |HR| Maska za spavanje |HU| Avlómaszk |IT| Maschera per dormire |LT| Miegojimo kaukė |LV| Gulēšanas maska |PL| Maska do spania |PT| Máscara para dormir |RO| Mască pentru dormit |RS| Maska za spavanje |SI| Spalna maska |SK| Spacia maska",  </v>
      </c>
      <c r="AV517" s="9" t="str">
        <f t="shared" si="233"/>
        <v xml:space="preserve">"Sleep mask", </v>
      </c>
      <c r="AW517" s="9"/>
    </row>
    <row r="518" spans="1:49" ht="15" customHeight="1" x14ac:dyDescent="0.25">
      <c r="A518" s="8" t="s">
        <v>10058</v>
      </c>
      <c r="B518" s="6" t="str">
        <f t="shared" si="208"/>
        <v>|EN| Phone case</v>
      </c>
      <c r="C518" s="8" t="s">
        <v>10059</v>
      </c>
      <c r="D518" s="6" t="str">
        <f t="shared" si="209"/>
        <v xml:space="preserve"> |AL| Këllëf telefoni</v>
      </c>
      <c r="E518" s="8" t="s">
        <v>10060</v>
      </c>
      <c r="F518" s="6" t="str">
        <f t="shared" si="210"/>
        <v xml:space="preserve"> |BG| Калъф за телефон</v>
      </c>
      <c r="G518" s="8" t="s">
        <v>10061</v>
      </c>
      <c r="H518" s="6" t="str">
        <f t="shared" si="211"/>
        <v xml:space="preserve"> |BiH| Futrola za telefon</v>
      </c>
      <c r="I518" s="8" t="s">
        <v>10062</v>
      </c>
      <c r="J518" s="6" t="str">
        <f t="shared" si="212"/>
        <v xml:space="preserve"> |CZ| Pouzdro na telefon</v>
      </c>
      <c r="K518" s="8" t="s">
        <v>10063</v>
      </c>
      <c r="L518" s="6" t="str">
        <f t="shared" si="213"/>
        <v xml:space="preserve"> |DE| Handyhülle</v>
      </c>
      <c r="M518" s="8" t="s">
        <v>10064</v>
      </c>
      <c r="N518" s="6" t="str">
        <f t="shared" si="214"/>
        <v xml:space="preserve"> |EE| Telefoniümbris, telefonivutlar</v>
      </c>
      <c r="O518" s="8" t="s">
        <v>10065</v>
      </c>
      <c r="P518" s="6" t="str">
        <f t="shared" si="215"/>
        <v xml:space="preserve"> |ES| Funda del teléfono</v>
      </c>
      <c r="Q518" s="8" t="s">
        <v>10066</v>
      </c>
      <c r="R518" s="6" t="str">
        <f t="shared" si="216"/>
        <v>/ Funda per al telèfon</v>
      </c>
      <c r="S518" s="8" t="s">
        <v>10067</v>
      </c>
      <c r="T518" s="6" t="str">
        <f t="shared" si="217"/>
        <v xml:space="preserve"> |GR| Θήκη τηλεφώνου</v>
      </c>
      <c r="U518" s="8" t="s">
        <v>10068</v>
      </c>
      <c r="V518" s="6" t="str">
        <f t="shared" si="218"/>
        <v xml:space="preserve"> |HR| Etui za telefon</v>
      </c>
      <c r="W518" s="8" t="s">
        <v>10069</v>
      </c>
      <c r="X518" s="6" t="str">
        <f t="shared" si="219"/>
        <v xml:space="preserve"> |HU| Telefontok</v>
      </c>
      <c r="Y518" s="8"/>
      <c r="Z518" s="6" t="str">
        <f t="shared" si="220"/>
        <v xml:space="preserve"> |IT| </v>
      </c>
      <c r="AA518" s="8" t="s">
        <v>10070</v>
      </c>
      <c r="AB518" s="6" t="str">
        <f t="shared" si="221"/>
        <v xml:space="preserve"> |LT| Telefono dėklas</v>
      </c>
      <c r="AC518" s="8" t="s">
        <v>10071</v>
      </c>
      <c r="AD518" s="6" t="str">
        <f t="shared" si="222"/>
        <v xml:space="preserve"> |LV| Tālruņa apvalks</v>
      </c>
      <c r="AE518" s="8" t="s">
        <v>10072</v>
      </c>
      <c r="AF518" s="6" t="str">
        <f t="shared" si="223"/>
        <v xml:space="preserve"> |MK| Етуи за телефон</v>
      </c>
      <c r="AG518" s="8" t="s">
        <v>10073</v>
      </c>
      <c r="AH518" s="6" t="str">
        <f t="shared" si="224"/>
        <v xml:space="preserve"> |PL| Etui na telefon</v>
      </c>
      <c r="AI518" s="8" t="s">
        <v>10074</v>
      </c>
      <c r="AJ518" s="6" t="str">
        <f t="shared" si="225"/>
        <v xml:space="preserve"> |PT| Capas para telefones</v>
      </c>
      <c r="AK518" s="8" t="s">
        <v>10075</v>
      </c>
      <c r="AL518" s="6" t="str">
        <f t="shared" si="226"/>
        <v xml:space="preserve"> |RO| Husă pentru telefon</v>
      </c>
      <c r="AM518" s="8" t="s">
        <v>10061</v>
      </c>
      <c r="AN518" s="6" t="str">
        <f t="shared" si="227"/>
        <v xml:space="preserve"> |RS| Futrola za telefon</v>
      </c>
      <c r="AO518" s="8" t="s">
        <v>10068</v>
      </c>
      <c r="AP518" s="6" t="str">
        <f t="shared" si="228"/>
        <v xml:space="preserve"> |SI| Etui za telefon</v>
      </c>
      <c r="AQ518" s="8" t="s">
        <v>10076</v>
      </c>
      <c r="AR518" s="6" t="str">
        <f t="shared" si="229"/>
        <v xml:space="preserve"> |SK| Puzdro na telefón</v>
      </c>
      <c r="AS518" s="9" t="str">
        <f t="shared" si="230"/>
        <v>|EN| Phone case |BG| Калъф за телефон |BiH| Futrola za telefon |CZ| Pouzdro na telefon |DE| Handyhülle |EE| Telefoniümbris, telefonivutlar |ES| Funda del teléfono/ Funda per al telèfon |GR| Θήκη τηλεφώνου |HR| Etui za telefon |HU| Telefontok |IT|  |LT| Telefono dėklas |LV| Tālruņa apvalks |PL| Etui na telefon |PT| Capas para telefones |RO| Husă pentru telefon |RS| Futrola za telefon |SI| Etui za telefon |SK| Puzdro na telefón</v>
      </c>
      <c r="AT518" s="9" t="str">
        <f t="shared" si="231"/>
        <v xml:space="preserve">"|EN| Phone case |BG| Калъф за телефон |BiH| Futrola za telefon |CZ| Pouzdro na telefon |DE| Handyhülle |EE| Telefoniümbris, telefonivutlar |ES| Funda del teléfono/ Funda per al telèfon |GR| Θήκη τηλεφώνου |HR| Etui za telefon |HU| Telefontok |IT|  |LT| Telefono dėklas |LV| Tālruņa apvalks |PL| Etui na telefon |PT| Capas para telefones |RO| Husă pentru telefon |RS| Futrola za telefon |SI| Etui za telefon |SK| Puzdro na telefón",  </v>
      </c>
      <c r="AU518" s="9" t="str">
        <f t="shared" si="232"/>
        <v xml:space="preserve">"Phone case":  "|EN| Phone case |BG| Калъф за телефон |BiH| Futrola za telefon |CZ| Pouzdro na telefon |DE| Handyhülle |EE| Telefoniümbris, telefonivutlar |ES| Funda del teléfono/ Funda per al telèfon |GR| Θήκη τηλεφώνου |HR| Etui za telefon |HU| Telefontok |IT|  |LT| Telefono dėklas |LV| Tālruņa apvalks |PL| Etui na telefon |PT| Capas para telefones |RO| Husă pentru telefon |RS| Futrola za telefon |SI| Etui za telefon |SK| Puzdro na telefón",  </v>
      </c>
      <c r="AV518" s="9" t="str">
        <f t="shared" si="233"/>
        <v xml:space="preserve">"Phone case", </v>
      </c>
      <c r="AW518" s="9"/>
    </row>
    <row r="519" spans="1:49" ht="15" customHeight="1" x14ac:dyDescent="0.25">
      <c r="A519" s="8" t="s">
        <v>10077</v>
      </c>
      <c r="B519" s="6" t="str">
        <f t="shared" si="208"/>
        <v>|EN| Spectacle case</v>
      </c>
      <c r="C519" s="8" t="s">
        <v>10078</v>
      </c>
      <c r="D519" s="6" t="str">
        <f t="shared" si="209"/>
        <v xml:space="preserve"> |AL| Këllëf syzesh</v>
      </c>
      <c r="E519" s="8"/>
      <c r="F519" s="6" t="str">
        <f t="shared" si="210"/>
        <v xml:space="preserve"> |BG| </v>
      </c>
      <c r="G519" s="8" t="s">
        <v>10079</v>
      </c>
      <c r="H519" s="6" t="str">
        <f t="shared" si="211"/>
        <v xml:space="preserve"> |BiH| Futrola za naočare</v>
      </c>
      <c r="I519" s="8"/>
      <c r="J519" s="6" t="str">
        <f t="shared" si="212"/>
        <v xml:space="preserve"> |CZ| </v>
      </c>
      <c r="K519" s="8" t="s">
        <v>10080</v>
      </c>
      <c r="L519" s="6" t="str">
        <f t="shared" si="213"/>
        <v xml:space="preserve"> |DE| Brillenetui</v>
      </c>
      <c r="M519" s="8"/>
      <c r="N519" s="6" t="str">
        <f t="shared" si="214"/>
        <v xml:space="preserve"> |EE| </v>
      </c>
      <c r="O519" s="8"/>
      <c r="P519" s="6" t="str">
        <f t="shared" si="215"/>
        <v xml:space="preserve"> |ES| </v>
      </c>
      <c r="Q519" s="8" t="s">
        <v>10081</v>
      </c>
      <c r="R519" s="6" t="str">
        <f t="shared" si="216"/>
        <v>/ Estoig per a ulleres</v>
      </c>
      <c r="S519" s="8" t="s">
        <v>10082</v>
      </c>
      <c r="T519" s="6" t="str">
        <f t="shared" si="217"/>
        <v xml:space="preserve"> |GR| Θήκη γυαλιών</v>
      </c>
      <c r="U519" s="8"/>
      <c r="V519" s="6" t="str">
        <f t="shared" si="218"/>
        <v xml:space="preserve"> |HR| </v>
      </c>
      <c r="W519" s="8"/>
      <c r="X519" s="6" t="str">
        <f t="shared" si="219"/>
        <v xml:space="preserve"> |HU| </v>
      </c>
      <c r="Y519" s="8"/>
      <c r="Z519" s="6" t="str">
        <f t="shared" si="220"/>
        <v xml:space="preserve"> |IT| </v>
      </c>
      <c r="AA519" s="8"/>
      <c r="AB519" s="6" t="str">
        <f t="shared" si="221"/>
        <v xml:space="preserve"> |LT| </v>
      </c>
      <c r="AC519" s="8"/>
      <c r="AD519" s="6" t="str">
        <f t="shared" si="222"/>
        <v xml:space="preserve"> |LV| </v>
      </c>
      <c r="AE519" s="8" t="s">
        <v>10083</v>
      </c>
      <c r="AF519" s="6" t="str">
        <f t="shared" si="223"/>
        <v xml:space="preserve"> |MK| Етуи за очила</v>
      </c>
      <c r="AG519" s="8" t="s">
        <v>10084</v>
      </c>
      <c r="AH519" s="6" t="str">
        <f t="shared" si="224"/>
        <v xml:space="preserve"> |PL| Etui na okulary</v>
      </c>
      <c r="AI519" s="8" t="s">
        <v>10085</v>
      </c>
      <c r="AJ519" s="6" t="str">
        <f t="shared" si="225"/>
        <v xml:space="preserve"> |PT| Estojo de óculos</v>
      </c>
      <c r="AK519" s="8"/>
      <c r="AL519" s="6" t="str">
        <f t="shared" si="226"/>
        <v xml:space="preserve"> |RO| </v>
      </c>
      <c r="AM519" s="8"/>
      <c r="AN519" s="6" t="str">
        <f t="shared" si="227"/>
        <v xml:space="preserve"> |RS| </v>
      </c>
      <c r="AO519" s="8"/>
      <c r="AP519" s="6" t="str">
        <f t="shared" si="228"/>
        <v xml:space="preserve"> |SI| </v>
      </c>
      <c r="AQ519" s="8"/>
      <c r="AR519" s="6" t="str">
        <f t="shared" si="229"/>
        <v xml:space="preserve"> |SK| </v>
      </c>
      <c r="AS519" s="9" t="str">
        <f t="shared" si="230"/>
        <v xml:space="preserve">|EN| Spectacle case |BG|  |BiH| Futrola za naočare |CZ|  |DE| Brillenetui |EE|  |ES| / Estoig per a ulleres |GR| Θήκη γυαλιών |HR|  |HU|  |IT|  |LT|  |LV|  |PL| Etui na okulary |PT| Estojo de óculos |RO|  |RS|  |SI|  |SK| </v>
      </c>
      <c r="AT519" s="9" t="str">
        <f t="shared" si="231"/>
        <v xml:space="preserve">"|EN| Spectacle case |BG|  |BiH| Futrola za naočare |CZ|  |DE| Brillenetui |EE|  |ES| / Estoig per a ulleres |GR| Θήκη γυαλιών |HR|  |HU|  |IT|  |LT|  |LV|  |PL| Etui na okulary |PT| Estojo de óculos |RO|  |RS|  |SI|  |SK| ",  </v>
      </c>
      <c r="AU519" s="9" t="str">
        <f t="shared" si="232"/>
        <v xml:space="preserve">"Spectacle case":  "|EN| Spectacle case |BG|  |BiH| Futrola za naočare |CZ|  |DE| Brillenetui |EE|  |ES| / Estoig per a ulleres |GR| Θήκη γυαλιών |HR|  |HU|  |IT|  |LT|  |LV|  |PL| Etui na okulary |PT| Estojo de óculos |RO|  |RS|  |SI|  |SK| ",  </v>
      </c>
      <c r="AV519" s="9" t="str">
        <f t="shared" si="233"/>
        <v xml:space="preserve">"Spectacle case", </v>
      </c>
      <c r="AW519" s="9"/>
    </row>
    <row r="520" spans="1:49" ht="15" customHeight="1" x14ac:dyDescent="0.25">
      <c r="A520" s="8" t="s">
        <v>10086</v>
      </c>
      <c r="B520" s="6" t="str">
        <f t="shared" si="208"/>
        <v>|EN| Wet wipes</v>
      </c>
      <c r="C520" s="8" t="s">
        <v>10087</v>
      </c>
      <c r="D520" s="6" t="str">
        <f t="shared" si="209"/>
        <v xml:space="preserve"> |AL| Peceta të lagura</v>
      </c>
      <c r="E520" s="8"/>
      <c r="F520" s="6" t="str">
        <f t="shared" si="210"/>
        <v xml:space="preserve"> |BG| </v>
      </c>
      <c r="G520" s="8" t="s">
        <v>10088</v>
      </c>
      <c r="H520" s="6" t="str">
        <f t="shared" si="211"/>
        <v xml:space="preserve"> |BiH| Vlažne maramice</v>
      </c>
      <c r="I520" s="8"/>
      <c r="J520" s="6" t="str">
        <f t="shared" si="212"/>
        <v xml:space="preserve"> |CZ| </v>
      </c>
      <c r="K520" s="8" t="s">
        <v>10089</v>
      </c>
      <c r="L520" s="6" t="str">
        <f t="shared" si="213"/>
        <v xml:space="preserve"> |DE| Feuchttücher</v>
      </c>
      <c r="M520" s="8"/>
      <c r="N520" s="6" t="str">
        <f t="shared" si="214"/>
        <v xml:space="preserve"> |EE| </v>
      </c>
      <c r="O520" s="8"/>
      <c r="P520" s="6" t="str">
        <f t="shared" si="215"/>
        <v xml:space="preserve"> |ES| </v>
      </c>
      <c r="Q520" s="8" t="s">
        <v>10090</v>
      </c>
      <c r="R520" s="6" t="str">
        <f t="shared" si="216"/>
        <v>/ Tovalloletes humides</v>
      </c>
      <c r="S520" s="8" t="s">
        <v>10091</v>
      </c>
      <c r="T520" s="6" t="str">
        <f t="shared" si="217"/>
        <v xml:space="preserve"> |GR| Υγρά μαντηλάκια</v>
      </c>
      <c r="U520" s="8"/>
      <c r="V520" s="6" t="str">
        <f t="shared" si="218"/>
        <v xml:space="preserve"> |HR| </v>
      </c>
      <c r="W520" s="8"/>
      <c r="X520" s="6" t="str">
        <f t="shared" si="219"/>
        <v xml:space="preserve"> |HU| </v>
      </c>
      <c r="Y520" s="8"/>
      <c r="Z520" s="6" t="str">
        <f t="shared" si="220"/>
        <v xml:space="preserve"> |IT| </v>
      </c>
      <c r="AA520" s="8"/>
      <c r="AB520" s="6" t="str">
        <f t="shared" si="221"/>
        <v xml:space="preserve"> |LT| </v>
      </c>
      <c r="AC520" s="8"/>
      <c r="AD520" s="6" t="str">
        <f t="shared" si="222"/>
        <v xml:space="preserve"> |LV| </v>
      </c>
      <c r="AE520" s="8" t="s">
        <v>10092</v>
      </c>
      <c r="AF520" s="6" t="str">
        <f t="shared" si="223"/>
        <v xml:space="preserve"> |MK| Влажни марамици</v>
      </c>
      <c r="AG520" s="8" t="s">
        <v>10093</v>
      </c>
      <c r="AH520" s="6" t="str">
        <f t="shared" si="224"/>
        <v xml:space="preserve"> |PL| Chusteczki nawilżane</v>
      </c>
      <c r="AI520" s="8" t="s">
        <v>10094</v>
      </c>
      <c r="AJ520" s="6" t="str">
        <f t="shared" si="225"/>
        <v xml:space="preserve"> |PT| Toalhetes húmidos</v>
      </c>
      <c r="AK520" s="8"/>
      <c r="AL520" s="6" t="str">
        <f t="shared" si="226"/>
        <v xml:space="preserve"> |RO| </v>
      </c>
      <c r="AM520" s="8" t="s">
        <v>10088</v>
      </c>
      <c r="AN520" s="6" t="str">
        <f t="shared" si="227"/>
        <v xml:space="preserve"> |RS| Vlažne maramice</v>
      </c>
      <c r="AO520" s="8"/>
      <c r="AP520" s="6" t="str">
        <f t="shared" si="228"/>
        <v xml:space="preserve"> |SI| </v>
      </c>
      <c r="AQ520" s="8"/>
      <c r="AR520" s="6" t="str">
        <f t="shared" si="229"/>
        <v xml:space="preserve"> |SK| </v>
      </c>
      <c r="AS520" s="9" t="str">
        <f t="shared" si="230"/>
        <v xml:space="preserve">|EN| Wet wipes |BG|  |BiH| Vlažne maramice |CZ|  |DE| Feuchttücher |EE|  |ES| / Tovalloletes humides |GR| Υγρά μαντηλάκια |HR|  |HU|  |IT|  |LT|  |LV|  |PL| Chusteczki nawilżane |PT| Toalhetes húmidos |RO|  |RS| Vlažne maramice |SI|  |SK| </v>
      </c>
      <c r="AT520" s="9" t="str">
        <f t="shared" si="231"/>
        <v xml:space="preserve">"|EN| Wet wipes |BG|  |BiH| Vlažne maramice |CZ|  |DE| Feuchttücher |EE|  |ES| / Tovalloletes humides |GR| Υγρά μαντηλάκια |HR|  |HU|  |IT|  |LT|  |LV|  |PL| Chusteczki nawilżane |PT| Toalhetes húmidos |RO|  |RS| Vlažne maramice |SI|  |SK| ",  </v>
      </c>
      <c r="AU520" s="9" t="str">
        <f t="shared" si="232"/>
        <v xml:space="preserve">"Wet wipes":  "|EN| Wet wipes |BG|  |BiH| Vlažne maramice |CZ|  |DE| Feuchttücher |EE|  |ES| / Tovalloletes humides |GR| Υγρά μαντηλάκια |HR|  |HU|  |IT|  |LT|  |LV|  |PL| Chusteczki nawilżane |PT| Toalhetes húmidos |RO|  |RS| Vlažne maramice |SI|  |SK| ",  </v>
      </c>
      <c r="AV520" s="9" t="str">
        <f t="shared" si="233"/>
        <v xml:space="preserve">"Wet wipes", </v>
      </c>
      <c r="AW520" s="9"/>
    </row>
    <row r="521" spans="1:49" ht="15" customHeight="1" x14ac:dyDescent="0.25">
      <c r="A521" s="8" t="s">
        <v>10095</v>
      </c>
      <c r="B521" s="6" t="str">
        <f t="shared" si="208"/>
        <v>|EN| Learn-to-drink training cup with silicone mouthpiece</v>
      </c>
      <c r="C521" s="8" t="s">
        <v>10096</v>
      </c>
      <c r="D521" s="6" t="str">
        <f t="shared" si="209"/>
        <v xml:space="preserve"> |AL| Shishe pijesh me grykë silikoni</v>
      </c>
      <c r="E521" s="8" t="s">
        <v>10097</v>
      </c>
      <c r="F521" s="6" t="str">
        <f t="shared" si="210"/>
        <v xml:space="preserve"> |BG| Чаша за самостоятелно пиене със силиконов накрайник</v>
      </c>
      <c r="G521" s="8" t="s">
        <v>10098</v>
      </c>
      <c r="H521" s="6" t="str">
        <f t="shared" si="211"/>
        <v xml:space="preserve"> |BiH| Šolja za učenje samostalnog pijenja sa silikonskim završetkom za usne</v>
      </c>
      <c r="I521" s="8" t="s">
        <v>10099</v>
      </c>
      <c r="J521" s="6" t="str">
        <f t="shared" si="212"/>
        <v xml:space="preserve"> |CZ| Džbánek se silikonovým náustkem</v>
      </c>
      <c r="K521" s="8" t="s">
        <v>10100</v>
      </c>
      <c r="L521" s="6" t="str">
        <f t="shared" si="213"/>
        <v xml:space="preserve"> |DE| Trinklernbecher mit silikon-mundstück</v>
      </c>
      <c r="M521" s="8" t="s">
        <v>10101</v>
      </c>
      <c r="N521" s="6" t="str">
        <f t="shared" si="214"/>
        <v xml:space="preserve"> |EE| Silikoontilaga tops jooma õppimiseks</v>
      </c>
      <c r="O521" s="8" t="s">
        <v>10102</v>
      </c>
      <c r="P521" s="6" t="str">
        <f t="shared" si="215"/>
        <v xml:space="preserve"> |ES| Un vaso con una boquilla de silicona para aprender a beber</v>
      </c>
      <c r="Q521" s="8" t="s">
        <v>10103</v>
      </c>
      <c r="R521" s="6" t="str">
        <f t="shared" si="216"/>
        <v>/ Tassa per aprendre a beure amb broquet de silicona</v>
      </c>
      <c r="S521" s="8" t="s">
        <v>10104</v>
      </c>
      <c r="T521" s="6" t="str">
        <f t="shared" si="217"/>
        <v xml:space="preserve"> |GR| Πόσιμο ποτήρι με επιστόμιο σιλικόνης</v>
      </c>
      <c r="U521" s="8" t="s">
        <v>10105</v>
      </c>
      <c r="V521" s="6" t="str">
        <f t="shared" si="218"/>
        <v xml:space="preserve"> |HR| Šalica za učenje kako piti sa silikonskim dijelom za usta</v>
      </c>
      <c r="W521" s="8" t="s">
        <v>10106</v>
      </c>
      <c r="X521" s="6" t="str">
        <f t="shared" si="219"/>
        <v xml:space="preserve"> |HU| Bögre inni tanuláshoz szilikon szájrésszel</v>
      </c>
      <c r="Y521" s="8" t="s">
        <v>10107</v>
      </c>
      <c r="Z521" s="6" t="str">
        <f t="shared" si="220"/>
        <v xml:space="preserve"> |IT| Bicchiere per apprendere a bere con beccuccio in silicone</v>
      </c>
      <c r="AA521" s="8" t="s">
        <v>10108</v>
      </c>
      <c r="AB521" s="6" t="str">
        <f t="shared" si="221"/>
        <v xml:space="preserve"> |LT| Mokomasis puodelis silikoniniu snapeliu</v>
      </c>
      <c r="AC521" s="8" t="s">
        <v>10109</v>
      </c>
      <c r="AD521" s="6" t="str">
        <f t="shared" si="222"/>
        <v xml:space="preserve"> |LV| Krūzīte ar silikona snīpīti, paredzēta, lai mācītos dzert</v>
      </c>
      <c r="AE521" s="8" t="s">
        <v>10110</v>
      </c>
      <c r="AF521" s="6" t="str">
        <f t="shared" si="223"/>
        <v xml:space="preserve"> |MK| Чаша за учење на пиење со силиконско усте</v>
      </c>
      <c r="AG521" s="8" t="s">
        <v>10111</v>
      </c>
      <c r="AH521" s="6" t="str">
        <f t="shared" si="224"/>
        <v xml:space="preserve"> |PL| Kubek do nauki picia z silikonowym ustnikiem</v>
      </c>
      <c r="AI521" s="8" t="s">
        <v>10112</v>
      </c>
      <c r="AJ521" s="6" t="str">
        <f t="shared" si="225"/>
        <v xml:space="preserve"> |PT| Copo para aprender a beber com bocal de silicone</v>
      </c>
      <c r="AK521" s="8" t="s">
        <v>10113</v>
      </c>
      <c r="AL521" s="6" t="str">
        <f t="shared" si="226"/>
        <v xml:space="preserve"> |RO| Cană pentru a învăța copiii să bea, cu muștiuc din silicon</v>
      </c>
      <c r="AM521" s="8" t="s">
        <v>10114</v>
      </c>
      <c r="AN521" s="6" t="str">
        <f t="shared" si="227"/>
        <v xml:space="preserve"> |RS| Šolja za učenje sa silikonskim siskom</v>
      </c>
      <c r="AO521" s="8" t="s">
        <v>10115</v>
      </c>
      <c r="AP521" s="6" t="str">
        <f t="shared" si="228"/>
        <v xml:space="preserve"> |SI| Steklenička za učenje pitja s silikonskim ustnikom</v>
      </c>
      <c r="AQ521" s="8" t="s">
        <v>10116</v>
      </c>
      <c r="AR521" s="6" t="str">
        <f t="shared" si="229"/>
        <v xml:space="preserve"> |SK| Hrnček na učenie pitia so silikónovým náustkom</v>
      </c>
      <c r="AS521" s="9" t="str">
        <f t="shared" si="230"/>
        <v>|EN| Learn-to-drink training cup with silicone mouthpiece |BG| Чаша за самостоятелно пиене със силиконов накрайник |BiH| Šolja za učenje samostalnog pijenja sa silikonskim završetkom za usne |CZ| Džbánek se silikonovým náustkem |DE| Trinklernbecher mit silikon-mundstück |EE| Silikoontilaga tops jooma õppimiseks |ES| Un vaso con una boquilla de silicona para aprender a beber/ Tassa per aprendre a beure amb broquet de silicona |GR| Πόσιμο ποτήρι με επιστόμιο σιλικόνης |HR| Šalica za učenje kako piti sa silikonskim dijelom za usta |HU| Bögre inni tanuláshoz szilikon szájrésszel |IT| Bicchiere per apprendere a bere con beccuccio in silicone |LT| Mokomasis puodelis silikoniniu snapeliu |LV| Krūzīte ar silikona snīpīti, paredzēta, lai mācītos dzert |PL| Kubek do nauki picia z silikonowym ustnikiem |PT| Copo para aprender a beber com bocal de silicone |RO| Cană pentru a învăța copiii să bea, cu muștiuc din silicon |RS| Šolja za učenje sa silikonskim siskom |SI| Steklenička za učenje pitja s silikonskim ustnikom |SK| Hrnček na učenie pitia so silikónovým náustkom</v>
      </c>
      <c r="AT521" s="9" t="str">
        <f t="shared" si="231"/>
        <v xml:space="preserve">"|EN| Learn-to-drink training cup with silicone mouthpiece |BG| Чаша за самостоятелно пиене със силиконов накрайник |BiH| Šolja za učenje samostalnog pijenja sa silikonskim završetkom za usne |CZ| Džbánek se silikonovým náustkem |DE| Trinklernbecher mit silikon-mundstück |EE| Silikoontilaga tops jooma õppimiseks |ES| Un vaso con una boquilla de silicona para aprender a beber/ Tassa per aprendre a beure amb broquet de silicona |GR| Πόσιμο ποτήρι με επιστόμιο σιλικόνης |HR| Šalica za učenje kako piti sa silikonskim dijelom za usta |HU| Bögre inni tanuláshoz szilikon szájrésszel |IT| Bicchiere per apprendere a bere con beccuccio in silicone |LT| Mokomasis puodelis silikoniniu snapeliu |LV| Krūzīte ar silikona snīpīti, paredzēta, lai mācītos dzert |PL| Kubek do nauki picia z silikonowym ustnikiem |PT| Copo para aprender a beber com bocal de silicone |RO| Cană pentru a învăța copiii să bea, cu muștiuc din silicon |RS| Šolja za učenje sa silikonskim siskom |SI| Steklenička za učenje pitja s silikonskim ustnikom |SK| Hrnček na učenie pitia so silikónovým náustkom",  </v>
      </c>
      <c r="AU521" s="9" t="str">
        <f t="shared" si="232"/>
        <v xml:space="preserve">"Learn-to-drink training cup with silicone mouthpiece":  "|EN| Learn-to-drink training cup with silicone mouthpiece |BG| Чаша за самостоятелно пиене със силиконов накрайник |BiH| Šolja za učenje samostalnog pijenja sa silikonskim završetkom za usne |CZ| Džbánek se silikonovým náustkem |DE| Trinklernbecher mit silikon-mundstück |EE| Silikoontilaga tops jooma õppimiseks |ES| Un vaso con una boquilla de silicona para aprender a beber/ Tassa per aprendre a beure amb broquet de silicona |GR| Πόσιμο ποτήρι με επιστόμιο σιλικόνης |HR| Šalica za učenje kako piti sa silikonskim dijelom za usta |HU| Bögre inni tanuláshoz szilikon szájrésszel |IT| Bicchiere per apprendere a bere con beccuccio in silicone |LT| Mokomasis puodelis silikoniniu snapeliu |LV| Krūzīte ar silikona snīpīti, paredzēta, lai mācītos dzert |PL| Kubek do nauki picia z silikonowym ustnikiem |PT| Copo para aprender a beber com bocal de silicone |RO| Cană pentru a învăța copiii să bea, cu muștiuc din silicon |RS| Šolja za učenje sa silikonskim siskom |SI| Steklenička za učenje pitja s silikonskim ustnikom |SK| Hrnček na učenie pitia so silikónovým náustkom",  </v>
      </c>
      <c r="AV521" s="9" t="str">
        <f t="shared" si="233"/>
        <v xml:space="preserve">"Learn-to-drink training cup with silicone mouthpiece", </v>
      </c>
      <c r="AW521" s="9"/>
    </row>
    <row r="522" spans="1:49" ht="15" customHeight="1" x14ac:dyDescent="0.25">
      <c r="A522" s="8" t="s">
        <v>10117</v>
      </c>
      <c r="B522" s="6" t="str">
        <f t="shared" si="208"/>
        <v>|EN| Water-filled teether</v>
      </c>
      <c r="C522" s="8" t="s">
        <v>10118</v>
      </c>
      <c r="D522" s="6" t="str">
        <f t="shared" si="209"/>
        <v xml:space="preserve"> |AL| Teether me ujë</v>
      </c>
      <c r="E522" s="8" t="s">
        <v>10119</v>
      </c>
      <c r="F522" s="6" t="str">
        <f t="shared" si="210"/>
        <v xml:space="preserve"> |BG| Водна чесалка</v>
      </c>
      <c r="G522" s="8" t="s">
        <v>10120</v>
      </c>
      <c r="H522" s="6" t="str">
        <f t="shared" si="211"/>
        <v xml:space="preserve"> |BiH| Vodena glodalica</v>
      </c>
      <c r="I522" s="8" t="s">
        <v>10121</v>
      </c>
      <c r="J522" s="6" t="str">
        <f t="shared" si="212"/>
        <v xml:space="preserve"> |CZ| Vodní hryzátko</v>
      </c>
      <c r="K522" s="8" t="s">
        <v>10122</v>
      </c>
      <c r="L522" s="6" t="str">
        <f t="shared" si="213"/>
        <v xml:space="preserve"> |DE| Wasser-beißring</v>
      </c>
      <c r="M522" s="8" t="s">
        <v>10123</v>
      </c>
      <c r="N522" s="6" t="str">
        <f t="shared" si="214"/>
        <v xml:space="preserve"> |EE| Vannikõristi</v>
      </c>
      <c r="O522" s="8" t="s">
        <v>10124</v>
      </c>
      <c r="P522" s="6" t="str">
        <f t="shared" si="215"/>
        <v xml:space="preserve"> |ES| Mordedor de agua</v>
      </c>
      <c r="Q522" s="8" t="s">
        <v>10125</v>
      </c>
      <c r="R522" s="6" t="str">
        <f t="shared" si="216"/>
        <v>/ Mossegador amb aigua</v>
      </c>
      <c r="S522" s="8" t="s">
        <v>10126</v>
      </c>
      <c r="T522" s="6" t="str">
        <f t="shared" si="217"/>
        <v xml:space="preserve"> |GR| Μασητικό για χρήση στο νερό</v>
      </c>
      <c r="U522" s="8" t="s">
        <v>10127</v>
      </c>
      <c r="V522" s="6" t="str">
        <f t="shared" si="218"/>
        <v xml:space="preserve"> |HR| Igračka s vodom koja se grize</v>
      </c>
      <c r="W522" s="8" t="s">
        <v>10128</v>
      </c>
      <c r="X522" s="6" t="str">
        <f t="shared" si="219"/>
        <v xml:space="preserve"> |HU| Vízi rágóka</v>
      </c>
      <c r="Y522" s="8" t="s">
        <v>10129</v>
      </c>
      <c r="Z522" s="6" t="str">
        <f t="shared" si="220"/>
        <v xml:space="preserve"> |IT| Massaggiagengive con acqua</v>
      </c>
      <c r="AA522" s="8" t="s">
        <v>10130</v>
      </c>
      <c r="AB522" s="6" t="str">
        <f t="shared" si="221"/>
        <v xml:space="preserve"> |LT| Kramtukas su vandeniu</v>
      </c>
      <c r="AC522" s="8" t="s">
        <v>10131</v>
      </c>
      <c r="AD522" s="6" t="str">
        <f t="shared" si="222"/>
        <v xml:space="preserve"> |LV| Kožamais grabulis, pildīts ar ūdeni</v>
      </c>
      <c r="AE522" s="8" t="s">
        <v>10132</v>
      </c>
      <c r="AF522" s="6" t="str">
        <f t="shared" si="223"/>
        <v xml:space="preserve"> |MK| Водна гризалка</v>
      </c>
      <c r="AG522" s="8" t="s">
        <v>10133</v>
      </c>
      <c r="AH522" s="6" t="str">
        <f t="shared" si="224"/>
        <v xml:space="preserve"> |PL| Gryzak wodny</v>
      </c>
      <c r="AI522" s="8" t="s">
        <v>10134</v>
      </c>
      <c r="AJ522" s="6" t="str">
        <f t="shared" si="225"/>
        <v xml:space="preserve"> |PT| Mordedor de água</v>
      </c>
      <c r="AK522" s="8" t="s">
        <v>10135</v>
      </c>
      <c r="AL522" s="6" t="str">
        <f t="shared" si="226"/>
        <v xml:space="preserve"> |RO| Inel pentru dentiție cu apă</v>
      </c>
      <c r="AM522" s="8" t="s">
        <v>10136</v>
      </c>
      <c r="AN522" s="6" t="str">
        <f t="shared" si="227"/>
        <v xml:space="preserve"> |RS| Glodalica ispunjena vodom</v>
      </c>
      <c r="AO522" s="8" t="s">
        <v>10137</v>
      </c>
      <c r="AP522" s="6" t="str">
        <f t="shared" si="228"/>
        <v xml:space="preserve"> |SI| Grizalo z vodo</v>
      </c>
      <c r="AQ522" s="8" t="s">
        <v>10138</v>
      </c>
      <c r="AR522" s="6" t="str">
        <f t="shared" si="229"/>
        <v xml:space="preserve"> |SK| Vodné hryzadlo</v>
      </c>
      <c r="AS522" s="9" t="str">
        <f t="shared" si="230"/>
        <v>|EN| Water-filled teether |BG| Водна чесалка |BiH| Vodena glodalica |CZ| Vodní hryzátko |DE| Wasser-beißring |EE| Vannikõristi |ES| Mordedor de agua/ Mossegador amb aigua |GR| Μασητικό για χρήση στο νερό |HR| Igračka s vodom koja se grize |HU| Vízi rágóka |IT| Massaggiagengive con acqua |LT| Kramtukas su vandeniu |LV| Kožamais grabulis, pildīts ar ūdeni |PL| Gryzak wodny |PT| Mordedor de água |RO| Inel pentru dentiție cu apă |RS| Glodalica ispunjena vodom |SI| Grizalo z vodo |SK| Vodné hryzadlo</v>
      </c>
      <c r="AT522" s="9" t="str">
        <f t="shared" si="231"/>
        <v xml:space="preserve">"|EN| Water-filled teether |BG| Водна чесалка |BiH| Vodena glodalica |CZ| Vodní hryzátko |DE| Wasser-beißring |EE| Vannikõristi |ES| Mordedor de agua/ Mossegador amb aigua |GR| Μασητικό για χρήση στο νερό |HR| Igračka s vodom koja se grize |HU| Vízi rágóka |IT| Massaggiagengive con acqua |LT| Kramtukas su vandeniu |LV| Kožamais grabulis, pildīts ar ūdeni |PL| Gryzak wodny |PT| Mordedor de água |RO| Inel pentru dentiție cu apă |RS| Glodalica ispunjena vodom |SI| Grizalo z vodo |SK| Vodné hryzadlo",  </v>
      </c>
      <c r="AU522" s="9" t="str">
        <f t="shared" si="232"/>
        <v xml:space="preserve">"Water-filled teether":  "|EN| Water-filled teether |BG| Водна чесалка |BiH| Vodena glodalica |CZ| Vodní hryzátko |DE| Wasser-beißring |EE| Vannikõristi |ES| Mordedor de agua/ Mossegador amb aigua |GR| Μασητικό για χρήση στο νερό |HR| Igračka s vodom koja se grize |HU| Vízi rágóka |IT| Massaggiagengive con acqua |LT| Kramtukas su vandeniu |LV| Kožamais grabulis, pildīts ar ūdeni |PL| Gryzak wodny |PT| Mordedor de água |RO| Inel pentru dentiție cu apă |RS| Glodalica ispunjena vodom |SI| Grizalo z vodo |SK| Vodné hryzadlo",  </v>
      </c>
      <c r="AV522" s="9" t="str">
        <f t="shared" si="233"/>
        <v xml:space="preserve">"Water-filled teether", </v>
      </c>
      <c r="AW522" s="9"/>
    </row>
    <row r="523" spans="1:49" ht="15" customHeight="1" x14ac:dyDescent="0.25">
      <c r="A523" s="8" t="s">
        <v>10139</v>
      </c>
      <c r="B523" s="6" t="str">
        <f t="shared" si="208"/>
        <v>|EN| Bottle with wide opening</v>
      </c>
      <c r="C523" s="8" t="s">
        <v>10140</v>
      </c>
      <c r="D523" s="6" t="str">
        <f t="shared" si="209"/>
        <v xml:space="preserve"> |AL| Shishe me grykë të gjerë</v>
      </c>
      <c r="E523" s="8" t="s">
        <v>10141</v>
      </c>
      <c r="F523" s="6" t="str">
        <f t="shared" si="210"/>
        <v xml:space="preserve"> |BG| Шише с широко гърло</v>
      </c>
      <c r="G523" s="8" t="s">
        <v>10142</v>
      </c>
      <c r="H523" s="6" t="str">
        <f t="shared" si="211"/>
        <v xml:space="preserve"> |BiH| Flašica sa širokim otvorom</v>
      </c>
      <c r="I523" s="8" t="s">
        <v>10143</v>
      </c>
      <c r="J523" s="6" t="str">
        <f t="shared" si="212"/>
        <v xml:space="preserve"> |CZ| Láhev se širokým hrdlem</v>
      </c>
      <c r="K523" s="8" t="s">
        <v>10144</v>
      </c>
      <c r="L523" s="6" t="str">
        <f t="shared" si="213"/>
        <v xml:space="preserve"> |DE| Flasche mit weiter öffnung</v>
      </c>
      <c r="M523" s="8" t="s">
        <v>10145</v>
      </c>
      <c r="N523" s="6" t="str">
        <f t="shared" si="214"/>
        <v xml:space="preserve"> |EE| Laia suudmega lutipudel</v>
      </c>
      <c r="O523" s="8" t="s">
        <v>10146</v>
      </c>
      <c r="P523" s="6" t="str">
        <f t="shared" si="215"/>
        <v xml:space="preserve"> |ES| Botella con boquilla ancha</v>
      </c>
      <c r="Q523" s="8" t="s">
        <v>10147</v>
      </c>
      <c r="R523" s="6" t="str">
        <f t="shared" si="216"/>
        <v>/ Ampolla de boca ampla</v>
      </c>
      <c r="S523" s="8" t="s">
        <v>10148</v>
      </c>
      <c r="T523" s="6" t="str">
        <f t="shared" si="217"/>
        <v xml:space="preserve"> |GR| Ευρεία φιάλη</v>
      </c>
      <c r="U523" s="8" t="s">
        <v>10149</v>
      </c>
      <c r="V523" s="6" t="str">
        <f t="shared" si="218"/>
        <v xml:space="preserve"> |HR| Boca sa širokim otvorom</v>
      </c>
      <c r="W523" s="8" t="s">
        <v>10150</v>
      </c>
      <c r="X523" s="6" t="str">
        <f t="shared" si="219"/>
        <v xml:space="preserve"> |HU| Széles szájú palack</v>
      </c>
      <c r="Y523" s="8" t="s">
        <v>10151</v>
      </c>
      <c r="Z523" s="6" t="str">
        <f t="shared" si="220"/>
        <v xml:space="preserve"> |IT| Bottiglia con apertura ampia</v>
      </c>
      <c r="AA523" s="8" t="s">
        <v>10152</v>
      </c>
      <c r="AB523" s="6" t="str">
        <f t="shared" si="221"/>
        <v xml:space="preserve"> |LT| Buteliukas plačiu kakleliu</v>
      </c>
      <c r="AC523" s="8" t="s">
        <v>10153</v>
      </c>
      <c r="AD523" s="6" t="str">
        <f t="shared" si="222"/>
        <v xml:space="preserve"> |LV| Pudelīte ar platu kakliņu</v>
      </c>
      <c r="AE523" s="8" t="s">
        <v>10154</v>
      </c>
      <c r="AF523" s="6" t="str">
        <f t="shared" si="223"/>
        <v xml:space="preserve"> |MK| Шише со широк отвор</v>
      </c>
      <c r="AG523" s="8" t="s">
        <v>10155</v>
      </c>
      <c r="AH523" s="6" t="str">
        <f t="shared" si="224"/>
        <v xml:space="preserve"> |PL| Butelka szerokootworowa</v>
      </c>
      <c r="AI523" s="8" t="s">
        <v>10156</v>
      </c>
      <c r="AJ523" s="6" t="str">
        <f t="shared" si="225"/>
        <v xml:space="preserve"> |PT| Garrafa de boca larga</v>
      </c>
      <c r="AK523" s="8" t="s">
        <v>10157</v>
      </c>
      <c r="AL523" s="6" t="str">
        <f t="shared" si="226"/>
        <v xml:space="preserve"> |RO| Sticlă cu gură largă</v>
      </c>
      <c r="AM523" s="8" t="s">
        <v>10142</v>
      </c>
      <c r="AN523" s="6" t="str">
        <f t="shared" si="227"/>
        <v xml:space="preserve"> |RS| Flašica sa širokim otvorom</v>
      </c>
      <c r="AO523" s="8" t="s">
        <v>10158</v>
      </c>
      <c r="AP523" s="6" t="str">
        <f t="shared" si="228"/>
        <v xml:space="preserve"> |SI| Širša steklenička</v>
      </c>
      <c r="AQ523" s="8" t="s">
        <v>10159</v>
      </c>
      <c r="AR523" s="6" t="str">
        <f t="shared" si="229"/>
        <v xml:space="preserve"> |SK| Fľaša so širokým hrdlom</v>
      </c>
      <c r="AS523" s="9" t="str">
        <f t="shared" si="230"/>
        <v>|EN| Bottle with wide opening |BG| Шише с широко гърло |BiH| Flašica sa širokim otvorom |CZ| Láhev se širokým hrdlem |DE| Flasche mit weiter öffnung |EE| Laia suudmega lutipudel |ES| Botella con boquilla ancha/ Ampolla de boca ampla |GR| Ευρεία φιάλη |HR| Boca sa širokim otvorom |HU| Széles szájú palack |IT| Bottiglia con apertura ampia |LT| Buteliukas plačiu kakleliu |LV| Pudelīte ar platu kakliņu |PL| Butelka szerokootworowa |PT| Garrafa de boca larga |RO| Sticlă cu gură largă |RS| Flašica sa širokim otvorom |SI| Širša steklenička |SK| Fľaša so širokým hrdlom</v>
      </c>
      <c r="AT523" s="9" t="str">
        <f t="shared" si="231"/>
        <v xml:space="preserve">"|EN| Bottle with wide opening |BG| Шише с широко гърло |BiH| Flašica sa širokim otvorom |CZ| Láhev se širokým hrdlem |DE| Flasche mit weiter öffnung |EE| Laia suudmega lutipudel |ES| Botella con boquilla ancha/ Ampolla de boca ampla |GR| Ευρεία φιάλη |HR| Boca sa širokim otvorom |HU| Széles szájú palack |IT| Bottiglia con apertura ampia |LT| Buteliukas plačiu kakleliu |LV| Pudelīte ar platu kakliņu |PL| Butelka szerokootworowa |PT| Garrafa de boca larga |RO| Sticlă cu gură largă |RS| Flašica sa širokim otvorom |SI| Širša steklenička |SK| Fľaša so širokým hrdlom",  </v>
      </c>
      <c r="AU523" s="9" t="str">
        <f t="shared" si="232"/>
        <v xml:space="preserve">"Bottle with wide opening":  "|EN| Bottle with wide opening |BG| Шише с широко гърло |BiH| Flašica sa širokim otvorom |CZ| Láhev se širokým hrdlem |DE| Flasche mit weiter öffnung |EE| Laia suudmega lutipudel |ES| Botella con boquilla ancha/ Ampolla de boca ampla |GR| Ευρεία φιάλη |HR| Boca sa širokim otvorom |HU| Széles szájú palack |IT| Bottiglia con apertura ampia |LT| Buteliukas plačiu kakleliu |LV| Pudelīte ar platu kakliņu |PL| Butelka szerokootworowa |PT| Garrafa de boca larga |RO| Sticlă cu gură largă |RS| Flašica sa širokim otvorom |SI| Širša steklenička |SK| Fľaša so širokým hrdlom",  </v>
      </c>
      <c r="AV523" s="9" t="str">
        <f t="shared" si="233"/>
        <v xml:space="preserve">"Bottle with wide opening", </v>
      </c>
      <c r="AW523" s="9"/>
    </row>
    <row r="524" spans="1:49" ht="15" customHeight="1" x14ac:dyDescent="0.25">
      <c r="A524" s="8" t="s">
        <v>10160</v>
      </c>
      <c r="B524" s="6" t="str">
        <f t="shared" si="208"/>
        <v>|EN| Bottle with spiral straw</v>
      </c>
      <c r="C524" s="8" t="s">
        <v>10161</v>
      </c>
      <c r="D524" s="6" t="str">
        <f t="shared" si="209"/>
        <v xml:space="preserve"> |AL| Shishe me pipëz spirale</v>
      </c>
      <c r="E524" s="8" t="s">
        <v>10162</v>
      </c>
      <c r="F524" s="6" t="str">
        <f t="shared" si="210"/>
        <v xml:space="preserve"> |BG| Шише със спирална сламка</v>
      </c>
      <c r="G524" s="8" t="s">
        <v>10163</v>
      </c>
      <c r="H524" s="6" t="str">
        <f t="shared" si="211"/>
        <v xml:space="preserve"> |BiH| Flašica sa spiralnom slamčicom</v>
      </c>
      <c r="I524" s="8" t="s">
        <v>10164</v>
      </c>
      <c r="J524" s="6" t="str">
        <f t="shared" si="212"/>
        <v xml:space="preserve"> |CZ| Láhev se spirálovitým brčkem</v>
      </c>
      <c r="K524" s="8" t="s">
        <v>10165</v>
      </c>
      <c r="L524" s="6" t="str">
        <f t="shared" si="213"/>
        <v xml:space="preserve"> |DE| Flasche mit einem spiral-strohhalm</v>
      </c>
      <c r="M524" s="8" t="s">
        <v>10166</v>
      </c>
      <c r="N524" s="6" t="str">
        <f t="shared" si="214"/>
        <v xml:space="preserve"> |EE| Spiraalkõrrega joogipudel</v>
      </c>
      <c r="O524" s="8" t="s">
        <v>10167</v>
      </c>
      <c r="P524" s="6" t="str">
        <f t="shared" si="215"/>
        <v xml:space="preserve"> |ES| Botella con una paja espiral</v>
      </c>
      <c r="Q524" s="8" t="s">
        <v>10168</v>
      </c>
      <c r="R524" s="6" t="str">
        <f t="shared" si="216"/>
        <v>/ Ampolla amb palleta en espiral</v>
      </c>
      <c r="S524" s="8" t="s">
        <v>10169</v>
      </c>
      <c r="T524" s="6" t="str">
        <f t="shared" si="217"/>
        <v xml:space="preserve"> |GR| Μπουκάλι με ένα σπειροειδές άχυρο</v>
      </c>
      <c r="U524" s="8" t="s">
        <v>10170</v>
      </c>
      <c r="V524" s="6" t="str">
        <f t="shared" si="218"/>
        <v xml:space="preserve"> |HR| Boca sa spiralnom slamkom</v>
      </c>
      <c r="W524" s="8" t="s">
        <v>10171</v>
      </c>
      <c r="X524" s="6" t="str">
        <f t="shared" si="219"/>
        <v xml:space="preserve"> |HU| Palack spirális szívószállal</v>
      </c>
      <c r="Y524" s="8" t="s">
        <v>10172</v>
      </c>
      <c r="Z524" s="6" t="str">
        <f t="shared" si="220"/>
        <v xml:space="preserve"> |IT| Bottiglia con cannuccia a spirale</v>
      </c>
      <c r="AA524" s="8" t="s">
        <v>10173</v>
      </c>
      <c r="AB524" s="6" t="str">
        <f t="shared" si="221"/>
        <v xml:space="preserve"> |LT| Buteliukas su spiraliniu šiaudeliu</v>
      </c>
      <c r="AC524" s="8" t="s">
        <v>10174</v>
      </c>
      <c r="AD524" s="6" t="str">
        <f t="shared" si="222"/>
        <v xml:space="preserve"> |LV| Pudelīte ar spirālveida salmiņu</v>
      </c>
      <c r="AE524" s="8" t="s">
        <v>10175</v>
      </c>
      <c r="AF524" s="6" t="str">
        <f t="shared" si="223"/>
        <v xml:space="preserve"> |MK| Шише со спирална сламка</v>
      </c>
      <c r="AG524" s="8" t="s">
        <v>10176</v>
      </c>
      <c r="AH524" s="6" t="str">
        <f t="shared" si="224"/>
        <v xml:space="preserve"> |PL| Butelka ze spiralną słomką</v>
      </c>
      <c r="AI524" s="8" t="s">
        <v>10177</v>
      </c>
      <c r="AJ524" s="6" t="str">
        <f t="shared" si="225"/>
        <v xml:space="preserve"> |PT| Garrafa com palha em espiral</v>
      </c>
      <c r="AK524" s="8" t="s">
        <v>10178</v>
      </c>
      <c r="AL524" s="6" t="str">
        <f t="shared" si="226"/>
        <v xml:space="preserve"> |RO| Sticlă cu pai spiralat</v>
      </c>
      <c r="AM524" s="8" t="s">
        <v>10163</v>
      </c>
      <c r="AN524" s="6" t="str">
        <f t="shared" si="227"/>
        <v xml:space="preserve"> |RS| Flašica sa spiralnom slamčicom</v>
      </c>
      <c r="AO524" s="8" t="s">
        <v>10179</v>
      </c>
      <c r="AP524" s="6" t="str">
        <f t="shared" si="228"/>
        <v xml:space="preserve"> |SI| Steklenica s slamico</v>
      </c>
      <c r="AQ524" s="8" t="s">
        <v>10180</v>
      </c>
      <c r="AR524" s="6" t="str">
        <f t="shared" si="229"/>
        <v xml:space="preserve"> |SK| Fľaša so špirálovou slamkou</v>
      </c>
      <c r="AS524" s="9" t="str">
        <f t="shared" si="230"/>
        <v>|EN| Bottle with spiral straw |BG| Шише със спирална сламка |BiH| Flašica sa spiralnom slamčicom |CZ| Láhev se spirálovitým brčkem |DE| Flasche mit einem spiral-strohhalm |EE| Spiraalkõrrega joogipudel |ES| Botella con una paja espiral/ Ampolla amb palleta en espiral |GR| Μπουκάλι με ένα σπειροειδές άχυρο |HR| Boca sa spiralnom slamkom |HU| Palack spirális szívószállal |IT| Bottiglia con cannuccia a spirale |LT| Buteliukas su spiraliniu šiaudeliu |LV| Pudelīte ar spirālveida salmiņu |PL| Butelka ze spiralną słomką |PT| Garrafa com palha em espiral |RO| Sticlă cu pai spiralat |RS| Flašica sa spiralnom slamčicom |SI| Steklenica s slamico |SK| Fľaša so špirálovou slamkou</v>
      </c>
      <c r="AT524" s="9" t="str">
        <f t="shared" si="231"/>
        <v xml:space="preserve">"|EN| Bottle with spiral straw |BG| Шише със спирална сламка |BiH| Flašica sa spiralnom slamčicom |CZ| Láhev se spirálovitým brčkem |DE| Flasche mit einem spiral-strohhalm |EE| Spiraalkõrrega joogipudel |ES| Botella con una paja espiral/ Ampolla amb palleta en espiral |GR| Μπουκάλι με ένα σπειροειδές άχυρο |HR| Boca sa spiralnom slamkom |HU| Palack spirális szívószállal |IT| Bottiglia con cannuccia a spirale |LT| Buteliukas su spiraliniu šiaudeliu |LV| Pudelīte ar spirālveida salmiņu |PL| Butelka ze spiralną słomką |PT| Garrafa com palha em espiral |RO| Sticlă cu pai spiralat |RS| Flašica sa spiralnom slamčicom |SI| Steklenica s slamico |SK| Fľaša so špirálovou slamkou",  </v>
      </c>
      <c r="AU524" s="9" t="str">
        <f t="shared" si="232"/>
        <v xml:space="preserve">"Bottle with spiral straw":  "|EN| Bottle with spiral straw |BG| Шише със спирална сламка |BiH| Flašica sa spiralnom slamčicom |CZ| Láhev se spirálovitým brčkem |DE| Flasche mit einem spiral-strohhalm |EE| Spiraalkõrrega joogipudel |ES| Botella con una paja espiral/ Ampolla amb palleta en espiral |GR| Μπουκάλι με ένα σπειροειδές άχυρο |HR| Boca sa spiralnom slamkom |HU| Palack spirális szívószállal |IT| Bottiglia con cannuccia a spirale |LT| Buteliukas su spiraliniu šiaudeliu |LV| Pudelīte ar spirālveida salmiņu |PL| Butelka ze spiralną słomką |PT| Garrafa com palha em espiral |RO| Sticlă cu pai spiralat |RS| Flašica sa spiralnom slamčicom |SI| Steklenica s slamico |SK| Fľaša so špirálovou slamkou",  </v>
      </c>
      <c r="AV524" s="9" t="str">
        <f t="shared" si="233"/>
        <v xml:space="preserve">"Bottle with spiral straw", </v>
      </c>
      <c r="AW524" s="9"/>
    </row>
    <row r="525" spans="1:49" ht="15" customHeight="1" x14ac:dyDescent="0.25">
      <c r="A525" s="8" t="s">
        <v>10181</v>
      </c>
      <c r="B525" s="6" t="str">
        <f t="shared" si="208"/>
        <v>|EN| Hooded bath towel</v>
      </c>
      <c r="C525" s="8" t="s">
        <v>10182</v>
      </c>
      <c r="D525" s="6" t="str">
        <f t="shared" si="209"/>
        <v xml:space="preserve"> |AL| Peshqir banje me kapuç</v>
      </c>
      <c r="E525" s="8" t="s">
        <v>10183</v>
      </c>
      <c r="F525" s="6" t="str">
        <f t="shared" si="210"/>
        <v xml:space="preserve"> |BG| Хавлиена кърпа с качулка</v>
      </c>
      <c r="G525" s="8" t="s">
        <v>10184</v>
      </c>
      <c r="H525" s="6" t="str">
        <f t="shared" si="211"/>
        <v xml:space="preserve"> |BiH| Peškir za kupanje s kapuljačom</v>
      </c>
      <c r="I525" s="8" t="s">
        <v>10185</v>
      </c>
      <c r="J525" s="6" t="str">
        <f t="shared" si="212"/>
        <v xml:space="preserve"> |CZ| Osuška s kapucí</v>
      </c>
      <c r="K525" s="8" t="s">
        <v>10186</v>
      </c>
      <c r="L525" s="6" t="str">
        <f t="shared" si="213"/>
        <v xml:space="preserve"> |DE| Badetuch mit kapuze</v>
      </c>
      <c r="M525" s="8" t="s">
        <v>10187</v>
      </c>
      <c r="N525" s="6" t="str">
        <f t="shared" si="214"/>
        <v xml:space="preserve"> |EE| Kapuutsiga vannilina</v>
      </c>
      <c r="O525" s="8" t="s">
        <v>10188</v>
      </c>
      <c r="P525" s="6" t="str">
        <f t="shared" si="215"/>
        <v xml:space="preserve"> |ES| Toalla de baño con capucha</v>
      </c>
      <c r="Q525" s="8" t="s">
        <v>10189</v>
      </c>
      <c r="R525" s="6" t="str">
        <f t="shared" si="216"/>
        <v>/ Tovallola de bany amb caputxa</v>
      </c>
      <c r="S525" s="8" t="s">
        <v>10190</v>
      </c>
      <c r="T525" s="6" t="str">
        <f t="shared" si="217"/>
        <v xml:space="preserve"> |GR| Πετσέτα μπάνιου με κουκούλα</v>
      </c>
      <c r="U525" s="8" t="s">
        <v>10191</v>
      </c>
      <c r="V525" s="6" t="str">
        <f t="shared" si="218"/>
        <v xml:space="preserve"> |HR| Ručnik za kupanje s kapuljačom</v>
      </c>
      <c r="W525" s="8" t="s">
        <v>10192</v>
      </c>
      <c r="X525" s="6" t="str">
        <f t="shared" si="219"/>
        <v xml:space="preserve"> |HU| Kapucnis fürdőlepedő</v>
      </c>
      <c r="Y525" s="8" t="s">
        <v>10193</v>
      </c>
      <c r="Z525" s="6" t="str">
        <f t="shared" si="220"/>
        <v xml:space="preserve"> |IT| Asciugamano da bagno con cappuccio</v>
      </c>
      <c r="AA525" s="8" t="s">
        <v>10194</v>
      </c>
      <c r="AB525" s="6" t="str">
        <f t="shared" si="221"/>
        <v xml:space="preserve"> |LT| Vonios rankšluostis su gobtuvu</v>
      </c>
      <c r="AC525" s="8" t="s">
        <v>10195</v>
      </c>
      <c r="AD525" s="6" t="str">
        <f t="shared" si="222"/>
        <v xml:space="preserve"> |LV| Vannas dvielis ar kapuci</v>
      </c>
      <c r="AE525" s="8" t="s">
        <v>10196</v>
      </c>
      <c r="AF525" s="6" t="str">
        <f t="shared" si="223"/>
        <v xml:space="preserve"> |MK| Крпа за бањање со капа</v>
      </c>
      <c r="AG525" s="8" t="s">
        <v>10197</v>
      </c>
      <c r="AH525" s="6" t="str">
        <f t="shared" si="224"/>
        <v xml:space="preserve"> |PL| Ręcznik kąpielowy z kapturkiem</v>
      </c>
      <c r="AI525" s="8" t="s">
        <v>10198</v>
      </c>
      <c r="AJ525" s="6" t="str">
        <f t="shared" si="225"/>
        <v xml:space="preserve"> |PT| Toalha de banho com capuz</v>
      </c>
      <c r="AK525" s="8" t="s">
        <v>10199</v>
      </c>
      <c r="AL525" s="6" t="str">
        <f t="shared" si="226"/>
        <v xml:space="preserve"> |RO| Prosop de baie cu glugă</v>
      </c>
      <c r="AM525" s="8" t="s">
        <v>10200</v>
      </c>
      <c r="AN525" s="6" t="str">
        <f t="shared" si="227"/>
        <v xml:space="preserve"> |RS| Peškir sa kapuljačom</v>
      </c>
      <c r="AO525" s="8" t="s">
        <v>10201</v>
      </c>
      <c r="AP525" s="6" t="str">
        <f t="shared" si="228"/>
        <v xml:space="preserve"> |SI| Kopalna brisača s kapuco</v>
      </c>
      <c r="AQ525" s="8" t="s">
        <v>10202</v>
      </c>
      <c r="AR525" s="6" t="str">
        <f t="shared" si="229"/>
        <v xml:space="preserve"> |SK| Osuška s kapucňou</v>
      </c>
      <c r="AS525" s="9" t="str">
        <f t="shared" si="230"/>
        <v>|EN| Hooded bath towel |BG| Хавлиена кърпа с качулка |BiH| Peškir za kupanje s kapuljačom |CZ| Osuška s kapucí |DE| Badetuch mit kapuze |EE| Kapuutsiga vannilina |ES| Toalla de baño con capucha/ Tovallola de bany amb caputxa |GR| Πετσέτα μπάνιου με κουκούλα |HR| Ručnik za kupanje s kapuljačom |HU| Kapucnis fürdőlepedő |IT| Asciugamano da bagno con cappuccio |LT| Vonios rankšluostis su gobtuvu |LV| Vannas dvielis ar kapuci |PL| Ręcznik kąpielowy z kapturkiem |PT| Toalha de banho com capuz |RO| Prosop de baie cu glugă |RS| Peškir sa kapuljačom |SI| Kopalna brisača s kapuco |SK| Osuška s kapucňou</v>
      </c>
      <c r="AT525" s="9" t="str">
        <f t="shared" si="231"/>
        <v xml:space="preserve">"|EN| Hooded bath towel |BG| Хавлиена кърпа с качулка |BiH| Peškir za kupanje s kapuljačom |CZ| Osuška s kapucí |DE| Badetuch mit kapuze |EE| Kapuutsiga vannilina |ES| Toalla de baño con capucha/ Tovallola de bany amb caputxa |GR| Πετσέτα μπάνιου με κουκούλα |HR| Ručnik za kupanje s kapuljačom |HU| Kapucnis fürdőlepedő |IT| Asciugamano da bagno con cappuccio |LT| Vonios rankšluostis su gobtuvu |LV| Vannas dvielis ar kapuci |PL| Ręcznik kąpielowy z kapturkiem |PT| Toalha de banho com capuz |RO| Prosop de baie cu glugă |RS| Peškir sa kapuljačom |SI| Kopalna brisača s kapuco |SK| Osuška s kapucňou",  </v>
      </c>
      <c r="AU525" s="9" t="str">
        <f t="shared" si="232"/>
        <v xml:space="preserve">"Hooded bath towel":  "|EN| Hooded bath towel |BG| Хавлиена кърпа с качулка |BiH| Peškir za kupanje s kapuljačom |CZ| Osuška s kapucí |DE| Badetuch mit kapuze |EE| Kapuutsiga vannilina |ES| Toalla de baño con capucha/ Tovallola de bany amb caputxa |GR| Πετσέτα μπάνιου με κουκούλα |HR| Ručnik za kupanje s kapuljačom |HU| Kapucnis fürdőlepedő |IT| Asciugamano da bagno con cappuccio |LT| Vonios rankšluostis su gobtuvu |LV| Vannas dvielis ar kapuci |PL| Ręcznik kąpielowy z kapturkiem |PT| Toalha de banho com capuz |RO| Prosop de baie cu glugă |RS| Peškir sa kapuljačom |SI| Kopalna brisača s kapuco |SK| Osuška s kapucňou",  </v>
      </c>
      <c r="AV525" s="9" t="str">
        <f t="shared" si="233"/>
        <v xml:space="preserve">"Hooded bath towel", </v>
      </c>
      <c r="AW525" s="9"/>
    </row>
    <row r="526" spans="1:49" ht="15" customHeight="1" x14ac:dyDescent="0.25">
      <c r="A526" s="8" t="s">
        <v>10203</v>
      </c>
      <c r="B526" s="6" t="str">
        <f t="shared" si="208"/>
        <v>|EN| Bottle and teat brush</v>
      </c>
      <c r="C526" s="8" t="s">
        <v>10204</v>
      </c>
      <c r="D526" s="6" t="str">
        <f t="shared" si="209"/>
        <v xml:space="preserve"> |AL| Furçë për shishe dhe biberona</v>
      </c>
      <c r="E526" s="8" t="s">
        <v>10205</v>
      </c>
      <c r="F526" s="6" t="str">
        <f t="shared" si="210"/>
        <v xml:space="preserve"> |BG| Четка за бутилки и биберони</v>
      </c>
      <c r="G526" s="8" t="s">
        <v>10206</v>
      </c>
      <c r="H526" s="6" t="str">
        <f t="shared" si="211"/>
        <v xml:space="preserve"> |BiH| Četka za flašice i dude</v>
      </c>
      <c r="I526" s="8" t="s">
        <v>10207</v>
      </c>
      <c r="J526" s="6" t="str">
        <f t="shared" si="212"/>
        <v xml:space="preserve"> |CZ| Kartáč na láhve a dudlíky</v>
      </c>
      <c r="K526" s="8" t="s">
        <v>10208</v>
      </c>
      <c r="L526" s="6" t="str">
        <f t="shared" si="213"/>
        <v xml:space="preserve"> |DE| Flaschen- und saugerbürste</v>
      </c>
      <c r="M526" s="8" t="s">
        <v>10209</v>
      </c>
      <c r="N526" s="6" t="str">
        <f t="shared" si="214"/>
        <v xml:space="preserve"> |EE| Lutipudelite ja luttide puhastushari</v>
      </c>
      <c r="O526" s="8" t="s">
        <v>10210</v>
      </c>
      <c r="P526" s="6" t="str">
        <f t="shared" si="215"/>
        <v xml:space="preserve"> |ES| Cepillo para biberones y tetinas</v>
      </c>
      <c r="Q526" s="8" t="s">
        <v>10211</v>
      </c>
      <c r="R526" s="6" t="str">
        <f t="shared" si="216"/>
        <v>/ Raspall per a biberons i tetines</v>
      </c>
      <c r="S526" s="8" t="s">
        <v>10212</v>
      </c>
      <c r="T526" s="6" t="str">
        <f t="shared" si="217"/>
        <v xml:space="preserve"> |GR| Βούρτσα μπουκαλιών και θηλών</v>
      </c>
      <c r="U526" s="8" t="s">
        <v>10213</v>
      </c>
      <c r="V526" s="6" t="str">
        <f t="shared" si="218"/>
        <v xml:space="preserve"> |HR| Četka za pranje boca i duda</v>
      </c>
      <c r="W526" s="8" t="s">
        <v>10214</v>
      </c>
      <c r="X526" s="6" t="str">
        <f t="shared" si="219"/>
        <v xml:space="preserve"> |HU| Üveg- és cumitisztító kefe</v>
      </c>
      <c r="Y526" s="8" t="s">
        <v>10215</v>
      </c>
      <c r="Z526" s="6" t="str">
        <f t="shared" si="220"/>
        <v xml:space="preserve"> |IT| Spazzola per bottiglie e biberon</v>
      </c>
      <c r="AA526" s="8" t="s">
        <v>10216</v>
      </c>
      <c r="AB526" s="6" t="str">
        <f t="shared" si="221"/>
        <v xml:space="preserve"> |LT| Šepetys buteliams ir žindukams</v>
      </c>
      <c r="AC526" s="8" t="s">
        <v>10217</v>
      </c>
      <c r="AD526" s="6" t="str">
        <f t="shared" si="222"/>
        <v xml:space="preserve"> |LV| Pudeļu un knupju birstīte</v>
      </c>
      <c r="AE526" s="8" t="s">
        <v>10218</v>
      </c>
      <c r="AF526" s="6" t="str">
        <f t="shared" si="223"/>
        <v xml:space="preserve"> |MK| Четка за шишиња и цуцли</v>
      </c>
      <c r="AG526" s="8" t="s">
        <v>10219</v>
      </c>
      <c r="AH526" s="6" t="str">
        <f t="shared" si="224"/>
        <v xml:space="preserve"> |PL| Szczotka do butelek i smoczków</v>
      </c>
      <c r="AI526" s="8" t="s">
        <v>10220</v>
      </c>
      <c r="AJ526" s="6" t="str">
        <f t="shared" si="225"/>
        <v xml:space="preserve"> |PT| Escova para biberão e chupetas</v>
      </c>
      <c r="AK526" s="8" t="s">
        <v>10221</v>
      </c>
      <c r="AL526" s="6" t="str">
        <f t="shared" si="226"/>
        <v xml:space="preserve"> |RO| Perie pentru sticle și biberoane</v>
      </c>
      <c r="AM526" s="8" t="s">
        <v>10222</v>
      </c>
      <c r="AN526" s="6" t="str">
        <f t="shared" si="227"/>
        <v xml:space="preserve"> |RS| Četka za flašice i cucle</v>
      </c>
      <c r="AO526" s="8" t="s">
        <v>10223</v>
      </c>
      <c r="AP526" s="6" t="str">
        <f t="shared" si="228"/>
        <v xml:space="preserve"> |SI| Ščetka za steklenice in dude</v>
      </c>
      <c r="AQ526" s="8" t="s">
        <v>10224</v>
      </c>
      <c r="AR526" s="6" t="str">
        <f t="shared" si="229"/>
        <v xml:space="preserve"> |SK| Kefka na fľaše a cumlíky</v>
      </c>
      <c r="AS526" s="9" t="str">
        <f t="shared" si="230"/>
        <v>|EN| Bottle and teat brush |BG| Четка за бутилки и биберони |BiH| Četka za flašice i dude |CZ| Kartáč na láhve a dudlíky |DE| Flaschen- und saugerbürste |EE| Lutipudelite ja luttide puhastushari |ES| Cepillo para biberones y tetinas/ Raspall per a biberons i tetines |GR| Βούρτσα μπουκαλιών και θηλών |HR| Četka za pranje boca i duda |HU| Üveg- és cumitisztító kefe |IT| Spazzola per bottiglie e biberon |LT| Šepetys buteliams ir žindukams |LV| Pudeļu un knupju birstīte |PL| Szczotka do butelek i smoczków |PT| Escova para biberão e chupetas |RO| Perie pentru sticle și biberoane |RS| Četka za flašice i cucle |SI| Ščetka za steklenice in dude |SK| Kefka na fľaše a cumlíky</v>
      </c>
      <c r="AT526" s="9" t="str">
        <f t="shared" si="231"/>
        <v xml:space="preserve">"|EN| Bottle and teat brush |BG| Четка за бутилки и биберони |BiH| Četka za flašice i dude |CZ| Kartáč na láhve a dudlíky |DE| Flaschen- und saugerbürste |EE| Lutipudelite ja luttide puhastushari |ES| Cepillo para biberones y tetinas/ Raspall per a biberons i tetines |GR| Βούρτσα μπουκαλιών και θηλών |HR| Četka za pranje boca i duda |HU| Üveg- és cumitisztító kefe |IT| Spazzola per bottiglie e biberon |LT| Šepetys buteliams ir žindukams |LV| Pudeļu un knupju birstīte |PL| Szczotka do butelek i smoczków |PT| Escova para biberão e chupetas |RO| Perie pentru sticle și biberoane |RS| Četka za flašice i cucle |SI| Ščetka za steklenice in dude |SK| Kefka na fľaše a cumlíky",  </v>
      </c>
      <c r="AU526" s="9" t="str">
        <f t="shared" si="232"/>
        <v xml:space="preserve">"Bottle and teat brush":  "|EN| Bottle and teat brush |BG| Четка за бутилки и биберони |BiH| Četka za flašice i dude |CZ| Kartáč na láhve a dudlíky |DE| Flaschen- und saugerbürste |EE| Lutipudelite ja luttide puhastushari |ES| Cepillo para biberones y tetinas/ Raspall per a biberons i tetines |GR| Βούρτσα μπουκαλιών και θηλών |HR| Četka za pranje boca i duda |HU| Üveg- és cumitisztító kefe |IT| Spazzola per bottiglie e biberon |LT| Šepetys buteliams ir žindukams |LV| Pudeļu un knupju birstīte |PL| Szczotka do butelek i smoczków |PT| Escova para biberão e chupetas |RO| Perie pentru sticle și biberoane |RS| Četka za flašice i cucle |SI| Ščetka za steklenice in dude |SK| Kefka na fľaše a cumlíky",  </v>
      </c>
      <c r="AV526" s="9" t="str">
        <f t="shared" si="233"/>
        <v xml:space="preserve">"Bottle and teat brush", </v>
      </c>
      <c r="AW526" s="9"/>
    </row>
    <row r="527" spans="1:49" ht="15" customHeight="1" x14ac:dyDescent="0.25">
      <c r="A527" s="8" t="s">
        <v>10225</v>
      </c>
      <c r="B527" s="6" t="str">
        <f t="shared" si="208"/>
        <v>|EN| Baby sleeping bag</v>
      </c>
      <c r="C527" s="8" t="s">
        <v>10226</v>
      </c>
      <c r="D527" s="6" t="str">
        <f t="shared" si="209"/>
        <v xml:space="preserve"> |AL| Mbështjellëse foshnjash</v>
      </c>
      <c r="E527" s="8" t="s">
        <v>10227</v>
      </c>
      <c r="F527" s="6" t="str">
        <f t="shared" si="210"/>
        <v xml:space="preserve"> |BG| Порт бебе</v>
      </c>
      <c r="G527" s="8" t="s">
        <v>10228</v>
      </c>
      <c r="H527" s="6" t="str">
        <f t="shared" si="211"/>
        <v xml:space="preserve"> |BiH| Dekica za bebe</v>
      </c>
      <c r="I527" s="8" t="s">
        <v>10229</v>
      </c>
      <c r="J527" s="6" t="str">
        <f t="shared" si="212"/>
        <v xml:space="preserve"> |CZ| Zavinovačka</v>
      </c>
      <c r="K527" s="8" t="s">
        <v>10230</v>
      </c>
      <c r="L527" s="6" t="str">
        <f t="shared" si="213"/>
        <v xml:space="preserve"> |DE| Babyschlafsack</v>
      </c>
      <c r="M527" s="8" t="s">
        <v>10231</v>
      </c>
      <c r="N527" s="6" t="str">
        <f t="shared" si="214"/>
        <v xml:space="preserve"> |EE| Imikute magamiskott</v>
      </c>
      <c r="O527" s="8" t="s">
        <v>10232</v>
      </c>
      <c r="P527" s="6" t="str">
        <f t="shared" si="215"/>
        <v xml:space="preserve"> |ES| Saco de bebé</v>
      </c>
      <c r="Q527" s="8" t="s">
        <v>10233</v>
      </c>
      <c r="R527" s="6" t="str">
        <f t="shared" si="216"/>
        <v>/ Manta de bebè</v>
      </c>
      <c r="S527" s="8" t="s">
        <v>10234</v>
      </c>
      <c r="T527" s="6" t="str">
        <f t="shared" si="217"/>
        <v xml:space="preserve"> |GR| Υπνόσακος μωρών</v>
      </c>
      <c r="U527" s="8" t="s">
        <v>10235</v>
      </c>
      <c r="V527" s="6" t="str">
        <f t="shared" si="218"/>
        <v xml:space="preserve"> |HR| Jastuk za nošenje bebe</v>
      </c>
      <c r="W527" s="8" t="s">
        <v>10236</v>
      </c>
      <c r="X527" s="6" t="str">
        <f t="shared" si="219"/>
        <v xml:space="preserve"> |HU| Pólya újszülöttnek</v>
      </c>
      <c r="Y527" s="8" t="s">
        <v>10237</v>
      </c>
      <c r="Z527" s="6" t="str">
        <f t="shared" si="220"/>
        <v xml:space="preserve"> |IT| Sacco nanna per bambini</v>
      </c>
      <c r="AA527" s="8" t="s">
        <v>10238</v>
      </c>
      <c r="AB527" s="6" t="str">
        <f t="shared" si="221"/>
        <v xml:space="preserve"> |LT| Kūdikio vokelis</v>
      </c>
      <c r="AC527" s="8" t="s">
        <v>10239</v>
      </c>
      <c r="AD527" s="6" t="str">
        <f t="shared" si="222"/>
        <v xml:space="preserve"> |LV| Zīdaiņa guļammaiss</v>
      </c>
      <c r="AE527" s="8" t="s">
        <v>2789</v>
      </c>
      <c r="AF527" s="6" t="str">
        <f t="shared" si="223"/>
        <v xml:space="preserve"> |MK| Бебешко ќебенце</v>
      </c>
      <c r="AG527" s="8" t="s">
        <v>10240</v>
      </c>
      <c r="AH527" s="6" t="str">
        <f t="shared" si="224"/>
        <v xml:space="preserve"> |PL| Becik niemowlęcy</v>
      </c>
      <c r="AI527" s="8" t="s">
        <v>10241</v>
      </c>
      <c r="AJ527" s="6" t="str">
        <f t="shared" si="225"/>
        <v xml:space="preserve"> |PT| Cobertor para bebé</v>
      </c>
      <c r="AK527" s="8" t="s">
        <v>10242</v>
      </c>
      <c r="AL527" s="6" t="str">
        <f t="shared" si="226"/>
        <v xml:space="preserve"> |RO| Păturică port bebe</v>
      </c>
      <c r="AM527" s="8" t="s">
        <v>10243</v>
      </c>
      <c r="AN527" s="6" t="str">
        <f t="shared" si="227"/>
        <v xml:space="preserve"> |RS| Dunjica za bebe</v>
      </c>
      <c r="AO527" s="8" t="s">
        <v>10244</v>
      </c>
      <c r="AP527" s="6" t="str">
        <f t="shared" si="228"/>
        <v xml:space="preserve"> |SI| Ovijalna odeja za dojenčka</v>
      </c>
      <c r="AQ527" s="8" t="s">
        <v>10245</v>
      </c>
      <c r="AR527" s="6" t="str">
        <f t="shared" si="229"/>
        <v xml:space="preserve"> |SK| Perinka-zavinovačka</v>
      </c>
      <c r="AS527" s="9" t="str">
        <f t="shared" si="230"/>
        <v>|EN| Baby sleeping bag |BG| Порт бебе |BiH| Dekica za bebe |CZ| Zavinovačka |DE| Babyschlafsack |EE| Imikute magamiskott |ES| Saco de bebé/ Manta de bebè |GR| Υπνόσακος μωρών |HR| Jastuk za nošenje bebe |HU| Pólya újszülöttnek |IT| Sacco nanna per bambini |LT| Kūdikio vokelis |LV| Zīdaiņa guļammaiss |PL| Becik niemowlęcy |PT| Cobertor para bebé |RO| Păturică port bebe |RS| Dunjica za bebe |SI| Ovijalna odeja za dojenčka |SK| Perinka-zavinovačka</v>
      </c>
      <c r="AT527" s="9" t="str">
        <f t="shared" si="231"/>
        <v xml:space="preserve">"|EN| Baby sleeping bag |BG| Порт бебе |BiH| Dekica za bebe |CZ| Zavinovačka |DE| Babyschlafsack |EE| Imikute magamiskott |ES| Saco de bebé/ Manta de bebè |GR| Υπνόσακος μωρών |HR| Jastuk za nošenje bebe |HU| Pólya újszülöttnek |IT| Sacco nanna per bambini |LT| Kūdikio vokelis |LV| Zīdaiņa guļammaiss |PL| Becik niemowlęcy |PT| Cobertor para bebé |RO| Păturică port bebe |RS| Dunjica za bebe |SI| Ovijalna odeja za dojenčka |SK| Perinka-zavinovačka",  </v>
      </c>
      <c r="AU527" s="9" t="str">
        <f t="shared" si="232"/>
        <v xml:space="preserve">"Baby sleeping bag":  "|EN| Baby sleeping bag |BG| Порт бебе |BiH| Dekica za bebe |CZ| Zavinovačka |DE| Babyschlafsack |EE| Imikute magamiskott |ES| Saco de bebé/ Manta de bebè |GR| Υπνόσακος μωρών |HR| Jastuk za nošenje bebe |HU| Pólya újszülöttnek |IT| Sacco nanna per bambini |LT| Kūdikio vokelis |LV| Zīdaiņa guļammaiss |PL| Becik niemowlęcy |PT| Cobertor para bebé |RO| Păturică port bebe |RS| Dunjica za bebe |SI| Ovijalna odeja za dojenčka |SK| Perinka-zavinovačka",  </v>
      </c>
      <c r="AV527" s="9" t="str">
        <f t="shared" si="233"/>
        <v xml:space="preserve">"Baby sleeping bag", </v>
      </c>
      <c r="AW527" s="9"/>
    </row>
    <row r="528" spans="1:49" ht="15" customHeight="1" x14ac:dyDescent="0.25">
      <c r="A528" s="8" t="s">
        <v>10246</v>
      </c>
      <c r="B528" s="6" t="str">
        <f t="shared" si="208"/>
        <v>|EN| Bath thermometer</v>
      </c>
      <c r="C528" s="8" t="s">
        <v>10247</v>
      </c>
      <c r="D528" s="6" t="str">
        <f t="shared" si="209"/>
        <v xml:space="preserve"> |AL| Termometër uji</v>
      </c>
      <c r="E528" s="8" t="s">
        <v>10248</v>
      </c>
      <c r="F528" s="6" t="str">
        <f t="shared" si="210"/>
        <v xml:space="preserve"> |BG| Термометър за баня</v>
      </c>
      <c r="G528" s="8" t="s">
        <v>10249</v>
      </c>
      <c r="H528" s="6" t="str">
        <f t="shared" si="211"/>
        <v xml:space="preserve"> |BiH| Toplomjer za kupanje</v>
      </c>
      <c r="I528" s="8" t="s">
        <v>10250</v>
      </c>
      <c r="J528" s="6" t="str">
        <f t="shared" si="212"/>
        <v xml:space="preserve"> |CZ| Teploměr do vody</v>
      </c>
      <c r="K528" s="8" t="s">
        <v>10251</v>
      </c>
      <c r="L528" s="6" t="str">
        <f t="shared" si="213"/>
        <v xml:space="preserve"> |DE| Badthermometer</v>
      </c>
      <c r="M528" s="8" t="s">
        <v>10252</v>
      </c>
      <c r="N528" s="6" t="str">
        <f t="shared" si="214"/>
        <v xml:space="preserve"> |EE| Vannitermomeeter</v>
      </c>
      <c r="O528" s="8" t="s">
        <v>10253</v>
      </c>
      <c r="P528" s="6" t="str">
        <f t="shared" si="215"/>
        <v xml:space="preserve"> |ES| Termómetro de baño</v>
      </c>
      <c r="Q528" s="8" t="s">
        <v>10254</v>
      </c>
      <c r="R528" s="6" t="str">
        <f t="shared" si="216"/>
        <v>/ Termòmetre de bany</v>
      </c>
      <c r="S528" s="8" t="s">
        <v>10255</v>
      </c>
      <c r="T528" s="6" t="str">
        <f t="shared" si="217"/>
        <v xml:space="preserve"> |GR| Θερμόμετρο μπάνιου</v>
      </c>
      <c r="U528" s="8" t="s">
        <v>10256</v>
      </c>
      <c r="V528" s="6" t="str">
        <f t="shared" si="218"/>
        <v xml:space="preserve"> |HR| Termometar za kupanje</v>
      </c>
      <c r="W528" s="8" t="s">
        <v>10257</v>
      </c>
      <c r="X528" s="6" t="str">
        <f t="shared" si="219"/>
        <v xml:space="preserve"> |HU| Vízhőmérő</v>
      </c>
      <c r="Y528" s="8" t="s">
        <v>10258</v>
      </c>
      <c r="Z528" s="6" t="str">
        <f t="shared" si="220"/>
        <v xml:space="preserve"> |IT| Termometro da bagno</v>
      </c>
      <c r="AA528" s="8" t="s">
        <v>10259</v>
      </c>
      <c r="AB528" s="6" t="str">
        <f t="shared" si="221"/>
        <v xml:space="preserve"> |LT| Vonelės termometras</v>
      </c>
      <c r="AC528" s="8" t="s">
        <v>10260</v>
      </c>
      <c r="AD528" s="6" t="str">
        <f t="shared" si="222"/>
        <v xml:space="preserve"> |LV| Vannas termometrs</v>
      </c>
      <c r="AE528" s="8" t="s">
        <v>10261</v>
      </c>
      <c r="AF528" s="6" t="str">
        <f t="shared" si="223"/>
        <v xml:space="preserve"> |MK| Термометар за капење</v>
      </c>
      <c r="AG528" s="8" t="s">
        <v>10262</v>
      </c>
      <c r="AH528" s="6" t="str">
        <f t="shared" si="224"/>
        <v xml:space="preserve"> |PL| Termometr kąpielowy</v>
      </c>
      <c r="AI528" s="8" t="s">
        <v>10263</v>
      </c>
      <c r="AJ528" s="6" t="str">
        <f t="shared" si="225"/>
        <v xml:space="preserve"> |PT| Termómetros de banho</v>
      </c>
      <c r="AK528" s="8" t="s">
        <v>10264</v>
      </c>
      <c r="AL528" s="6" t="str">
        <f t="shared" si="226"/>
        <v xml:space="preserve"> |RO| Termometru de baie</v>
      </c>
      <c r="AM528" s="8" t="s">
        <v>10265</v>
      </c>
      <c r="AN528" s="6" t="str">
        <f t="shared" si="227"/>
        <v xml:space="preserve"> |RS| Termometar za kadicu</v>
      </c>
      <c r="AO528" s="8" t="s">
        <v>10266</v>
      </c>
      <c r="AP528" s="6" t="str">
        <f t="shared" si="228"/>
        <v xml:space="preserve"> |SI| Kopalni termometer</v>
      </c>
      <c r="AQ528" s="8" t="s">
        <v>10267</v>
      </c>
      <c r="AR528" s="6" t="str">
        <f t="shared" si="229"/>
        <v xml:space="preserve"> |SK| Teplomer do vody</v>
      </c>
      <c r="AS528" s="9" t="str">
        <f t="shared" si="230"/>
        <v>|EN| Bath thermometer |BG| Термометър за баня |BiH| Toplomjer za kupanje |CZ| Teploměr do vody |DE| Badthermometer |EE| Vannitermomeeter |ES| Termómetro de baño/ Termòmetre de bany |GR| Θερμόμετρο μπάνιου |HR| Termometar za kupanje |HU| Vízhőmérő |IT| Termometro da bagno |LT| Vonelės termometras |LV| Vannas termometrs |PL| Termometr kąpielowy |PT| Termómetros de banho |RO| Termometru de baie |RS| Termometar za kadicu |SI| Kopalni termometer |SK| Teplomer do vody</v>
      </c>
      <c r="AT528" s="9" t="str">
        <f t="shared" si="231"/>
        <v xml:space="preserve">"|EN| Bath thermometer |BG| Термометър за баня |BiH| Toplomjer za kupanje |CZ| Teploměr do vody |DE| Badthermometer |EE| Vannitermomeeter |ES| Termómetro de baño/ Termòmetre de bany |GR| Θερμόμετρο μπάνιου |HR| Termometar za kupanje |HU| Vízhőmérő |IT| Termometro da bagno |LT| Vonelės termometras |LV| Vannas termometrs |PL| Termometr kąpielowy |PT| Termómetros de banho |RO| Termometru de baie |RS| Termometar za kadicu |SI| Kopalni termometer |SK| Teplomer do vody",  </v>
      </c>
      <c r="AU528" s="9" t="str">
        <f t="shared" si="232"/>
        <v xml:space="preserve">"Bath thermometer":  "|EN| Bath thermometer |BG| Термометър за баня |BiH| Toplomjer za kupanje |CZ| Teploměr do vody |DE| Badthermometer |EE| Vannitermomeeter |ES| Termómetro de baño/ Termòmetre de bany |GR| Θερμόμετρο μπάνιου |HR| Termometar za kupanje |HU| Vízhőmérő |IT| Termometro da bagno |LT| Vonelės termometras |LV| Vannas termometrs |PL| Termometr kąpielowy |PT| Termómetros de banho |RO| Termometru de baie |RS| Termometar za kadicu |SI| Kopalni termometer |SK| Teplomer do vody",  </v>
      </c>
      <c r="AV528" s="9" t="str">
        <f t="shared" si="233"/>
        <v xml:space="preserve">"Bath thermometer", </v>
      </c>
      <c r="AW528" s="9"/>
    </row>
    <row r="529" spans="1:49" ht="15" customHeight="1" x14ac:dyDescent="0.25">
      <c r="A529" s="8" t="s">
        <v>10268</v>
      </c>
      <c r="B529" s="6" t="str">
        <f t="shared" si="208"/>
        <v>|EN| Container set</v>
      </c>
      <c r="C529" s="8" t="s">
        <v>10269</v>
      </c>
      <c r="D529" s="6" t="str">
        <f t="shared" si="209"/>
        <v xml:space="preserve"> |AL| Set kontejnerësh</v>
      </c>
      <c r="E529" s="8" t="s">
        <v>10270</v>
      </c>
      <c r="F529" s="6" t="str">
        <f t="shared" si="210"/>
        <v xml:space="preserve"> |BG| Комплект съдове /кутии/</v>
      </c>
      <c r="G529" s="8" t="s">
        <v>10271</v>
      </c>
      <c r="H529" s="6" t="str">
        <f t="shared" si="211"/>
        <v xml:space="preserve"> |BiH| Komplet kutija</v>
      </c>
      <c r="I529" s="8" t="s">
        <v>10272</v>
      </c>
      <c r="J529" s="6" t="str">
        <f t="shared" si="212"/>
        <v xml:space="preserve"> |CZ| Sada nádob</v>
      </c>
      <c r="K529" s="8" t="s">
        <v>10273</v>
      </c>
      <c r="L529" s="6" t="str">
        <f t="shared" si="213"/>
        <v xml:space="preserve"> |DE| Becher-set</v>
      </c>
      <c r="M529" s="8" t="s">
        <v>10274</v>
      </c>
      <c r="N529" s="6" t="str">
        <f t="shared" si="214"/>
        <v xml:space="preserve"> |EE| Anumate/karpide/topside/hoiunõude komplekt</v>
      </c>
      <c r="O529" s="8" t="s">
        <v>10275</v>
      </c>
      <c r="P529" s="6" t="str">
        <f t="shared" si="215"/>
        <v xml:space="preserve"> |ES| Juego de recipientes</v>
      </c>
      <c r="Q529" s="8" t="s">
        <v>10276</v>
      </c>
      <c r="R529" s="6" t="str">
        <f t="shared" si="216"/>
        <v>/ Joc de contenidors</v>
      </c>
      <c r="S529" s="8" t="s">
        <v>10277</v>
      </c>
      <c r="T529" s="6" t="str">
        <f t="shared" si="217"/>
        <v xml:space="preserve"> |GR| Σετ δοχείων</v>
      </c>
      <c r="U529" s="8" t="s">
        <v>10278</v>
      </c>
      <c r="V529" s="6" t="str">
        <f t="shared" si="218"/>
        <v xml:space="preserve"> |HR| Komplet posuda</v>
      </c>
      <c r="W529" s="8" t="s">
        <v>10279</v>
      </c>
      <c r="X529" s="6" t="str">
        <f t="shared" si="219"/>
        <v xml:space="preserve"> |HU| Tárolókészlet</v>
      </c>
      <c r="Y529" s="8" t="s">
        <v>10280</v>
      </c>
      <c r="Z529" s="6" t="str">
        <f t="shared" si="220"/>
        <v xml:space="preserve"> |IT| Set di contenitori</v>
      </c>
      <c r="AA529" s="8" t="s">
        <v>10281</v>
      </c>
      <c r="AB529" s="6" t="str">
        <f t="shared" si="221"/>
        <v xml:space="preserve"> |LT| Konteinerių komplektas</v>
      </c>
      <c r="AC529" s="8" t="s">
        <v>10282</v>
      </c>
      <c r="AD529" s="6" t="str">
        <f t="shared" si="222"/>
        <v xml:space="preserve"> |LV| Trauku komplekts</v>
      </c>
      <c r="AE529" s="8" t="s">
        <v>10283</v>
      </c>
      <c r="AF529" s="6" t="str">
        <f t="shared" si="223"/>
        <v xml:space="preserve"> |MK| Комплет садови</v>
      </c>
      <c r="AG529" s="8" t="s">
        <v>10284</v>
      </c>
      <c r="AH529" s="6" t="str">
        <f t="shared" si="224"/>
        <v xml:space="preserve"> |PL| Zestaw pojemników</v>
      </c>
      <c r="AI529" s="8" t="s">
        <v>10285</v>
      </c>
      <c r="AJ529" s="6" t="str">
        <f t="shared" si="225"/>
        <v xml:space="preserve"> |PT| Conjunto de recipientes</v>
      </c>
      <c r="AK529" s="8" t="s">
        <v>10286</v>
      </c>
      <c r="AL529" s="6" t="str">
        <f t="shared" si="226"/>
        <v xml:space="preserve"> |RO| Set de recipiente</v>
      </c>
      <c r="AM529" s="8" t="s">
        <v>10271</v>
      </c>
      <c r="AN529" s="6" t="str">
        <f t="shared" si="227"/>
        <v xml:space="preserve"> |RS| Komplet kutija</v>
      </c>
      <c r="AO529" s="8" t="s">
        <v>10287</v>
      </c>
      <c r="AP529" s="6" t="str">
        <f t="shared" si="228"/>
        <v xml:space="preserve"> |SI| Set posod za shranjevanje</v>
      </c>
      <c r="AQ529" s="8" t="s">
        <v>10272</v>
      </c>
      <c r="AR529" s="6" t="str">
        <f t="shared" si="229"/>
        <v xml:space="preserve"> |SK| Sada nádob</v>
      </c>
      <c r="AS529" s="9" t="str">
        <f t="shared" si="230"/>
        <v>|EN| Container set |BG| Комплект съдове /кутии/ |BiH| Komplet kutija |CZ| Sada nádob |DE| Becher-set |EE| Anumate/karpide/topside/hoiunõude komplekt |ES| Juego de recipientes/ Joc de contenidors |GR| Σετ δοχείων |HR| Komplet posuda |HU| Tárolókészlet |IT| Set di contenitori |LT| Konteinerių komplektas |LV| Trauku komplekts |PL| Zestaw pojemników |PT| Conjunto de recipientes |RO| Set de recipiente |RS| Komplet kutija |SI| Set posod za shranjevanje |SK| Sada nádob</v>
      </c>
      <c r="AT529" s="9" t="str">
        <f t="shared" si="231"/>
        <v xml:space="preserve">"|EN| Container set |BG| Комплект съдове /кутии/ |BiH| Komplet kutija |CZ| Sada nádob |DE| Becher-set |EE| Anumate/karpide/topside/hoiunõude komplekt |ES| Juego de recipientes/ Joc de contenidors |GR| Σετ δοχείων |HR| Komplet posuda |HU| Tárolókészlet |IT| Set di contenitori |LT| Konteinerių komplektas |LV| Trauku komplekts |PL| Zestaw pojemników |PT| Conjunto de recipientes |RO| Set de recipiente |RS| Komplet kutija |SI| Set posod za shranjevanje |SK| Sada nádob",  </v>
      </c>
      <c r="AU529" s="9" t="str">
        <f t="shared" si="232"/>
        <v xml:space="preserve">"Container set":  "|EN| Container set |BG| Комплект съдове /кутии/ |BiH| Komplet kutija |CZ| Sada nádob |DE| Becher-set |EE| Anumate/karpide/topside/hoiunõude komplekt |ES| Juego de recipientes/ Joc de contenidors |GR| Σετ δοχείων |HR| Komplet posuda |HU| Tárolókészlet |IT| Set di contenitori |LT| Konteinerių komplektas |LV| Trauku komplekts |PL| Zestaw pojemników |PT| Conjunto de recipientes |RO| Set de recipiente |RS| Komplet kutija |SI| Set posod za shranjevanje |SK| Sada nádob",  </v>
      </c>
      <c r="AV529" s="9" t="str">
        <f t="shared" si="233"/>
        <v xml:space="preserve">"Container set", </v>
      </c>
      <c r="AW529" s="9"/>
    </row>
    <row r="530" spans="1:49" ht="15" customHeight="1" x14ac:dyDescent="0.25">
      <c r="A530" s="8" t="s">
        <v>10288</v>
      </c>
      <c r="B530" s="6" t="str">
        <f t="shared" si="208"/>
        <v>|EN| Scissors and cutter</v>
      </c>
      <c r="C530" s="8" t="s">
        <v>10289</v>
      </c>
      <c r="D530" s="6" t="str">
        <f t="shared" si="209"/>
        <v xml:space="preserve"> |AL| Gërshërë dhe prehëse thonjsh</v>
      </c>
      <c r="E530" s="8" t="s">
        <v>10290</v>
      </c>
      <c r="F530" s="6" t="str">
        <f t="shared" si="210"/>
        <v xml:space="preserve"> |BG| Ножички и нокторезачка</v>
      </c>
      <c r="G530" s="8" t="s">
        <v>10291</v>
      </c>
      <c r="H530" s="6" t="str">
        <f t="shared" si="211"/>
        <v xml:space="preserve"> |BiH| Makaze i noktarica</v>
      </c>
      <c r="I530" s="8" t="s">
        <v>10292</v>
      </c>
      <c r="J530" s="6" t="str">
        <f t="shared" si="212"/>
        <v xml:space="preserve"> |CZ| Nůžky a kleštičky</v>
      </c>
      <c r="K530" s="8" t="s">
        <v>10293</v>
      </c>
      <c r="L530" s="6" t="str">
        <f t="shared" si="213"/>
        <v xml:space="preserve"> |DE| Schere und knipser</v>
      </c>
      <c r="M530" s="8" t="s">
        <v>10294</v>
      </c>
      <c r="N530" s="6" t="str">
        <f t="shared" si="214"/>
        <v xml:space="preserve"> |EE| Küünekäärid ja -tangid</v>
      </c>
      <c r="O530" s="8" t="s">
        <v>10295</v>
      </c>
      <c r="P530" s="6" t="str">
        <f t="shared" si="215"/>
        <v xml:space="preserve"> |ES| Tijeras y cortaúñas</v>
      </c>
      <c r="Q530" s="8" t="s">
        <v>10296</v>
      </c>
      <c r="R530" s="6" t="str">
        <f t="shared" si="216"/>
        <v>/ Tisores i tallaungles</v>
      </c>
      <c r="S530" s="8" t="s">
        <v>10297</v>
      </c>
      <c r="T530" s="6" t="str">
        <f t="shared" si="217"/>
        <v xml:space="preserve"> |GR| Ψαλιδι και κοπτησ</v>
      </c>
      <c r="U530" s="8" t="s">
        <v>10298</v>
      </c>
      <c r="V530" s="6" t="str">
        <f t="shared" si="218"/>
        <v xml:space="preserve"> |HR| Škarice i grickalica</v>
      </c>
      <c r="W530" s="8" t="s">
        <v>10299</v>
      </c>
      <c r="X530" s="6" t="str">
        <f t="shared" si="219"/>
        <v xml:space="preserve"> |HU| Olló és körömvágó csipesz</v>
      </c>
      <c r="Y530" s="8" t="s">
        <v>10300</v>
      </c>
      <c r="Z530" s="6" t="str">
        <f t="shared" si="220"/>
        <v xml:space="preserve"> |IT| Forbici e tagliaunghie</v>
      </c>
      <c r="AA530" s="8" t="s">
        <v>10301</v>
      </c>
      <c r="AB530" s="6" t="str">
        <f t="shared" si="221"/>
        <v xml:space="preserve"> |LT| Žirklutės ir karpiklis</v>
      </c>
      <c r="AC530" s="8" t="s">
        <v>10302</v>
      </c>
      <c r="AD530" s="6" t="str">
        <f t="shared" si="222"/>
        <v xml:space="preserve"> |LV| Šķēres un knaibles</v>
      </c>
      <c r="AE530" s="8" t="s">
        <v>10303</v>
      </c>
      <c r="AF530" s="6" t="str">
        <f t="shared" si="223"/>
        <v xml:space="preserve"> |MK| Ножички и ноктарче</v>
      </c>
      <c r="AG530" s="8" t="s">
        <v>10304</v>
      </c>
      <c r="AH530" s="6" t="str">
        <f t="shared" si="224"/>
        <v xml:space="preserve"> |PL| Nożyczki i obcinacz</v>
      </c>
      <c r="AI530" s="8" t="s">
        <v>10305</v>
      </c>
      <c r="AJ530" s="6" t="str">
        <f t="shared" si="225"/>
        <v xml:space="preserve"> |PT| Tesoura e corta-unhas</v>
      </c>
      <c r="AK530" s="8" t="s">
        <v>10306</v>
      </c>
      <c r="AL530" s="6" t="str">
        <f t="shared" si="226"/>
        <v xml:space="preserve"> |RO| Forfecuță și unghieră</v>
      </c>
      <c r="AM530" s="8" t="s">
        <v>10307</v>
      </c>
      <c r="AN530" s="6" t="str">
        <f t="shared" si="227"/>
        <v xml:space="preserve"> |RS| Makaze i grickalica</v>
      </c>
      <c r="AO530" s="8" t="s">
        <v>10308</v>
      </c>
      <c r="AP530" s="6" t="str">
        <f t="shared" si="228"/>
        <v xml:space="preserve"> |SI| Škarje in ščipalec</v>
      </c>
      <c r="AQ530" s="8" t="s">
        <v>10309</v>
      </c>
      <c r="AR530" s="6" t="str">
        <f t="shared" si="229"/>
        <v xml:space="preserve"> |SK| Nožničky a klieštičky na nechty</v>
      </c>
      <c r="AS530" s="9" t="str">
        <f t="shared" si="230"/>
        <v>|EN| Scissors and cutter |BG| Ножички и нокторезачка |BiH| Makaze i noktarica |CZ| Nůžky a kleštičky |DE| Schere und knipser |EE| Küünekäärid ja -tangid |ES| Tijeras y cortaúñas/ Tisores i tallaungles |GR| Ψαλιδι και κοπτησ |HR| Škarice i grickalica |HU| Olló és körömvágó csipesz |IT| Forbici e tagliaunghie |LT| Žirklutės ir karpiklis |LV| Šķēres un knaibles |PL| Nożyczki i obcinacz |PT| Tesoura e corta-unhas |RO| Forfecuță și unghieră |RS| Makaze i grickalica |SI| Škarje in ščipalec |SK| Nožničky a klieštičky na nechty</v>
      </c>
      <c r="AT530" s="9" t="str">
        <f t="shared" si="231"/>
        <v xml:space="preserve">"|EN| Scissors and cutter |BG| Ножички и нокторезачка |BiH| Makaze i noktarica |CZ| Nůžky a kleštičky |DE| Schere und knipser |EE| Küünekäärid ja -tangid |ES| Tijeras y cortaúñas/ Tisores i tallaungles |GR| Ψαλιδι και κοπτησ |HR| Škarice i grickalica |HU| Olló és körömvágó csipesz |IT| Forbici e tagliaunghie |LT| Žirklutės ir karpiklis |LV| Šķēres un knaibles |PL| Nożyczki i obcinacz |PT| Tesoura e corta-unhas |RO| Forfecuță și unghieră |RS| Makaze i grickalica |SI| Škarje in ščipalec |SK| Nožničky a klieštičky na nechty",  </v>
      </c>
      <c r="AU530" s="9" t="str">
        <f t="shared" si="232"/>
        <v xml:space="preserve">"Scissors and cutter":  "|EN| Scissors and cutter |BG| Ножички и нокторезачка |BiH| Makaze i noktarica |CZ| Nůžky a kleštičky |DE| Schere und knipser |EE| Küünekäärid ja -tangid |ES| Tijeras y cortaúñas/ Tisores i tallaungles |GR| Ψαλιδι και κοπτησ |HR| Škarice i grickalica |HU| Olló és körömvágó csipesz |IT| Forbici e tagliaunghie |LT| Žirklutės ir karpiklis |LV| Šķēres un knaibles |PL| Nożyczki i obcinacz |PT| Tesoura e corta-unhas |RO| Forfecuță și unghieră |RS| Makaze i grickalica |SI| Škarje in ščipalec |SK| Nožničky a klieštičky na nechty",  </v>
      </c>
      <c r="AV530" s="9" t="str">
        <f t="shared" si="233"/>
        <v xml:space="preserve">"Scissors and cutter", </v>
      </c>
      <c r="AW530" s="9"/>
    </row>
    <row r="531" spans="1:49" ht="15" customHeight="1" x14ac:dyDescent="0.25">
      <c r="A531" s="8" t="s">
        <v>10310</v>
      </c>
      <c r="B531" s="6" t="str">
        <f t="shared" si="208"/>
        <v>|EN| Child seat</v>
      </c>
      <c r="C531" s="8" t="s">
        <v>10311</v>
      </c>
      <c r="D531" s="6" t="str">
        <f t="shared" si="209"/>
        <v xml:space="preserve"> |AL| Ndenjëse për makinë</v>
      </c>
      <c r="E531" s="8" t="s">
        <v>10312</v>
      </c>
      <c r="F531" s="6" t="str">
        <f t="shared" si="210"/>
        <v xml:space="preserve"> |BG| Столче за кола</v>
      </c>
      <c r="G531" s="8" t="s">
        <v>10313</v>
      </c>
      <c r="H531" s="6" t="str">
        <f t="shared" si="211"/>
        <v xml:space="preserve"> |BiH| Sjedalica osnov</v>
      </c>
      <c r="I531" s="8" t="s">
        <v>10314</v>
      </c>
      <c r="J531" s="6" t="str">
        <f t="shared" si="212"/>
        <v xml:space="preserve"> |CZ| Autosedačka - podložka</v>
      </c>
      <c r="K531" s="8" t="s">
        <v>10315</v>
      </c>
      <c r="L531" s="6" t="str">
        <f t="shared" si="213"/>
        <v xml:space="preserve"> |DE| Kindersitz</v>
      </c>
      <c r="M531" s="8" t="s">
        <v>10316</v>
      </c>
      <c r="N531" s="6" t="str">
        <f t="shared" si="214"/>
        <v xml:space="preserve"> |EE| Laste turvaiste</v>
      </c>
      <c r="O531" s="8" t="s">
        <v>10317</v>
      </c>
      <c r="P531" s="6" t="str">
        <f t="shared" si="215"/>
        <v xml:space="preserve"> |ES| Silla base</v>
      </c>
      <c r="Q531" s="8" t="s">
        <v>10318</v>
      </c>
      <c r="R531" s="6" t="str">
        <f t="shared" si="216"/>
        <v>/ Base per a butaca</v>
      </c>
      <c r="S531" s="8" t="s">
        <v>10319</v>
      </c>
      <c r="T531" s="6" t="str">
        <f t="shared" si="217"/>
        <v xml:space="preserve"> |GR| Καρέκλα βάση</v>
      </c>
      <c r="U531" s="8" t="s">
        <v>10320</v>
      </c>
      <c r="V531" s="6" t="str">
        <f t="shared" si="218"/>
        <v xml:space="preserve"> |HR| Sjedalica za djecu</v>
      </c>
      <c r="W531" s="8" t="s">
        <v>10321</v>
      </c>
      <c r="X531" s="6" t="str">
        <f t="shared" si="219"/>
        <v xml:space="preserve"> |HU| Alap gyermeküléshez</v>
      </c>
      <c r="Y531" s="8" t="s">
        <v>10322</v>
      </c>
      <c r="Z531" s="6" t="str">
        <f t="shared" si="220"/>
        <v xml:space="preserve"> |IT| Seggiolino supporto</v>
      </c>
      <c r="AA531" s="8" t="s">
        <v>10323</v>
      </c>
      <c r="AB531" s="6" t="str">
        <f t="shared" si="221"/>
        <v xml:space="preserve"> |LT| Kėdutė-pakyla</v>
      </c>
      <c r="AC531" s="8" t="s">
        <v>10324</v>
      </c>
      <c r="AD531" s="6" t="str">
        <f t="shared" si="222"/>
        <v xml:space="preserve"> |LV| Sēdeklis</v>
      </c>
      <c r="AE531" s="8" t="s">
        <v>10325</v>
      </c>
      <c r="AF531" s="6" t="str">
        <f t="shared" si="223"/>
        <v xml:space="preserve"> |MK| Основа на фотелја</v>
      </c>
      <c r="AG531" s="8" t="s">
        <v>10326</v>
      </c>
      <c r="AH531" s="6" t="str">
        <f t="shared" si="224"/>
        <v xml:space="preserve"> |PL| Fotelik podstawka</v>
      </c>
      <c r="AI531" s="8" t="s">
        <v>10327</v>
      </c>
      <c r="AJ531" s="6" t="str">
        <f t="shared" si="225"/>
        <v xml:space="preserve"> |PT| Bases para cadeira</v>
      </c>
      <c r="AK531" s="8" t="s">
        <v>10328</v>
      </c>
      <c r="AL531" s="6" t="str">
        <f t="shared" si="226"/>
        <v xml:space="preserve"> |RO| Fotoliu suport</v>
      </c>
      <c r="AM531" s="8" t="s">
        <v>10329</v>
      </c>
      <c r="AN531" s="6" t="str">
        <f t="shared" si="227"/>
        <v xml:space="preserve"> |RS| Foteljica-podmetač</v>
      </c>
      <c r="AO531" s="8" t="s">
        <v>10330</v>
      </c>
      <c r="AP531" s="6" t="str">
        <f t="shared" si="228"/>
        <v xml:space="preserve"> |SI| Avtosedež jahač</v>
      </c>
      <c r="AQ531" s="8" t="s">
        <v>10331</v>
      </c>
      <c r="AR531" s="6" t="str">
        <f t="shared" si="229"/>
        <v xml:space="preserve"> |SK| Autosedačka - podsedák</v>
      </c>
      <c r="AS531" s="9" t="str">
        <f t="shared" si="230"/>
        <v>|EN| Child seat |BG| Столче за кола |BiH| Sjedalica osnov |CZ| Autosedačka - podložka |DE| Kindersitz |EE| Laste turvaiste |ES| Silla base/ Base per a butaca |GR| Καρέκλα βάση |HR| Sjedalica za djecu |HU| Alap gyermeküléshez |IT| Seggiolino supporto |LT| Kėdutė-pakyla |LV| Sēdeklis |PL| Fotelik podstawka |PT| Bases para cadeira |RO| Fotoliu suport |RS| Foteljica-podmetač |SI| Avtosedež jahač |SK| Autosedačka - podsedák</v>
      </c>
      <c r="AT531" s="9" t="str">
        <f t="shared" si="231"/>
        <v xml:space="preserve">"|EN| Child seat |BG| Столче за кола |BiH| Sjedalica osnov |CZ| Autosedačka - podložka |DE| Kindersitz |EE| Laste turvaiste |ES| Silla base/ Base per a butaca |GR| Καρέκλα βάση |HR| Sjedalica za djecu |HU| Alap gyermeküléshez |IT| Seggiolino supporto |LT| Kėdutė-pakyla |LV| Sēdeklis |PL| Fotelik podstawka |PT| Bases para cadeira |RO| Fotoliu suport |RS| Foteljica-podmetač |SI| Avtosedež jahač |SK| Autosedačka - podsedák",  </v>
      </c>
      <c r="AU531" s="9" t="str">
        <f t="shared" si="232"/>
        <v xml:space="preserve">"Child seat":  "|EN| Child seat |BG| Столче за кола |BiH| Sjedalica osnov |CZ| Autosedačka - podložka |DE| Kindersitz |EE| Laste turvaiste |ES| Silla base/ Base per a butaca |GR| Καρέκλα βάση |HR| Sjedalica za djecu |HU| Alap gyermeküléshez |IT| Seggiolino supporto |LT| Kėdutė-pakyla |LV| Sēdeklis |PL| Fotelik podstawka |PT| Bases para cadeira |RO| Fotoliu suport |RS| Foteljica-podmetač |SI| Avtosedež jahač |SK| Autosedačka - podsedák",  </v>
      </c>
      <c r="AV531" s="9" t="str">
        <f t="shared" si="233"/>
        <v xml:space="preserve">"Child seat", </v>
      </c>
      <c r="AW531" s="9"/>
    </row>
    <row r="532" spans="1:49" ht="15" customHeight="1" x14ac:dyDescent="0.25">
      <c r="A532" s="8" t="s">
        <v>10332</v>
      </c>
      <c r="B532" s="6" t="str">
        <f t="shared" si="208"/>
        <v>|EN| Thermal container for the bottle</v>
      </c>
      <c r="C532" s="8" t="s">
        <v>10333</v>
      </c>
      <c r="D532" s="6" t="str">
        <f t="shared" si="209"/>
        <v xml:space="preserve"> |AL| Kontejner termik për shishe</v>
      </c>
      <c r="E532" s="8" t="s">
        <v>10334</v>
      </c>
      <c r="F532" s="6" t="str">
        <f t="shared" si="210"/>
        <v xml:space="preserve"> |BG| Термичен контейнер за бутилка</v>
      </c>
      <c r="G532" s="8" t="s">
        <v>10335</v>
      </c>
      <c r="H532" s="6" t="str">
        <f t="shared" si="211"/>
        <v xml:space="preserve"> |BiH| Termo kutija za flašu</v>
      </c>
      <c r="I532" s="8" t="s">
        <v>10336</v>
      </c>
      <c r="J532" s="6" t="str">
        <f t="shared" si="212"/>
        <v xml:space="preserve"> |CZ| Termoizolační nádoba na láhev</v>
      </c>
      <c r="K532" s="8" t="s">
        <v>10337</v>
      </c>
      <c r="L532" s="6" t="str">
        <f t="shared" si="213"/>
        <v xml:space="preserve"> |DE| Thermobehälter für babyflasche</v>
      </c>
      <c r="M532" s="8" t="s">
        <v>10338</v>
      </c>
      <c r="N532" s="6" t="str">
        <f t="shared" si="214"/>
        <v xml:space="preserve"> |EE| Termopakend pudelile</v>
      </c>
      <c r="O532" s="8" t="s">
        <v>10339</v>
      </c>
      <c r="P532" s="6" t="str">
        <f t="shared" si="215"/>
        <v xml:space="preserve"> |ES| Recipiente térmico para biberón</v>
      </c>
      <c r="Q532" s="8" t="s">
        <v>10340</v>
      </c>
      <c r="R532" s="6" t="str">
        <f t="shared" si="216"/>
        <v>/ Recipient tèrmic per a biberó</v>
      </c>
      <c r="S532" s="8" t="s">
        <v>10341</v>
      </c>
      <c r="T532" s="6" t="str">
        <f t="shared" si="217"/>
        <v xml:space="preserve"> |GR| Θερμικό δοχείο για το μπουκάλι</v>
      </c>
      <c r="U532" s="8" t="s">
        <v>10342</v>
      </c>
      <c r="V532" s="6" t="str">
        <f t="shared" si="218"/>
        <v xml:space="preserve"> |HR| Termoizolacijska navlaka za bocu</v>
      </c>
      <c r="W532" s="8" t="s">
        <v>10343</v>
      </c>
      <c r="X532" s="6" t="str">
        <f t="shared" si="219"/>
        <v xml:space="preserve"> |HU| Hőtartó tároló üveghez</v>
      </c>
      <c r="Y532" s="8" t="s">
        <v>10344</v>
      </c>
      <c r="Z532" s="6" t="str">
        <f t="shared" si="220"/>
        <v xml:space="preserve"> |IT| Contenitore termico per bottiglia</v>
      </c>
      <c r="AA532" s="8" t="s">
        <v>10345</v>
      </c>
      <c r="AB532" s="6" t="str">
        <f t="shared" si="221"/>
        <v xml:space="preserve"> |LT| Terminis indas buteliui</v>
      </c>
      <c r="AC532" s="8" t="s">
        <v>10346</v>
      </c>
      <c r="AD532" s="6" t="str">
        <f t="shared" si="222"/>
        <v xml:space="preserve"> |LV| Termisks pudeles trauks</v>
      </c>
      <c r="AE532" s="8" t="s">
        <v>10347</v>
      </c>
      <c r="AF532" s="6" t="str">
        <f t="shared" si="223"/>
        <v xml:space="preserve"> |MK| Термичен сад за шише</v>
      </c>
      <c r="AG532" s="8" t="s">
        <v>10348</v>
      </c>
      <c r="AH532" s="6" t="str">
        <f t="shared" si="224"/>
        <v xml:space="preserve"> |PL| Pojemnik termiczny na butelkę</v>
      </c>
      <c r="AI532" s="8" t="s">
        <v>10349</v>
      </c>
      <c r="AJ532" s="6" t="str">
        <f t="shared" si="225"/>
        <v xml:space="preserve"> |PT| Recipiente térmico para garrafa</v>
      </c>
      <c r="AK532" s="8" t="s">
        <v>10350</v>
      </c>
      <c r="AL532" s="6" t="str">
        <f t="shared" si="226"/>
        <v xml:space="preserve"> |RO| Recipient termic pentru biberon</v>
      </c>
      <c r="AM532" s="8" t="s">
        <v>10351</v>
      </c>
      <c r="AN532" s="6" t="str">
        <f t="shared" si="227"/>
        <v xml:space="preserve"> |RS| Termos za flašu</v>
      </c>
      <c r="AO532" s="8" t="s">
        <v>10352</v>
      </c>
      <c r="AP532" s="6" t="str">
        <f t="shared" si="228"/>
        <v xml:space="preserve"> |SI| Termoposoda za steklenice</v>
      </c>
      <c r="AQ532" s="8" t="s">
        <v>10353</v>
      </c>
      <c r="AR532" s="6" t="str">
        <f t="shared" si="229"/>
        <v xml:space="preserve"> |SK| Termoobal na fľašu</v>
      </c>
      <c r="AS532" s="9" t="str">
        <f t="shared" si="230"/>
        <v>|EN| Thermal container for the bottle |BG| Термичен контейнер за бутилка |BiH| Termo kutija za flašu |CZ| Termoizolační nádoba na láhev |DE| Thermobehälter für babyflasche |EE| Termopakend pudelile |ES| Recipiente térmico para biberón/ Recipient tèrmic per a biberó |GR| Θερμικό δοχείο για το μπουκάλι |HR| Termoizolacijska navlaka za bocu |HU| Hőtartó tároló üveghez |IT| Contenitore termico per bottiglia |LT| Terminis indas buteliui |LV| Termisks pudeles trauks |PL| Pojemnik termiczny na butelkę |PT| Recipiente térmico para garrafa |RO| Recipient termic pentru biberon |RS| Termos za flašu |SI| Termoposoda za steklenice |SK| Termoobal na fľašu</v>
      </c>
      <c r="AT532" s="9" t="str">
        <f t="shared" si="231"/>
        <v xml:space="preserve">"|EN| Thermal container for the bottle |BG| Термичен контейнер за бутилка |BiH| Termo kutija za flašu |CZ| Termoizolační nádoba na láhev |DE| Thermobehälter für babyflasche |EE| Termopakend pudelile |ES| Recipiente térmico para biberón/ Recipient tèrmic per a biberó |GR| Θερμικό δοχείο για το μπουκάλι |HR| Termoizolacijska navlaka za bocu |HU| Hőtartó tároló üveghez |IT| Contenitore termico per bottiglia |LT| Terminis indas buteliui |LV| Termisks pudeles trauks |PL| Pojemnik termiczny na butelkę |PT| Recipiente térmico para garrafa |RO| Recipient termic pentru biberon |RS| Termos za flašu |SI| Termoposoda za steklenice |SK| Termoobal na fľašu",  </v>
      </c>
      <c r="AU532" s="9" t="str">
        <f t="shared" si="232"/>
        <v xml:space="preserve">"Thermal container for the bottle":  "|EN| Thermal container for the bottle |BG| Термичен контейнер за бутилка |BiH| Termo kutija za flašu |CZ| Termoizolační nádoba na láhev |DE| Thermobehälter für babyflasche |EE| Termopakend pudelile |ES| Recipiente térmico para biberón/ Recipient tèrmic per a biberó |GR| Θερμικό δοχείο για το μπουκάλι |HR| Termoizolacijska navlaka za bocu |HU| Hőtartó tároló üveghez |IT| Contenitore termico per bottiglia |LT| Terminis indas buteliui |LV| Termisks pudeles trauks |PL| Pojemnik termiczny na butelkę |PT| Recipiente térmico para garrafa |RO| Recipient termic pentru biberon |RS| Termos za flašu |SI| Termoposoda za steklenice |SK| Termoobal na fľašu",  </v>
      </c>
      <c r="AV532" s="9" t="str">
        <f t="shared" si="233"/>
        <v xml:space="preserve">"Thermal container for the bottle", </v>
      </c>
      <c r="AW532" s="9"/>
    </row>
    <row r="533" spans="1:49" ht="15" customHeight="1" x14ac:dyDescent="0.25">
      <c r="A533" s="8" t="s">
        <v>10354</v>
      </c>
      <c r="B533" s="6" t="str">
        <f t="shared" si="208"/>
        <v>|EN| Kids toothbrush for cleaning gums and teeth</v>
      </c>
      <c r="C533" s="8" t="s">
        <v>10355</v>
      </c>
      <c r="D533" s="6" t="str">
        <f t="shared" si="209"/>
        <v xml:space="preserve"> |AL| Furçë për pastrimin e dhëmbëve dhe mishit të dhëmbëve</v>
      </c>
      <c r="E533" s="8" t="s">
        <v>10356</v>
      </c>
      <c r="F533" s="6" t="str">
        <f t="shared" si="210"/>
        <v xml:space="preserve"> |BG| Четка за почистване на венците и зъбите</v>
      </c>
      <c r="G533" s="8" t="s">
        <v>10357</v>
      </c>
      <c r="H533" s="6" t="str">
        <f t="shared" si="211"/>
        <v xml:space="preserve"> |BiH| Četkica za pranje desni i zuba</v>
      </c>
      <c r="I533" s="8" t="s">
        <v>10358</v>
      </c>
      <c r="J533" s="6" t="str">
        <f t="shared" si="212"/>
        <v xml:space="preserve"> |CZ| Kartáček na čištění dásní a zoubků</v>
      </c>
      <c r="K533" s="8" t="s">
        <v>10359</v>
      </c>
      <c r="L533" s="6" t="str">
        <f t="shared" si="213"/>
        <v xml:space="preserve"> |DE| Zahnbürste zur reinigung von zahnfleisch und zähnen</v>
      </c>
      <c r="M533" s="8" t="s">
        <v>10360</v>
      </c>
      <c r="N533" s="6" t="str">
        <f t="shared" si="214"/>
        <v xml:space="preserve"> |EE| Hamba- ja igemehari</v>
      </c>
      <c r="O533" s="8" t="s">
        <v>10361</v>
      </c>
      <c r="P533" s="6" t="str">
        <f t="shared" si="215"/>
        <v xml:space="preserve"> |ES| Cepillo para encías y dientes</v>
      </c>
      <c r="Q533" s="8" t="s">
        <v>10362</v>
      </c>
      <c r="R533" s="6" t="str">
        <f t="shared" si="216"/>
        <v>/ Raspall per a dents i genives</v>
      </c>
      <c r="S533" s="8" t="s">
        <v>10363</v>
      </c>
      <c r="T533" s="6" t="str">
        <f t="shared" si="217"/>
        <v xml:space="preserve"> |GR| Βούρτσα για τον καθαρισμό των ούλων και των δοντιών</v>
      </c>
      <c r="U533" s="8" t="s">
        <v>10364</v>
      </c>
      <c r="V533" s="6" t="str">
        <f t="shared" si="218"/>
        <v xml:space="preserve"> |HR| Četkica za čišćenje desni i zubi</v>
      </c>
      <c r="W533" s="8" t="s">
        <v>10365</v>
      </c>
      <c r="X533" s="6" t="str">
        <f t="shared" si="219"/>
        <v xml:space="preserve"> |HU| Fog- és ínytisztító kefe</v>
      </c>
      <c r="Y533" s="8" t="s">
        <v>10366</v>
      </c>
      <c r="Z533" s="6" t="str">
        <f t="shared" si="220"/>
        <v xml:space="preserve"> |IT| Spazzolino per la pulizia di denti e gengive</v>
      </c>
      <c r="AA533" s="8" t="s">
        <v>10367</v>
      </c>
      <c r="AB533" s="6" t="str">
        <f t="shared" si="221"/>
        <v xml:space="preserve"> |LT| Dantų ir dantenų šepetėlis</v>
      </c>
      <c r="AC533" s="8" t="s">
        <v>10368</v>
      </c>
      <c r="AD533" s="6" t="str">
        <f t="shared" si="222"/>
        <v xml:space="preserve"> |LV| Smaganu un zobiņu tīrīšanas birstīte</v>
      </c>
      <c r="AE533" s="8" t="s">
        <v>10369</v>
      </c>
      <c r="AF533" s="6" t="str">
        <f t="shared" si="223"/>
        <v xml:space="preserve"> |MK| Четче за чистење заби непца и заби</v>
      </c>
      <c r="AG533" s="8" t="s">
        <v>10370</v>
      </c>
      <c r="AH533" s="6" t="str">
        <f t="shared" si="224"/>
        <v xml:space="preserve"> |PL| Szczoteczka do czyszczenia dziąseł i ząbków</v>
      </c>
      <c r="AI533" s="8" t="s">
        <v>10371</v>
      </c>
      <c r="AJ533" s="6" t="str">
        <f t="shared" si="225"/>
        <v xml:space="preserve"> |PT| Escova de limpeza de gengivas e dentes</v>
      </c>
      <c r="AK533" s="8" t="s">
        <v>10372</v>
      </c>
      <c r="AL533" s="6" t="str">
        <f t="shared" si="226"/>
        <v xml:space="preserve"> |RO| Perie pentru curățat gingiile și dinții</v>
      </c>
      <c r="AM533" s="8" t="s">
        <v>10373</v>
      </c>
      <c r="AN533" s="6" t="str">
        <f t="shared" si="227"/>
        <v xml:space="preserve"> |RS| Četkica za čišćenje desni i zubića</v>
      </c>
      <c r="AO533" s="8" t="s">
        <v>10374</v>
      </c>
      <c r="AP533" s="6" t="str">
        <f t="shared" si="228"/>
        <v xml:space="preserve"> |SI| Ščetka za čiščenje dlesni in zob</v>
      </c>
      <c r="AQ533" s="8" t="s">
        <v>10375</v>
      </c>
      <c r="AR533" s="6" t="str">
        <f t="shared" si="229"/>
        <v xml:space="preserve"> |SK| Medzizubná kefka na čisteie ďasien a zubov</v>
      </c>
      <c r="AS533" s="9" t="str">
        <f t="shared" si="230"/>
        <v>|EN| Kids toothbrush for cleaning gums and teeth |BG| Четка за почистване на венците и зъбите |BiH| Četkica za pranje desni i zuba |CZ| Kartáček na čištění dásní a zoubků |DE| Zahnbürste zur reinigung von zahnfleisch und zähnen |EE| Hamba- ja igemehari |ES| Cepillo para encías y dientes/ Raspall per a dents i genives |GR| Βούρτσα για τον καθαρισμό των ούλων και των δοντιών |HR| Četkica za čišćenje desni i zubi |HU| Fog- és ínytisztító kefe |IT| Spazzolino per la pulizia di denti e gengive |LT| Dantų ir dantenų šepetėlis |LV| Smaganu un zobiņu tīrīšanas birstīte |PL| Szczoteczka do czyszczenia dziąseł i ząbków |PT| Escova de limpeza de gengivas e dentes |RO| Perie pentru curățat gingiile și dinții |RS| Četkica za čišćenje desni i zubića |SI| Ščetka za čiščenje dlesni in zob |SK| Medzizubná kefka na čisteie ďasien a zubov</v>
      </c>
      <c r="AT533" s="9" t="str">
        <f t="shared" si="231"/>
        <v xml:space="preserve">"|EN| Kids toothbrush for cleaning gums and teeth |BG| Четка за почистване на венците и зъбите |BiH| Četkica za pranje desni i zuba |CZ| Kartáček na čištění dásní a zoubků |DE| Zahnbürste zur reinigung von zahnfleisch und zähnen |EE| Hamba- ja igemehari |ES| Cepillo para encías y dientes/ Raspall per a dents i genives |GR| Βούρτσα για τον καθαρισμό των ούλων και των δοντιών |HR| Četkica za čišćenje desni i zubi |HU| Fog- és ínytisztító kefe |IT| Spazzolino per la pulizia di denti e gengive |LT| Dantų ir dantenų šepetėlis |LV| Smaganu un zobiņu tīrīšanas birstīte |PL| Szczoteczka do czyszczenia dziąseł i ząbków |PT| Escova de limpeza de gengivas e dentes |RO| Perie pentru curățat gingiile și dinții |RS| Četkica za čišćenje desni i zubića |SI| Ščetka za čiščenje dlesni in zob |SK| Medzizubná kefka na čisteie ďasien a zubov",  </v>
      </c>
      <c r="AU533" s="9" t="str">
        <f t="shared" si="232"/>
        <v xml:space="preserve">"Kids toothbrush for cleaning gums and teeth":  "|EN| Kids toothbrush for cleaning gums and teeth |BG| Четка за почистване на венците и зъбите |BiH| Četkica za pranje desni i zuba |CZ| Kartáček na čištění dásní a zoubků |DE| Zahnbürste zur reinigung von zahnfleisch und zähnen |EE| Hamba- ja igemehari |ES| Cepillo para encías y dientes/ Raspall per a dents i genives |GR| Βούρτσα για τον καθαρισμό των ούλων και των δοντιών |HR| Četkica za čišćenje desni i zubi |HU| Fog- és ínytisztító kefe |IT| Spazzolino per la pulizia di denti e gengive |LT| Dantų ir dantenų šepetėlis |LV| Smaganu un zobiņu tīrīšanas birstīte |PL| Szczoteczka do czyszczenia dziąseł i ząbków |PT| Escova de limpeza de gengivas e dentes |RO| Perie pentru curățat gingiile și dinții |RS| Četkica za čišćenje desni i zubića |SI| Ščetka za čiščenje dlesni in zob |SK| Medzizubná kefka na čisteie ďasien a zubov",  </v>
      </c>
      <c r="AV533" s="9" t="str">
        <f t="shared" si="233"/>
        <v xml:space="preserve">"Kids toothbrush for cleaning gums and teeth", </v>
      </c>
      <c r="AW533" s="9"/>
    </row>
    <row r="534" spans="1:49" ht="15" customHeight="1" x14ac:dyDescent="0.25">
      <c r="A534" s="8" t="s">
        <v>10376</v>
      </c>
      <c r="B534" s="6" t="str">
        <f t="shared" si="208"/>
        <v>|EN| Nasal aspirator</v>
      </c>
      <c r="C534" s="8" t="s">
        <v>10377</v>
      </c>
      <c r="D534" s="6" t="str">
        <f t="shared" si="209"/>
        <v xml:space="preserve"> |AL| Aspirator hunde</v>
      </c>
      <c r="E534" s="8" t="s">
        <v>10378</v>
      </c>
      <c r="F534" s="6" t="str">
        <f t="shared" si="210"/>
        <v xml:space="preserve"> |BG| Назален аспиратор</v>
      </c>
      <c r="G534" s="8" t="s">
        <v>10379</v>
      </c>
      <c r="H534" s="6" t="str">
        <f t="shared" si="211"/>
        <v xml:space="preserve"> |BiH| Aspirator za nos</v>
      </c>
      <c r="I534" s="8" t="s">
        <v>10380</v>
      </c>
      <c r="J534" s="6" t="str">
        <f t="shared" si="212"/>
        <v xml:space="preserve"> |CZ| Nosní aspirátor</v>
      </c>
      <c r="K534" s="8" t="s">
        <v>10381</v>
      </c>
      <c r="L534" s="6" t="str">
        <f t="shared" si="213"/>
        <v xml:space="preserve"> |DE| Nasensauger</v>
      </c>
      <c r="M534" s="8" t="s">
        <v>10382</v>
      </c>
      <c r="N534" s="6" t="str">
        <f t="shared" si="214"/>
        <v xml:space="preserve"> |EE| Aspiraator nina puhastamiseks</v>
      </c>
      <c r="O534" s="8" t="s">
        <v>10383</v>
      </c>
      <c r="P534" s="6" t="str">
        <f t="shared" si="215"/>
        <v xml:space="preserve"> |ES| Aspirador nasal</v>
      </c>
      <c r="Q534" s="8" t="s">
        <v>10383</v>
      </c>
      <c r="R534" s="6" t="str">
        <f t="shared" si="216"/>
        <v>/ Aspirador nasal</v>
      </c>
      <c r="S534" s="8" t="s">
        <v>10384</v>
      </c>
      <c r="T534" s="6" t="str">
        <f t="shared" si="217"/>
        <v xml:space="preserve"> |GR| Ρινικός αποφρακτήρας</v>
      </c>
      <c r="U534" s="8" t="s">
        <v>10379</v>
      </c>
      <c r="V534" s="6" t="str">
        <f t="shared" si="218"/>
        <v xml:space="preserve"> |HR| Aspirator za nos</v>
      </c>
      <c r="W534" s="8" t="s">
        <v>10385</v>
      </c>
      <c r="X534" s="6" t="str">
        <f t="shared" si="219"/>
        <v xml:space="preserve"> |HU| Orrszívó</v>
      </c>
      <c r="Y534" s="8" t="s">
        <v>10386</v>
      </c>
      <c r="Z534" s="6" t="str">
        <f t="shared" si="220"/>
        <v xml:space="preserve"> |IT| Aspiratore per il naso</v>
      </c>
      <c r="AA534" s="8" t="s">
        <v>10387</v>
      </c>
      <c r="AB534" s="6" t="str">
        <f t="shared" si="221"/>
        <v xml:space="preserve"> |LT| Nosies aspiratorius</v>
      </c>
      <c r="AC534" s="8" t="s">
        <v>10388</v>
      </c>
      <c r="AD534" s="6" t="str">
        <f t="shared" si="222"/>
        <v xml:space="preserve"> |LV| Deguna atsūcējs</v>
      </c>
      <c r="AE534" s="8" t="s">
        <v>10389</v>
      </c>
      <c r="AF534" s="6" t="str">
        <f t="shared" si="223"/>
        <v xml:space="preserve"> |MK| Аспиратор за нос</v>
      </c>
      <c r="AG534" s="8" t="s">
        <v>10390</v>
      </c>
      <c r="AH534" s="6" t="str">
        <f t="shared" si="224"/>
        <v xml:space="preserve"> |PL| Aspirator do nosa</v>
      </c>
      <c r="AI534" s="8" t="s">
        <v>10383</v>
      </c>
      <c r="AJ534" s="6" t="str">
        <f t="shared" si="225"/>
        <v xml:space="preserve"> |PT| Aspirador nasal</v>
      </c>
      <c r="AK534" s="8" t="s">
        <v>10391</v>
      </c>
      <c r="AL534" s="6" t="str">
        <f t="shared" si="226"/>
        <v xml:space="preserve"> |RO| Aspirator pentru nas</v>
      </c>
      <c r="AM534" s="8" t="s">
        <v>10379</v>
      </c>
      <c r="AN534" s="6" t="str">
        <f t="shared" si="227"/>
        <v xml:space="preserve"> |RS| Aspirator za nos</v>
      </c>
      <c r="AO534" s="8" t="s">
        <v>10392</v>
      </c>
      <c r="AP534" s="6" t="str">
        <f t="shared" si="228"/>
        <v xml:space="preserve"> |SI| Nosni aspirator</v>
      </c>
      <c r="AQ534" s="8" t="s">
        <v>10393</v>
      </c>
      <c r="AR534" s="6" t="str">
        <f t="shared" si="229"/>
        <v xml:space="preserve"> |SK| Nosová odsávačka</v>
      </c>
      <c r="AS534" s="9" t="str">
        <f t="shared" si="230"/>
        <v>|EN| Nasal aspirator |BG| Назален аспиратор |BiH| Aspirator za nos |CZ| Nosní aspirátor |DE| Nasensauger |EE| Aspiraator nina puhastamiseks |ES| Aspirador nasal/ Aspirador nasal |GR| Ρινικός αποφρακτήρας |HR| Aspirator za nos |HU| Orrszívó |IT| Aspiratore per il naso |LT| Nosies aspiratorius |LV| Deguna atsūcējs |PL| Aspirator do nosa |PT| Aspirador nasal |RO| Aspirator pentru nas |RS| Aspirator za nos |SI| Nosni aspirator |SK| Nosová odsávačka</v>
      </c>
      <c r="AT534" s="9" t="str">
        <f t="shared" si="231"/>
        <v xml:space="preserve">"|EN| Nasal aspirator |BG| Назален аспиратор |BiH| Aspirator za nos |CZ| Nosní aspirátor |DE| Nasensauger |EE| Aspiraator nina puhastamiseks |ES| Aspirador nasal/ Aspirador nasal |GR| Ρινικός αποφρακτήρας |HR| Aspirator za nos |HU| Orrszívó |IT| Aspiratore per il naso |LT| Nosies aspiratorius |LV| Deguna atsūcējs |PL| Aspirator do nosa |PT| Aspirador nasal |RO| Aspirator pentru nas |RS| Aspirator za nos |SI| Nosni aspirator |SK| Nosová odsávačka",  </v>
      </c>
      <c r="AU534" s="9" t="str">
        <f t="shared" si="232"/>
        <v xml:space="preserve">"Nasal aspirator":  "|EN| Nasal aspirator |BG| Назален аспиратор |BiH| Aspirator za nos |CZ| Nosní aspirátor |DE| Nasensauger |EE| Aspiraator nina puhastamiseks |ES| Aspirador nasal/ Aspirador nasal |GR| Ρινικός αποφρακτήρας |HR| Aspirator za nos |HU| Orrszívó |IT| Aspiratore per il naso |LT| Nosies aspiratorius |LV| Deguna atsūcējs |PL| Aspirator do nosa |PT| Aspirador nasal |RO| Aspirator pentru nas |RS| Aspirator za nos |SI| Nosni aspirator |SK| Nosová odsávačka",  </v>
      </c>
      <c r="AV534" s="9" t="str">
        <f t="shared" si="233"/>
        <v xml:space="preserve">"Nasal aspirator", </v>
      </c>
      <c r="AW534" s="9"/>
    </row>
    <row r="535" spans="1:49" ht="15" customHeight="1" x14ac:dyDescent="0.25">
      <c r="A535" s="8" t="s">
        <v>10394</v>
      </c>
      <c r="B535" s="6" t="str">
        <f t="shared" si="208"/>
        <v>|EN| Changing table</v>
      </c>
      <c r="C535" s="8" t="s">
        <v>10395</v>
      </c>
      <c r="D535" s="6" t="str">
        <f t="shared" si="209"/>
        <v xml:space="preserve"> |AL| Tavolinë ndërrimi</v>
      </c>
      <c r="E535" s="8" t="s">
        <v>10396</v>
      </c>
      <c r="F535" s="6" t="str">
        <f t="shared" si="210"/>
        <v xml:space="preserve"> |BG| Подложка за повиване</v>
      </c>
      <c r="G535" s="8" t="s">
        <v>10397</v>
      </c>
      <c r="H535" s="6" t="str">
        <f t="shared" si="211"/>
        <v xml:space="preserve"> |BiH| Podloga za povijanje</v>
      </c>
      <c r="I535" s="8" t="s">
        <v>10398</v>
      </c>
      <c r="J535" s="6" t="str">
        <f t="shared" si="212"/>
        <v xml:space="preserve"> |CZ| Přebalovací podložka</v>
      </c>
      <c r="K535" s="8" t="s">
        <v>10399</v>
      </c>
      <c r="L535" s="6" t="str">
        <f t="shared" si="213"/>
        <v xml:space="preserve"> |DE| Wickelauflage</v>
      </c>
      <c r="M535" s="8" t="s">
        <v>10400</v>
      </c>
      <c r="N535" s="6" t="str">
        <f t="shared" si="214"/>
        <v xml:space="preserve"> |EE| Mähkimislaud</v>
      </c>
      <c r="O535" s="8" t="s">
        <v>10401</v>
      </c>
      <c r="P535" s="6" t="str">
        <f t="shared" si="215"/>
        <v xml:space="preserve"> |ES| Cambiador de bebé</v>
      </c>
      <c r="Q535" s="8" t="s">
        <v>10402</v>
      </c>
      <c r="R535" s="6" t="str">
        <f t="shared" si="216"/>
        <v>/ Canviador</v>
      </c>
      <c r="S535" s="8" t="s">
        <v>10403</v>
      </c>
      <c r="T535" s="6" t="str">
        <f t="shared" si="217"/>
        <v xml:space="preserve"> |GR| Τραπέζι αλλαγής πάνων</v>
      </c>
      <c r="U535" s="8" t="s">
        <v>10404</v>
      </c>
      <c r="V535" s="6" t="str">
        <f t="shared" si="218"/>
        <v xml:space="preserve"> |HR| Postolje za previjanje</v>
      </c>
      <c r="W535" s="8" t="s">
        <v>10405</v>
      </c>
      <c r="X535" s="6" t="str">
        <f t="shared" si="219"/>
        <v xml:space="preserve"> |HU| Pelenkázó</v>
      </c>
      <c r="Y535" s="8" t="s">
        <v>10406</v>
      </c>
      <c r="Z535" s="6" t="str">
        <f t="shared" si="220"/>
        <v xml:space="preserve"> |IT| Fasciatoio</v>
      </c>
      <c r="AA535" s="8" t="s">
        <v>10407</v>
      </c>
      <c r="AB535" s="6" t="str">
        <f t="shared" si="221"/>
        <v xml:space="preserve"> |LT| Vystymo lenta</v>
      </c>
      <c r="AC535" s="8" t="s">
        <v>10408</v>
      </c>
      <c r="AD535" s="6" t="str">
        <f t="shared" si="222"/>
        <v xml:space="preserve"> |LV| Pārtinamais galds</v>
      </c>
      <c r="AE535" s="8" t="s">
        <v>10409</v>
      </c>
      <c r="AF535" s="6" t="str">
        <f t="shared" si="223"/>
        <v xml:space="preserve"> |MK| Основа за повивање</v>
      </c>
      <c r="AG535" s="8" t="s">
        <v>10410</v>
      </c>
      <c r="AH535" s="6" t="str">
        <f t="shared" si="224"/>
        <v xml:space="preserve"> |PL| Przewijak</v>
      </c>
      <c r="AI535" s="8" t="s">
        <v>10411</v>
      </c>
      <c r="AJ535" s="6" t="str">
        <f t="shared" si="225"/>
        <v xml:space="preserve"> |PT| Fraldário</v>
      </c>
      <c r="AK535" s="8" t="s">
        <v>10412</v>
      </c>
      <c r="AL535" s="6" t="str">
        <f t="shared" si="226"/>
        <v xml:space="preserve"> |RO| Masă pentru schimbat scutece</v>
      </c>
      <c r="AM535" s="8" t="s">
        <v>10413</v>
      </c>
      <c r="AN535" s="6" t="str">
        <f t="shared" si="227"/>
        <v xml:space="preserve"> |RS| Pult za presvlačenje</v>
      </c>
      <c r="AO535" s="8" t="s">
        <v>10414</v>
      </c>
      <c r="AP535" s="6" t="str">
        <f t="shared" si="228"/>
        <v xml:space="preserve"> |SI| Previjalna podloga</v>
      </c>
      <c r="AQ535" s="8" t="s">
        <v>10415</v>
      </c>
      <c r="AR535" s="6" t="str">
        <f t="shared" si="229"/>
        <v xml:space="preserve"> |SK| Prebaľovací pult</v>
      </c>
      <c r="AS535" s="9" t="str">
        <f t="shared" si="230"/>
        <v>|EN| Changing table |BG| Подложка за повиване |BiH| Podloga za povijanje |CZ| Přebalovací podložka |DE| Wickelauflage |EE| Mähkimislaud |ES| Cambiador de bebé/ Canviador |GR| Τραπέζι αλλαγής πάνων |HR| Postolje za previjanje |HU| Pelenkázó |IT| Fasciatoio |LT| Vystymo lenta |LV| Pārtinamais galds |PL| Przewijak |PT| Fraldário |RO| Masă pentru schimbat scutece |RS| Pult za presvlačenje |SI| Previjalna podloga |SK| Prebaľovací pult</v>
      </c>
      <c r="AT535" s="9" t="str">
        <f t="shared" si="231"/>
        <v xml:space="preserve">"|EN| Changing table |BG| Подложка за повиване |BiH| Podloga za povijanje |CZ| Přebalovací podložka |DE| Wickelauflage |EE| Mähkimislaud |ES| Cambiador de bebé/ Canviador |GR| Τραπέζι αλλαγής πάνων |HR| Postolje za previjanje |HU| Pelenkázó |IT| Fasciatoio |LT| Vystymo lenta |LV| Pārtinamais galds |PL| Przewijak |PT| Fraldário |RO| Masă pentru schimbat scutece |RS| Pult za presvlačenje |SI| Previjalna podloga |SK| Prebaľovací pult",  </v>
      </c>
      <c r="AU535" s="9" t="str">
        <f t="shared" si="232"/>
        <v xml:space="preserve">"Changing table":  "|EN| Changing table |BG| Подложка за повиване |BiH| Podloga za povijanje |CZ| Přebalovací podložka |DE| Wickelauflage |EE| Mähkimislaud |ES| Cambiador de bebé/ Canviador |GR| Τραπέζι αλλαγής πάνων |HR| Postolje za previjanje |HU| Pelenkázó |IT| Fasciatoio |LT| Vystymo lenta |LV| Pārtinamais galds |PL| Przewijak |PT| Fraldário |RO| Masă pentru schimbat scutece |RS| Pult za presvlačenje |SI| Previjalna podloga |SK| Prebaľovací pult",  </v>
      </c>
      <c r="AV535" s="9" t="str">
        <f t="shared" si="233"/>
        <v xml:space="preserve">"Changing table", </v>
      </c>
      <c r="AW535" s="9"/>
    </row>
    <row r="536" spans="1:49" ht="15" customHeight="1" x14ac:dyDescent="0.25">
      <c r="A536" s="8" t="s">
        <v>10416</v>
      </c>
      <c r="B536" s="6" t="str">
        <f t="shared" si="208"/>
        <v>|EN| Baby bathtub</v>
      </c>
      <c r="C536" s="8" t="s">
        <v>10417</v>
      </c>
      <c r="D536" s="6" t="str">
        <f t="shared" si="209"/>
        <v xml:space="preserve"> |AL| Vaskë</v>
      </c>
      <c r="E536" s="8" t="s">
        <v>10418</v>
      </c>
      <c r="F536" s="6" t="str">
        <f t="shared" si="210"/>
        <v xml:space="preserve"> |BG| Бебешка вана</v>
      </c>
      <c r="G536" s="8" t="s">
        <v>10419</v>
      </c>
      <c r="H536" s="6" t="str">
        <f t="shared" si="211"/>
        <v xml:space="preserve"> |BiH| Kadica</v>
      </c>
      <c r="I536" s="8" t="s">
        <v>10420</v>
      </c>
      <c r="J536" s="6" t="str">
        <f t="shared" si="212"/>
        <v xml:space="preserve"> |CZ| Vanička</v>
      </c>
      <c r="K536" s="8" t="s">
        <v>10421</v>
      </c>
      <c r="L536" s="6" t="str">
        <f t="shared" si="213"/>
        <v xml:space="preserve"> |DE| Badewanne</v>
      </c>
      <c r="M536" s="8" t="s">
        <v>10422</v>
      </c>
      <c r="N536" s="6" t="str">
        <f t="shared" si="214"/>
        <v xml:space="preserve"> |EE| Beebivann</v>
      </c>
      <c r="O536" s="8" t="s">
        <v>10423</v>
      </c>
      <c r="P536" s="6" t="str">
        <f t="shared" si="215"/>
        <v xml:space="preserve"> |ES| Bañera</v>
      </c>
      <c r="Q536" s="8" t="s">
        <v>10424</v>
      </c>
      <c r="R536" s="6" t="str">
        <f t="shared" si="216"/>
        <v>/ Banyera</v>
      </c>
      <c r="S536" s="8" t="s">
        <v>10425</v>
      </c>
      <c r="T536" s="6" t="str">
        <f t="shared" si="217"/>
        <v xml:space="preserve"> |GR| Μπανιέρα</v>
      </c>
      <c r="U536" s="8" t="s">
        <v>10419</v>
      </c>
      <c r="V536" s="6" t="str">
        <f t="shared" si="218"/>
        <v xml:space="preserve"> |HR| Kadica</v>
      </c>
      <c r="W536" s="8" t="s">
        <v>10426</v>
      </c>
      <c r="X536" s="6" t="str">
        <f t="shared" si="219"/>
        <v xml:space="preserve"> |HU| Fürdetőkád</v>
      </c>
      <c r="Y536" s="8" t="s">
        <v>10427</v>
      </c>
      <c r="Z536" s="6" t="str">
        <f t="shared" si="220"/>
        <v xml:space="preserve"> |IT| Vaschetta da bagno</v>
      </c>
      <c r="AA536" s="8" t="s">
        <v>10428</v>
      </c>
      <c r="AB536" s="6" t="str">
        <f t="shared" si="221"/>
        <v xml:space="preserve"> |LT| Vonelė</v>
      </c>
      <c r="AC536" s="8" t="s">
        <v>10429</v>
      </c>
      <c r="AD536" s="6" t="str">
        <f t="shared" si="222"/>
        <v xml:space="preserve"> |LV| Vanniņa</v>
      </c>
      <c r="AE536" s="8" t="s">
        <v>10430</v>
      </c>
      <c r="AF536" s="6" t="str">
        <f t="shared" si="223"/>
        <v xml:space="preserve"> |MK| Коритце</v>
      </c>
      <c r="AG536" s="8" t="s">
        <v>10431</v>
      </c>
      <c r="AH536" s="6" t="str">
        <f t="shared" si="224"/>
        <v xml:space="preserve"> |PL| Wanienka</v>
      </c>
      <c r="AI536" s="8" t="s">
        <v>10432</v>
      </c>
      <c r="AJ536" s="6" t="str">
        <f t="shared" si="225"/>
        <v xml:space="preserve"> |PT| Banheira para bebé</v>
      </c>
      <c r="AK536" s="8" t="s">
        <v>10433</v>
      </c>
      <c r="AL536" s="6" t="str">
        <f t="shared" si="226"/>
        <v xml:space="preserve"> |RO| Cadă</v>
      </c>
      <c r="AM536" s="8" t="s">
        <v>10419</v>
      </c>
      <c r="AN536" s="6" t="str">
        <f t="shared" si="227"/>
        <v xml:space="preserve"> |RS| Kadica</v>
      </c>
      <c r="AO536" s="8" t="s">
        <v>10434</v>
      </c>
      <c r="AP536" s="6" t="str">
        <f t="shared" si="228"/>
        <v xml:space="preserve"> |SI| Banjica za dojenčka</v>
      </c>
      <c r="AQ536" s="8" t="s">
        <v>10420</v>
      </c>
      <c r="AR536" s="6" t="str">
        <f t="shared" si="229"/>
        <v xml:space="preserve"> |SK| Vanička</v>
      </c>
      <c r="AS536" s="9" t="str">
        <f t="shared" si="230"/>
        <v>|EN| Baby bathtub |BG| Бебешка вана |BiH| Kadica |CZ| Vanička |DE| Badewanne |EE| Beebivann |ES| Bañera/ Banyera |GR| Μπανιέρα |HR| Kadica |HU| Fürdetőkád |IT| Vaschetta da bagno |LT| Vonelė |LV| Vanniņa |PL| Wanienka |PT| Banheira para bebé |RO| Cadă |RS| Kadica |SI| Banjica za dojenčka |SK| Vanička</v>
      </c>
      <c r="AT536" s="9" t="str">
        <f t="shared" si="231"/>
        <v xml:space="preserve">"|EN| Baby bathtub |BG| Бебешка вана |BiH| Kadica |CZ| Vanička |DE| Badewanne |EE| Beebivann |ES| Bañera/ Banyera |GR| Μπανιέρα |HR| Kadica |HU| Fürdetőkád |IT| Vaschetta da bagno |LT| Vonelė |LV| Vanniņa |PL| Wanienka |PT| Banheira para bebé |RO| Cadă |RS| Kadica |SI| Banjica za dojenčka |SK| Vanička",  </v>
      </c>
      <c r="AU536" s="9" t="str">
        <f t="shared" si="232"/>
        <v xml:space="preserve">"Baby bathtub":  "|EN| Baby bathtub |BG| Бебешка вана |BiH| Kadica |CZ| Vanička |DE| Badewanne |EE| Beebivann |ES| Bañera/ Banyera |GR| Μπανιέρα |HR| Kadica |HU| Fürdetőkád |IT| Vaschetta da bagno |LT| Vonelė |LV| Vanniņa |PL| Wanienka |PT| Banheira para bebé |RO| Cadă |RS| Kadica |SI| Banjica za dojenčka |SK| Vanička",  </v>
      </c>
      <c r="AV536" s="9" t="str">
        <f t="shared" si="233"/>
        <v xml:space="preserve">"Baby bathtub", </v>
      </c>
      <c r="AW536" s="9"/>
    </row>
    <row r="537" spans="1:49" ht="15" customHeight="1" x14ac:dyDescent="0.25">
      <c r="A537" s="8" t="s">
        <v>10435</v>
      </c>
      <c r="B537" s="6" t="str">
        <f t="shared" si="208"/>
        <v>|EN| Bucket</v>
      </c>
      <c r="C537" s="8" t="s">
        <v>10436</v>
      </c>
      <c r="D537" s="6" t="str">
        <f t="shared" si="209"/>
        <v xml:space="preserve"> |AL| Kovë</v>
      </c>
      <c r="E537" s="8" t="s">
        <v>10437</v>
      </c>
      <c r="F537" s="6" t="str">
        <f t="shared" si="210"/>
        <v xml:space="preserve"> |BG| Кофичка</v>
      </c>
      <c r="G537" s="8" t="s">
        <v>10438</v>
      </c>
      <c r="H537" s="6" t="str">
        <f t="shared" si="211"/>
        <v xml:space="preserve"> |BiH| Kantica</v>
      </c>
      <c r="I537" s="8" t="s">
        <v>10439</v>
      </c>
      <c r="J537" s="6" t="str">
        <f t="shared" si="212"/>
        <v xml:space="preserve"> |CZ| Koupací kyblíček</v>
      </c>
      <c r="K537" s="8" t="s">
        <v>10440</v>
      </c>
      <c r="L537" s="6" t="str">
        <f t="shared" si="213"/>
        <v xml:space="preserve"> |DE| Eimer</v>
      </c>
      <c r="M537" s="8" t="s">
        <v>10441</v>
      </c>
      <c r="N537" s="6" t="str">
        <f t="shared" si="214"/>
        <v xml:space="preserve"> |EE| Ämber</v>
      </c>
      <c r="O537" s="8" t="s">
        <v>10442</v>
      </c>
      <c r="P537" s="6" t="str">
        <f t="shared" si="215"/>
        <v xml:space="preserve"> |ES| Cubo</v>
      </c>
      <c r="Q537" s="8" t="s">
        <v>10443</v>
      </c>
      <c r="R537" s="6" t="str">
        <f t="shared" si="216"/>
        <v>/ Galleda</v>
      </c>
      <c r="S537" s="8" t="s">
        <v>10444</v>
      </c>
      <c r="T537" s="6" t="str">
        <f t="shared" si="217"/>
        <v xml:space="preserve"> |GR| Κάδος</v>
      </c>
      <c r="U537" s="8" t="s">
        <v>10438</v>
      </c>
      <c r="V537" s="6" t="str">
        <f t="shared" si="218"/>
        <v xml:space="preserve"> |HR| Kantica</v>
      </c>
      <c r="W537" s="8" t="s">
        <v>10445</v>
      </c>
      <c r="X537" s="6" t="str">
        <f t="shared" si="219"/>
        <v xml:space="preserve"> |HU| Vödör</v>
      </c>
      <c r="Y537" s="8" t="s">
        <v>10446</v>
      </c>
      <c r="Z537" s="6" t="str">
        <f t="shared" si="220"/>
        <v xml:space="preserve"> |IT| Secchiello</v>
      </c>
      <c r="AA537" s="8" t="s">
        <v>10447</v>
      </c>
      <c r="AB537" s="6" t="str">
        <f t="shared" si="221"/>
        <v xml:space="preserve"> |LT| Kibirėlis</v>
      </c>
      <c r="AC537" s="8" t="s">
        <v>10448</v>
      </c>
      <c r="AD537" s="6" t="str">
        <f t="shared" si="222"/>
        <v xml:space="preserve"> |LV| Spainītis</v>
      </c>
      <c r="AE537" s="8" t="s">
        <v>10449</v>
      </c>
      <c r="AF537" s="6" t="str">
        <f t="shared" si="223"/>
        <v xml:space="preserve"> |MK| Леѓенче</v>
      </c>
      <c r="AG537" s="8" t="s">
        <v>10450</v>
      </c>
      <c r="AH537" s="6" t="str">
        <f t="shared" si="224"/>
        <v xml:space="preserve"> |PL| Wiaderko</v>
      </c>
      <c r="AI537" s="8" t="s">
        <v>10451</v>
      </c>
      <c r="AJ537" s="6" t="str">
        <f t="shared" si="225"/>
        <v xml:space="preserve"> |PT| Balde</v>
      </c>
      <c r="AK537" s="8" t="s">
        <v>10452</v>
      </c>
      <c r="AL537" s="6" t="str">
        <f t="shared" si="226"/>
        <v xml:space="preserve"> |RO| Găleată</v>
      </c>
      <c r="AM537" s="8" t="s">
        <v>10438</v>
      </c>
      <c r="AN537" s="6" t="str">
        <f t="shared" si="227"/>
        <v xml:space="preserve"> |RS| Kantica</v>
      </c>
      <c r="AO537" s="8" t="s">
        <v>10453</v>
      </c>
      <c r="AP537" s="6" t="str">
        <f t="shared" si="228"/>
        <v xml:space="preserve"> |SI| Kanglica</v>
      </c>
      <c r="AQ537" s="8" t="s">
        <v>10454</v>
      </c>
      <c r="AR537" s="6" t="str">
        <f t="shared" si="229"/>
        <v xml:space="preserve"> |SK| Vedierko</v>
      </c>
      <c r="AS537" s="9" t="str">
        <f t="shared" si="230"/>
        <v>|EN| Bucket |BG| Кофичка |BiH| Kantica |CZ| Koupací kyblíček |DE| Eimer |EE| Ämber |ES| Cubo/ Galleda |GR| Κάδος |HR| Kantica |HU| Vödör |IT| Secchiello |LT| Kibirėlis |LV| Spainītis |PL| Wiaderko |PT| Balde |RO| Găleată |RS| Kantica |SI| Kanglica |SK| Vedierko</v>
      </c>
      <c r="AT537" s="9" t="str">
        <f t="shared" si="231"/>
        <v xml:space="preserve">"|EN| Bucket |BG| Кофичка |BiH| Kantica |CZ| Koupací kyblíček |DE| Eimer |EE| Ämber |ES| Cubo/ Galleda |GR| Κάδος |HR| Kantica |HU| Vödör |IT| Secchiello |LT| Kibirėlis |LV| Spainītis |PL| Wiaderko |PT| Balde |RO| Găleată |RS| Kantica |SI| Kanglica |SK| Vedierko",  </v>
      </c>
      <c r="AU537" s="9" t="str">
        <f t="shared" si="232"/>
        <v xml:space="preserve">"Bucket":  "|EN| Bucket |BG| Кофичка |BiH| Kantica |CZ| Koupací kyblíček |DE| Eimer |EE| Ämber |ES| Cubo/ Galleda |GR| Κάδος |HR| Kantica |HU| Vödör |IT| Secchiello |LT| Kibirėlis |LV| Spainītis |PL| Wiaderko |PT| Balde |RO| Găleată |RS| Kantica |SI| Kanglica |SK| Vedierko",  </v>
      </c>
      <c r="AV537" s="9" t="str">
        <f t="shared" si="233"/>
        <v xml:space="preserve">"Bucket", </v>
      </c>
      <c r="AW537" s="9"/>
    </row>
    <row r="538" spans="1:49" ht="15" customHeight="1" x14ac:dyDescent="0.25">
      <c r="A538" s="8" t="s">
        <v>10455</v>
      </c>
      <c r="B538" s="6" t="str">
        <f t="shared" si="208"/>
        <v>|EN| Disposable diapers</v>
      </c>
      <c r="C538" s="8" t="s">
        <v>10456</v>
      </c>
      <c r="D538" s="6" t="str">
        <f t="shared" si="209"/>
        <v xml:space="preserve"> |AL| Pelena njëpërdorimshme</v>
      </c>
      <c r="E538" s="8" t="s">
        <v>10457</v>
      </c>
      <c r="F538" s="6" t="str">
        <f t="shared" si="210"/>
        <v xml:space="preserve"> |BG| Пелени за еднократна употреба</v>
      </c>
      <c r="G538" s="8" t="s">
        <v>10458</v>
      </c>
      <c r="H538" s="6" t="str">
        <f t="shared" si="211"/>
        <v xml:space="preserve"> |BiH| Jednokratne pelene</v>
      </c>
      <c r="I538" s="8" t="s">
        <v>10459</v>
      </c>
      <c r="J538" s="6" t="str">
        <f t="shared" si="212"/>
        <v xml:space="preserve"> |CZ| Jednorázové pleny</v>
      </c>
      <c r="K538" s="8" t="s">
        <v>10460</v>
      </c>
      <c r="L538" s="6" t="str">
        <f t="shared" si="213"/>
        <v xml:space="preserve"> |DE| Einwegwindeln</v>
      </c>
      <c r="M538" s="8" t="s">
        <v>10461</v>
      </c>
      <c r="N538" s="6" t="str">
        <f t="shared" si="214"/>
        <v xml:space="preserve"> |EE| Ühekordsed mähkmed</v>
      </c>
      <c r="O538" s="8" t="s">
        <v>10462</v>
      </c>
      <c r="P538" s="6" t="str">
        <f t="shared" si="215"/>
        <v xml:space="preserve"> |ES| Pañales desechables</v>
      </c>
      <c r="Q538" s="8" t="s">
        <v>10463</v>
      </c>
      <c r="R538" s="6" t="str">
        <f t="shared" si="216"/>
        <v>/ Bolquers d’un sol ús</v>
      </c>
      <c r="S538" s="8" t="s">
        <v>10464</v>
      </c>
      <c r="T538" s="6" t="str">
        <f t="shared" si="217"/>
        <v xml:space="preserve"> |GR| Πάνες μιας χρήσης</v>
      </c>
      <c r="U538" s="8" t="s">
        <v>10458</v>
      </c>
      <c r="V538" s="6" t="str">
        <f t="shared" si="218"/>
        <v xml:space="preserve"> |HR| Jednokratne pelene</v>
      </c>
      <c r="W538" s="8" t="s">
        <v>10465</v>
      </c>
      <c r="X538" s="6" t="str">
        <f t="shared" si="219"/>
        <v xml:space="preserve"> |HU| Egyszer használatos pelenka</v>
      </c>
      <c r="Y538" s="8" t="s">
        <v>10466</v>
      </c>
      <c r="Z538" s="6" t="str">
        <f t="shared" si="220"/>
        <v xml:space="preserve"> |IT| Pannolini usa e getta</v>
      </c>
      <c r="AA538" s="8" t="s">
        <v>10467</v>
      </c>
      <c r="AB538" s="6" t="str">
        <f t="shared" si="221"/>
        <v xml:space="preserve"> |LT| Vienkartinės sauskelnės</v>
      </c>
      <c r="AC538" s="8" t="s">
        <v>10468</v>
      </c>
      <c r="AD538" s="6" t="str">
        <f t="shared" si="222"/>
        <v xml:space="preserve"> |LV| Vienreizējās lietošanas autiņi</v>
      </c>
      <c r="AE538" s="8" t="s">
        <v>10469</v>
      </c>
      <c r="AF538" s="6" t="str">
        <f t="shared" si="223"/>
        <v xml:space="preserve"> |MK| Еднократни пелени</v>
      </c>
      <c r="AG538" s="8" t="s">
        <v>10470</v>
      </c>
      <c r="AH538" s="6" t="str">
        <f t="shared" si="224"/>
        <v xml:space="preserve"> |PL| Pieluszki jednorazowe</v>
      </c>
      <c r="AI538" s="8" t="s">
        <v>10471</v>
      </c>
      <c r="AJ538" s="6" t="str">
        <f t="shared" si="225"/>
        <v xml:space="preserve"> |PT| Fraldas descartáveis</v>
      </c>
      <c r="AK538" s="8" t="s">
        <v>10472</v>
      </c>
      <c r="AL538" s="6" t="str">
        <f t="shared" si="226"/>
        <v xml:space="preserve"> |RO| Scutece de unică folosință</v>
      </c>
      <c r="AM538" s="8" t="s">
        <v>10458</v>
      </c>
      <c r="AN538" s="6" t="str">
        <f t="shared" si="227"/>
        <v xml:space="preserve"> |RS| Jednokratne pelene</v>
      </c>
      <c r="AO538" s="8" t="s">
        <v>10473</v>
      </c>
      <c r="AP538" s="6" t="str">
        <f t="shared" si="228"/>
        <v xml:space="preserve"> |SI| Plenice za enkratno uporabo</v>
      </c>
      <c r="AQ538" s="8" t="s">
        <v>10474</v>
      </c>
      <c r="AR538" s="6" t="str">
        <f t="shared" si="229"/>
        <v xml:space="preserve"> |SK| Jednorázové plienky</v>
      </c>
      <c r="AS538" s="9" t="str">
        <f t="shared" si="230"/>
        <v>|EN| Disposable diapers |BG| Пелени за еднократна употреба |BiH| Jednokratne pelene |CZ| Jednorázové pleny |DE| Einwegwindeln |EE| Ühekordsed mähkmed |ES| Pañales desechables/ Bolquers d’un sol ús |GR| Πάνες μιας χρήσης |HR| Jednokratne pelene |HU| Egyszer használatos pelenka |IT| Pannolini usa e getta |LT| Vienkartinės sauskelnės |LV| Vienreizējās lietošanas autiņi |PL| Pieluszki jednorazowe |PT| Fraldas descartáveis |RO| Scutece de unică folosință |RS| Jednokratne pelene |SI| Plenice za enkratno uporabo |SK| Jednorázové plienky</v>
      </c>
      <c r="AT538" s="9" t="str">
        <f t="shared" si="231"/>
        <v xml:space="preserve">"|EN| Disposable diapers |BG| Пелени за еднократна употреба |BiH| Jednokratne pelene |CZ| Jednorázové pleny |DE| Einwegwindeln |EE| Ühekordsed mähkmed |ES| Pañales desechables/ Bolquers d’un sol ús |GR| Πάνες μιας χρήσης |HR| Jednokratne pelene |HU| Egyszer használatos pelenka |IT| Pannolini usa e getta |LT| Vienkartinės sauskelnės |LV| Vienreizējās lietošanas autiņi |PL| Pieluszki jednorazowe |PT| Fraldas descartáveis |RO| Scutece de unică folosință |RS| Jednokratne pelene |SI| Plenice za enkratno uporabo |SK| Jednorázové plienky",  </v>
      </c>
      <c r="AU538" s="9" t="str">
        <f t="shared" si="232"/>
        <v xml:space="preserve">"Disposable diapers":  "|EN| Disposable diapers |BG| Пелени за еднократна употреба |BiH| Jednokratne pelene |CZ| Jednorázové pleny |DE| Einwegwindeln |EE| Ühekordsed mähkmed |ES| Pañales desechables/ Bolquers d’un sol ús |GR| Πάνες μιας χρήσης |HR| Jednokratne pelene |HU| Egyszer használatos pelenka |IT| Pannolini usa e getta |LT| Vienkartinės sauskelnės |LV| Vienreizējās lietošanas autiņi |PL| Pieluszki jednorazowe |PT| Fraldas descartáveis |RO| Scutece de unică folosință |RS| Jednokratne pelene |SI| Plenice za enkratno uporabo |SK| Jednorázové plienky",  </v>
      </c>
      <c r="AV538" s="9" t="str">
        <f t="shared" si="233"/>
        <v xml:space="preserve">"Disposable diapers", </v>
      </c>
      <c r="AW538" s="9"/>
    </row>
    <row r="539" spans="1:49" ht="15" customHeight="1" x14ac:dyDescent="0.25">
      <c r="A539" s="8" t="s">
        <v>10475</v>
      </c>
      <c r="B539" s="6" t="str">
        <f t="shared" si="208"/>
        <v>|EN| Childproof socket lock</v>
      </c>
      <c r="C539" s="8" t="s">
        <v>10476</v>
      </c>
      <c r="D539" s="6" t="str">
        <f t="shared" si="209"/>
        <v xml:space="preserve"> |AL| Mbrojtës ndaj prizës</v>
      </c>
      <c r="E539" s="8" t="s">
        <v>10477</v>
      </c>
      <c r="F539" s="6" t="str">
        <f t="shared" si="210"/>
        <v xml:space="preserve"> |BG| Защитни капачки за контакти</v>
      </c>
      <c r="G539" s="8" t="s">
        <v>10478</v>
      </c>
      <c r="H539" s="6" t="str">
        <f t="shared" si="211"/>
        <v xml:space="preserve"> |BiH| Zaštita za električne utičnice</v>
      </c>
      <c r="I539" s="8" t="s">
        <v>10479</v>
      </c>
      <c r="J539" s="6" t="str">
        <f t="shared" si="212"/>
        <v xml:space="preserve"> |CZ| Záslepky do zásuvek</v>
      </c>
      <c r="K539" s="8" t="s">
        <v>10480</v>
      </c>
      <c r="L539" s="6" t="str">
        <f t="shared" si="213"/>
        <v xml:space="preserve"> |DE| Steckdosensicherungen</v>
      </c>
      <c r="M539" s="8" t="s">
        <v>10481</v>
      </c>
      <c r="N539" s="6" t="str">
        <f t="shared" si="214"/>
        <v xml:space="preserve"> |EE| Pistikupesade kaitsed</v>
      </c>
      <c r="O539" s="8" t="s">
        <v>10482</v>
      </c>
      <c r="P539" s="6" t="str">
        <f t="shared" si="215"/>
        <v xml:space="preserve"> |ES| Protectores de toma de corriente</v>
      </c>
      <c r="Q539" s="8" t="s">
        <v>10483</v>
      </c>
      <c r="R539" s="6" t="str">
        <f t="shared" si="216"/>
        <v>/ Protectors per a endolls</v>
      </c>
      <c r="S539" s="8" t="s">
        <v>10484</v>
      </c>
      <c r="T539" s="6" t="str">
        <f t="shared" si="217"/>
        <v xml:space="preserve"> |GR| Προστασίες ντουλαπιών</v>
      </c>
      <c r="U539" s="8" t="s">
        <v>10485</v>
      </c>
      <c r="V539" s="6" t="str">
        <f t="shared" si="218"/>
        <v xml:space="preserve"> |HR| Zaštite za utičnice</v>
      </c>
      <c r="W539" s="8" t="s">
        <v>10486</v>
      </c>
      <c r="X539" s="6" t="str">
        <f t="shared" si="219"/>
        <v xml:space="preserve"> |HU| Konnektorfedő</v>
      </c>
      <c r="Y539" s="8" t="s">
        <v>10487</v>
      </c>
      <c r="Z539" s="6" t="str">
        <f t="shared" si="220"/>
        <v xml:space="preserve"> |IT| Protezioni per prese</v>
      </c>
      <c r="AA539" s="8" t="s">
        <v>10488</v>
      </c>
      <c r="AB539" s="6" t="str">
        <f t="shared" si="221"/>
        <v xml:space="preserve"> |LT| Lizdų apsaugos</v>
      </c>
      <c r="AC539" s="8" t="s">
        <v>10489</v>
      </c>
      <c r="AD539" s="6" t="str">
        <f t="shared" si="222"/>
        <v xml:space="preserve"> |LV| Kontaktligzdas drošības vāciņi</v>
      </c>
      <c r="AE539" s="8" t="s">
        <v>10490</v>
      </c>
      <c r="AF539" s="6" t="str">
        <f t="shared" si="223"/>
        <v xml:space="preserve"> |MK| Штитници за ел. глезда</v>
      </c>
      <c r="AG539" s="8" t="s">
        <v>10491</v>
      </c>
      <c r="AH539" s="6" t="str">
        <f t="shared" si="224"/>
        <v xml:space="preserve"> |PL| Zabezpieczenia do gniazdek</v>
      </c>
      <c r="AI539" s="8" t="s">
        <v>10492</v>
      </c>
      <c r="AJ539" s="6" t="str">
        <f t="shared" si="225"/>
        <v xml:space="preserve"> |PT| Tampas para tomadas</v>
      </c>
      <c r="AK539" s="8" t="s">
        <v>10493</v>
      </c>
      <c r="AL539" s="6" t="str">
        <f t="shared" si="226"/>
        <v xml:space="preserve"> |RO| Protecție pentru priză</v>
      </c>
      <c r="AM539" s="8" t="s">
        <v>10494</v>
      </c>
      <c r="AN539" s="6" t="str">
        <f t="shared" si="227"/>
        <v xml:space="preserve"> |RS| Blokade za utičnice</v>
      </c>
      <c r="AO539" s="8" t="s">
        <v>10495</v>
      </c>
      <c r="AP539" s="6" t="str">
        <f t="shared" si="228"/>
        <v xml:space="preserve"> |SI| Varovalo za vtičnice</v>
      </c>
      <c r="AQ539" s="8" t="s">
        <v>10496</v>
      </c>
      <c r="AR539" s="6" t="str">
        <f t="shared" si="229"/>
        <v xml:space="preserve"> |SK| Poistky do elektrickej zásuvky</v>
      </c>
      <c r="AS539" s="9" t="str">
        <f t="shared" si="230"/>
        <v>|EN| Childproof socket lock |BG| Защитни капачки за контакти |BiH| Zaštita za električne utičnice |CZ| Záslepky do zásuvek |DE| Steckdosensicherungen |EE| Pistikupesade kaitsed |ES| Protectores de toma de corriente/ Protectors per a endolls |GR| Προστασίες ντουλαπιών |HR| Zaštite za utičnice |HU| Konnektorfedő |IT| Protezioni per prese |LT| Lizdų apsaugos |LV| Kontaktligzdas drošības vāciņi |PL| Zabezpieczenia do gniazdek |PT| Tampas para tomadas |RO| Protecție pentru priză |RS| Blokade za utičnice |SI| Varovalo za vtičnice |SK| Poistky do elektrickej zásuvky</v>
      </c>
      <c r="AT539" s="9" t="str">
        <f t="shared" si="231"/>
        <v xml:space="preserve">"|EN| Childproof socket lock |BG| Защитни капачки за контакти |BiH| Zaštita za električne utičnice |CZ| Záslepky do zásuvek |DE| Steckdosensicherungen |EE| Pistikupesade kaitsed |ES| Protectores de toma de corriente/ Protectors per a endolls |GR| Προστασίες ντουλαπιών |HR| Zaštite za utičnice |HU| Konnektorfedő |IT| Protezioni per prese |LT| Lizdų apsaugos |LV| Kontaktligzdas drošības vāciņi |PL| Zabezpieczenia do gniazdek |PT| Tampas para tomadas |RO| Protecție pentru priză |RS| Blokade za utičnice |SI| Varovalo za vtičnice |SK| Poistky do elektrickej zásuvky",  </v>
      </c>
      <c r="AU539" s="9" t="str">
        <f t="shared" si="232"/>
        <v xml:space="preserve">"Childproof socket lock":  "|EN| Childproof socket lock |BG| Защитни капачки за контакти |BiH| Zaštita za električne utičnice |CZ| Záslepky do zásuvek |DE| Steckdosensicherungen |EE| Pistikupesade kaitsed |ES| Protectores de toma de corriente/ Protectors per a endolls |GR| Προστασίες ντουλαπιών |HR| Zaštite za utičnice |HU| Konnektorfedő |IT| Protezioni per prese |LT| Lizdų apsaugos |LV| Kontaktligzdas drošības vāciņi |PL| Zabezpieczenia do gniazdek |PT| Tampas para tomadas |RO| Protecție pentru priză |RS| Blokade za utičnice |SI| Varovalo za vtičnice |SK| Poistky do elektrickej zásuvky",  </v>
      </c>
      <c r="AV539" s="9" t="str">
        <f t="shared" si="233"/>
        <v xml:space="preserve">"Childproof socket lock", </v>
      </c>
      <c r="AW539" s="9"/>
    </row>
    <row r="540" spans="1:49" ht="15" customHeight="1" x14ac:dyDescent="0.25">
      <c r="A540" s="8" t="s">
        <v>10497</v>
      </c>
      <c r="B540" s="6" t="str">
        <f t="shared" si="208"/>
        <v>|EN| Childproof drawer lock</v>
      </c>
      <c r="C540" s="8" t="s">
        <v>10498</v>
      </c>
      <c r="D540" s="6" t="str">
        <f t="shared" si="209"/>
        <v xml:space="preserve"> |AL| Bllokues sirtarësh</v>
      </c>
      <c r="E540" s="8" t="s">
        <v>10499</v>
      </c>
      <c r="F540" s="6" t="str">
        <f t="shared" si="210"/>
        <v xml:space="preserve"> |BG| Предпазители за чекмеджета</v>
      </c>
      <c r="G540" s="8" t="s">
        <v>10500</v>
      </c>
      <c r="H540" s="6" t="str">
        <f t="shared" si="211"/>
        <v xml:space="preserve"> |BiH| Zaštita za ladice</v>
      </c>
      <c r="I540" s="8" t="s">
        <v>10501</v>
      </c>
      <c r="J540" s="6" t="str">
        <f t="shared" si="212"/>
        <v xml:space="preserve"> |CZ| Bezpečnostní pojistky na šuplíky</v>
      </c>
      <c r="K540" s="8" t="s">
        <v>10502</v>
      </c>
      <c r="L540" s="6" t="str">
        <f t="shared" si="213"/>
        <v xml:space="preserve"> |DE| Schubladensicherungen</v>
      </c>
      <c r="M540" s="8" t="s">
        <v>10503</v>
      </c>
      <c r="N540" s="6" t="str">
        <f t="shared" si="214"/>
        <v xml:space="preserve"> |EE| Sahtlite kaitsed</v>
      </c>
      <c r="O540" s="8" t="s">
        <v>10504</v>
      </c>
      <c r="P540" s="6" t="str">
        <f t="shared" si="215"/>
        <v xml:space="preserve"> |ES| Protectores de cajones</v>
      </c>
      <c r="Q540" s="8" t="s">
        <v>10505</v>
      </c>
      <c r="R540" s="6" t="str">
        <f t="shared" si="216"/>
        <v>/ Protectors per a calaixos</v>
      </c>
      <c r="S540" s="8" t="s">
        <v>10506</v>
      </c>
      <c r="T540" s="6" t="str">
        <f t="shared" si="217"/>
        <v xml:space="preserve"> |GR| Προστασίες συρταριών</v>
      </c>
      <c r="U540" s="8" t="s">
        <v>10507</v>
      </c>
      <c r="V540" s="6" t="str">
        <f t="shared" si="218"/>
        <v xml:space="preserve"> |HR| Zaštite za ladice</v>
      </c>
      <c r="W540" s="8" t="s">
        <v>10508</v>
      </c>
      <c r="X540" s="6" t="str">
        <f t="shared" si="219"/>
        <v xml:space="preserve"> |HU| Fiókzár</v>
      </c>
      <c r="Y540" s="8" t="s">
        <v>10509</v>
      </c>
      <c r="Z540" s="6" t="str">
        <f t="shared" si="220"/>
        <v xml:space="preserve"> |IT| Protezioni per cassetti</v>
      </c>
      <c r="AA540" s="8" t="s">
        <v>10510</v>
      </c>
      <c r="AB540" s="6" t="str">
        <f t="shared" si="221"/>
        <v xml:space="preserve"> |LT| Stalčių apsaugos</v>
      </c>
      <c r="AC540" s="8" t="s">
        <v>10511</v>
      </c>
      <c r="AD540" s="6" t="str">
        <f t="shared" si="222"/>
        <v xml:space="preserve"> |LV| Atvilktņu drošības aizdares</v>
      </c>
      <c r="AE540" s="8" t="s">
        <v>10512</v>
      </c>
      <c r="AF540" s="6" t="str">
        <f t="shared" si="223"/>
        <v xml:space="preserve"> |MK| Штитници за фиоки</v>
      </c>
      <c r="AG540" s="8" t="s">
        <v>10513</v>
      </c>
      <c r="AH540" s="6" t="str">
        <f t="shared" si="224"/>
        <v xml:space="preserve"> |PL| Zabezpieczenia do szuflad</v>
      </c>
      <c r="AI540" s="8" t="s">
        <v>10514</v>
      </c>
      <c r="AJ540" s="6" t="str">
        <f t="shared" si="225"/>
        <v xml:space="preserve"> |PT| Proteção de gavetas</v>
      </c>
      <c r="AK540" s="8" t="s">
        <v>10515</v>
      </c>
      <c r="AL540" s="6" t="str">
        <f t="shared" si="226"/>
        <v xml:space="preserve"> |RO| Protecție pentru sertare</v>
      </c>
      <c r="AM540" s="8" t="s">
        <v>10516</v>
      </c>
      <c r="AN540" s="6" t="str">
        <f t="shared" si="227"/>
        <v xml:space="preserve"> |RS| Blokade za fioke</v>
      </c>
      <c r="AO540" s="8" t="s">
        <v>10517</v>
      </c>
      <c r="AP540" s="6" t="str">
        <f t="shared" si="228"/>
        <v xml:space="preserve"> |SI| Varovalo za predale</v>
      </c>
      <c r="AQ540" s="8" t="s">
        <v>10518</v>
      </c>
      <c r="AR540" s="6" t="str">
        <f t="shared" si="229"/>
        <v xml:space="preserve"> |SK| Poistky na zásuvky</v>
      </c>
      <c r="AS540" s="9" t="str">
        <f t="shared" si="230"/>
        <v>|EN| Childproof drawer lock |BG| Предпазители за чекмеджета |BiH| Zaštita za ladice |CZ| Bezpečnostní pojistky na šuplíky |DE| Schubladensicherungen |EE| Sahtlite kaitsed |ES| Protectores de cajones/ Protectors per a calaixos |GR| Προστασίες συρταριών |HR| Zaštite za ladice |HU| Fiókzár |IT| Protezioni per cassetti |LT| Stalčių apsaugos |LV| Atvilktņu drošības aizdares |PL| Zabezpieczenia do szuflad |PT| Proteção de gavetas |RO| Protecție pentru sertare |RS| Blokade za fioke |SI| Varovalo za predale |SK| Poistky na zásuvky</v>
      </c>
      <c r="AT540" s="9" t="str">
        <f t="shared" si="231"/>
        <v xml:space="preserve">"|EN| Childproof drawer lock |BG| Предпазители за чекмеджета |BiH| Zaštita za ladice |CZ| Bezpečnostní pojistky na šuplíky |DE| Schubladensicherungen |EE| Sahtlite kaitsed |ES| Protectores de cajones/ Protectors per a calaixos |GR| Προστασίες συρταριών |HR| Zaštite za ladice |HU| Fiókzár |IT| Protezioni per cassetti |LT| Stalčių apsaugos |LV| Atvilktņu drošības aizdares |PL| Zabezpieczenia do szuflad |PT| Proteção de gavetas |RO| Protecție pentru sertare |RS| Blokade za fioke |SI| Varovalo za predale |SK| Poistky na zásuvky",  </v>
      </c>
      <c r="AU540" s="9" t="str">
        <f t="shared" si="232"/>
        <v xml:space="preserve">"Childproof drawer lock":  "|EN| Childproof drawer lock |BG| Предпазители за чекмеджета |BiH| Zaštita za ladice |CZ| Bezpečnostní pojistky na šuplíky |DE| Schubladensicherungen |EE| Sahtlite kaitsed |ES| Protectores de cajones/ Protectors per a calaixos |GR| Προστασίες συρταριών |HR| Zaštite za ladice |HU| Fiókzár |IT| Protezioni per cassetti |LT| Stalčių apsaugos |LV| Atvilktņu drošības aizdares |PL| Zabezpieczenia do szuflad |PT| Proteção de gavetas |RO| Protecție pentru sertare |RS| Blokade za fioke |SI| Varovalo za predale |SK| Poistky na zásuvky",  </v>
      </c>
      <c r="AV540" s="9" t="str">
        <f t="shared" si="233"/>
        <v xml:space="preserve">"Childproof drawer lock", </v>
      </c>
      <c r="AW540" s="9"/>
    </row>
    <row r="541" spans="1:49" ht="15" customHeight="1" x14ac:dyDescent="0.25">
      <c r="A541" s="8" t="s">
        <v>10519</v>
      </c>
      <c r="B541" s="6" t="str">
        <f t="shared" si="208"/>
        <v>|EN| Childproof wardrobe lock</v>
      </c>
      <c r="C541" s="8" t="s">
        <v>10520</v>
      </c>
      <c r="D541" s="6" t="str">
        <f t="shared" si="209"/>
        <v xml:space="preserve"> |AL| Bllokues raftesh</v>
      </c>
      <c r="E541" s="8" t="s">
        <v>10521</v>
      </c>
      <c r="F541" s="6" t="str">
        <f t="shared" si="210"/>
        <v xml:space="preserve"> |BG| Предпазители и заключвания за шкафове</v>
      </c>
      <c r="G541" s="8" t="s">
        <v>10522</v>
      </c>
      <c r="H541" s="6" t="str">
        <f t="shared" si="211"/>
        <v xml:space="preserve"> |BiH| Zaštita za ormare</v>
      </c>
      <c r="I541" s="8" t="s">
        <v>10523</v>
      </c>
      <c r="J541" s="6" t="str">
        <f t="shared" si="212"/>
        <v xml:space="preserve"> |CZ| Bezpečnostní pojistky na skříně</v>
      </c>
      <c r="K541" s="8" t="s">
        <v>10524</v>
      </c>
      <c r="L541" s="6" t="str">
        <f t="shared" si="213"/>
        <v xml:space="preserve"> |DE| Schranksicherungen</v>
      </c>
      <c r="M541" s="8" t="s">
        <v>10525</v>
      </c>
      <c r="N541" s="6" t="str">
        <f t="shared" si="214"/>
        <v xml:space="preserve"> |EE| Kappide kaitsed</v>
      </c>
      <c r="O541" s="8" t="s">
        <v>10526</v>
      </c>
      <c r="P541" s="6" t="str">
        <f t="shared" si="215"/>
        <v xml:space="preserve"> |ES| Protectores de armarios</v>
      </c>
      <c r="Q541" s="8" t="s">
        <v>10527</v>
      </c>
      <c r="R541" s="6" t="str">
        <f t="shared" si="216"/>
        <v>/ Dispositius de seguretat per a armaris</v>
      </c>
      <c r="S541" s="8" t="s">
        <v>10484</v>
      </c>
      <c r="T541" s="6" t="str">
        <f t="shared" si="217"/>
        <v xml:space="preserve"> |GR| Προστασίες ντουλαπιών</v>
      </c>
      <c r="U541" s="8" t="s">
        <v>10528</v>
      </c>
      <c r="V541" s="6" t="str">
        <f t="shared" si="218"/>
        <v xml:space="preserve"> |HR| Zaštite za ormar</v>
      </c>
      <c r="W541" s="8" t="s">
        <v>10529</v>
      </c>
      <c r="X541" s="6" t="str">
        <f t="shared" si="219"/>
        <v xml:space="preserve"> |HU| Szekrényzár</v>
      </c>
      <c r="Y541" s="8" t="s">
        <v>10530</v>
      </c>
      <c r="Z541" s="6" t="str">
        <f t="shared" si="220"/>
        <v xml:space="preserve"> |IT| Protezioni per armadi</v>
      </c>
      <c r="AA541" s="8" t="s">
        <v>10531</v>
      </c>
      <c r="AB541" s="6" t="str">
        <f t="shared" si="221"/>
        <v xml:space="preserve"> |LT| Spintų apsaugos</v>
      </c>
      <c r="AC541" s="8" t="s">
        <v>10532</v>
      </c>
      <c r="AD541" s="6" t="str">
        <f t="shared" si="222"/>
        <v xml:space="preserve"> |LV| Skapju drošības aizdares</v>
      </c>
      <c r="AE541" s="8" t="s">
        <v>10533</v>
      </c>
      <c r="AF541" s="6" t="str">
        <f t="shared" si="223"/>
        <v xml:space="preserve"> |MK| Штитници за комоди</v>
      </c>
      <c r="AG541" s="8" t="s">
        <v>10534</v>
      </c>
      <c r="AH541" s="6" t="str">
        <f t="shared" si="224"/>
        <v xml:space="preserve"> |PL| Zabezpieczenia do szaf</v>
      </c>
      <c r="AI541" s="8" t="s">
        <v>10535</v>
      </c>
      <c r="AJ541" s="6" t="str">
        <f t="shared" si="225"/>
        <v xml:space="preserve"> |PT| Proteção de armário</v>
      </c>
      <c r="AK541" s="8" t="s">
        <v>10536</v>
      </c>
      <c r="AL541" s="6" t="str">
        <f t="shared" si="226"/>
        <v xml:space="preserve"> |RO| Protecție pentru dulapuri</v>
      </c>
      <c r="AM541" s="8" t="s">
        <v>10537</v>
      </c>
      <c r="AN541" s="6" t="str">
        <f t="shared" si="227"/>
        <v xml:space="preserve"> |RS| Blokade za ormane</v>
      </c>
      <c r="AO541" s="8" t="s">
        <v>10538</v>
      </c>
      <c r="AP541" s="6" t="str">
        <f t="shared" si="228"/>
        <v xml:space="preserve"> |SI| Varovalo za omare</v>
      </c>
      <c r="AQ541" s="8" t="s">
        <v>10539</v>
      </c>
      <c r="AR541" s="6" t="str">
        <f t="shared" si="229"/>
        <v xml:space="preserve"> |SK| Poistka na skriňu</v>
      </c>
      <c r="AS541" s="9" t="str">
        <f t="shared" si="230"/>
        <v>|EN| Childproof wardrobe lock |BG| Предпазители и заключвания за шкафове |BiH| Zaštita za ormare |CZ| Bezpečnostní pojistky na skříně |DE| Schranksicherungen |EE| Kappide kaitsed |ES| Protectores de armarios/ Dispositius de seguretat per a armaris |GR| Προστασίες ντουλαπιών |HR| Zaštite za ormar |HU| Szekrényzár |IT| Protezioni per armadi |LT| Spintų apsaugos |LV| Skapju drošības aizdares |PL| Zabezpieczenia do szaf |PT| Proteção de armário |RO| Protecție pentru dulapuri |RS| Blokade za ormane |SI| Varovalo za omare |SK| Poistka na skriňu</v>
      </c>
      <c r="AT541" s="9" t="str">
        <f t="shared" si="231"/>
        <v xml:space="preserve">"|EN| Childproof wardrobe lock |BG| Предпазители и заключвания за шкафове |BiH| Zaštita za ormare |CZ| Bezpečnostní pojistky na skříně |DE| Schranksicherungen |EE| Kappide kaitsed |ES| Protectores de armarios/ Dispositius de seguretat per a armaris |GR| Προστασίες ντουλαπιών |HR| Zaštite za ormar |HU| Szekrényzár |IT| Protezioni per armadi |LT| Spintų apsaugos |LV| Skapju drošības aizdares |PL| Zabezpieczenia do szaf |PT| Proteção de armário |RO| Protecție pentru dulapuri |RS| Blokade za ormane |SI| Varovalo za omare |SK| Poistka na skriňu",  </v>
      </c>
      <c r="AU541" s="9" t="str">
        <f t="shared" si="232"/>
        <v xml:space="preserve">"Childproof wardrobe lock":  "|EN| Childproof wardrobe lock |BG| Предпазители и заключвания за шкафове |BiH| Zaštita za ormare |CZ| Bezpečnostní pojistky na skříně |DE| Schranksicherungen |EE| Kappide kaitsed |ES| Protectores de armarios/ Dispositius de seguretat per a armaris |GR| Προστασίες ντουλαπιών |HR| Zaštite za ormar |HU| Szekrényzár |IT| Protezioni per armadi |LT| Spintų apsaugos |LV| Skapju drošības aizdares |PL| Zabezpieczenia do szaf |PT| Proteção de armário |RO| Protecție pentru dulapuri |RS| Blokade za ormane |SI| Varovalo za omare |SK| Poistka na skriňu",  </v>
      </c>
      <c r="AV541" s="9" t="str">
        <f t="shared" si="233"/>
        <v xml:space="preserve">"Childproof wardrobe lock", </v>
      </c>
      <c r="AW541" s="9"/>
    </row>
    <row r="542" spans="1:49" ht="15" customHeight="1" x14ac:dyDescent="0.25">
      <c r="A542" s="8" t="s">
        <v>10540</v>
      </c>
      <c r="B542" s="6" t="str">
        <f t="shared" si="208"/>
        <v>|EN| Baby underpad</v>
      </c>
      <c r="C542" s="8" t="s">
        <v>10541</v>
      </c>
      <c r="D542" s="6" t="str">
        <f t="shared" si="209"/>
        <v xml:space="preserve"> |AL| Shtroje dylli</v>
      </c>
      <c r="E542" s="8" t="s">
        <v>10542</v>
      </c>
      <c r="F542" s="6" t="str">
        <f t="shared" si="210"/>
        <v xml:space="preserve"> |BG| Непромокаем гумиран протектор</v>
      </c>
      <c r="G542" s="8" t="s">
        <v>10543</v>
      </c>
      <c r="H542" s="6" t="str">
        <f t="shared" si="211"/>
        <v xml:space="preserve"> |BiH| Podloga od cerade</v>
      </c>
      <c r="I542" s="8" t="s">
        <v>10544</v>
      </c>
      <c r="J542" s="6" t="str">
        <f t="shared" si="212"/>
        <v xml:space="preserve"> |CZ| Pogumovaná podložka</v>
      </c>
      <c r="K542" s="8" t="s">
        <v>10545</v>
      </c>
      <c r="L542" s="6" t="str">
        <f t="shared" si="213"/>
        <v xml:space="preserve"> |DE| Plastik-unterlage</v>
      </c>
      <c r="M542" s="8" t="s">
        <v>10546</v>
      </c>
      <c r="N542" s="6" t="str">
        <f t="shared" si="214"/>
        <v xml:space="preserve"> |EE| Vahariidest madratsialus</v>
      </c>
      <c r="O542" s="8" t="s">
        <v>10547</v>
      </c>
      <c r="P542" s="6" t="str">
        <f t="shared" si="215"/>
        <v xml:space="preserve"> |ES| Protector de hule</v>
      </c>
      <c r="Q542" s="8" t="s">
        <v>10548</v>
      </c>
      <c r="R542" s="6" t="str">
        <f t="shared" si="216"/>
        <v>/ Base d’hule</v>
      </c>
      <c r="S542" s="8" t="s">
        <v>10549</v>
      </c>
      <c r="T542" s="6" t="str">
        <f t="shared" si="217"/>
        <v xml:space="preserve"> |GR| Ένθετο μουσαμάς</v>
      </c>
      <c r="U542" s="8" t="s">
        <v>10550</v>
      </c>
      <c r="V542" s="6" t="str">
        <f t="shared" si="218"/>
        <v xml:space="preserve"> |HR| Nepropusni podmetač za krevet</v>
      </c>
      <c r="W542" s="8" t="s">
        <v>10551</v>
      </c>
      <c r="X542" s="6" t="str">
        <f t="shared" si="219"/>
        <v xml:space="preserve"> |HU| Viaszosvászon alátét</v>
      </c>
      <c r="Y542" s="8" t="s">
        <v>10552</v>
      </c>
      <c r="Z542" s="6" t="str">
        <f t="shared" si="220"/>
        <v xml:space="preserve"> |IT| Protezione materasso in tela cerata</v>
      </c>
      <c r="AA542" s="8" t="s">
        <v>10553</v>
      </c>
      <c r="AB542" s="6" t="str">
        <f t="shared" si="221"/>
        <v xml:space="preserve"> |LT| Apsauginė klijuotė</v>
      </c>
      <c r="AC542" s="8" t="s">
        <v>10554</v>
      </c>
      <c r="AD542" s="6" t="str">
        <f t="shared" si="222"/>
        <v xml:space="preserve"> |LV| Plēves paliktņi</v>
      </c>
      <c r="AE542" s="8" t="s">
        <v>10555</v>
      </c>
      <c r="AF542" s="6" t="str">
        <f t="shared" si="223"/>
        <v xml:space="preserve"> |MK| Хигиенска основа</v>
      </c>
      <c r="AG542" s="8" t="s">
        <v>10556</v>
      </c>
      <c r="AH542" s="6" t="str">
        <f t="shared" si="224"/>
        <v xml:space="preserve"> |PL| Podkład ceratowy</v>
      </c>
      <c r="AI542" s="8" t="s">
        <v>10557</v>
      </c>
      <c r="AJ542" s="6" t="str">
        <f t="shared" si="225"/>
        <v xml:space="preserve"> |PT| Esteira parafinada</v>
      </c>
      <c r="AK542" s="8" t="s">
        <v>10558</v>
      </c>
      <c r="AL542" s="6" t="str">
        <f t="shared" si="226"/>
        <v xml:space="preserve"> |RO| Suport din mușama</v>
      </c>
      <c r="AM542" s="8" t="s">
        <v>10559</v>
      </c>
      <c r="AN542" s="6" t="str">
        <f t="shared" si="227"/>
        <v xml:space="preserve"> |RS| Prostirka od cirade</v>
      </c>
      <c r="AO542" s="8" t="s">
        <v>10560</v>
      </c>
      <c r="AP542" s="6" t="str">
        <f t="shared" si="228"/>
        <v xml:space="preserve"> |SI| Podloga iz povoščenega platna</v>
      </c>
      <c r="AQ542" s="8" t="s">
        <v>10561</v>
      </c>
      <c r="AR542" s="6" t="str">
        <f t="shared" si="229"/>
        <v xml:space="preserve"> |SK| Pogumovaná podložka do postieľky</v>
      </c>
      <c r="AS542" s="9" t="str">
        <f t="shared" si="230"/>
        <v>|EN| Baby underpad |BG| Непромокаем гумиран протектор |BiH| Podloga od cerade |CZ| Pogumovaná podložka |DE| Plastik-unterlage |EE| Vahariidest madratsialus |ES| Protector de hule/ Base d’hule |GR| Ένθετο μουσαμάς |HR| Nepropusni podmetač za krevet |HU| Viaszosvászon alátét |IT| Protezione materasso in tela cerata |LT| Apsauginė klijuotė |LV| Plēves paliktņi |PL| Podkład ceratowy |PT| Esteira parafinada |RO| Suport din mușama |RS| Prostirka od cirade |SI| Podloga iz povoščenega platna |SK| Pogumovaná podložka do postieľky</v>
      </c>
      <c r="AT542" s="9" t="str">
        <f t="shared" si="231"/>
        <v xml:space="preserve">"|EN| Baby underpad |BG| Непромокаем гумиран протектор |BiH| Podloga od cerade |CZ| Pogumovaná podložka |DE| Plastik-unterlage |EE| Vahariidest madratsialus |ES| Protector de hule/ Base d’hule |GR| Ένθετο μουσαμάς |HR| Nepropusni podmetač za krevet |HU| Viaszosvászon alátét |IT| Protezione materasso in tela cerata |LT| Apsauginė klijuotė |LV| Plēves paliktņi |PL| Podkład ceratowy |PT| Esteira parafinada |RO| Suport din mușama |RS| Prostirka od cirade |SI| Podloga iz povoščenega platna |SK| Pogumovaná podložka do postieľky",  </v>
      </c>
      <c r="AU542" s="9" t="str">
        <f t="shared" si="232"/>
        <v xml:space="preserve">"Baby underpad":  "|EN| Baby underpad |BG| Непромокаем гумиран протектор |BiH| Podloga od cerade |CZ| Pogumovaná podložka |DE| Plastik-unterlage |EE| Vahariidest madratsialus |ES| Protector de hule/ Base d’hule |GR| Ένθετο μουσαμάς |HR| Nepropusni podmetač za krevet |HU| Viaszosvászon alátét |IT| Protezione materasso in tela cerata |LT| Apsauginė klijuotė |LV| Plēves paliktņi |PL| Podkład ceratowy |PT| Esteira parafinada |RO| Suport din mușama |RS| Prostirka od cirade |SI| Podloga iz povoščenega platna |SK| Pogumovaná podložka do postieľky",  </v>
      </c>
      <c r="AV542" s="9" t="str">
        <f t="shared" si="233"/>
        <v xml:space="preserve">"Baby underpad", </v>
      </c>
      <c r="AW542" s="9"/>
    </row>
    <row r="543" spans="1:49" ht="15" customHeight="1" x14ac:dyDescent="0.25">
      <c r="A543" s="8" t="s">
        <v>10562</v>
      </c>
      <c r="B543" s="6" t="str">
        <f t="shared" si="208"/>
        <v>|EN| Baby car seat</v>
      </c>
      <c r="C543" s="8" t="s">
        <v>10563</v>
      </c>
      <c r="D543" s="6" t="str">
        <f t="shared" si="209"/>
        <v xml:space="preserve"> |AL| Sedilje për makinë</v>
      </c>
      <c r="E543" s="8" t="s">
        <v>10312</v>
      </c>
      <c r="F543" s="6" t="str">
        <f t="shared" si="210"/>
        <v xml:space="preserve"> |BG| Столче за кола</v>
      </c>
      <c r="G543" s="8" t="s">
        <v>10564</v>
      </c>
      <c r="H543" s="6" t="str">
        <f t="shared" si="211"/>
        <v xml:space="preserve"> |BiH| Auto sjedalica</v>
      </c>
      <c r="I543" s="8" t="s">
        <v>10565</v>
      </c>
      <c r="J543" s="6" t="str">
        <f t="shared" si="212"/>
        <v xml:space="preserve"> |CZ| Autosedačka</v>
      </c>
      <c r="K543" s="8" t="s">
        <v>10315</v>
      </c>
      <c r="L543" s="6" t="str">
        <f t="shared" si="213"/>
        <v xml:space="preserve"> |DE| Kindersitz</v>
      </c>
      <c r="M543" s="8" t="s">
        <v>10566</v>
      </c>
      <c r="N543" s="6" t="str">
        <f t="shared" si="214"/>
        <v xml:space="preserve"> |EE| Turvatool autosse</v>
      </c>
      <c r="O543" s="8" t="s">
        <v>10567</v>
      </c>
      <c r="P543" s="6" t="str">
        <f t="shared" si="215"/>
        <v xml:space="preserve"> |ES| Silla de coche</v>
      </c>
      <c r="Q543" s="8" t="s">
        <v>10568</v>
      </c>
      <c r="R543" s="6" t="str">
        <f t="shared" si="216"/>
        <v>/ Cadira infantil per a cotxe</v>
      </c>
      <c r="S543" s="8" t="s">
        <v>10569</v>
      </c>
      <c r="T543" s="6" t="str">
        <f t="shared" si="217"/>
        <v xml:space="preserve"> |GR| Καρέκλα αυτοκινήτου</v>
      </c>
      <c r="U543" s="8" t="s">
        <v>10570</v>
      </c>
      <c r="V543" s="6" t="str">
        <f t="shared" si="218"/>
        <v xml:space="preserve"> |HR| Sjedalica za automobil</v>
      </c>
      <c r="W543" s="8" t="s">
        <v>10571</v>
      </c>
      <c r="X543" s="6" t="str">
        <f t="shared" si="219"/>
        <v xml:space="preserve"> |HU| Autós gyermekülés</v>
      </c>
      <c r="Y543" s="8" t="s">
        <v>10572</v>
      </c>
      <c r="Z543" s="6" t="str">
        <f t="shared" si="220"/>
        <v xml:space="preserve"> |IT| Seggiolino auto</v>
      </c>
      <c r="AA543" s="8" t="s">
        <v>10573</v>
      </c>
      <c r="AB543" s="6" t="str">
        <f t="shared" si="221"/>
        <v xml:space="preserve"> |LT| Automobilio kėdutė</v>
      </c>
      <c r="AC543" s="8" t="s">
        <v>10574</v>
      </c>
      <c r="AD543" s="6" t="str">
        <f t="shared" si="222"/>
        <v xml:space="preserve"> |LV| Bērnu auto sēdekļi</v>
      </c>
      <c r="AE543" s="8" t="s">
        <v>10575</v>
      </c>
      <c r="AF543" s="6" t="str">
        <f t="shared" si="223"/>
        <v xml:space="preserve"> |MK| Автомобилска фотелја</v>
      </c>
      <c r="AG543" s="8" t="s">
        <v>10576</v>
      </c>
      <c r="AH543" s="6" t="str">
        <f t="shared" si="224"/>
        <v xml:space="preserve"> |PL| Fotelik samochodowy</v>
      </c>
      <c r="AI543" s="8" t="s">
        <v>10577</v>
      </c>
      <c r="AJ543" s="6" t="str">
        <f t="shared" si="225"/>
        <v xml:space="preserve"> |PT| Cadeira auto</v>
      </c>
      <c r="AK543" s="8" t="s">
        <v>10578</v>
      </c>
      <c r="AL543" s="6" t="str">
        <f t="shared" si="226"/>
        <v xml:space="preserve"> |RO| Fotoliu auto</v>
      </c>
      <c r="AM543" s="8" t="s">
        <v>10579</v>
      </c>
      <c r="AN543" s="6" t="str">
        <f t="shared" si="227"/>
        <v xml:space="preserve"> |RS| Auto-sedište</v>
      </c>
      <c r="AO543" s="8" t="s">
        <v>10580</v>
      </c>
      <c r="AP543" s="6" t="str">
        <f t="shared" si="228"/>
        <v xml:space="preserve"> |SI| Otroški avtosedež</v>
      </c>
      <c r="AQ543" s="8" t="s">
        <v>10565</v>
      </c>
      <c r="AR543" s="6" t="str">
        <f t="shared" si="229"/>
        <v xml:space="preserve"> |SK| Autosedačka</v>
      </c>
      <c r="AS543" s="9" t="str">
        <f t="shared" si="230"/>
        <v>|EN| Baby car seat |BG| Столче за кола |BiH| Auto sjedalica |CZ| Autosedačka |DE| Kindersitz |EE| Turvatool autosse |ES| Silla de coche/ Cadira infantil per a cotxe |GR| Καρέκλα αυτοκινήτου |HR| Sjedalica za automobil |HU| Autós gyermekülés |IT| Seggiolino auto |LT| Automobilio kėdutė |LV| Bērnu auto sēdekļi |PL| Fotelik samochodowy |PT| Cadeira auto |RO| Fotoliu auto |RS| Auto-sedište |SI| Otroški avtosedež |SK| Autosedačka</v>
      </c>
      <c r="AT543" s="9" t="str">
        <f t="shared" si="231"/>
        <v xml:space="preserve">"|EN| Baby car seat |BG| Столче за кола |BiH| Auto sjedalica |CZ| Autosedačka |DE| Kindersitz |EE| Turvatool autosse |ES| Silla de coche/ Cadira infantil per a cotxe |GR| Καρέκλα αυτοκινήτου |HR| Sjedalica za automobil |HU| Autós gyermekülés |IT| Seggiolino auto |LT| Automobilio kėdutė |LV| Bērnu auto sēdekļi |PL| Fotelik samochodowy |PT| Cadeira auto |RO| Fotoliu auto |RS| Auto-sedište |SI| Otroški avtosedež |SK| Autosedačka",  </v>
      </c>
      <c r="AU543" s="9" t="str">
        <f t="shared" si="232"/>
        <v xml:space="preserve">"Baby car seat":  "|EN| Baby car seat |BG| Столче за кола |BiH| Auto sjedalica |CZ| Autosedačka |DE| Kindersitz |EE| Turvatool autosse |ES| Silla de coche/ Cadira infantil per a cotxe |GR| Καρέκλα αυτοκινήτου |HR| Sjedalica za automobil |HU| Autós gyermekülés |IT| Seggiolino auto |LT| Automobilio kėdutė |LV| Bērnu auto sēdekļi |PL| Fotelik samochodowy |PT| Cadeira auto |RO| Fotoliu auto |RS| Auto-sedište |SI| Otroški avtosedež |SK| Autosedačka",  </v>
      </c>
      <c r="AV543" s="9" t="str">
        <f t="shared" si="233"/>
        <v xml:space="preserve">"Baby car seat", </v>
      </c>
      <c r="AW543" s="9"/>
    </row>
    <row r="544" spans="1:49" ht="15" customHeight="1" x14ac:dyDescent="0.25">
      <c r="A544" s="8" t="s">
        <v>10581</v>
      </c>
      <c r="B544" s="6" t="str">
        <f t="shared" si="208"/>
        <v>|EN| Trolley rain cover</v>
      </c>
      <c r="C544" s="8" t="s">
        <v>10582</v>
      </c>
      <c r="D544" s="6" t="str">
        <f t="shared" si="209"/>
        <v xml:space="preserve"> |AL| Mbulesë kundër ujit për karrocë</v>
      </c>
      <c r="E544" s="8" t="s">
        <v>10583</v>
      </c>
      <c r="F544" s="6" t="str">
        <f t="shared" si="210"/>
        <v xml:space="preserve"> |BG| Дъждобран за количката</v>
      </c>
      <c r="G544" s="8" t="s">
        <v>10584</v>
      </c>
      <c r="H544" s="6" t="str">
        <f t="shared" si="211"/>
        <v xml:space="preserve"> |BiH| Zaštita od kiše za kolica</v>
      </c>
      <c r="I544" s="8" t="s">
        <v>10585</v>
      </c>
      <c r="J544" s="6" t="str">
        <f t="shared" si="212"/>
        <v xml:space="preserve"> |CZ| Pláštěnka na kočárek</v>
      </c>
      <c r="K544" s="8" t="s">
        <v>10586</v>
      </c>
      <c r="L544" s="6" t="str">
        <f t="shared" si="213"/>
        <v xml:space="preserve"> |DE| Regendecke für kinderwagen</v>
      </c>
      <c r="M544" s="8" t="s">
        <v>10587</v>
      </c>
      <c r="N544" s="6" t="str">
        <f t="shared" si="214"/>
        <v xml:space="preserve"> |EE| Vankri/käru vihmakile</v>
      </c>
      <c r="O544" s="8" t="s">
        <v>10588</v>
      </c>
      <c r="P544" s="6" t="str">
        <f t="shared" si="215"/>
        <v xml:space="preserve"> |ES| Protector de lluvia para cochecito</v>
      </c>
      <c r="Q544" s="8" t="s">
        <v>10589</v>
      </c>
      <c r="R544" s="6" t="str">
        <f t="shared" si="216"/>
        <v>/ Funda de pluja per al cotxet</v>
      </c>
      <c r="S544" s="8" t="s">
        <v>10590</v>
      </c>
      <c r="T544" s="6" t="str">
        <f t="shared" si="217"/>
        <v xml:space="preserve"> |GR| Κάλυμμα βροχής καροτσιού</v>
      </c>
      <c r="U544" s="8" t="s">
        <v>10591</v>
      </c>
      <c r="V544" s="6" t="str">
        <f t="shared" si="218"/>
        <v xml:space="preserve"> |HR| Prekrivač za kolica protiv kiše</v>
      </c>
      <c r="W544" s="8" t="s">
        <v>10592</v>
      </c>
      <c r="X544" s="6" t="str">
        <f t="shared" si="219"/>
        <v xml:space="preserve"> |HU| Esővédő babakocsira</v>
      </c>
      <c r="Y544" s="8" t="s">
        <v>10593</v>
      </c>
      <c r="Z544" s="6" t="str">
        <f t="shared" si="220"/>
        <v xml:space="preserve"> |IT| Schermo antipioggia per carrozzine</v>
      </c>
      <c r="AA544" s="8" t="s">
        <v>10594</v>
      </c>
      <c r="AB544" s="6" t="str">
        <f t="shared" si="221"/>
        <v xml:space="preserve"> |LT| Vežimėlio apsauga nuo lietaus</v>
      </c>
      <c r="AC544" s="8" t="s">
        <v>10595</v>
      </c>
      <c r="AD544" s="6" t="str">
        <f t="shared" si="222"/>
        <v xml:space="preserve"> |LV| Pretlietus aizsargs ratiņiem</v>
      </c>
      <c r="AE544" s="8" t="s">
        <v>10596</v>
      </c>
      <c r="AF544" s="6" t="str">
        <f t="shared" si="223"/>
        <v xml:space="preserve"> |MK| Заштита против дожд за количка</v>
      </c>
      <c r="AG544" s="8" t="s">
        <v>10597</v>
      </c>
      <c r="AH544" s="6" t="str">
        <f t="shared" si="224"/>
        <v xml:space="preserve"> |PL| Osłona przeciwdeszczowa na wózek</v>
      </c>
      <c r="AI544" s="8" t="s">
        <v>10598</v>
      </c>
      <c r="AJ544" s="6" t="str">
        <f t="shared" si="225"/>
        <v xml:space="preserve"> |PT| Protetor de plástico para carrinho</v>
      </c>
      <c r="AK544" s="8" t="s">
        <v>10599</v>
      </c>
      <c r="AL544" s="6" t="str">
        <f t="shared" si="226"/>
        <v xml:space="preserve"> |RO| Husă de ploaie pentru cărucior</v>
      </c>
      <c r="AM544" s="8" t="s">
        <v>10600</v>
      </c>
      <c r="AN544" s="6" t="str">
        <f t="shared" si="227"/>
        <v xml:space="preserve"> |RS| Zaštita kolica od kiše</v>
      </c>
      <c r="AO544" s="8" t="s">
        <v>10601</v>
      </c>
      <c r="AP544" s="6" t="str">
        <f t="shared" si="228"/>
        <v xml:space="preserve"> |SI| Pokrivalo proti dežju za otroški voziček</v>
      </c>
      <c r="AQ544" s="8" t="s">
        <v>10602</v>
      </c>
      <c r="AR544" s="6" t="str">
        <f t="shared" si="229"/>
        <v xml:space="preserve"> |SK| Pršiplášť na kočík</v>
      </c>
      <c r="AS544" s="9" t="str">
        <f t="shared" si="230"/>
        <v>|EN| Trolley rain cover |BG| Дъждобран за количката |BiH| Zaštita od kiše za kolica |CZ| Pláštěnka na kočárek |DE| Regendecke für kinderwagen |EE| Vankri/käru vihmakile |ES| Protector de lluvia para cochecito/ Funda de pluja per al cotxet |GR| Κάλυμμα βροχής καροτσιού |HR| Prekrivač za kolica protiv kiše |HU| Esővédő babakocsira |IT| Schermo antipioggia per carrozzine |LT| Vežimėlio apsauga nuo lietaus |LV| Pretlietus aizsargs ratiņiem |PL| Osłona przeciwdeszczowa na wózek |PT| Protetor de plástico para carrinho |RO| Husă de ploaie pentru cărucior |RS| Zaštita kolica od kiše |SI| Pokrivalo proti dežju za otroški voziček |SK| Pršiplášť na kočík</v>
      </c>
      <c r="AT544" s="9" t="str">
        <f t="shared" si="231"/>
        <v xml:space="preserve">"|EN| Trolley rain cover |BG| Дъждобран за количката |BiH| Zaštita od kiše za kolica |CZ| Pláštěnka na kočárek |DE| Regendecke für kinderwagen |EE| Vankri/käru vihmakile |ES| Protector de lluvia para cochecito/ Funda de pluja per al cotxet |GR| Κάλυμμα βροχής καροτσιού |HR| Prekrivač za kolica protiv kiše |HU| Esővédő babakocsira |IT| Schermo antipioggia per carrozzine |LT| Vežimėlio apsauga nuo lietaus |LV| Pretlietus aizsargs ratiņiem |PL| Osłona przeciwdeszczowa na wózek |PT| Protetor de plástico para carrinho |RO| Husă de ploaie pentru cărucior |RS| Zaštita kolica od kiše |SI| Pokrivalo proti dežju za otroški voziček |SK| Pršiplášť na kočík",  </v>
      </c>
      <c r="AU544" s="9" t="str">
        <f t="shared" si="232"/>
        <v xml:space="preserve">"Trolley rain cover":  "|EN| Trolley rain cover |BG| Дъждобран за количката |BiH| Zaštita od kiše za kolica |CZ| Pláštěnka na kočárek |DE| Regendecke für kinderwagen |EE| Vankri/käru vihmakile |ES| Protector de lluvia para cochecito/ Funda de pluja per al cotxet |GR| Κάλυμμα βροχής καροτσιού |HR| Prekrivač za kolica protiv kiše |HU| Esővédő babakocsira |IT| Schermo antipioggia per carrozzine |LT| Vežimėlio apsauga nuo lietaus |LV| Pretlietus aizsargs ratiņiem |PL| Osłona przeciwdeszczowa na wózek |PT| Protetor de plástico para carrinho |RO| Husă de ploaie pentru cărucior |RS| Zaštita kolica od kiše |SI| Pokrivalo proti dežju za otroški voziček |SK| Pršiplášť na kočík",  </v>
      </c>
      <c r="AV544" s="9" t="str">
        <f t="shared" si="233"/>
        <v xml:space="preserve">"Trolley rain cover", </v>
      </c>
      <c r="AW544" s="9"/>
    </row>
    <row r="545" spans="1:49" ht="15" customHeight="1" x14ac:dyDescent="0.25">
      <c r="A545" s="8" t="s">
        <v>10603</v>
      </c>
      <c r="B545" s="6" t="str">
        <f t="shared" si="208"/>
        <v>|EN| Corner protectors</v>
      </c>
      <c r="C545" s="8" t="s">
        <v>10604</v>
      </c>
      <c r="D545" s="6" t="str">
        <f t="shared" si="209"/>
        <v xml:space="preserve"> |AL| Mbulesë për këndet (p.sh... për mobilje)</v>
      </c>
      <c r="E545" s="8" t="s">
        <v>10605</v>
      </c>
      <c r="F545" s="6" t="str">
        <f t="shared" si="210"/>
        <v xml:space="preserve"> |BG| Предпазители за ъгли (напр. за мебели)</v>
      </c>
      <c r="G545" s="8" t="s">
        <v>10606</v>
      </c>
      <c r="H545" s="6" t="str">
        <f t="shared" si="211"/>
        <v xml:space="preserve"> |BiH| Zaštita uglova (na primjer za namještaj)</v>
      </c>
      <c r="I545" s="8" t="s">
        <v>10607</v>
      </c>
      <c r="J545" s="6" t="str">
        <f t="shared" si="212"/>
        <v xml:space="preserve"> |CZ| Chrániče rohů</v>
      </c>
      <c r="K545" s="8" t="s">
        <v>10608</v>
      </c>
      <c r="L545" s="6" t="str">
        <f t="shared" si="213"/>
        <v xml:space="preserve"> |DE| Eckschutzgitter (z.b. für möbel)</v>
      </c>
      <c r="M545" s="8" t="s">
        <v>10609</v>
      </c>
      <c r="N545" s="6" t="str">
        <f t="shared" si="214"/>
        <v xml:space="preserve"> |EE| Nurgakaitsed</v>
      </c>
      <c r="O545" s="8" t="s">
        <v>10610</v>
      </c>
      <c r="P545" s="6" t="str">
        <f t="shared" si="215"/>
        <v xml:space="preserve"> |ES| Protectores de esquina (por ejemplo para los muebles)</v>
      </c>
      <c r="Q545" s="8" t="s">
        <v>10611</v>
      </c>
      <c r="R545" s="6" t="str">
        <f t="shared" si="216"/>
        <v>/ Protectors de cantonades (per exemple per als mobles)</v>
      </c>
      <c r="S545" s="8" t="s">
        <v>10612</v>
      </c>
      <c r="T545" s="6" t="str">
        <f t="shared" si="217"/>
        <v xml:space="preserve"> |GR| Προστατευτικές γωνίες επίπλων)</v>
      </c>
      <c r="U545" s="8" t="s">
        <v>10613</v>
      </c>
      <c r="V545" s="6" t="str">
        <f t="shared" si="218"/>
        <v xml:space="preserve"> |HR| Zaštita za rubove (npr. za namještaj)</v>
      </c>
      <c r="W545" s="8" t="s">
        <v>10614</v>
      </c>
      <c r="X545" s="6" t="str">
        <f t="shared" si="219"/>
        <v xml:space="preserve"> |HU| Sarokvédő (bútorra)</v>
      </c>
      <c r="Y545" s="8" t="s">
        <v>10615</v>
      </c>
      <c r="Z545" s="6" t="str">
        <f t="shared" si="220"/>
        <v xml:space="preserve"> |IT| Protezioni per spigoli (per es., per mobili)</v>
      </c>
      <c r="AA545" s="8" t="s">
        <v>10616</v>
      </c>
      <c r="AB545" s="6" t="str">
        <f t="shared" si="221"/>
        <v xml:space="preserve"> |LT| Kampų apsauga (pvz. baldams)</v>
      </c>
      <c r="AC545" s="8" t="s">
        <v>10617</v>
      </c>
      <c r="AD545" s="6" t="str">
        <f t="shared" si="222"/>
        <v xml:space="preserve"> |LV| Stūru aizsargi (piemēram, mēbelēm)</v>
      </c>
      <c r="AE545" s="8" t="s">
        <v>10618</v>
      </c>
      <c r="AF545" s="6" t="str">
        <f t="shared" si="223"/>
        <v xml:space="preserve"> |MK| Аголни штитници (на пр.:) на мебел)</v>
      </c>
      <c r="AG545" s="8" t="s">
        <v>10619</v>
      </c>
      <c r="AH545" s="6" t="str">
        <f t="shared" si="224"/>
        <v xml:space="preserve"> |PL| Osłony narożników (np.. na meble)</v>
      </c>
      <c r="AI545" s="8" t="s">
        <v>10620</v>
      </c>
      <c r="AJ545" s="6" t="str">
        <f t="shared" si="225"/>
        <v xml:space="preserve"> |PT| Protetores de cantos (por ex., móveis)</v>
      </c>
      <c r="AK545" s="8" t="s">
        <v>10621</v>
      </c>
      <c r="AL545" s="6" t="str">
        <f t="shared" si="226"/>
        <v xml:space="preserve"> |RO| Protecție pentru colțuri</v>
      </c>
      <c r="AM545" s="8" t="s">
        <v>10622</v>
      </c>
      <c r="AN545" s="6" t="str">
        <f t="shared" si="227"/>
        <v xml:space="preserve"> |RS| Zaštite za uglove (npr. za nameštaj)</v>
      </c>
      <c r="AO545" s="8" t="s">
        <v>10623</v>
      </c>
      <c r="AP545" s="6" t="str">
        <f t="shared" si="228"/>
        <v xml:space="preserve"> |SI| Zaščitni kotniki (npr.  za pohištvo)</v>
      </c>
      <c r="AQ545" s="8" t="s">
        <v>10624</v>
      </c>
      <c r="AR545" s="6" t="str">
        <f t="shared" si="229"/>
        <v xml:space="preserve"> |SK| Ochranné kryty na rohy</v>
      </c>
      <c r="AS545" s="9" t="str">
        <f t="shared" si="230"/>
        <v>|EN| Corner protectors |BG| Предпазители за ъгли (напр. за мебели) |BiH| Zaštita uglova (na primjer za namještaj) |CZ| Chrániče rohů |DE| Eckschutzgitter (z.b. für möbel) |EE| Nurgakaitsed |ES| Protectores de esquina (por ejemplo para los muebles)/ Protectors de cantonades (per exemple per als mobles) |GR| Προστατευτικές γωνίες επίπλων) |HR| Zaštita za rubove (npr. za namještaj) |HU| Sarokvédő (bútorra) |IT| Protezioni per spigoli (per es., per mobili) |LT| Kampų apsauga (pvz. baldams) |LV| Stūru aizsargi (piemēram, mēbelēm) |PL| Osłony narożników (np.. na meble) |PT| Protetores de cantos (por ex., móveis) |RO| Protecție pentru colțuri |RS| Zaštite za uglove (npr. za nameštaj) |SI| Zaščitni kotniki (npr.  za pohištvo) |SK| Ochranné kryty na rohy</v>
      </c>
      <c r="AT545" s="9" t="str">
        <f t="shared" si="231"/>
        <v xml:space="preserve">"|EN| Corner protectors |BG| Предпазители за ъгли (напр. за мебели) |BiH| Zaštita uglova (na primjer za namještaj) |CZ| Chrániče rohů |DE| Eckschutzgitter (z.b. für möbel) |EE| Nurgakaitsed |ES| Protectores de esquina (por ejemplo para los muebles)/ Protectors de cantonades (per exemple per als mobles) |GR| Προστατευτικές γωνίες επίπλων) |HR| Zaštita za rubove (npr. za namještaj) |HU| Sarokvédő (bútorra) |IT| Protezioni per spigoli (per es., per mobili) |LT| Kampų apsauga (pvz. baldams) |LV| Stūru aizsargi (piemēram, mēbelēm) |PL| Osłony narożników (np.. na meble) |PT| Protetores de cantos (por ex., móveis) |RO| Protecție pentru colțuri |RS| Zaštite za uglove (npr. za nameštaj) |SI| Zaščitni kotniki (npr.  za pohištvo) |SK| Ochranné kryty na rohy",  </v>
      </c>
      <c r="AU545" s="9" t="str">
        <f t="shared" si="232"/>
        <v xml:space="preserve">"Corner protectors":  "|EN| Corner protectors |BG| Предпазители за ъгли (напр. за мебели) |BiH| Zaštita uglova (na primjer za namještaj) |CZ| Chrániče rohů |DE| Eckschutzgitter (z.b. für möbel) |EE| Nurgakaitsed |ES| Protectores de esquina (por ejemplo para los muebles)/ Protectors de cantonades (per exemple per als mobles) |GR| Προστατευτικές γωνίες επίπλων) |HR| Zaštita za rubove (npr. za namještaj) |HU| Sarokvédő (bútorra) |IT| Protezioni per spigoli (per es., per mobili) |LT| Kampų apsauga (pvz. baldams) |LV| Stūru aizsargi (piemēram, mēbelēm) |PL| Osłony narożników (np.. na meble) |PT| Protetores de cantos (por ex., móveis) |RO| Protecție pentru colțuri |RS| Zaštite za uglove (npr. za nameštaj) |SI| Zaščitni kotniki (npr.  za pohištvo) |SK| Ochranné kryty na rohy",  </v>
      </c>
      <c r="AV545" s="9" t="str">
        <f t="shared" si="233"/>
        <v xml:space="preserve">"Corner protectors", </v>
      </c>
      <c r="AW545" s="9"/>
    </row>
    <row r="546" spans="1:49" ht="15" customHeight="1" x14ac:dyDescent="0.25">
      <c r="A546" s="8" t="s">
        <v>10625</v>
      </c>
      <c r="B546" s="6" t="str">
        <f t="shared" si="208"/>
        <v>|EN| Footstool</v>
      </c>
      <c r="C546" s="8" t="s">
        <v>10626</v>
      </c>
      <c r="D546" s="6" t="str">
        <f t="shared" si="209"/>
        <v xml:space="preserve"> |AL| Shkallëz (ajo për fëmijët e vegjël, me anë të cilës mund të ngjiten më lart)</v>
      </c>
      <c r="E546" s="8" t="s">
        <v>10627</v>
      </c>
      <c r="F546" s="6" t="str">
        <f t="shared" si="210"/>
        <v xml:space="preserve"> |BG| Детска степенка</v>
      </c>
      <c r="G546" s="8" t="s">
        <v>10628</v>
      </c>
      <c r="H546" s="6" t="str">
        <f t="shared" si="211"/>
        <v xml:space="preserve"> |BiH| Stolić za penjanje za djecu</v>
      </c>
      <c r="I546" s="8" t="s">
        <v>10629</v>
      </c>
      <c r="J546" s="6" t="str">
        <f t="shared" si="212"/>
        <v xml:space="preserve"> |CZ| Podesta</v>
      </c>
      <c r="K546" s="8" t="s">
        <v>10630</v>
      </c>
      <c r="L546" s="6" t="str">
        <f t="shared" si="213"/>
        <v xml:space="preserve"> |DE| Tritthocker</v>
      </c>
      <c r="M546" s="8" t="s">
        <v>10631</v>
      </c>
      <c r="N546" s="6" t="str">
        <f t="shared" si="214"/>
        <v xml:space="preserve"> |EE| Poodium</v>
      </c>
      <c r="O546" s="8" t="s">
        <v>10632</v>
      </c>
      <c r="P546" s="6" t="str">
        <f t="shared" si="215"/>
        <v xml:space="preserve"> |ES| Taburete</v>
      </c>
      <c r="Q546" s="8" t="s">
        <v>10633</v>
      </c>
      <c r="R546" s="6" t="str">
        <f t="shared" si="216"/>
        <v>/ Plataforma (per tal que els nens petits hi pugin)</v>
      </c>
      <c r="S546" s="8" t="s">
        <v>10634</v>
      </c>
      <c r="T546" s="6" t="str">
        <f t="shared" si="217"/>
        <v xml:space="preserve"> |GR| Πλατφόρμα (ένα για μικρά παιδιά, που θα μπορέσουν να ανέβουν)</v>
      </c>
      <c r="U546" s="8" t="s">
        <v>10635</v>
      </c>
      <c r="V546" s="6" t="str">
        <f t="shared" si="218"/>
        <v xml:space="preserve"> |HR| Platforma (za malu djecu, na koju se mogu popeti)</v>
      </c>
      <c r="W546" s="8" t="s">
        <v>10636</v>
      </c>
      <c r="X546" s="6" t="str">
        <f t="shared" si="219"/>
        <v xml:space="preserve"> |HU| Fellépő gyermekeknek</v>
      </c>
      <c r="Y546" s="8" t="s">
        <v>10637</v>
      </c>
      <c r="Z546" s="6" t="str">
        <f t="shared" si="220"/>
        <v xml:space="preserve"> |IT| Sgabello</v>
      </c>
      <c r="AA546" s="8" t="s">
        <v>10638</v>
      </c>
      <c r="AB546" s="6" t="str">
        <f t="shared" si="221"/>
        <v xml:space="preserve"> |LT| Pakyla-suolelis</v>
      </c>
      <c r="AC546" s="8" t="s">
        <v>10639</v>
      </c>
      <c r="AD546" s="6" t="str">
        <f t="shared" si="222"/>
        <v xml:space="preserve"> |LV| Ķeblītis</v>
      </c>
      <c r="AE546" s="8" t="s">
        <v>10640</v>
      </c>
      <c r="AF546" s="6" t="str">
        <f t="shared" si="223"/>
        <v xml:space="preserve"> |MK| Скалило (за мали деца, на кои може да се качат)</v>
      </c>
      <c r="AG546" s="8" t="s">
        <v>10641</v>
      </c>
      <c r="AH546" s="6" t="str">
        <f t="shared" si="224"/>
        <v xml:space="preserve"> |PL| Podest (taki dla małych dzieci dzieci, na który można wejść)</v>
      </c>
      <c r="AI546" s="8" t="s">
        <v>10642</v>
      </c>
      <c r="AJ546" s="6" t="str">
        <f t="shared" si="225"/>
        <v xml:space="preserve"> |PT| Banco para criança</v>
      </c>
      <c r="AK546" s="8" t="s">
        <v>10643</v>
      </c>
      <c r="AL546" s="6" t="str">
        <f t="shared" si="226"/>
        <v xml:space="preserve"> |RO| Platformă</v>
      </c>
      <c r="AM546" s="8" t="s">
        <v>10644</v>
      </c>
      <c r="AN546" s="6" t="str">
        <f t="shared" si="227"/>
        <v xml:space="preserve"> |RS| Steper (za malu decu na koji može da se popne)</v>
      </c>
      <c r="AO546" s="8" t="s">
        <v>10645</v>
      </c>
      <c r="AP546" s="6" t="str">
        <f t="shared" si="228"/>
        <v xml:space="preserve"> |SI| Pručka za otroke</v>
      </c>
      <c r="AQ546" s="8" t="s">
        <v>10646</v>
      </c>
      <c r="AR546" s="6" t="str">
        <f t="shared" si="229"/>
        <v xml:space="preserve"> |SK| Stupienok</v>
      </c>
      <c r="AS546" s="9" t="str">
        <f t="shared" si="230"/>
        <v>|EN| Footstool |BG| Детска степенка |BiH| Stolić za penjanje za djecu |CZ| Podesta |DE| Tritthocker |EE| Poodium |ES| Taburete/ Plataforma (per tal que els nens petits hi pugin) |GR| Πλατφόρμα (ένα για μικρά παιδιά, που θα μπορέσουν να ανέβουν) |HR| Platforma (za malu djecu, na koju se mogu popeti) |HU| Fellépő gyermekeknek |IT| Sgabello |LT| Pakyla-suolelis |LV| Ķeblītis |PL| Podest (taki dla małych dzieci dzieci, na który można wejść) |PT| Banco para criança |RO| Platformă |RS| Steper (za malu decu na koji može da se popne) |SI| Pručka za otroke |SK| Stupienok</v>
      </c>
      <c r="AT546" s="9" t="str">
        <f t="shared" si="231"/>
        <v xml:space="preserve">"|EN| Footstool |BG| Детска степенка |BiH| Stolić za penjanje za djecu |CZ| Podesta |DE| Tritthocker |EE| Poodium |ES| Taburete/ Plataforma (per tal que els nens petits hi pugin) |GR| Πλατφόρμα (ένα για μικρά παιδιά, που θα μπορέσουν να ανέβουν) |HR| Platforma (za malu djecu, na koju se mogu popeti) |HU| Fellépő gyermekeknek |IT| Sgabello |LT| Pakyla-suolelis |LV| Ķeblītis |PL| Podest (taki dla małych dzieci dzieci, na który można wejść) |PT| Banco para criança |RO| Platformă |RS| Steper (za malu decu na koji može da se popne) |SI| Pručka za otroke |SK| Stupienok",  </v>
      </c>
      <c r="AU546" s="9" t="str">
        <f t="shared" si="232"/>
        <v xml:space="preserve">"Footstool":  "|EN| Footstool |BG| Детска степенка |BiH| Stolić za penjanje za djecu |CZ| Podesta |DE| Tritthocker |EE| Poodium |ES| Taburete/ Plataforma (per tal que els nens petits hi pugin) |GR| Πλατφόρμα (ένα για μικρά παιδιά, που θα μπορέσουν να ανέβουν) |HR| Platforma (za malu djecu, na koju se mogu popeti) |HU| Fellépő gyermekeknek |IT| Sgabello |LT| Pakyla-suolelis |LV| Ķeblītis |PL| Podest (taki dla małych dzieci dzieci, na który można wejść) |PT| Banco para criança |RO| Platformă |RS| Steper (za malu decu na koji može da se popne) |SI| Pručka za otroke |SK| Stupienok",  </v>
      </c>
      <c r="AV546" s="9" t="str">
        <f t="shared" si="233"/>
        <v xml:space="preserve">"Footstool", </v>
      </c>
      <c r="AW546" s="9"/>
    </row>
    <row r="547" spans="1:49" ht="15" customHeight="1" x14ac:dyDescent="0.25">
      <c r="A547" s="8" t="s">
        <v>10647</v>
      </c>
      <c r="B547" s="6" t="str">
        <f t="shared" si="208"/>
        <v>|EN| Children's hairbrush</v>
      </c>
      <c r="C547" s="8" t="s">
        <v>10648</v>
      </c>
      <c r="D547" s="6" t="str">
        <f t="shared" si="209"/>
        <v xml:space="preserve"> |AL| Furçë flokësh për fëmijë</v>
      </c>
      <c r="E547" s="8" t="s">
        <v>10649</v>
      </c>
      <c r="F547" s="6" t="str">
        <f t="shared" si="210"/>
        <v xml:space="preserve"> |BG| Детска четка за коса</v>
      </c>
      <c r="G547" s="8" t="s">
        <v>10650</v>
      </c>
      <c r="H547" s="6" t="str">
        <f t="shared" si="211"/>
        <v xml:space="preserve"> |BiH| Četka za kosu za djecu</v>
      </c>
      <c r="I547" s="8" t="s">
        <v>10651</v>
      </c>
      <c r="J547" s="6" t="str">
        <f t="shared" si="212"/>
        <v xml:space="preserve"> |CZ| Dětský kartáč na vlasy</v>
      </c>
      <c r="K547" s="8" t="s">
        <v>10652</v>
      </c>
      <c r="L547" s="6" t="str">
        <f t="shared" si="213"/>
        <v xml:space="preserve"> |DE| Baby-haarbürste</v>
      </c>
      <c r="M547" s="8" t="s">
        <v>10653</v>
      </c>
      <c r="N547" s="6" t="str">
        <f t="shared" si="214"/>
        <v xml:space="preserve"> |EE| Laste juuksehari</v>
      </c>
      <c r="O547" s="8" t="s">
        <v>10654</v>
      </c>
      <c r="P547" s="6" t="str">
        <f t="shared" si="215"/>
        <v xml:space="preserve"> |ES| Cepillo de pelo para niños</v>
      </c>
      <c r="Q547" s="8" t="s">
        <v>10655</v>
      </c>
      <c r="R547" s="6" t="str">
        <f t="shared" si="216"/>
        <v>/ Raspall per als cabells per a nens</v>
      </c>
      <c r="S547" s="8" t="s">
        <v>8450</v>
      </c>
      <c r="T547" s="6" t="str">
        <f t="shared" si="217"/>
        <v xml:space="preserve"> |GR| Παιδική βούρτσα μαλλιών</v>
      </c>
      <c r="U547" s="8" t="s">
        <v>10656</v>
      </c>
      <c r="V547" s="6" t="str">
        <f t="shared" si="218"/>
        <v xml:space="preserve"> |HR| Četka za kosu za bebe</v>
      </c>
      <c r="W547" s="8" t="s">
        <v>10657</v>
      </c>
      <c r="X547" s="6" t="str">
        <f t="shared" si="219"/>
        <v xml:space="preserve"> |HU| Hajkefe gyermekeknek</v>
      </c>
      <c r="Y547" s="8" t="s">
        <v>10658</v>
      </c>
      <c r="Z547" s="6" t="str">
        <f t="shared" si="220"/>
        <v xml:space="preserve"> |IT| Spazzola per capelli per bambini</v>
      </c>
      <c r="AA547" s="8" t="s">
        <v>10659</v>
      </c>
      <c r="AB547" s="6" t="str">
        <f t="shared" si="221"/>
        <v xml:space="preserve"> |LT| Vaikiškas plaukų šepetys</v>
      </c>
      <c r="AC547" s="8" t="s">
        <v>10660</v>
      </c>
      <c r="AD547" s="6" t="str">
        <f t="shared" si="222"/>
        <v xml:space="preserve"> |LV| Bērnu matu suka</v>
      </c>
      <c r="AE547" s="8" t="s">
        <v>10649</v>
      </c>
      <c r="AF547" s="6" t="str">
        <f t="shared" si="223"/>
        <v xml:space="preserve"> |MK| Детска четка за коса</v>
      </c>
      <c r="AG547" s="8" t="s">
        <v>10661</v>
      </c>
      <c r="AH547" s="6" t="str">
        <f t="shared" si="224"/>
        <v xml:space="preserve"> |PL| Szczotka do włosów dziecięca</v>
      </c>
      <c r="AI547" s="8" t="s">
        <v>10662</v>
      </c>
      <c r="AJ547" s="6" t="str">
        <f t="shared" si="225"/>
        <v xml:space="preserve"> |PT| Escova de cabelo para criança</v>
      </c>
      <c r="AK547" s="8" t="s">
        <v>10663</v>
      </c>
      <c r="AL547" s="6" t="str">
        <f t="shared" si="226"/>
        <v xml:space="preserve"> |RO| Perie de păr pentru copii</v>
      </c>
      <c r="AM547" s="8" t="s">
        <v>10664</v>
      </c>
      <c r="AN547" s="6" t="str">
        <f t="shared" si="227"/>
        <v xml:space="preserve"> |RS| Dečja četka za kosu</v>
      </c>
      <c r="AO547" s="8" t="s">
        <v>10665</v>
      </c>
      <c r="AP547" s="6" t="str">
        <f t="shared" si="228"/>
        <v xml:space="preserve"> |SI| Krtača za lase, otroška</v>
      </c>
      <c r="AQ547" s="8" t="s">
        <v>10666</v>
      </c>
      <c r="AR547" s="6" t="str">
        <f t="shared" si="229"/>
        <v xml:space="preserve"> |SK| Detská kefa na vlasy</v>
      </c>
      <c r="AS547" s="9" t="str">
        <f t="shared" si="230"/>
        <v>|EN| Children's hairbrush |BG| Детска четка за коса |BiH| Četka za kosu za djecu |CZ| Dětský kartáč na vlasy |DE| Baby-haarbürste |EE| Laste juuksehari |ES| Cepillo de pelo para niños/ Raspall per als cabells per a nens |GR| Παιδική βούρτσα μαλλιών |HR| Četka za kosu za bebe |HU| Hajkefe gyermekeknek |IT| Spazzola per capelli per bambini |LT| Vaikiškas plaukų šepetys |LV| Bērnu matu suka |PL| Szczotka do włosów dziecięca |PT| Escova de cabelo para criança |RO| Perie de păr pentru copii |RS| Dečja četka za kosu |SI| Krtača za lase, otroška |SK| Detská kefa na vlasy</v>
      </c>
      <c r="AT547" s="9" t="str">
        <f t="shared" si="231"/>
        <v xml:space="preserve">"|EN| Children's hairbrush |BG| Детска четка за коса |BiH| Četka za kosu za djecu |CZ| Dětský kartáč na vlasy |DE| Baby-haarbürste |EE| Laste juuksehari |ES| Cepillo de pelo para niños/ Raspall per als cabells per a nens |GR| Παιδική βούρτσα μαλλιών |HR| Četka za kosu za bebe |HU| Hajkefe gyermekeknek |IT| Spazzola per capelli per bambini |LT| Vaikiškas plaukų šepetys |LV| Bērnu matu suka |PL| Szczotka do włosów dziecięca |PT| Escova de cabelo para criança |RO| Perie de păr pentru copii |RS| Dečja četka za kosu |SI| Krtača za lase, otroška |SK| Detská kefa na vlasy",  </v>
      </c>
      <c r="AU547" s="9" t="str">
        <f t="shared" si="232"/>
        <v xml:space="preserve">"Children's hairbrush":  "|EN| Children's hairbrush |BG| Детска четка за коса |BiH| Četka za kosu za djecu |CZ| Dětský kartáč na vlasy |DE| Baby-haarbürste |EE| Laste juuksehari |ES| Cepillo de pelo para niños/ Raspall per als cabells per a nens |GR| Παιδική βούρτσα μαλλιών |HR| Četka za kosu za bebe |HU| Hajkefe gyermekeknek |IT| Spazzola per capelli per bambini |LT| Vaikiškas plaukų šepetys |LV| Bērnu matu suka |PL| Szczotka do włosów dziecięca |PT| Escova de cabelo para criança |RO| Perie de păr pentru copii |RS| Dečja četka za kosu |SI| Krtača za lase, otroška |SK| Detská kefa na vlasy",  </v>
      </c>
      <c r="AV547" s="9" t="str">
        <f t="shared" si="233"/>
        <v xml:space="preserve">"Children's hairbrush", </v>
      </c>
      <c r="AW547" s="9"/>
    </row>
    <row r="548" spans="1:49" ht="15" customHeight="1" x14ac:dyDescent="0.25">
      <c r="A548" s="8" t="s">
        <v>10667</v>
      </c>
      <c r="B548" s="6" t="str">
        <f t="shared" si="208"/>
        <v>|EN| Bowl with lid</v>
      </c>
      <c r="C548" s="8" t="s">
        <v>10668</v>
      </c>
      <c r="D548" s="6" t="str">
        <f t="shared" si="209"/>
        <v xml:space="preserve"> |AL| Tas me kapak</v>
      </c>
      <c r="E548" s="8" t="s">
        <v>10669</v>
      </c>
      <c r="F548" s="6" t="str">
        <f t="shared" si="210"/>
        <v xml:space="preserve"> |BG| Купичка с капак</v>
      </c>
      <c r="G548" s="8" t="s">
        <v>10670</v>
      </c>
      <c r="H548" s="6" t="str">
        <f t="shared" si="211"/>
        <v xml:space="preserve"> |BiH| Zdjela s poklopcem</v>
      </c>
      <c r="I548" s="8" t="s">
        <v>10671</v>
      </c>
      <c r="J548" s="6" t="str">
        <f t="shared" si="212"/>
        <v xml:space="preserve"> |CZ| Miska s víkem</v>
      </c>
      <c r="K548" s="8" t="s">
        <v>10672</v>
      </c>
      <c r="L548" s="6" t="str">
        <f t="shared" si="213"/>
        <v xml:space="preserve"> |DE| Schale mit deckel</v>
      </c>
      <c r="M548" s="8" t="s">
        <v>10673</v>
      </c>
      <c r="N548" s="6" t="str">
        <f t="shared" si="214"/>
        <v xml:space="preserve"> |EE| Kaanega kauss</v>
      </c>
      <c r="O548" s="8" t="s">
        <v>10674</v>
      </c>
      <c r="P548" s="6" t="str">
        <f t="shared" si="215"/>
        <v xml:space="preserve"> |ES| Tazón con tapa</v>
      </c>
      <c r="Q548" s="8" t="s">
        <v>10675</v>
      </c>
      <c r="R548" s="6" t="str">
        <f t="shared" si="216"/>
        <v>/ Bol amb tapa</v>
      </c>
      <c r="S548" s="8" t="s">
        <v>10676</v>
      </c>
      <c r="T548" s="6" t="str">
        <f t="shared" si="217"/>
        <v xml:space="preserve"> |GR| Μπολ με καπάκι</v>
      </c>
      <c r="U548" s="8" t="s">
        <v>10677</v>
      </c>
      <c r="V548" s="6" t="str">
        <f t="shared" si="218"/>
        <v xml:space="preserve"> |HR| Zdjelica s poklopcem</v>
      </c>
      <c r="W548" s="8" t="s">
        <v>10678</v>
      </c>
      <c r="X548" s="6" t="str">
        <f t="shared" si="219"/>
        <v xml:space="preserve"> |HU| Tálka fedővel</v>
      </c>
      <c r="Y548" s="8" t="s">
        <v>10679</v>
      </c>
      <c r="Z548" s="6" t="str">
        <f t="shared" si="220"/>
        <v xml:space="preserve"> |IT| Scodella con coperchio</v>
      </c>
      <c r="AA548" s="8" t="s">
        <v>10680</v>
      </c>
      <c r="AB548" s="6" t="str">
        <f t="shared" si="221"/>
        <v xml:space="preserve"> |LT| Dubenėlis su dangteliu</v>
      </c>
      <c r="AC548" s="8" t="s">
        <v>10681</v>
      </c>
      <c r="AD548" s="6" t="str">
        <f t="shared" si="222"/>
        <v xml:space="preserve"> |LV| Bļodiņa ar vāku</v>
      </c>
      <c r="AE548" s="8" t="s">
        <v>10682</v>
      </c>
      <c r="AF548" s="6" t="str">
        <f t="shared" si="223"/>
        <v xml:space="preserve"> |MK| Чиниче со покривка</v>
      </c>
      <c r="AG548" s="8" t="s">
        <v>10683</v>
      </c>
      <c r="AH548" s="6" t="str">
        <f t="shared" si="224"/>
        <v xml:space="preserve"> |PL| Miseczka z pokrywką</v>
      </c>
      <c r="AI548" s="8" t="s">
        <v>10684</v>
      </c>
      <c r="AJ548" s="6" t="str">
        <f t="shared" si="225"/>
        <v xml:space="preserve"> |PT| Tigela com tampa</v>
      </c>
      <c r="AK548" s="8" t="s">
        <v>10685</v>
      </c>
      <c r="AL548" s="6" t="str">
        <f t="shared" si="226"/>
        <v xml:space="preserve"> |RO| Castron cu capac</v>
      </c>
      <c r="AM548" s="8" t="s">
        <v>10686</v>
      </c>
      <c r="AN548" s="6" t="str">
        <f t="shared" si="227"/>
        <v xml:space="preserve"> |RS| Činijica sa poklopcem</v>
      </c>
      <c r="AO548" s="8" t="s">
        <v>10687</v>
      </c>
      <c r="AP548" s="6" t="str">
        <f t="shared" si="228"/>
        <v xml:space="preserve"> |SI| Skledica s pokrovko</v>
      </c>
      <c r="AQ548" s="8" t="s">
        <v>10688</v>
      </c>
      <c r="AR548" s="6" t="str">
        <f t="shared" si="229"/>
        <v xml:space="preserve"> |SK| Misa s vekom</v>
      </c>
      <c r="AS548" s="9" t="str">
        <f t="shared" si="230"/>
        <v>|EN| Bowl with lid |BG| Купичка с капак |BiH| Zdjela s poklopcem |CZ| Miska s víkem |DE| Schale mit deckel |EE| Kaanega kauss |ES| Tazón con tapa/ Bol amb tapa |GR| Μπολ με καπάκι |HR| Zdjelica s poklopcem |HU| Tálka fedővel |IT| Scodella con coperchio |LT| Dubenėlis su dangteliu |LV| Bļodiņa ar vāku |PL| Miseczka z pokrywką |PT| Tigela com tampa |RO| Castron cu capac |RS| Činijica sa poklopcem |SI| Skledica s pokrovko |SK| Misa s vekom</v>
      </c>
      <c r="AT548" s="9" t="str">
        <f t="shared" si="231"/>
        <v xml:space="preserve">"|EN| Bowl with lid |BG| Купичка с капак |BiH| Zdjela s poklopcem |CZ| Miska s víkem |DE| Schale mit deckel |EE| Kaanega kauss |ES| Tazón con tapa/ Bol amb tapa |GR| Μπολ με καπάκι |HR| Zdjelica s poklopcem |HU| Tálka fedővel |IT| Scodella con coperchio |LT| Dubenėlis su dangteliu |LV| Bļodiņa ar vāku |PL| Miseczka z pokrywką |PT| Tigela com tampa |RO| Castron cu capac |RS| Činijica sa poklopcem |SI| Skledica s pokrovko |SK| Misa s vekom",  </v>
      </c>
      <c r="AU548" s="9" t="str">
        <f t="shared" si="232"/>
        <v xml:space="preserve">"Bowl with lid":  "|EN| Bowl with lid |BG| Купичка с капак |BiH| Zdjela s poklopcem |CZ| Miska s víkem |DE| Schale mit deckel |EE| Kaanega kauss |ES| Tazón con tapa/ Bol amb tapa |GR| Μπολ με καπάκι |HR| Zdjelica s poklopcem |HU| Tálka fedővel |IT| Scodella con coperchio |LT| Dubenėlis su dangteliu |LV| Bļodiņa ar vāku |PL| Miseczka z pokrywką |PT| Tigela com tampa |RO| Castron cu capac |RS| Činijica sa poklopcem |SI| Skledica s pokrovko |SK| Misa s vekom",  </v>
      </c>
      <c r="AV548" s="9" t="str">
        <f t="shared" si="233"/>
        <v xml:space="preserve">"Bowl with lid", </v>
      </c>
      <c r="AW548" s="9"/>
    </row>
    <row r="549" spans="1:49" ht="15" customHeight="1" x14ac:dyDescent="0.25">
      <c r="A549" s="8" t="s">
        <v>10689</v>
      </c>
      <c r="B549" s="6" t="str">
        <f t="shared" si="208"/>
        <v>|EN| Velour toy with a ball</v>
      </c>
      <c r="C549" s="8" t="s">
        <v>10690</v>
      </c>
      <c r="D549" s="6" t="str">
        <f t="shared" si="209"/>
        <v xml:space="preserve"> |AL| Lodër velour me top</v>
      </c>
      <c r="E549" s="8" t="s">
        <v>10691</v>
      </c>
      <c r="F549" s="6" t="str">
        <f t="shared" si="210"/>
        <v xml:space="preserve"> |BG| Играчка от велур с топка</v>
      </c>
      <c r="G549" s="8" t="s">
        <v>10692</v>
      </c>
      <c r="H549" s="6" t="str">
        <f t="shared" si="211"/>
        <v xml:space="preserve"> |BiH| Igračka od velura sa pištaljkom</v>
      </c>
      <c r="I549" s="8" t="s">
        <v>10693</v>
      </c>
      <c r="J549" s="6" t="str">
        <f t="shared" si="212"/>
        <v xml:space="preserve"> |CZ| Velurová hračka s míčem</v>
      </c>
      <c r="K549" s="8" t="s">
        <v>10694</v>
      </c>
      <c r="L549" s="6" t="str">
        <f t="shared" si="213"/>
        <v xml:space="preserve"> |DE| Velours-spielzeug mit ball</v>
      </c>
      <c r="M549" s="8" t="s">
        <v>10695</v>
      </c>
      <c r="N549" s="6" t="str">
        <f t="shared" si="214"/>
        <v xml:space="preserve"> |EE| Veluurmänguasi koos palliga</v>
      </c>
      <c r="O549" s="8" t="s">
        <v>10696</v>
      </c>
      <c r="P549" s="6" t="str">
        <f t="shared" si="215"/>
        <v xml:space="preserve"> |ES| Juguete de terciopelo con pelota</v>
      </c>
      <c r="Q549" s="8" t="s">
        <v>10697</v>
      </c>
      <c r="R549" s="6" t="str">
        <f t="shared" si="216"/>
        <v>/ Joguina de vellut amb pilota</v>
      </c>
      <c r="S549" s="8" t="s">
        <v>10698</v>
      </c>
      <c r="T549" s="6" t="str">
        <f t="shared" si="217"/>
        <v xml:space="preserve"> |GR| Βελούδο παιχνίδι με μπάλα</v>
      </c>
      <c r="U549" s="8" t="s">
        <v>10699</v>
      </c>
      <c r="V549" s="6" t="str">
        <f t="shared" si="218"/>
        <v xml:space="preserve"> |HR| Igračka od velura s loptom</v>
      </c>
      <c r="W549" s="8" t="s">
        <v>10700</v>
      </c>
      <c r="X549" s="6" t="str">
        <f t="shared" si="219"/>
        <v xml:space="preserve"> |HU| Velúrjáték labdával</v>
      </c>
      <c r="Y549" s="8" t="s">
        <v>10701</v>
      </c>
      <c r="Z549" s="6" t="str">
        <f t="shared" si="220"/>
        <v xml:space="preserve"> |IT| Giocattolo in velluto con palla</v>
      </c>
      <c r="AA549" s="8" t="s">
        <v>10702</v>
      </c>
      <c r="AB549" s="6" t="str">
        <f t="shared" si="221"/>
        <v xml:space="preserve"> |LT| Veliurinis žaislas su kamuoliuku</v>
      </c>
      <c r="AC549" s="8" t="s">
        <v>10703</v>
      </c>
      <c r="AD549" s="6" t="str">
        <f t="shared" si="222"/>
        <v xml:space="preserve"> |LV| Velūra rotaļlieta ar bumbu</v>
      </c>
      <c r="AE549" s="8" t="s">
        <v>10704</v>
      </c>
      <c r="AF549" s="6" t="str">
        <f t="shared" si="223"/>
        <v xml:space="preserve"> |MK| Кадифена играчка со топка</v>
      </c>
      <c r="AG549" s="8" t="s">
        <v>10705</v>
      </c>
      <c r="AH549" s="6" t="str">
        <f t="shared" si="224"/>
        <v xml:space="preserve"> |PL| Zabawka welurowa z piłką</v>
      </c>
      <c r="AI549" s="8" t="s">
        <v>10706</v>
      </c>
      <c r="AJ549" s="6" t="str">
        <f t="shared" si="225"/>
        <v xml:space="preserve"> |PT| Brinquedo de veludo com bola</v>
      </c>
      <c r="AK549" s="8" t="s">
        <v>10707</v>
      </c>
      <c r="AL549" s="6" t="str">
        <f t="shared" si="226"/>
        <v xml:space="preserve"> |RO| Jucărie de velur cu minge</v>
      </c>
      <c r="AM549" s="8" t="s">
        <v>10708</v>
      </c>
      <c r="AN549" s="6" t="str">
        <f t="shared" si="227"/>
        <v xml:space="preserve"> |RS| Igračka od velura sa loptom</v>
      </c>
      <c r="AO549" s="8" t="s">
        <v>10709</v>
      </c>
      <c r="AP549" s="6" t="str">
        <f t="shared" si="228"/>
        <v xml:space="preserve"> |SI| Igrača iz velurja z žogo</v>
      </c>
      <c r="AQ549" s="8" t="s">
        <v>10710</v>
      </c>
      <c r="AR549" s="6" t="str">
        <f t="shared" si="229"/>
        <v xml:space="preserve"> |SK| Plyšová hračka s loptou</v>
      </c>
      <c r="AS549" s="9" t="str">
        <f t="shared" si="230"/>
        <v>|EN| Velour toy with a ball |BG| Играчка от велур с топка |BiH| Igračka od velura sa pištaljkom |CZ| Velurová hračka s míčem |DE| Velours-spielzeug mit ball |EE| Veluurmänguasi koos palliga |ES| Juguete de terciopelo con pelota/ Joguina de vellut amb pilota |GR| Βελούδο παιχνίδι με μπάλα |HR| Igračka od velura s loptom |HU| Velúrjáték labdával |IT| Giocattolo in velluto con palla |LT| Veliurinis žaislas su kamuoliuku |LV| Velūra rotaļlieta ar bumbu |PL| Zabawka welurowa z piłką |PT| Brinquedo de veludo com bola |RO| Jucărie de velur cu minge |RS| Igračka od velura sa loptom |SI| Igrača iz velurja z žogo |SK| Plyšová hračka s loptou</v>
      </c>
      <c r="AT549" s="9" t="str">
        <f t="shared" si="231"/>
        <v xml:space="preserve">"|EN| Velour toy with a ball |BG| Играчка от велур с топка |BiH| Igračka od velura sa pištaljkom |CZ| Velurová hračka s míčem |DE| Velours-spielzeug mit ball |EE| Veluurmänguasi koos palliga |ES| Juguete de terciopelo con pelota/ Joguina de vellut amb pilota |GR| Βελούδο παιχνίδι με μπάλα |HR| Igračka od velura s loptom |HU| Velúrjáték labdával |IT| Giocattolo in velluto con palla |LT| Veliurinis žaislas su kamuoliuku |LV| Velūra rotaļlieta ar bumbu |PL| Zabawka welurowa z piłką |PT| Brinquedo de veludo com bola |RO| Jucărie de velur cu minge |RS| Igračka od velura sa loptom |SI| Igrača iz velurja z žogo |SK| Plyšová hračka s loptou",  </v>
      </c>
      <c r="AU549" s="9" t="str">
        <f t="shared" si="232"/>
        <v xml:space="preserve">"Velour toy with a ball":  "|EN| Velour toy with a ball |BG| Играчка от велур с топка |BiH| Igračka od velura sa pištaljkom |CZ| Velurová hračka s míčem |DE| Velours-spielzeug mit ball |EE| Veluurmänguasi koos palliga |ES| Juguete de terciopelo con pelota/ Joguina de vellut amb pilota |GR| Βελούδο παιχνίδι με μπάλα |HR| Igračka od velura s loptom |HU| Velúrjáték labdával |IT| Giocattolo in velluto con palla |LT| Veliurinis žaislas su kamuoliuku |LV| Velūra rotaļlieta ar bumbu |PL| Zabawka welurowa z piłką |PT| Brinquedo de veludo com bola |RO| Jucărie de velur cu minge |RS| Igračka od velura sa loptom |SI| Igrača iz velurja z žogo |SK| Plyšová hračka s loptou",  </v>
      </c>
      <c r="AV549" s="9" t="str">
        <f t="shared" si="233"/>
        <v xml:space="preserve">"Velour toy with a ball", </v>
      </c>
      <c r="AW549" s="9"/>
    </row>
    <row r="550" spans="1:49" ht="15" customHeight="1" x14ac:dyDescent="0.25">
      <c r="A550" s="8" t="s">
        <v>10711</v>
      </c>
      <c r="B550" s="6" t="str">
        <f t="shared" si="208"/>
        <v>|EN| Rattle with a teether and squeaker</v>
      </c>
      <c r="C550" s="8" t="s">
        <v>10712</v>
      </c>
      <c r="D550" s="6" t="str">
        <f t="shared" si="209"/>
        <v xml:space="preserve"> |AL| Xhingël me teether dhe kërcitje</v>
      </c>
      <c r="E550" s="8" t="s">
        <v>10713</v>
      </c>
      <c r="F550" s="6" t="str">
        <f t="shared" si="210"/>
        <v xml:space="preserve"> |BG| Дрънкалка с гризалка и пищялка</v>
      </c>
      <c r="G550" s="8" t="s">
        <v>10714</v>
      </c>
      <c r="H550" s="6" t="str">
        <f t="shared" si="211"/>
        <v xml:space="preserve"> |BiH| Zvečka s glodalicom i pištaljkom</v>
      </c>
      <c r="I550" s="8" t="s">
        <v>10715</v>
      </c>
      <c r="J550" s="6" t="str">
        <f t="shared" si="212"/>
        <v xml:space="preserve"> |CZ| Chrastítko s kousátkem a píšťalkou</v>
      </c>
      <c r="K550" s="8" t="s">
        <v>10716</v>
      </c>
      <c r="L550" s="6" t="str">
        <f t="shared" si="213"/>
        <v xml:space="preserve"> |DE| Rassel mit beißring und pfeife</v>
      </c>
      <c r="M550" s="8" t="s">
        <v>10717</v>
      </c>
      <c r="N550" s="6" t="str">
        <f t="shared" si="214"/>
        <v xml:space="preserve"> |EE| Närimisrõnga ja piiksuva mänguasjaga kõristi</v>
      </c>
      <c r="O550" s="8" t="s">
        <v>10718</v>
      </c>
      <c r="P550" s="6" t="str">
        <f t="shared" si="215"/>
        <v xml:space="preserve"> |ES| Sonajero con mordedor y chillido</v>
      </c>
      <c r="Q550" s="8" t="s">
        <v>10719</v>
      </c>
      <c r="R550" s="6" t="str">
        <f t="shared" si="216"/>
        <v>/ Sonall amb mossegador i xiulet</v>
      </c>
      <c r="S550" s="8" t="s">
        <v>10720</v>
      </c>
      <c r="T550" s="6" t="str">
        <f t="shared" si="217"/>
        <v xml:space="preserve"> |GR| Κουδουνίστρα με μασητικό και σφυρίχτρα</v>
      </c>
      <c r="U550" s="8" t="s">
        <v>10721</v>
      </c>
      <c r="V550" s="6" t="str">
        <f t="shared" si="218"/>
        <v xml:space="preserve"> |HR| Zvečka za griženje</v>
      </c>
      <c r="W550" s="8" t="s">
        <v>10722</v>
      </c>
      <c r="X550" s="6" t="str">
        <f t="shared" si="219"/>
        <v xml:space="preserve"> |HU| Csörgő rágókával és síppal</v>
      </c>
      <c r="Y550" s="8" t="s">
        <v>10723</v>
      </c>
      <c r="Z550" s="6" t="str">
        <f t="shared" si="220"/>
        <v xml:space="preserve"> |IT| Sonaglio con massaggiagengive e fischietto</v>
      </c>
      <c r="AA550" s="8" t="s">
        <v>10724</v>
      </c>
      <c r="AB550" s="6" t="str">
        <f t="shared" si="221"/>
        <v xml:space="preserve"> |LT| Barškutis su kramtuku ir pypsiuku</v>
      </c>
      <c r="AC550" s="8" t="s">
        <v>10725</v>
      </c>
      <c r="AD550" s="6" t="str">
        <f t="shared" si="222"/>
        <v xml:space="preserve"> |LV| Grabulis ar smaganu masētāju un pīkstuli</v>
      </c>
      <c r="AE550" s="8" t="s">
        <v>10726</v>
      </c>
      <c r="AF550" s="6" t="str">
        <f t="shared" si="223"/>
        <v xml:space="preserve"> |MK| Тропалка со гризалка и свирче</v>
      </c>
      <c r="AG550" s="8" t="s">
        <v>10727</v>
      </c>
      <c r="AH550" s="6" t="str">
        <f t="shared" si="224"/>
        <v xml:space="preserve"> |PL| Grzechotka z gryzakiem i piszczkiem</v>
      </c>
      <c r="AI550" s="8" t="s">
        <v>10728</v>
      </c>
      <c r="AJ550" s="6" t="str">
        <f t="shared" si="225"/>
        <v xml:space="preserve"> |PT| Chocalho para morder e apitar</v>
      </c>
      <c r="AK550" s="8" t="s">
        <v>10729</v>
      </c>
      <c r="AL550" s="6" t="str">
        <f t="shared" si="226"/>
        <v xml:space="preserve"> |RO| Zornăitoare cu inel dentiție și jucărie cu sunet</v>
      </c>
      <c r="AM550" s="8" t="s">
        <v>10730</v>
      </c>
      <c r="AN550" s="6" t="str">
        <f t="shared" si="227"/>
        <v xml:space="preserve"> |RS| Zvečka sa glodalicom i pištaljkom</v>
      </c>
      <c r="AO550" s="8" t="s">
        <v>10731</v>
      </c>
      <c r="AP550" s="6" t="str">
        <f t="shared" si="228"/>
        <v xml:space="preserve"> |SI| Ropotuljica z grizalom in piščalko</v>
      </c>
      <c r="AQ550" s="8" t="s">
        <v>10732</v>
      </c>
      <c r="AR550" s="6" t="str">
        <f t="shared" si="229"/>
        <v xml:space="preserve"> |SK| Hrkálka pískacia s hryzátkom</v>
      </c>
      <c r="AS550" s="9" t="str">
        <f t="shared" si="230"/>
        <v>|EN| Rattle with a teether and squeaker |BG| Дрънкалка с гризалка и пищялка |BiH| Zvečka s glodalicom i pištaljkom |CZ| Chrastítko s kousátkem a píšťalkou |DE| Rassel mit beißring und pfeife |EE| Närimisrõnga ja piiksuva mänguasjaga kõristi |ES| Sonajero con mordedor y chillido/ Sonall amb mossegador i xiulet |GR| Κουδουνίστρα με μασητικό και σφυρίχτρα |HR| Zvečka za griženje |HU| Csörgő rágókával és síppal |IT| Sonaglio con massaggiagengive e fischietto |LT| Barškutis su kramtuku ir pypsiuku |LV| Grabulis ar smaganu masētāju un pīkstuli |PL| Grzechotka z gryzakiem i piszczkiem |PT| Chocalho para morder e apitar |RO| Zornăitoare cu inel dentiție și jucărie cu sunet |RS| Zvečka sa glodalicom i pištaljkom |SI| Ropotuljica z grizalom in piščalko |SK| Hrkálka pískacia s hryzátkom</v>
      </c>
      <c r="AT550" s="9" t="str">
        <f t="shared" si="231"/>
        <v xml:space="preserve">"|EN| Rattle with a teether and squeaker |BG| Дрънкалка с гризалка и пищялка |BiH| Zvečka s glodalicom i pištaljkom |CZ| Chrastítko s kousátkem a píšťalkou |DE| Rassel mit beißring und pfeife |EE| Närimisrõnga ja piiksuva mänguasjaga kõristi |ES| Sonajero con mordedor y chillido/ Sonall amb mossegador i xiulet |GR| Κουδουνίστρα με μασητικό και σφυρίχτρα |HR| Zvečka za griženje |HU| Csörgő rágókával és síppal |IT| Sonaglio con massaggiagengive e fischietto |LT| Barškutis su kramtuku ir pypsiuku |LV| Grabulis ar smaganu masētāju un pīkstuli |PL| Grzechotka z gryzakiem i piszczkiem |PT| Chocalho para morder e apitar |RO| Zornăitoare cu inel dentiție și jucărie cu sunet |RS| Zvečka sa glodalicom i pištaljkom |SI| Ropotuljica z grizalom in piščalko |SK| Hrkálka pískacia s hryzátkom",  </v>
      </c>
      <c r="AU550" s="9" t="str">
        <f t="shared" si="232"/>
        <v xml:space="preserve">"Rattle with a teether and squeaker":  "|EN| Rattle with a teether and squeaker |BG| Дрънкалка с гризалка и пищялка |BiH| Zvečka s glodalicom i pištaljkom |CZ| Chrastítko s kousátkem a píšťalkou |DE| Rassel mit beißring und pfeife |EE| Närimisrõnga ja piiksuva mänguasjaga kõristi |ES| Sonajero con mordedor y chillido/ Sonall amb mossegador i xiulet |GR| Κουδουνίστρα με μασητικό και σφυρίχτρα |HR| Zvečka za griženje |HU| Csörgő rágókával és síppal |IT| Sonaglio con massaggiagengive e fischietto |LT| Barškutis su kramtuku ir pypsiuku |LV| Grabulis ar smaganu masētāju un pīkstuli |PL| Grzechotka z gryzakiem i piszczkiem |PT| Chocalho para morder e apitar |RO| Zornăitoare cu inel dentiție și jucărie cu sunet |RS| Zvečka sa glodalicom i pištaljkom |SI| Ropotuljica z grizalom in piščalko |SK| Hrkálka pískacia s hryzátkom",  </v>
      </c>
      <c r="AV550" s="9" t="str">
        <f t="shared" si="233"/>
        <v xml:space="preserve">"Rattle with a teether and squeaker", </v>
      </c>
      <c r="AW550" s="9"/>
    </row>
    <row r="551" spans="1:49" ht="15" customHeight="1" x14ac:dyDescent="0.25">
      <c r="A551" s="8" t="s">
        <v>10733</v>
      </c>
      <c r="B551" s="6" t="str">
        <f t="shared" si="208"/>
        <v>|EN| Baby training mug</v>
      </c>
      <c r="C551" s="8" t="s">
        <v>10734</v>
      </c>
      <c r="D551" s="6" t="str">
        <f t="shared" si="209"/>
        <v xml:space="preserve"> |AL| Shishe trajnuese</v>
      </c>
      <c r="E551" s="8" t="s">
        <v>10735</v>
      </c>
      <c r="F551" s="6" t="str">
        <f t="shared" si="210"/>
        <v xml:space="preserve"> |BG| Тренировъчна чаша</v>
      </c>
      <c r="G551" s="8" t="s">
        <v>10736</v>
      </c>
      <c r="H551" s="6" t="str">
        <f t="shared" si="211"/>
        <v xml:space="preserve"> |BiH| Šolja za učenje samostalnog pijenja</v>
      </c>
      <c r="I551" s="8" t="s">
        <v>10737</v>
      </c>
      <c r="J551" s="6" t="str">
        <f t="shared" si="212"/>
        <v xml:space="preserve"> |CZ| Tréninková láhev</v>
      </c>
      <c r="K551" s="8" t="s">
        <v>10738</v>
      </c>
      <c r="L551" s="6" t="str">
        <f t="shared" si="213"/>
        <v xml:space="preserve"> |DE| Sportbecher</v>
      </c>
      <c r="M551" s="8" t="s">
        <v>10739</v>
      </c>
      <c r="N551" s="6" t="str">
        <f t="shared" si="214"/>
        <v xml:space="preserve"> |EE| Laste joogipudel harjutamiseks</v>
      </c>
      <c r="O551" s="8" t="s">
        <v>10740</v>
      </c>
      <c r="P551" s="6" t="str">
        <f t="shared" si="215"/>
        <v xml:space="preserve"> |ES| Vaso de entrenamiento</v>
      </c>
      <c r="Q551" s="8" t="s">
        <v>10741</v>
      </c>
      <c r="R551" s="6" t="str">
        <f t="shared" si="216"/>
        <v>/ Tassa d’aprenentatge</v>
      </c>
      <c r="S551" s="8" t="s">
        <v>10742</v>
      </c>
      <c r="T551" s="6" t="str">
        <f t="shared" si="217"/>
        <v xml:space="preserve"> |GR| Κύπελλο εξάσκησης</v>
      </c>
      <c r="U551" s="8" t="s">
        <v>10743</v>
      </c>
      <c r="V551" s="6" t="str">
        <f t="shared" si="218"/>
        <v xml:space="preserve"> |HR| Bočica za bebe</v>
      </c>
      <c r="W551" s="8" t="s">
        <v>10744</v>
      </c>
      <c r="X551" s="6" t="str">
        <f t="shared" si="219"/>
        <v xml:space="preserve"> |HU| Sportos bögre</v>
      </c>
      <c r="Y551" s="8" t="s">
        <v>10745</v>
      </c>
      <c r="Z551" s="6" t="str">
        <f t="shared" si="220"/>
        <v xml:space="preserve"> |IT| Bicchiere per allenamento</v>
      </c>
      <c r="AA551" s="8" t="s">
        <v>10746</v>
      </c>
      <c r="AB551" s="6" t="str">
        <f t="shared" si="221"/>
        <v xml:space="preserve"> |LT| Gertuvė sportui</v>
      </c>
      <c r="AC551" s="8" t="s">
        <v>10747</v>
      </c>
      <c r="AD551" s="6" t="str">
        <f t="shared" si="222"/>
        <v xml:space="preserve"> |LV| Treniņa krūze</v>
      </c>
      <c r="AE551" s="8" t="s">
        <v>10748</v>
      </c>
      <c r="AF551" s="6" t="str">
        <f t="shared" si="223"/>
        <v xml:space="preserve"> |MK| Чаша за тренинг</v>
      </c>
      <c r="AG551" s="8" t="s">
        <v>10749</v>
      </c>
      <c r="AH551" s="6" t="str">
        <f t="shared" si="224"/>
        <v xml:space="preserve"> |PL| Kubek treningowy</v>
      </c>
      <c r="AI551" s="8" t="s">
        <v>10750</v>
      </c>
      <c r="AJ551" s="6" t="str">
        <f t="shared" si="225"/>
        <v xml:space="preserve"> |PT| Copo de treino</v>
      </c>
      <c r="AK551" s="8" t="s">
        <v>10751</v>
      </c>
      <c r="AL551" s="6" t="str">
        <f t="shared" si="226"/>
        <v xml:space="preserve"> |RO| Cană pentru bebeluși</v>
      </c>
      <c r="AM551" s="8" t="s">
        <v>10752</v>
      </c>
      <c r="AN551" s="6" t="str">
        <f t="shared" si="227"/>
        <v xml:space="preserve"> |RS| Šolja za učenje</v>
      </c>
      <c r="AO551" s="8" t="s">
        <v>10753</v>
      </c>
      <c r="AP551" s="6" t="str">
        <f t="shared" si="228"/>
        <v xml:space="preserve"> |SI| Lonček za trening</v>
      </c>
      <c r="AQ551" s="8" t="s">
        <v>10754</v>
      </c>
      <c r="AR551" s="6" t="str">
        <f t="shared" si="229"/>
        <v xml:space="preserve"> |SK| Hrnček na učenie sa piť</v>
      </c>
      <c r="AS551" s="9" t="str">
        <f t="shared" si="230"/>
        <v>|EN| Baby training mug |BG| Тренировъчна чаша |BiH| Šolja za učenje samostalnog pijenja |CZ| Tréninková láhev |DE| Sportbecher |EE| Laste joogipudel harjutamiseks |ES| Vaso de entrenamiento/ Tassa d’aprenentatge |GR| Κύπελλο εξάσκησης |HR| Bočica za bebe |HU| Sportos bögre |IT| Bicchiere per allenamento |LT| Gertuvė sportui |LV| Treniņa krūze |PL| Kubek treningowy |PT| Copo de treino |RO| Cană pentru bebeluși |RS| Šolja za učenje |SI| Lonček za trening |SK| Hrnček na učenie sa piť</v>
      </c>
      <c r="AT551" s="9" t="str">
        <f t="shared" si="231"/>
        <v xml:space="preserve">"|EN| Baby training mug |BG| Тренировъчна чаша |BiH| Šolja za učenje samostalnog pijenja |CZ| Tréninková láhev |DE| Sportbecher |EE| Laste joogipudel harjutamiseks |ES| Vaso de entrenamiento/ Tassa d’aprenentatge |GR| Κύπελλο εξάσκησης |HR| Bočica za bebe |HU| Sportos bögre |IT| Bicchiere per allenamento |LT| Gertuvė sportui |LV| Treniņa krūze |PL| Kubek treningowy |PT| Copo de treino |RO| Cană pentru bebeluși |RS| Šolja za učenje |SI| Lonček za trening |SK| Hrnček na učenie sa piť",  </v>
      </c>
      <c r="AU551" s="9" t="str">
        <f t="shared" si="232"/>
        <v xml:space="preserve">"Baby training mug":  "|EN| Baby training mug |BG| Тренировъчна чаша |BiH| Šolja za učenje samostalnog pijenja |CZ| Tréninková láhev |DE| Sportbecher |EE| Laste joogipudel harjutamiseks |ES| Vaso de entrenamiento/ Tassa d’aprenentatge |GR| Κύπελλο εξάσκησης |HR| Bočica za bebe |HU| Sportos bögre |IT| Bicchiere per allenamento |LT| Gertuvė sportui |LV| Treniņa krūze |PL| Kubek treningowy |PT| Copo de treino |RO| Cană pentru bebeluși |RS| Šolja za učenje |SI| Lonček za trening |SK| Hrnček na učenie sa piť",  </v>
      </c>
      <c r="AV551" s="9" t="str">
        <f t="shared" si="233"/>
        <v xml:space="preserve">"Baby training mug", </v>
      </c>
      <c r="AW551" s="9"/>
    </row>
    <row r="552" spans="1:49" ht="15" customHeight="1" x14ac:dyDescent="0.25">
      <c r="A552" s="8" t="s">
        <v>10755</v>
      </c>
      <c r="B552" s="6" t="str">
        <f t="shared" si="208"/>
        <v>|EN| Cutlery for children</v>
      </c>
      <c r="C552" s="8" t="s">
        <v>10756</v>
      </c>
      <c r="D552" s="6" t="str">
        <f t="shared" si="209"/>
        <v xml:space="preserve"> |AL| Takëm për fëmijë</v>
      </c>
      <c r="E552" s="8" t="s">
        <v>10757</v>
      </c>
      <c r="F552" s="6" t="str">
        <f t="shared" si="210"/>
        <v xml:space="preserve"> |BG| Прибори за хранене за деца</v>
      </c>
      <c r="G552" s="8" t="s">
        <v>10758</v>
      </c>
      <c r="H552" s="6" t="str">
        <f t="shared" si="211"/>
        <v xml:space="preserve"> |BiH| Escajg za djecu</v>
      </c>
      <c r="I552" s="8" t="s">
        <v>10759</v>
      </c>
      <c r="J552" s="6" t="str">
        <f t="shared" si="212"/>
        <v xml:space="preserve"> |CZ| Dětské příbory</v>
      </c>
      <c r="K552" s="8" t="s">
        <v>10760</v>
      </c>
      <c r="L552" s="6" t="str">
        <f t="shared" si="213"/>
        <v xml:space="preserve"> |DE| Besteck für kinder</v>
      </c>
      <c r="M552" s="8" t="s">
        <v>10761</v>
      </c>
      <c r="N552" s="6" t="str">
        <f t="shared" si="214"/>
        <v xml:space="preserve"> |EE| Laste söögiriistad</v>
      </c>
      <c r="O552" s="8" t="s">
        <v>10762</v>
      </c>
      <c r="P552" s="6" t="str">
        <f t="shared" si="215"/>
        <v xml:space="preserve"> |ES| Cubiertos para niños</v>
      </c>
      <c r="Q552" s="8" t="s">
        <v>10763</v>
      </c>
      <c r="R552" s="6" t="str">
        <f t="shared" si="216"/>
        <v>/ Coberts per a nens</v>
      </c>
      <c r="S552" s="8" t="s">
        <v>10764</v>
      </c>
      <c r="T552" s="6" t="str">
        <f t="shared" si="217"/>
        <v xml:space="preserve"> |GR| Παιδικά μαχαιροπίρουνα</v>
      </c>
      <c r="U552" s="8" t="s">
        <v>10765</v>
      </c>
      <c r="V552" s="6" t="str">
        <f t="shared" si="218"/>
        <v xml:space="preserve"> |HR| Pribor za djecu</v>
      </c>
      <c r="W552" s="8" t="s">
        <v>10766</v>
      </c>
      <c r="X552" s="6" t="str">
        <f t="shared" si="219"/>
        <v xml:space="preserve"> |HU| Evőeszköz gyermekeknek</v>
      </c>
      <c r="Y552" s="8" t="s">
        <v>10767</v>
      </c>
      <c r="Z552" s="6" t="str">
        <f t="shared" si="220"/>
        <v xml:space="preserve"> |IT| Posate per bambini</v>
      </c>
      <c r="AA552" s="8" t="s">
        <v>10768</v>
      </c>
      <c r="AB552" s="6" t="str">
        <f t="shared" si="221"/>
        <v xml:space="preserve"> |LT| Vaikų stalo įrankiai</v>
      </c>
      <c r="AC552" s="8" t="s">
        <v>10769</v>
      </c>
      <c r="AD552" s="6" t="str">
        <f t="shared" si="222"/>
        <v xml:space="preserve"> |LV| Bērnu galda piederumi</v>
      </c>
      <c r="AE552" s="8" t="s">
        <v>10770</v>
      </c>
      <c r="AF552" s="6" t="str">
        <f t="shared" si="223"/>
        <v xml:space="preserve"> |MK| Детски прибор за јадење</v>
      </c>
      <c r="AG552" s="8" t="s">
        <v>10771</v>
      </c>
      <c r="AH552" s="6" t="str">
        <f t="shared" si="224"/>
        <v xml:space="preserve"> |PL| Sztućce dla dzieci</v>
      </c>
      <c r="AI552" s="8" t="s">
        <v>10772</v>
      </c>
      <c r="AJ552" s="6" t="str">
        <f t="shared" si="225"/>
        <v xml:space="preserve"> |PT| Talheres para criança</v>
      </c>
      <c r="AK552" s="8" t="s">
        <v>10773</v>
      </c>
      <c r="AL552" s="6" t="str">
        <f t="shared" si="226"/>
        <v xml:space="preserve"> |RO| Tacâmuri pentru copii</v>
      </c>
      <c r="AM552" s="8" t="s">
        <v>10774</v>
      </c>
      <c r="AN552" s="6" t="str">
        <f t="shared" si="227"/>
        <v xml:space="preserve"> |RS| Escajg za decu</v>
      </c>
      <c r="AO552" s="8" t="s">
        <v>10775</v>
      </c>
      <c r="AP552" s="6" t="str">
        <f t="shared" si="228"/>
        <v xml:space="preserve"> |SI| Jedilni pribor za otroke</v>
      </c>
      <c r="AQ552" s="8" t="s">
        <v>10776</v>
      </c>
      <c r="AR552" s="6" t="str">
        <f t="shared" si="229"/>
        <v xml:space="preserve"> |SK| Detský príbor</v>
      </c>
      <c r="AS552" s="9" t="str">
        <f t="shared" si="230"/>
        <v>|EN| Cutlery for children |BG| Прибори за хранене за деца |BiH| Escajg za djecu |CZ| Dětské příbory |DE| Besteck für kinder |EE| Laste söögiriistad |ES| Cubiertos para niños/ Coberts per a nens |GR| Παιδικά μαχαιροπίρουνα |HR| Pribor za djecu |HU| Evőeszköz gyermekeknek |IT| Posate per bambini |LT| Vaikų stalo įrankiai |LV| Bērnu galda piederumi |PL| Sztućce dla dzieci |PT| Talheres para criança |RO| Tacâmuri pentru copii |RS| Escajg za decu |SI| Jedilni pribor za otroke |SK| Detský príbor</v>
      </c>
      <c r="AT552" s="9" t="str">
        <f t="shared" si="231"/>
        <v xml:space="preserve">"|EN| Cutlery for children |BG| Прибори за хранене за деца |BiH| Escajg za djecu |CZ| Dětské příbory |DE| Besteck für kinder |EE| Laste söögiriistad |ES| Cubiertos para niños/ Coberts per a nens |GR| Παιδικά μαχαιροπίρουνα |HR| Pribor za djecu |HU| Evőeszköz gyermekeknek |IT| Posate per bambini |LT| Vaikų stalo įrankiai |LV| Bērnu galda piederumi |PL| Sztućce dla dzieci |PT| Talheres para criança |RO| Tacâmuri pentru copii |RS| Escajg za decu |SI| Jedilni pribor za otroke |SK| Detský príbor",  </v>
      </c>
      <c r="AU552" s="9" t="str">
        <f t="shared" si="232"/>
        <v xml:space="preserve">"Cutlery for children":  "|EN| Cutlery for children |BG| Прибори за хранене за деца |BiH| Escajg za djecu |CZ| Dětské příbory |DE| Besteck für kinder |EE| Laste söögiriistad |ES| Cubiertos para niños/ Coberts per a nens |GR| Παιδικά μαχαιροπίρουνα |HR| Pribor za djecu |HU| Evőeszköz gyermekeknek |IT| Posate per bambini |LT| Vaikų stalo įrankiai |LV| Bērnu galda piederumi |PL| Sztućce dla dzieci |PT| Talheres para criança |RO| Tacâmuri pentru copii |RS| Escajg za decu |SI| Jedilni pribor za otroke |SK| Detský príbor",  </v>
      </c>
      <c r="AV552" s="9" t="str">
        <f t="shared" si="233"/>
        <v xml:space="preserve">"Cutlery for children", </v>
      </c>
      <c r="AW552" s="9"/>
    </row>
    <row r="553" spans="1:49" ht="15" customHeight="1" x14ac:dyDescent="0.25">
      <c r="A553" s="8" t="s">
        <v>10777</v>
      </c>
      <c r="B553" s="6" t="str">
        <f t="shared" si="208"/>
        <v>|EN| Water bottle with a straw</v>
      </c>
      <c r="C553" s="8" t="s">
        <v>10778</v>
      </c>
      <c r="D553" s="6" t="str">
        <f t="shared" si="209"/>
        <v xml:space="preserve"> |AL| Shishe me pipëz</v>
      </c>
      <c r="E553" s="8" t="s">
        <v>10779</v>
      </c>
      <c r="F553" s="6" t="str">
        <f t="shared" si="210"/>
        <v xml:space="preserve"> |BG| Шише със сламка</v>
      </c>
      <c r="G553" s="8" t="s">
        <v>10780</v>
      </c>
      <c r="H553" s="6" t="str">
        <f t="shared" si="211"/>
        <v xml:space="preserve"> |BiH| Flašica sa slamčicom</v>
      </c>
      <c r="I553" s="8" t="s">
        <v>10781</v>
      </c>
      <c r="J553" s="6" t="str">
        <f t="shared" si="212"/>
        <v xml:space="preserve"> |CZ| Dětská láhev s brčkem</v>
      </c>
      <c r="K553" s="8" t="s">
        <v>10782</v>
      </c>
      <c r="L553" s="6" t="str">
        <f t="shared" si="213"/>
        <v xml:space="preserve"> |DE| Trinkflasche mit strohhalm</v>
      </c>
      <c r="M553" s="8" t="s">
        <v>10783</v>
      </c>
      <c r="N553" s="6" t="str">
        <f t="shared" si="214"/>
        <v xml:space="preserve"> |EE| Kõrrega joogipudel</v>
      </c>
      <c r="O553" s="8" t="s">
        <v>10784</v>
      </c>
      <c r="P553" s="6" t="str">
        <f t="shared" si="215"/>
        <v xml:space="preserve"> |ES| Bidón con pajilla</v>
      </c>
      <c r="Q553" s="8" t="s">
        <v>10785</v>
      </c>
      <c r="R553" s="6" t="str">
        <f t="shared" si="216"/>
        <v>/ Ampolla amb palleta</v>
      </c>
      <c r="S553" s="8" t="s">
        <v>10786</v>
      </c>
      <c r="T553" s="6" t="str">
        <f t="shared" si="217"/>
        <v xml:space="preserve"> |GR| Πλαστικό μπουκάλι με καλαμάκι</v>
      </c>
      <c r="U553" s="8" t="s">
        <v>10787</v>
      </c>
      <c r="V553" s="6" t="str">
        <f t="shared" si="218"/>
        <v xml:space="preserve"> |HR| Bočica sa slamkom</v>
      </c>
      <c r="W553" s="8" t="s">
        <v>10788</v>
      </c>
      <c r="X553" s="6" t="str">
        <f t="shared" si="219"/>
        <v xml:space="preserve"> |HU| Kulacs szívószállal</v>
      </c>
      <c r="Y553" s="8" t="s">
        <v>10789</v>
      </c>
      <c r="Z553" s="6" t="str">
        <f t="shared" si="220"/>
        <v xml:space="preserve"> |IT| Borraccia con cannuccia</v>
      </c>
      <c r="AA553" s="8" t="s">
        <v>10790</v>
      </c>
      <c r="AB553" s="6" t="str">
        <f t="shared" si="221"/>
        <v xml:space="preserve"> |LT| Buteliukas su šiaudeliu</v>
      </c>
      <c r="AC553" s="8" t="s">
        <v>10791</v>
      </c>
      <c r="AD553" s="6" t="str">
        <f t="shared" si="222"/>
        <v xml:space="preserve"> |LV| Velo pudele ar salmiņu</v>
      </c>
      <c r="AE553" s="8" t="s">
        <v>10792</v>
      </c>
      <c r="AF553" s="6" t="str">
        <f t="shared" si="223"/>
        <v xml:space="preserve"> |MK| Шише за вода со сламка</v>
      </c>
      <c r="AG553" s="8" t="s">
        <v>10793</v>
      </c>
      <c r="AH553" s="6" t="str">
        <f t="shared" si="224"/>
        <v xml:space="preserve"> |PL| Bidon ze słomką</v>
      </c>
      <c r="AI553" s="8" t="s">
        <v>10794</v>
      </c>
      <c r="AJ553" s="6" t="str">
        <f t="shared" si="225"/>
        <v xml:space="preserve"> |PT| Garrafa desportiva com palhinha</v>
      </c>
      <c r="AK553" s="8" t="s">
        <v>10795</v>
      </c>
      <c r="AL553" s="6" t="str">
        <f t="shared" si="226"/>
        <v xml:space="preserve"> |RO| Bidon cu pai</v>
      </c>
      <c r="AM553" s="8" t="s">
        <v>10796</v>
      </c>
      <c r="AN553" s="6" t="str">
        <f t="shared" si="227"/>
        <v xml:space="preserve"> |RS| Bidon sa slamčicom</v>
      </c>
      <c r="AO553" s="8" t="s">
        <v>10797</v>
      </c>
      <c r="AP553" s="6" t="str">
        <f t="shared" si="228"/>
        <v xml:space="preserve"> |SI| Bidon s slamico</v>
      </c>
      <c r="AQ553" s="8" t="s">
        <v>10798</v>
      </c>
      <c r="AR553" s="6" t="str">
        <f t="shared" si="229"/>
        <v xml:space="preserve"> |SK| Fľaša so slamkou</v>
      </c>
      <c r="AS553" s="9" t="str">
        <f t="shared" si="230"/>
        <v>|EN| Water bottle with a straw |BG| Шише със сламка |BiH| Flašica sa slamčicom |CZ| Dětská láhev s brčkem |DE| Trinkflasche mit strohhalm |EE| Kõrrega joogipudel |ES| Bidón con pajilla/ Ampolla amb palleta |GR| Πλαστικό μπουκάλι με καλαμάκι |HR| Bočica sa slamkom |HU| Kulacs szívószállal |IT| Borraccia con cannuccia |LT| Buteliukas su šiaudeliu |LV| Velo pudele ar salmiņu |PL| Bidon ze słomką |PT| Garrafa desportiva com palhinha |RO| Bidon cu pai |RS| Bidon sa slamčicom |SI| Bidon s slamico |SK| Fľaša so slamkou</v>
      </c>
      <c r="AT553" s="9" t="str">
        <f t="shared" si="231"/>
        <v xml:space="preserve">"|EN| Water bottle with a straw |BG| Шише със сламка |BiH| Flašica sa slamčicom |CZ| Dětská láhev s brčkem |DE| Trinkflasche mit strohhalm |EE| Kõrrega joogipudel |ES| Bidón con pajilla/ Ampolla amb palleta |GR| Πλαστικό μπουκάλι με καλαμάκι |HR| Bočica sa slamkom |HU| Kulacs szívószállal |IT| Borraccia con cannuccia |LT| Buteliukas su šiaudeliu |LV| Velo pudele ar salmiņu |PL| Bidon ze słomką |PT| Garrafa desportiva com palhinha |RO| Bidon cu pai |RS| Bidon sa slamčicom |SI| Bidon s slamico |SK| Fľaša so slamkou",  </v>
      </c>
      <c r="AU553" s="9" t="str">
        <f t="shared" si="232"/>
        <v xml:space="preserve">"Water bottle with a straw":  "|EN| Water bottle with a straw |BG| Шише със сламка |BiH| Flašica sa slamčicom |CZ| Dětská láhev s brčkem |DE| Trinkflasche mit strohhalm |EE| Kõrrega joogipudel |ES| Bidón con pajilla/ Ampolla amb palleta |GR| Πλαστικό μπουκάλι με καλαμάκι |HR| Bočica sa slamkom |HU| Kulacs szívószállal |IT| Borraccia con cannuccia |LT| Buteliukas su šiaudeliu |LV| Velo pudele ar salmiņu |PL| Bidon ze słomką |PT| Garrafa desportiva com palhinha |RO| Bidon cu pai |RS| Bidon sa slamčicom |SI| Bidon s slamico |SK| Fľaša so slamkou",  </v>
      </c>
      <c r="AV553" s="9" t="str">
        <f t="shared" si="233"/>
        <v xml:space="preserve">"Water bottle with a straw", </v>
      </c>
      <c r="AW553" s="9"/>
    </row>
    <row r="554" spans="1:49" ht="15" customHeight="1" x14ac:dyDescent="0.25">
      <c r="A554" s="8" t="s">
        <v>10799</v>
      </c>
      <c r="B554" s="6" t="str">
        <f t="shared" si="208"/>
        <v>|EN| Plush toy for the pram/cot</v>
      </c>
      <c r="C554" s="8" t="s">
        <v>10800</v>
      </c>
      <c r="D554" s="6" t="str">
        <f t="shared" si="209"/>
        <v xml:space="preserve"> |AL| Lodër pelushi për karrocë/krevat fëmijësh</v>
      </c>
      <c r="E554" s="8" t="s">
        <v>10801</v>
      </c>
      <c r="F554" s="6" t="str">
        <f t="shared" si="210"/>
        <v xml:space="preserve"> |BG| Плюшена играчка за количка/детско креватче</v>
      </c>
      <c r="G554" s="8" t="s">
        <v>10802</v>
      </c>
      <c r="H554" s="6" t="str">
        <f t="shared" si="211"/>
        <v xml:space="preserve"> |BiH| Plišana igračka za kolica/krevetac</v>
      </c>
      <c r="I554" s="8" t="s">
        <v>10803</v>
      </c>
      <c r="J554" s="6" t="str">
        <f t="shared" si="212"/>
        <v xml:space="preserve"> |CZ| Plyšová hračka do kočárku/postýlky</v>
      </c>
      <c r="K554" s="8" t="s">
        <v>10804</v>
      </c>
      <c r="L554" s="6" t="str">
        <f t="shared" si="213"/>
        <v xml:space="preserve"> |DE| Plüsch-spielzeug für kinderwagen/bett</v>
      </c>
      <c r="M554" s="8" t="s">
        <v>10805</v>
      </c>
      <c r="N554" s="6" t="str">
        <f t="shared" si="214"/>
        <v xml:space="preserve"> |EE| Plüüsmänguasi vankrisse/voodisse</v>
      </c>
      <c r="O554" s="8" t="s">
        <v>10806</v>
      </c>
      <c r="P554" s="6" t="str">
        <f t="shared" si="215"/>
        <v xml:space="preserve"> |ES| Juguete de peluche para cochecito/cuna</v>
      </c>
      <c r="Q554" s="8" t="s">
        <v>10807</v>
      </c>
      <c r="R554" s="6" t="str">
        <f t="shared" si="216"/>
        <v>/ Peluix per al cotxet o el bressol</v>
      </c>
      <c r="S554" s="8" t="s">
        <v>10808</v>
      </c>
      <c r="T554" s="6" t="str">
        <f t="shared" si="217"/>
        <v xml:space="preserve"> |GR| Βελούδινο παιχνίδι για καροτσάκι / κούνια</v>
      </c>
      <c r="U554" s="8" t="s">
        <v>10809</v>
      </c>
      <c r="V554" s="6" t="str">
        <f t="shared" si="218"/>
        <v xml:space="preserve"> |HR| Plišana igračka za kolica/krevetić</v>
      </c>
      <c r="W554" s="8" t="s">
        <v>10810</v>
      </c>
      <c r="X554" s="6" t="str">
        <f t="shared" si="219"/>
        <v xml:space="preserve"> |HU| Plüssjáték babakocsiba/kiságyba</v>
      </c>
      <c r="Y554" s="8" t="s">
        <v>10811</v>
      </c>
      <c r="Z554" s="6" t="str">
        <f t="shared" si="220"/>
        <v xml:space="preserve"> |IT| Peluche per carrozzina/lettino</v>
      </c>
      <c r="AA554" s="8" t="s">
        <v>10812</v>
      </c>
      <c r="AB554" s="6" t="str">
        <f t="shared" si="221"/>
        <v xml:space="preserve"> |LT| Pliušinis žaislas prie vežimėlio/lovytės</v>
      </c>
      <c r="AC554" s="8" t="s">
        <v>10813</v>
      </c>
      <c r="AD554" s="6" t="str">
        <f t="shared" si="222"/>
        <v xml:space="preserve"> |LV| Plīša rotaļlieta ratiņiem/gultiņai</v>
      </c>
      <c r="AE554" s="8" t="s">
        <v>10814</v>
      </c>
      <c r="AF554" s="6" t="str">
        <f t="shared" si="223"/>
        <v xml:space="preserve"> |MK| Плишана играчка за количка/кревет</v>
      </c>
      <c r="AG554" s="8" t="s">
        <v>10815</v>
      </c>
      <c r="AH554" s="6" t="str">
        <f t="shared" si="224"/>
        <v xml:space="preserve"> |PL| Pluszowa zabawka do wózka/łóżeczka</v>
      </c>
      <c r="AI554" s="8" t="s">
        <v>10816</v>
      </c>
      <c r="AJ554" s="6" t="str">
        <f t="shared" si="225"/>
        <v xml:space="preserve"> |PT| Brinquedo de carrinho/berço</v>
      </c>
      <c r="AK554" s="8" t="s">
        <v>10817</v>
      </c>
      <c r="AL554" s="6" t="str">
        <f t="shared" si="226"/>
        <v xml:space="preserve"> |RO| Jucărie de pluș pentru cărucior/pătuț</v>
      </c>
      <c r="AM554" s="8" t="s">
        <v>10802</v>
      </c>
      <c r="AN554" s="6" t="str">
        <f t="shared" si="227"/>
        <v xml:space="preserve"> |RS| Plišana igračka za kolica/krevetac</v>
      </c>
      <c r="AO554" s="8" t="s">
        <v>10818</v>
      </c>
      <c r="AP554" s="6" t="str">
        <f t="shared" si="228"/>
        <v xml:space="preserve"> |SI| Plišasta igračka za voziček/posteljico</v>
      </c>
      <c r="AQ554" s="8" t="s">
        <v>10819</v>
      </c>
      <c r="AR554" s="6" t="str">
        <f t="shared" si="229"/>
        <v xml:space="preserve"> |SK| Plyšová hračka do kočíka/postieľky</v>
      </c>
      <c r="AS554" s="9" t="str">
        <f t="shared" si="230"/>
        <v>|EN| Plush toy for the pram/cot |BG| Плюшена играчка за количка/детско креватче |BiH| Plišana igračka za kolica/krevetac |CZ| Plyšová hračka do kočárku/postýlky |DE| Plüsch-spielzeug für kinderwagen/bett |EE| Plüüsmänguasi vankrisse/voodisse |ES| Juguete de peluche para cochecito/cuna/ Peluix per al cotxet o el bressol |GR| Βελούδινο παιχνίδι για καροτσάκι / κούνια |HR| Plišana igračka za kolica/krevetić |HU| Plüssjáték babakocsiba/kiságyba |IT| Peluche per carrozzina/lettino |LT| Pliušinis žaislas prie vežimėlio/lovytės |LV| Plīša rotaļlieta ratiņiem/gultiņai |PL| Pluszowa zabawka do wózka/łóżeczka |PT| Brinquedo de carrinho/berço |RO| Jucărie de pluș pentru cărucior/pătuț |RS| Plišana igračka za kolica/krevetac |SI| Plišasta igračka za voziček/posteljico |SK| Plyšová hračka do kočíka/postieľky</v>
      </c>
      <c r="AT554" s="9" t="str">
        <f t="shared" si="231"/>
        <v xml:space="preserve">"|EN| Plush toy for the pram/cot |BG| Плюшена играчка за количка/детско креватче |BiH| Plišana igračka za kolica/krevetac |CZ| Plyšová hračka do kočárku/postýlky |DE| Plüsch-spielzeug für kinderwagen/bett |EE| Plüüsmänguasi vankrisse/voodisse |ES| Juguete de peluche para cochecito/cuna/ Peluix per al cotxet o el bressol |GR| Βελούδινο παιχνίδι για καροτσάκι / κούνια |HR| Plišana igračka za kolica/krevetić |HU| Plüssjáték babakocsiba/kiságyba |IT| Peluche per carrozzina/lettino |LT| Pliušinis žaislas prie vežimėlio/lovytės |LV| Plīša rotaļlieta ratiņiem/gultiņai |PL| Pluszowa zabawka do wózka/łóżeczka |PT| Brinquedo de carrinho/berço |RO| Jucărie de pluș pentru cărucior/pătuț |RS| Plišana igračka za kolica/krevetac |SI| Plišasta igračka za voziček/posteljico |SK| Plyšová hračka do kočíka/postieľky",  </v>
      </c>
      <c r="AU554" s="9" t="str">
        <f t="shared" si="232"/>
        <v xml:space="preserve">"Plush toy for the pram/cot":  "|EN| Plush toy for the pram/cot |BG| Плюшена играчка за количка/детско креватче |BiH| Plišana igračka za kolica/krevetac |CZ| Plyšová hračka do kočárku/postýlky |DE| Plüsch-spielzeug für kinderwagen/bett |EE| Plüüsmänguasi vankrisse/voodisse |ES| Juguete de peluche para cochecito/cuna/ Peluix per al cotxet o el bressol |GR| Βελούδινο παιχνίδι για καροτσάκι / κούνια |HR| Plišana igračka za kolica/krevetić |HU| Plüssjáték babakocsiba/kiságyba |IT| Peluche per carrozzina/lettino |LT| Pliušinis žaislas prie vežimėlio/lovytės |LV| Plīša rotaļlieta ratiņiem/gultiņai |PL| Pluszowa zabawka do wózka/łóżeczka |PT| Brinquedo de carrinho/berço |RO| Jucărie de pluș pentru cărucior/pătuț |RS| Plišana igračka za kolica/krevetac |SI| Plišasta igračka za voziček/posteljico |SK| Plyšová hračka do kočíka/postieľky",  </v>
      </c>
      <c r="AV554" s="9" t="str">
        <f t="shared" si="233"/>
        <v xml:space="preserve">"Plush toy for the pram/cot", </v>
      </c>
      <c r="AW554" s="9"/>
    </row>
    <row r="555" spans="1:49" ht="15" customHeight="1" x14ac:dyDescent="0.25">
      <c r="A555" s="8" t="s">
        <v>10820</v>
      </c>
      <c r="B555" s="6" t="str">
        <f t="shared" si="208"/>
        <v>|EN| Bathtub crayons</v>
      </c>
      <c r="C555" s="8" t="s">
        <v>10821</v>
      </c>
      <c r="D555" s="6" t="str">
        <f t="shared" si="209"/>
        <v xml:space="preserve"> |AL| Shkumësa me ngjyra për banjë</v>
      </c>
      <c r="E555" s="8" t="s">
        <v>10822</v>
      </c>
      <c r="F555" s="6" t="str">
        <f t="shared" si="210"/>
        <v xml:space="preserve"> |BG| Цветни моливи за ваната</v>
      </c>
      <c r="G555" s="8" t="s">
        <v>10823</v>
      </c>
      <c r="H555" s="6" t="str">
        <f t="shared" si="211"/>
        <v xml:space="preserve"> |BiH| Kreda za kadu</v>
      </c>
      <c r="I555" s="8" t="s">
        <v>10824</v>
      </c>
      <c r="J555" s="6" t="str">
        <f t="shared" si="212"/>
        <v xml:space="preserve"> |CZ| Pastelky do vany</v>
      </c>
      <c r="K555" s="8" t="s">
        <v>10825</v>
      </c>
      <c r="L555" s="6" t="str">
        <f t="shared" si="213"/>
        <v xml:space="preserve"> |DE| Badewannenstifte</v>
      </c>
      <c r="M555" s="8" t="s">
        <v>10826</v>
      </c>
      <c r="N555" s="6" t="str">
        <f t="shared" si="214"/>
        <v xml:space="preserve"> |EE| Vannikriidid</v>
      </c>
      <c r="O555" s="8" t="s">
        <v>10827</v>
      </c>
      <c r="P555" s="6" t="str">
        <f t="shared" si="215"/>
        <v xml:space="preserve"> |ES| Lápices para baño</v>
      </c>
      <c r="Q555" s="8" t="s">
        <v>10828</v>
      </c>
      <c r="R555" s="6" t="str">
        <f t="shared" si="216"/>
        <v>/ Colors per a la banyera</v>
      </c>
      <c r="S555" s="8" t="s">
        <v>10829</v>
      </c>
      <c r="T555" s="6" t="str">
        <f t="shared" si="217"/>
        <v xml:space="preserve"> |GR| Χρωματιστά μολύβια μπάνιου</v>
      </c>
      <c r="U555" s="8" t="s">
        <v>10830</v>
      </c>
      <c r="V555" s="6" t="str">
        <f t="shared" si="218"/>
        <v xml:space="preserve"> |HR| Bojice za kadu</v>
      </c>
      <c r="W555" s="8" t="s">
        <v>10831</v>
      </c>
      <c r="X555" s="6" t="str">
        <f t="shared" si="219"/>
        <v xml:space="preserve"> |HU| Fürdőszobai kréták</v>
      </c>
      <c r="Y555" s="8" t="s">
        <v>10832</v>
      </c>
      <c r="Z555" s="6" t="str">
        <f t="shared" si="220"/>
        <v xml:space="preserve"> |IT| Matite per la vasca</v>
      </c>
      <c r="AA555" s="8" t="s">
        <v>10833</v>
      </c>
      <c r="AB555" s="6" t="str">
        <f t="shared" si="221"/>
        <v xml:space="preserve"> |LT| Kreidelės voniai</v>
      </c>
      <c r="AC555" s="8" t="s">
        <v>10834</v>
      </c>
      <c r="AD555" s="6" t="str">
        <f t="shared" si="222"/>
        <v xml:space="preserve"> |LV| Vannas zīmuļi</v>
      </c>
      <c r="AE555" s="8" t="s">
        <v>10835</v>
      </c>
      <c r="AF555" s="6" t="str">
        <f t="shared" si="223"/>
        <v xml:space="preserve"> |MK| Боички за во када</v>
      </c>
      <c r="AG555" s="8" t="s">
        <v>10836</v>
      </c>
      <c r="AH555" s="6" t="str">
        <f t="shared" si="224"/>
        <v xml:space="preserve"> |PL| Kredki do wanny</v>
      </c>
      <c r="AI555" s="8" t="s">
        <v>10837</v>
      </c>
      <c r="AJ555" s="6" t="str">
        <f t="shared" si="225"/>
        <v xml:space="preserve"> |PT| Lápis de banho</v>
      </c>
      <c r="AK555" s="8" t="s">
        <v>10838</v>
      </c>
      <c r="AL555" s="6" t="str">
        <f t="shared" si="226"/>
        <v xml:space="preserve"> |RO| Creioane colorate de baie</v>
      </c>
      <c r="AM555" s="8" t="s">
        <v>10830</v>
      </c>
      <c r="AN555" s="6" t="str">
        <f t="shared" si="227"/>
        <v xml:space="preserve"> |RS| Bojice za kadu</v>
      </c>
      <c r="AO555" s="8" t="s">
        <v>10839</v>
      </c>
      <c r="AP555" s="6" t="str">
        <f t="shared" si="228"/>
        <v xml:space="preserve"> |SI| Barvice za kopalno kad</v>
      </c>
      <c r="AQ555" s="8" t="s">
        <v>10840</v>
      </c>
      <c r="AR555" s="6" t="str">
        <f t="shared" si="229"/>
        <v xml:space="preserve"> |SK| Pastelky do vane</v>
      </c>
      <c r="AS555" s="9" t="str">
        <f t="shared" si="230"/>
        <v>|EN| Bathtub crayons |BG| Цветни моливи за ваната |BiH| Kreda za kadu |CZ| Pastelky do vany |DE| Badewannenstifte |EE| Vannikriidid |ES| Lápices para baño/ Colors per a la banyera |GR| Χρωματιστά μολύβια μπάνιου |HR| Bojice za kadu |HU| Fürdőszobai kréták |IT| Matite per la vasca |LT| Kreidelės voniai |LV| Vannas zīmuļi |PL| Kredki do wanny |PT| Lápis de banho |RO| Creioane colorate de baie |RS| Bojice za kadu |SI| Barvice za kopalno kad |SK| Pastelky do vane</v>
      </c>
      <c r="AT555" s="9" t="str">
        <f t="shared" si="231"/>
        <v xml:space="preserve">"|EN| Bathtub crayons |BG| Цветни моливи за ваната |BiH| Kreda za kadu |CZ| Pastelky do vany |DE| Badewannenstifte |EE| Vannikriidid |ES| Lápices para baño/ Colors per a la banyera |GR| Χρωματιστά μολύβια μπάνιου |HR| Bojice za kadu |HU| Fürdőszobai kréták |IT| Matite per la vasca |LT| Kreidelės voniai |LV| Vannas zīmuļi |PL| Kredki do wanny |PT| Lápis de banho |RO| Creioane colorate de baie |RS| Bojice za kadu |SI| Barvice za kopalno kad |SK| Pastelky do vane",  </v>
      </c>
      <c r="AU555" s="9" t="str">
        <f t="shared" si="232"/>
        <v xml:space="preserve">"Bathtub crayons":  "|EN| Bathtub crayons |BG| Цветни моливи за ваната |BiH| Kreda za kadu |CZ| Pastelky do vany |DE| Badewannenstifte |EE| Vannikriidid |ES| Lápices para baño/ Colors per a la banyera |GR| Χρωματιστά μολύβια μπάνιου |HR| Bojice za kadu |HU| Fürdőszobai kréták |IT| Matite per la vasca |LT| Kreidelės voniai |LV| Vannas zīmuļi |PL| Kredki do wanny |PT| Lápis de banho |RO| Creioane colorate de baie |RS| Bojice za kadu |SI| Barvice za kopalno kad |SK| Pastelky do vane",  </v>
      </c>
      <c r="AV555" s="9" t="str">
        <f t="shared" si="233"/>
        <v xml:space="preserve">"Bathtub crayons", </v>
      </c>
      <c r="AW555" s="9"/>
    </row>
    <row r="556" spans="1:49" ht="15" customHeight="1" x14ac:dyDescent="0.25">
      <c r="A556" s="8" t="s">
        <v>10841</v>
      </c>
      <c r="B556" s="6" t="str">
        <f t="shared" si="208"/>
        <v>|EN| Bib with teether</v>
      </c>
      <c r="C556" s="8" t="s">
        <v>10842</v>
      </c>
      <c r="D556" s="6" t="str">
        <f t="shared" si="209"/>
        <v xml:space="preserve"> |AL| Përparëse me teether</v>
      </c>
      <c r="E556" s="8" t="s">
        <v>10843</v>
      </c>
      <c r="F556" s="6" t="str">
        <f t="shared" si="210"/>
        <v xml:space="preserve"> |BG| Лигавник с гризалка</v>
      </c>
      <c r="G556" s="8" t="s">
        <v>10844</v>
      </c>
      <c r="H556" s="6" t="str">
        <f t="shared" si="211"/>
        <v xml:space="preserve"> |BiH| Portikla s glodalicom</v>
      </c>
      <c r="I556" s="8" t="s">
        <v>10845</v>
      </c>
      <c r="J556" s="6" t="str">
        <f t="shared" si="212"/>
        <v xml:space="preserve"> |CZ| Bryndák s kousátkem</v>
      </c>
      <c r="K556" s="8" t="s">
        <v>10846</v>
      </c>
      <c r="L556" s="6" t="str">
        <f t="shared" si="213"/>
        <v xml:space="preserve"> |DE| Lätzchen mit beißring</v>
      </c>
      <c r="M556" s="8" t="s">
        <v>10847</v>
      </c>
      <c r="N556" s="6" t="str">
        <f t="shared" si="214"/>
        <v xml:space="preserve"> |EE| Pudipõll närimisrõngaga</v>
      </c>
      <c r="O556" s="8" t="s">
        <v>10848</v>
      </c>
      <c r="P556" s="6" t="str">
        <f t="shared" si="215"/>
        <v xml:space="preserve"> |ES| Babero con mordedor</v>
      </c>
      <c r="Q556" s="8" t="s">
        <v>10849</v>
      </c>
      <c r="R556" s="6" t="str">
        <f t="shared" si="216"/>
        <v>/ Pitet amb mossegador</v>
      </c>
      <c r="S556" s="8" t="s">
        <v>10850</v>
      </c>
      <c r="T556" s="6" t="str">
        <f t="shared" si="217"/>
        <v xml:space="preserve"> |GR| Σαλιάρα με μασητικό</v>
      </c>
      <c r="U556" s="8" t="s">
        <v>10851</v>
      </c>
      <c r="V556" s="6" t="str">
        <f t="shared" si="218"/>
        <v xml:space="preserve"> |HR| Podbradak s grickalicom</v>
      </c>
      <c r="W556" s="8" t="s">
        <v>10852</v>
      </c>
      <c r="X556" s="6" t="str">
        <f t="shared" si="219"/>
        <v xml:space="preserve"> |HU| Előke rágókával</v>
      </c>
      <c r="Y556" s="8" t="s">
        <v>10853</v>
      </c>
      <c r="Z556" s="6" t="str">
        <f t="shared" si="220"/>
        <v xml:space="preserve"> |IT| Bavaglino con massaggiagengive</v>
      </c>
      <c r="AA556" s="8" t="s">
        <v>10854</v>
      </c>
      <c r="AB556" s="6" t="str">
        <f t="shared" si="221"/>
        <v xml:space="preserve"> |LT| Seilinukas su kramtuku</v>
      </c>
      <c r="AC556" s="8" t="s">
        <v>10855</v>
      </c>
      <c r="AD556" s="6" t="str">
        <f t="shared" si="222"/>
        <v xml:space="preserve"> |LV| Krūšautiņš ar smaganu masētāju</v>
      </c>
      <c r="AE556" s="8" t="s">
        <v>10856</v>
      </c>
      <c r="AF556" s="6" t="str">
        <f t="shared" si="223"/>
        <v xml:space="preserve"> |MK| Лигувче со гризалка</v>
      </c>
      <c r="AG556" s="8" t="s">
        <v>10857</v>
      </c>
      <c r="AH556" s="6" t="str">
        <f t="shared" si="224"/>
        <v xml:space="preserve"> |PL| Śliniak z gryzakiem</v>
      </c>
      <c r="AI556" s="8" t="s">
        <v>10858</v>
      </c>
      <c r="AJ556" s="6" t="str">
        <f t="shared" si="225"/>
        <v xml:space="preserve"> |PT| Babete com parte para morder</v>
      </c>
      <c r="AK556" s="8" t="s">
        <v>10859</v>
      </c>
      <c r="AL556" s="6" t="str">
        <f t="shared" si="226"/>
        <v xml:space="preserve"> |RO| Bavetă cu inel dentiție</v>
      </c>
      <c r="AM556" s="8" t="s">
        <v>10860</v>
      </c>
      <c r="AN556" s="6" t="str">
        <f t="shared" si="227"/>
        <v xml:space="preserve"> |RS| Portikla sa glodalicom</v>
      </c>
      <c r="AO556" s="8" t="s">
        <v>10861</v>
      </c>
      <c r="AP556" s="6" t="str">
        <f t="shared" si="228"/>
        <v xml:space="preserve"> |SI| Slinček z grizalom</v>
      </c>
      <c r="AQ556" s="8" t="s">
        <v>10862</v>
      </c>
      <c r="AR556" s="6" t="str">
        <f t="shared" si="229"/>
        <v xml:space="preserve"> |SK| Podbradník s hryzátkom</v>
      </c>
      <c r="AS556" s="9" t="str">
        <f t="shared" si="230"/>
        <v>|EN| Bib with teether |BG| Лигавник с гризалка |BiH| Portikla s glodalicom |CZ| Bryndák s kousátkem |DE| Lätzchen mit beißring |EE| Pudipõll närimisrõngaga |ES| Babero con mordedor/ Pitet amb mossegador |GR| Σαλιάρα με μασητικό |HR| Podbradak s grickalicom |HU| Előke rágókával |IT| Bavaglino con massaggiagengive |LT| Seilinukas su kramtuku |LV| Krūšautiņš ar smaganu masētāju |PL| Śliniak z gryzakiem |PT| Babete com parte para morder |RO| Bavetă cu inel dentiție |RS| Portikla sa glodalicom |SI| Slinček z grizalom |SK| Podbradník s hryzátkom</v>
      </c>
      <c r="AT556" s="9" t="str">
        <f t="shared" si="231"/>
        <v xml:space="preserve">"|EN| Bib with teether |BG| Лигавник с гризалка |BiH| Portikla s glodalicom |CZ| Bryndák s kousátkem |DE| Lätzchen mit beißring |EE| Pudipõll närimisrõngaga |ES| Babero con mordedor/ Pitet amb mossegador |GR| Σαλιάρα με μασητικό |HR| Podbradak s grickalicom |HU| Előke rágókával |IT| Bavaglino con massaggiagengive |LT| Seilinukas su kramtuku |LV| Krūšautiņš ar smaganu masētāju |PL| Śliniak z gryzakiem |PT| Babete com parte para morder |RO| Bavetă cu inel dentiție |RS| Portikla sa glodalicom |SI| Slinček z grizalom |SK| Podbradník s hryzátkom",  </v>
      </c>
      <c r="AU556" s="9" t="str">
        <f t="shared" si="232"/>
        <v xml:space="preserve">"Bib with teether":  "|EN| Bib with teether |BG| Лигавник с гризалка |BiH| Portikla s glodalicom |CZ| Bryndák s kousátkem |DE| Lätzchen mit beißring |EE| Pudipõll närimisrõngaga |ES| Babero con mordedor/ Pitet amb mossegador |GR| Σαλιάρα με μασητικό |HR| Podbradak s grickalicom |HU| Előke rágókával |IT| Bavaglino con massaggiagengive |LT| Seilinukas su kramtuku |LV| Krūšautiņš ar smaganu masētāju |PL| Śliniak z gryzakiem |PT| Babete com parte para morder |RO| Bavetă cu inel dentiție |RS| Portikla sa glodalicom |SI| Slinček z grizalom |SK| Podbradník s hryzátkom",  </v>
      </c>
      <c r="AV556" s="9" t="str">
        <f t="shared" si="233"/>
        <v xml:space="preserve">"Bib with teether", </v>
      </c>
      <c r="AW556" s="9"/>
    </row>
    <row r="557" spans="1:49" ht="15" customHeight="1" x14ac:dyDescent="0.25">
      <c r="A557" s="8" t="s">
        <v>10863</v>
      </c>
      <c r="B557" s="6" t="str">
        <f t="shared" si="208"/>
        <v>|EN| 3-pack bibs</v>
      </c>
      <c r="C557" s="8" t="s">
        <v>10864</v>
      </c>
      <c r="D557" s="6" t="str">
        <f t="shared" si="209"/>
        <v xml:space="preserve"> |AL| 3-palë përparëse</v>
      </c>
      <c r="E557" s="8" t="s">
        <v>10865</v>
      </c>
      <c r="F557" s="6" t="str">
        <f t="shared" si="210"/>
        <v xml:space="preserve"> |BG| Детски лигавник 3 бр. в пакет</v>
      </c>
      <c r="G557" s="8" t="s">
        <v>10866</v>
      </c>
      <c r="H557" s="6" t="str">
        <f t="shared" si="211"/>
        <v xml:space="preserve"> |BiH| Tri portikle</v>
      </c>
      <c r="I557" s="8" t="s">
        <v>10867</v>
      </c>
      <c r="J557" s="6" t="str">
        <f t="shared" si="212"/>
        <v xml:space="preserve"> |CZ| Bryndák 3pack</v>
      </c>
      <c r="K557" s="8" t="s">
        <v>10868</v>
      </c>
      <c r="L557" s="6" t="str">
        <f t="shared" si="213"/>
        <v xml:space="preserve"> |DE| Lätzchen 3er pack</v>
      </c>
      <c r="M557" s="8" t="s">
        <v>10869</v>
      </c>
      <c r="N557" s="6" t="str">
        <f t="shared" si="214"/>
        <v xml:space="preserve"> |EE| Pudipõllede kolmikpakk</v>
      </c>
      <c r="O557" s="8" t="s">
        <v>10870</v>
      </c>
      <c r="P557" s="6" t="str">
        <f t="shared" si="215"/>
        <v xml:space="preserve"> |ES| Tres baberos</v>
      </c>
      <c r="Q557" s="8" t="s">
        <v>10871</v>
      </c>
      <c r="R557" s="6" t="str">
        <f t="shared" si="216"/>
        <v>/ Paquet de tres pitets</v>
      </c>
      <c r="S557" s="8" t="s">
        <v>10872</v>
      </c>
      <c r="T557" s="6" t="str">
        <f t="shared" si="217"/>
        <v xml:space="preserve"> |GR| 3 μασητικά σε 1 συσκευασία</v>
      </c>
      <c r="U557" s="8" t="s">
        <v>10873</v>
      </c>
      <c r="V557" s="6" t="str">
        <f t="shared" si="218"/>
        <v xml:space="preserve"> |HR| Pakiranje od 3 podbratka</v>
      </c>
      <c r="W557" s="8" t="s">
        <v>10874</v>
      </c>
      <c r="X557" s="6" t="str">
        <f t="shared" si="219"/>
        <v xml:space="preserve"> |HU| Háromdarabos előke</v>
      </c>
      <c r="Y557" s="8" t="s">
        <v>10875</v>
      </c>
      <c r="Z557" s="6" t="str">
        <f t="shared" si="220"/>
        <v xml:space="preserve"> |IT| Confezione di tre bavaglini</v>
      </c>
      <c r="AA557" s="8" t="s">
        <v>10876</v>
      </c>
      <c r="AB557" s="6" t="str">
        <f t="shared" si="221"/>
        <v xml:space="preserve"> |LT| Trijų seilinukų komplektas</v>
      </c>
      <c r="AC557" s="8" t="s">
        <v>10877</v>
      </c>
      <c r="AD557" s="6" t="str">
        <f t="shared" si="222"/>
        <v xml:space="preserve"> |LV| Priekšautiņu trīspaka</v>
      </c>
      <c r="AE557" s="8" t="s">
        <v>10878</v>
      </c>
      <c r="AF557" s="6" t="str">
        <f t="shared" si="223"/>
        <v xml:space="preserve"> |MK| Комплет од три лигувчиња</v>
      </c>
      <c r="AG557" s="8" t="s">
        <v>10879</v>
      </c>
      <c r="AH557" s="6" t="str">
        <f t="shared" si="224"/>
        <v xml:space="preserve"> |PL| Trzypak śliniaków</v>
      </c>
      <c r="AI557" s="8" t="s">
        <v>10880</v>
      </c>
      <c r="AJ557" s="6" t="str">
        <f t="shared" si="225"/>
        <v xml:space="preserve"> |PT| Babetes pacote de três</v>
      </c>
      <c r="AK557" s="8" t="s">
        <v>10881</v>
      </c>
      <c r="AL557" s="6" t="str">
        <f t="shared" si="226"/>
        <v xml:space="preserve"> |RO| Set de trei bavete</v>
      </c>
      <c r="AM557" s="8" t="s">
        <v>10882</v>
      </c>
      <c r="AN557" s="6" t="str">
        <f t="shared" si="227"/>
        <v xml:space="preserve"> |RS| Portikle 3 komada</v>
      </c>
      <c r="AO557" s="8" t="s">
        <v>10883</v>
      </c>
      <c r="AP557" s="6" t="str">
        <f t="shared" si="228"/>
        <v xml:space="preserve"> |SI| Set slinčkov</v>
      </c>
      <c r="AQ557" s="8" t="s">
        <v>10884</v>
      </c>
      <c r="AR557" s="6" t="str">
        <f t="shared" si="229"/>
        <v xml:space="preserve"> |SK| Trojpak podbradníkov</v>
      </c>
      <c r="AS557" s="9" t="str">
        <f t="shared" si="230"/>
        <v>|EN| 3-pack bibs |BG| Детски лигавник 3 бр. в пакет |BiH| Tri portikle |CZ| Bryndák 3pack |DE| Lätzchen 3er pack |EE| Pudipõllede kolmikpakk |ES| Tres baberos/ Paquet de tres pitets |GR| 3 μασητικά σε 1 συσκευασία |HR| Pakiranje od 3 podbratka |HU| Háromdarabos előke |IT| Confezione di tre bavaglini |LT| Trijų seilinukų komplektas |LV| Priekšautiņu trīspaka |PL| Trzypak śliniaków |PT| Babetes pacote de três |RO| Set de trei bavete |RS| Portikle 3 komada |SI| Set slinčkov |SK| Trojpak podbradníkov</v>
      </c>
      <c r="AT557" s="9" t="str">
        <f t="shared" si="231"/>
        <v xml:space="preserve">"|EN| 3-pack bibs |BG| Детски лигавник 3 бр. в пакет |BiH| Tri portikle |CZ| Bryndák 3pack |DE| Lätzchen 3er pack |EE| Pudipõllede kolmikpakk |ES| Tres baberos/ Paquet de tres pitets |GR| 3 μασητικά σε 1 συσκευασία |HR| Pakiranje od 3 podbratka |HU| Háromdarabos előke |IT| Confezione di tre bavaglini |LT| Trijų seilinukų komplektas |LV| Priekšautiņu trīspaka |PL| Trzypak śliniaków |PT| Babetes pacote de três |RO| Set de trei bavete |RS| Portikle 3 komada |SI| Set slinčkov |SK| Trojpak podbradníkov",  </v>
      </c>
      <c r="AU557" s="9" t="str">
        <f t="shared" si="232"/>
        <v xml:space="preserve">"3-pack bibs":  "|EN| 3-pack bibs |BG| Детски лигавник 3 бр. в пакет |BiH| Tri portikle |CZ| Bryndák 3pack |DE| Lätzchen 3er pack |EE| Pudipõllede kolmikpakk |ES| Tres baberos/ Paquet de tres pitets |GR| 3 μασητικά σε 1 συσκευασία |HR| Pakiranje od 3 podbratka |HU| Háromdarabos előke |IT| Confezione di tre bavaglini |LT| Trijų seilinukų komplektas |LV| Priekšautiņu trīspaka |PL| Trzypak śliniaków |PT| Babetes pacote de três |RO| Set de trei bavete |RS| Portikle 3 komada |SI| Set slinčkov |SK| Trojpak podbradníkov",  </v>
      </c>
      <c r="AV557" s="9" t="str">
        <f t="shared" si="233"/>
        <v xml:space="preserve">"3-pack bibs", </v>
      </c>
      <c r="AW557" s="9"/>
    </row>
    <row r="558" spans="1:49" ht="15" customHeight="1" x14ac:dyDescent="0.25">
      <c r="A558" s="8" t="s">
        <v>10885</v>
      </c>
      <c r="B558" s="6" t="str">
        <f t="shared" si="208"/>
        <v>|EN| Bibs, 3 pieces</v>
      </c>
      <c r="C558" s="8" t="s">
        <v>10886</v>
      </c>
      <c r="D558" s="6" t="str">
        <f t="shared" si="209"/>
        <v xml:space="preserve"> |AL| Përparëse 3 palë</v>
      </c>
      <c r="E558" s="8" t="s">
        <v>10887</v>
      </c>
      <c r="F558" s="6" t="str">
        <f t="shared" si="210"/>
        <v xml:space="preserve"> |BG| Лигавници 3 броя</v>
      </c>
      <c r="G558" s="8" t="s">
        <v>10888</v>
      </c>
      <c r="H558" s="6" t="str">
        <f t="shared" si="211"/>
        <v xml:space="preserve"> |BiH| Portikla 3 komada</v>
      </c>
      <c r="I558" s="8" t="s">
        <v>10889</v>
      </c>
      <c r="J558" s="6" t="str">
        <f t="shared" si="212"/>
        <v xml:space="preserve"> |CZ| Bryndáky 3 kusy</v>
      </c>
      <c r="K558" s="8" t="s">
        <v>10890</v>
      </c>
      <c r="L558" s="6" t="str">
        <f t="shared" si="213"/>
        <v xml:space="preserve"> |DE| Lätzchen 3 stk.</v>
      </c>
      <c r="M558" s="8" t="s">
        <v>10891</v>
      </c>
      <c r="N558" s="6" t="str">
        <f t="shared" si="214"/>
        <v xml:space="preserve"> |EE| Pudipõlled, 3 tk</v>
      </c>
      <c r="O558" s="8" t="s">
        <v>10892</v>
      </c>
      <c r="P558" s="6" t="str">
        <f t="shared" si="215"/>
        <v xml:space="preserve"> |ES| Baberos 3 unidades</v>
      </c>
      <c r="Q558" s="8" t="s">
        <v>10893</v>
      </c>
      <c r="R558" s="6" t="str">
        <f t="shared" si="216"/>
        <v>/ Pitets 3 unitats</v>
      </c>
      <c r="S558" s="8" t="s">
        <v>10894</v>
      </c>
      <c r="T558" s="6" t="str">
        <f t="shared" si="217"/>
        <v xml:space="preserve"> |GR| Σαλιάρες 3 τεμ.</v>
      </c>
      <c r="U558" s="8" t="s">
        <v>10895</v>
      </c>
      <c r="V558" s="6" t="str">
        <f t="shared" si="218"/>
        <v xml:space="preserve"> |HR| Podbratci 3 komada</v>
      </c>
      <c r="W558" s="8" t="s">
        <v>10896</v>
      </c>
      <c r="X558" s="6" t="str">
        <f t="shared" si="219"/>
        <v xml:space="preserve"> |HU| Előke, 3 db</v>
      </c>
      <c r="Y558" s="8" t="s">
        <v>10897</v>
      </c>
      <c r="Z558" s="6" t="str">
        <f t="shared" si="220"/>
        <v xml:space="preserve"> |IT| 3 bavaglini</v>
      </c>
      <c r="AA558" s="8" t="s">
        <v>10898</v>
      </c>
      <c r="AB558" s="6" t="str">
        <f t="shared" si="221"/>
        <v xml:space="preserve"> |LT| Seilinukai 3 vienetai</v>
      </c>
      <c r="AC558" s="8" t="s">
        <v>10899</v>
      </c>
      <c r="AD558" s="6" t="str">
        <f t="shared" si="222"/>
        <v xml:space="preserve"> |LV| Priekšautiņi 3 gabali</v>
      </c>
      <c r="AE558" s="8" t="s">
        <v>10900</v>
      </c>
      <c r="AF558" s="6" t="str">
        <f t="shared" si="223"/>
        <v xml:space="preserve"> |MK| Лигувче 3 парч.</v>
      </c>
      <c r="AG558" s="8" t="s">
        <v>10901</v>
      </c>
      <c r="AH558" s="6" t="str">
        <f t="shared" si="224"/>
        <v xml:space="preserve"> |PL| Śliniaki 3 sztuki</v>
      </c>
      <c r="AI558" s="8" t="s">
        <v>10902</v>
      </c>
      <c r="AJ558" s="6" t="str">
        <f t="shared" si="225"/>
        <v xml:space="preserve"> |PT| Babetes 3 un.</v>
      </c>
      <c r="AK558" s="8" t="s">
        <v>10903</v>
      </c>
      <c r="AL558" s="6" t="str">
        <f t="shared" si="226"/>
        <v xml:space="preserve"> |RO| Bavete 3 bucăți</v>
      </c>
      <c r="AM558" s="8" t="s">
        <v>10882</v>
      </c>
      <c r="AN558" s="6" t="str">
        <f t="shared" si="227"/>
        <v xml:space="preserve"> |RS| Portikle 3 komada</v>
      </c>
      <c r="AO558" s="8" t="s">
        <v>10904</v>
      </c>
      <c r="AP558" s="6" t="str">
        <f t="shared" si="228"/>
        <v xml:space="preserve"> |SI| Slinčki, 3  kosi</v>
      </c>
      <c r="AQ558" s="8" t="s">
        <v>10905</v>
      </c>
      <c r="AR558" s="6" t="str">
        <f t="shared" si="229"/>
        <v xml:space="preserve"> |SK| Podbradník 3 ks</v>
      </c>
      <c r="AS558" s="9" t="str">
        <f t="shared" si="230"/>
        <v>|EN| Bibs, 3 pieces |BG| Лигавници 3 броя |BiH| Portikla 3 komada |CZ| Bryndáky 3 kusy |DE| Lätzchen 3 stk. |EE| Pudipõlled, 3 tk |ES| Baberos 3 unidades/ Pitets 3 unitats |GR| Σαλιάρες 3 τεμ. |HR| Podbratci 3 komada |HU| Előke, 3 db |IT| 3 bavaglini |LT| Seilinukai 3 vienetai |LV| Priekšautiņi 3 gabali |PL| Śliniaki 3 sztuki |PT| Babetes 3 un. |RO| Bavete 3 bucăți |RS| Portikle 3 komada |SI| Slinčki, 3  kosi |SK| Podbradník 3 ks</v>
      </c>
      <c r="AT558" s="9" t="str">
        <f t="shared" si="231"/>
        <v xml:space="preserve">"|EN| Bibs, 3 pieces |BG| Лигавници 3 броя |BiH| Portikla 3 komada |CZ| Bryndáky 3 kusy |DE| Lätzchen 3 stk. |EE| Pudipõlled, 3 tk |ES| Baberos 3 unidades/ Pitets 3 unitats |GR| Σαλιάρες 3 τεμ. |HR| Podbratci 3 komada |HU| Előke, 3 db |IT| 3 bavaglini |LT| Seilinukai 3 vienetai |LV| Priekšautiņi 3 gabali |PL| Śliniaki 3 sztuki |PT| Babetes 3 un. |RO| Bavete 3 bucăți |RS| Portikle 3 komada |SI| Slinčki, 3  kosi |SK| Podbradník 3 ks",  </v>
      </c>
      <c r="AU558" s="9" t="str">
        <f t="shared" si="232"/>
        <v xml:space="preserve">"Bibs, 3 pieces":  "|EN| Bibs, 3 pieces |BG| Лигавници 3 броя |BiH| Portikla 3 komada |CZ| Bryndáky 3 kusy |DE| Lätzchen 3 stk. |EE| Pudipõlled, 3 tk |ES| Baberos 3 unidades/ Pitets 3 unitats |GR| Σαλιάρες 3 τεμ. |HR| Podbratci 3 komada |HU| Előke, 3 db |IT| 3 bavaglini |LT| Seilinukai 3 vienetai |LV| Priekšautiņi 3 gabali |PL| Śliniaki 3 sztuki |PT| Babetes 3 un. |RO| Bavete 3 bucăți |RS| Portikle 3 komada |SI| Slinčki, 3  kosi |SK| Podbradník 3 ks",  </v>
      </c>
      <c r="AV558" s="9" t="str">
        <f t="shared" si="233"/>
        <v xml:space="preserve">"Bibs, 3 pieces", </v>
      </c>
      <c r="AW558" s="9"/>
    </row>
    <row r="559" spans="1:49" ht="15" customHeight="1" x14ac:dyDescent="0.25">
      <c r="A559" s="8" t="s">
        <v>10906</v>
      </c>
      <c r="B559" s="6" t="str">
        <f t="shared" si="208"/>
        <v>|EN| Bowls</v>
      </c>
      <c r="C559" s="8" t="s">
        <v>10907</v>
      </c>
      <c r="D559" s="6" t="str">
        <f t="shared" si="209"/>
        <v xml:space="preserve"> |AL| Tas</v>
      </c>
      <c r="E559" s="8" t="s">
        <v>10908</v>
      </c>
      <c r="F559" s="6" t="str">
        <f t="shared" si="210"/>
        <v xml:space="preserve"> |BG| Купичка</v>
      </c>
      <c r="G559" s="8" t="s">
        <v>10909</v>
      </c>
      <c r="H559" s="6" t="str">
        <f t="shared" si="211"/>
        <v xml:space="preserve"> |BiH| Zdjelica</v>
      </c>
      <c r="I559" s="8" t="s">
        <v>10910</v>
      </c>
      <c r="J559" s="6" t="str">
        <f t="shared" si="212"/>
        <v xml:space="preserve"> |CZ| Mističky</v>
      </c>
      <c r="K559" s="8" t="s">
        <v>10911</v>
      </c>
      <c r="L559" s="6" t="str">
        <f t="shared" si="213"/>
        <v xml:space="preserve"> |DE| Schale</v>
      </c>
      <c r="M559" s="8" t="s">
        <v>10912</v>
      </c>
      <c r="N559" s="6" t="str">
        <f t="shared" si="214"/>
        <v xml:space="preserve"> |EE| Kauss</v>
      </c>
      <c r="O559" s="8" t="s">
        <v>10913</v>
      </c>
      <c r="P559" s="6" t="str">
        <f t="shared" si="215"/>
        <v xml:space="preserve"> |ES| Tazón</v>
      </c>
      <c r="Q559" s="8" t="s">
        <v>10914</v>
      </c>
      <c r="R559" s="6" t="str">
        <f t="shared" si="216"/>
        <v>/ Bol</v>
      </c>
      <c r="S559" s="8" t="s">
        <v>10915</v>
      </c>
      <c r="T559" s="6" t="str">
        <f t="shared" si="217"/>
        <v xml:space="preserve"> |GR| Μπολάκι</v>
      </c>
      <c r="U559" s="8" t="s">
        <v>10909</v>
      </c>
      <c r="V559" s="6" t="str">
        <f t="shared" si="218"/>
        <v xml:space="preserve"> |HR| Zdjelica</v>
      </c>
      <c r="W559" s="8" t="s">
        <v>10916</v>
      </c>
      <c r="X559" s="6" t="str">
        <f t="shared" si="219"/>
        <v xml:space="preserve"> |HU| Tálka</v>
      </c>
      <c r="Y559" s="8" t="s">
        <v>10917</v>
      </c>
      <c r="Z559" s="6" t="str">
        <f t="shared" si="220"/>
        <v xml:space="preserve"> |IT| Scodella</v>
      </c>
      <c r="AA559" s="8" t="s">
        <v>10918</v>
      </c>
      <c r="AB559" s="6" t="str">
        <f t="shared" si="221"/>
        <v xml:space="preserve"> |LT| Dubenėlis</v>
      </c>
      <c r="AC559" s="8" t="s">
        <v>10919</v>
      </c>
      <c r="AD559" s="6" t="str">
        <f t="shared" si="222"/>
        <v xml:space="preserve"> |LV| Bļodiņa</v>
      </c>
      <c r="AE559" s="8" t="s">
        <v>10920</v>
      </c>
      <c r="AF559" s="6" t="str">
        <f t="shared" si="223"/>
        <v xml:space="preserve"> |MK| Сад</v>
      </c>
      <c r="AG559" s="8" t="s">
        <v>10921</v>
      </c>
      <c r="AH559" s="6" t="str">
        <f t="shared" si="224"/>
        <v xml:space="preserve"> |PL| Miseczka</v>
      </c>
      <c r="AI559" s="8" t="s">
        <v>10922</v>
      </c>
      <c r="AJ559" s="6" t="str">
        <f t="shared" si="225"/>
        <v xml:space="preserve"> |PT| Tigela</v>
      </c>
      <c r="AK559" s="8" t="s">
        <v>10923</v>
      </c>
      <c r="AL559" s="6" t="str">
        <f t="shared" si="226"/>
        <v xml:space="preserve"> |RO| Castron</v>
      </c>
      <c r="AM559" s="8" t="s">
        <v>10924</v>
      </c>
      <c r="AN559" s="6" t="str">
        <f t="shared" si="227"/>
        <v xml:space="preserve"> |RS| Činijica</v>
      </c>
      <c r="AO559" s="8" t="s">
        <v>10925</v>
      </c>
      <c r="AP559" s="6" t="str">
        <f t="shared" si="228"/>
        <v xml:space="preserve"> |SI| Skledica</v>
      </c>
      <c r="AQ559" s="8" t="s">
        <v>10926</v>
      </c>
      <c r="AR559" s="6" t="str">
        <f t="shared" si="229"/>
        <v xml:space="preserve"> |SK| Malá miska</v>
      </c>
      <c r="AS559" s="9" t="str">
        <f t="shared" si="230"/>
        <v>|EN| Bowls |BG| Купичка |BiH| Zdjelica |CZ| Mističky |DE| Schale |EE| Kauss |ES| Tazón/ Bol |GR| Μπολάκι |HR| Zdjelica |HU| Tálka |IT| Scodella |LT| Dubenėlis |LV| Bļodiņa |PL| Miseczka |PT| Tigela |RO| Castron |RS| Činijica |SI| Skledica |SK| Malá miska</v>
      </c>
      <c r="AT559" s="9" t="str">
        <f t="shared" si="231"/>
        <v xml:space="preserve">"|EN| Bowls |BG| Купичка |BiH| Zdjelica |CZ| Mističky |DE| Schale |EE| Kauss |ES| Tazón/ Bol |GR| Μπολάκι |HR| Zdjelica |HU| Tálka |IT| Scodella |LT| Dubenėlis |LV| Bļodiņa |PL| Miseczka |PT| Tigela |RO| Castron |RS| Činijica |SI| Skledica |SK| Malá miska",  </v>
      </c>
      <c r="AU559" s="9" t="str">
        <f t="shared" si="232"/>
        <v xml:space="preserve">"Bowls":  "|EN| Bowls |BG| Купичка |BiH| Zdjelica |CZ| Mističky |DE| Schale |EE| Kauss |ES| Tazón/ Bol |GR| Μπολάκι |HR| Zdjelica |HU| Tálka |IT| Scodella |LT| Dubenėlis |LV| Bļodiņa |PL| Miseczka |PT| Tigela |RO| Castron |RS| Činijica |SI| Skledica |SK| Malá miska",  </v>
      </c>
      <c r="AV559" s="9" t="str">
        <f t="shared" si="233"/>
        <v xml:space="preserve">"Bowls", </v>
      </c>
      <c r="AW559" s="9"/>
    </row>
    <row r="560" spans="1:49" ht="15" customHeight="1" x14ac:dyDescent="0.25">
      <c r="A560" s="8" t="s">
        <v>10927</v>
      </c>
      <c r="B560" s="6" t="str">
        <f t="shared" si="208"/>
        <v>|EN| Plate</v>
      </c>
      <c r="C560" s="8" t="s">
        <v>10928</v>
      </c>
      <c r="D560" s="6" t="str">
        <f t="shared" si="209"/>
        <v xml:space="preserve"> |AL| Pjatë</v>
      </c>
      <c r="E560" s="8" t="s">
        <v>10929</v>
      </c>
      <c r="F560" s="6" t="str">
        <f t="shared" si="210"/>
        <v xml:space="preserve"> |BG| Чиния</v>
      </c>
      <c r="G560" s="8" t="s">
        <v>10930</v>
      </c>
      <c r="H560" s="6" t="str">
        <f t="shared" si="211"/>
        <v xml:space="preserve"> |BiH| Tanjir</v>
      </c>
      <c r="I560" s="8" t="s">
        <v>10931</v>
      </c>
      <c r="J560" s="6" t="str">
        <f t="shared" si="212"/>
        <v xml:space="preserve"> |CZ| Talíř</v>
      </c>
      <c r="K560" s="8" t="s">
        <v>10932</v>
      </c>
      <c r="L560" s="6" t="str">
        <f t="shared" si="213"/>
        <v xml:space="preserve"> |DE| Teller</v>
      </c>
      <c r="M560" s="8" t="s">
        <v>10933</v>
      </c>
      <c r="N560" s="6" t="str">
        <f t="shared" si="214"/>
        <v xml:space="preserve"> |EE| Taldrik</v>
      </c>
      <c r="O560" s="8" t="s">
        <v>10934</v>
      </c>
      <c r="P560" s="6" t="str">
        <f t="shared" si="215"/>
        <v xml:space="preserve"> |ES| Plato</v>
      </c>
      <c r="Q560" s="8" t="s">
        <v>10935</v>
      </c>
      <c r="R560" s="6" t="str">
        <f t="shared" si="216"/>
        <v>/ Plat</v>
      </c>
      <c r="S560" s="8" t="s">
        <v>10936</v>
      </c>
      <c r="T560" s="6" t="str">
        <f t="shared" si="217"/>
        <v xml:space="preserve"> |GR| Πιάτο</v>
      </c>
      <c r="U560" s="8" t="s">
        <v>10937</v>
      </c>
      <c r="V560" s="6" t="str">
        <f t="shared" si="218"/>
        <v xml:space="preserve"> |HR| Tanjur</v>
      </c>
      <c r="W560" s="8" t="s">
        <v>10938</v>
      </c>
      <c r="X560" s="6" t="str">
        <f t="shared" si="219"/>
        <v xml:space="preserve"> |HU| Tányér</v>
      </c>
      <c r="Y560" s="8" t="s">
        <v>10939</v>
      </c>
      <c r="Z560" s="6" t="str">
        <f t="shared" si="220"/>
        <v xml:space="preserve"> |IT| Piatto</v>
      </c>
      <c r="AA560" s="8" t="s">
        <v>10940</v>
      </c>
      <c r="AB560" s="6" t="str">
        <f t="shared" si="221"/>
        <v xml:space="preserve"> |LT| Lėkštė</v>
      </c>
      <c r="AC560" s="8" t="s">
        <v>10941</v>
      </c>
      <c r="AD560" s="6" t="str">
        <f t="shared" si="222"/>
        <v xml:space="preserve"> |LV| Šķīvis</v>
      </c>
      <c r="AE560" s="8" t="s">
        <v>10942</v>
      </c>
      <c r="AF560" s="6" t="str">
        <f t="shared" si="223"/>
        <v xml:space="preserve"> |MK| Чинија</v>
      </c>
      <c r="AG560" s="8" t="s">
        <v>10943</v>
      </c>
      <c r="AH560" s="6" t="str">
        <f t="shared" si="224"/>
        <v xml:space="preserve"> |PL| Talerz</v>
      </c>
      <c r="AI560" s="8" t="s">
        <v>10944</v>
      </c>
      <c r="AJ560" s="6" t="str">
        <f t="shared" si="225"/>
        <v xml:space="preserve"> |PT| Prato</v>
      </c>
      <c r="AK560" s="8" t="s">
        <v>10945</v>
      </c>
      <c r="AL560" s="6" t="str">
        <f t="shared" si="226"/>
        <v xml:space="preserve"> |RO| Farfurie</v>
      </c>
      <c r="AM560" s="8" t="s">
        <v>10930</v>
      </c>
      <c r="AN560" s="6" t="str">
        <f t="shared" si="227"/>
        <v xml:space="preserve"> |RS| Tanjir</v>
      </c>
      <c r="AO560" s="8" t="s">
        <v>10946</v>
      </c>
      <c r="AP560" s="6" t="str">
        <f t="shared" si="228"/>
        <v xml:space="preserve"> |SI| Krožnik</v>
      </c>
      <c r="AQ560" s="8" t="s">
        <v>10947</v>
      </c>
      <c r="AR560" s="6" t="str">
        <f t="shared" si="229"/>
        <v xml:space="preserve"> |SK| Tanier</v>
      </c>
      <c r="AS560" s="9" t="str">
        <f t="shared" si="230"/>
        <v>|EN| Plate |BG| Чиния |BiH| Tanjir |CZ| Talíř |DE| Teller |EE| Taldrik |ES| Plato/ Plat |GR| Πιάτο |HR| Tanjur |HU| Tányér |IT| Piatto |LT| Lėkštė |LV| Šķīvis |PL| Talerz |PT| Prato |RO| Farfurie |RS| Tanjir |SI| Krožnik |SK| Tanier</v>
      </c>
      <c r="AT560" s="9" t="str">
        <f t="shared" si="231"/>
        <v xml:space="preserve">"|EN| Plate |BG| Чиния |BiH| Tanjir |CZ| Talíř |DE| Teller |EE| Taldrik |ES| Plato/ Plat |GR| Πιάτο |HR| Tanjur |HU| Tányér |IT| Piatto |LT| Lėkštė |LV| Šķīvis |PL| Talerz |PT| Prato |RO| Farfurie |RS| Tanjir |SI| Krožnik |SK| Tanier",  </v>
      </c>
      <c r="AU560" s="9" t="str">
        <f t="shared" si="232"/>
        <v xml:space="preserve">"Plate":  "|EN| Plate |BG| Чиния |BiH| Tanjir |CZ| Talíř |DE| Teller |EE| Taldrik |ES| Plato/ Plat |GR| Πιάτο |HR| Tanjur |HU| Tányér |IT| Piatto |LT| Lėkštė |LV| Šķīvis |PL| Talerz |PT| Prato |RO| Farfurie |RS| Tanjir |SI| Krožnik |SK| Tanier",  </v>
      </c>
      <c r="AV560" s="9" t="str">
        <f t="shared" si="233"/>
        <v xml:space="preserve">"Plate", </v>
      </c>
      <c r="AW560" s="9"/>
    </row>
    <row r="561" spans="1:49" ht="15" customHeight="1" x14ac:dyDescent="0.25">
      <c r="A561" s="8" t="s">
        <v>10948</v>
      </c>
      <c r="B561" s="6" t="str">
        <f t="shared" si="208"/>
        <v>|EN| Cutlery</v>
      </c>
      <c r="C561" s="8" t="s">
        <v>10949</v>
      </c>
      <c r="D561" s="6" t="str">
        <f t="shared" si="209"/>
        <v xml:space="preserve"> |AL| Takëm</v>
      </c>
      <c r="E561" s="8" t="s">
        <v>10950</v>
      </c>
      <c r="F561" s="6" t="str">
        <f t="shared" si="210"/>
        <v xml:space="preserve"> |BG| Прибори</v>
      </c>
      <c r="G561" s="8" t="s">
        <v>10951</v>
      </c>
      <c r="H561" s="6" t="str">
        <f t="shared" si="211"/>
        <v xml:space="preserve"> |BiH| Escajg</v>
      </c>
      <c r="I561" s="8" t="s">
        <v>10952</v>
      </c>
      <c r="J561" s="6" t="str">
        <f t="shared" si="212"/>
        <v xml:space="preserve"> |CZ| Příbory</v>
      </c>
      <c r="K561" s="8" t="s">
        <v>10953</v>
      </c>
      <c r="L561" s="6" t="str">
        <f t="shared" si="213"/>
        <v xml:space="preserve"> |DE| Besteck</v>
      </c>
      <c r="M561" s="8" t="s">
        <v>10954</v>
      </c>
      <c r="N561" s="6" t="str">
        <f t="shared" si="214"/>
        <v xml:space="preserve"> |EE| Söögiriistad</v>
      </c>
      <c r="O561" s="8" t="s">
        <v>10955</v>
      </c>
      <c r="P561" s="6" t="str">
        <f t="shared" si="215"/>
        <v xml:space="preserve"> |ES| Cubiertos</v>
      </c>
      <c r="Q561" s="8" t="s">
        <v>10956</v>
      </c>
      <c r="R561" s="6" t="str">
        <f t="shared" si="216"/>
        <v>/ Coberts</v>
      </c>
      <c r="S561" s="8" t="s">
        <v>10957</v>
      </c>
      <c r="T561" s="6" t="str">
        <f t="shared" si="217"/>
        <v xml:space="preserve"> |GR| Μαχαιροπήρουνα</v>
      </c>
      <c r="U561" s="8" t="s">
        <v>10958</v>
      </c>
      <c r="V561" s="6" t="str">
        <f t="shared" si="218"/>
        <v xml:space="preserve"> |HR| Pribor za jelo</v>
      </c>
      <c r="W561" s="8" t="s">
        <v>10959</v>
      </c>
      <c r="X561" s="6" t="str">
        <f t="shared" si="219"/>
        <v xml:space="preserve"> |HU| Evőeszköz</v>
      </c>
      <c r="Y561" s="8" t="s">
        <v>10960</v>
      </c>
      <c r="Z561" s="6" t="str">
        <f t="shared" si="220"/>
        <v xml:space="preserve"> |IT| Posate</v>
      </c>
      <c r="AA561" s="8" t="s">
        <v>10961</v>
      </c>
      <c r="AB561" s="6" t="str">
        <f t="shared" si="221"/>
        <v xml:space="preserve"> |LT| Stalo įrankiai</v>
      </c>
      <c r="AC561" s="8" t="s">
        <v>10962</v>
      </c>
      <c r="AD561" s="6" t="str">
        <f t="shared" si="222"/>
        <v xml:space="preserve"> |LV| Galda piederumi</v>
      </c>
      <c r="AE561" s="8" t="s">
        <v>10963</v>
      </c>
      <c r="AF561" s="6" t="str">
        <f t="shared" si="223"/>
        <v xml:space="preserve"> |MK| Прибор за јадење</v>
      </c>
      <c r="AG561" s="8" t="s">
        <v>10964</v>
      </c>
      <c r="AH561" s="6" t="str">
        <f t="shared" si="224"/>
        <v xml:space="preserve"> |PL| Sztućce</v>
      </c>
      <c r="AI561" s="8" t="s">
        <v>10965</v>
      </c>
      <c r="AJ561" s="6" t="str">
        <f t="shared" si="225"/>
        <v xml:space="preserve"> |PT| Talheres</v>
      </c>
      <c r="AK561" s="8" t="s">
        <v>10966</v>
      </c>
      <c r="AL561" s="6" t="str">
        <f t="shared" si="226"/>
        <v xml:space="preserve"> |RO| Tacâmuri</v>
      </c>
      <c r="AM561" s="8" t="s">
        <v>10951</v>
      </c>
      <c r="AN561" s="6" t="str">
        <f t="shared" si="227"/>
        <v xml:space="preserve"> |RS| Escajg</v>
      </c>
      <c r="AO561" s="8" t="s">
        <v>10967</v>
      </c>
      <c r="AP561" s="6" t="str">
        <f t="shared" si="228"/>
        <v xml:space="preserve"> |SI| Jedilni pribor</v>
      </c>
      <c r="AQ561" s="8" t="s">
        <v>10968</v>
      </c>
      <c r="AR561" s="6" t="str">
        <f t="shared" si="229"/>
        <v xml:space="preserve"> |SK| Príbory</v>
      </c>
      <c r="AS561" s="9" t="str">
        <f t="shared" si="230"/>
        <v>|EN| Cutlery |BG| Прибори |BiH| Escajg |CZ| Příbory |DE| Besteck |EE| Söögiriistad |ES| Cubiertos/ Coberts |GR| Μαχαιροπήρουνα |HR| Pribor za jelo |HU| Evőeszköz |IT| Posate |LT| Stalo įrankiai |LV| Galda piederumi |PL| Sztućce |PT| Talheres |RO| Tacâmuri |RS| Escajg |SI| Jedilni pribor |SK| Príbory</v>
      </c>
      <c r="AT561" s="9" t="str">
        <f t="shared" si="231"/>
        <v xml:space="preserve">"|EN| Cutlery |BG| Прибори |BiH| Escajg |CZ| Příbory |DE| Besteck |EE| Söögiriistad |ES| Cubiertos/ Coberts |GR| Μαχαιροπήρουνα |HR| Pribor za jelo |HU| Evőeszköz |IT| Posate |LT| Stalo įrankiai |LV| Galda piederumi |PL| Sztućce |PT| Talheres |RO| Tacâmuri |RS| Escajg |SI| Jedilni pribor |SK| Príbory",  </v>
      </c>
      <c r="AU561" s="9" t="str">
        <f t="shared" si="232"/>
        <v xml:space="preserve">"Cutlery":  "|EN| Cutlery |BG| Прибори |BiH| Escajg |CZ| Příbory |DE| Besteck |EE| Söögiriistad |ES| Cubiertos/ Coberts |GR| Μαχαιροπήρουνα |HR| Pribor za jelo |HU| Evőeszköz |IT| Posate |LT| Stalo įrankiai |LV| Galda piederumi |PL| Sztućce |PT| Talheres |RO| Tacâmuri |RS| Escajg |SI| Jedilni pribor |SK| Príbory",  </v>
      </c>
      <c r="AV561" s="9" t="str">
        <f t="shared" si="233"/>
        <v xml:space="preserve">"Cutlery", </v>
      </c>
      <c r="AW561" s="9"/>
    </row>
    <row r="562" spans="1:49" ht="15" customHeight="1" x14ac:dyDescent="0.25">
      <c r="A562" s="8" t="s">
        <v>10969</v>
      </c>
      <c r="B562" s="6" t="str">
        <f t="shared" si="208"/>
        <v>|EN| Dinner set</v>
      </c>
      <c r="C562" s="8" t="s">
        <v>10970</v>
      </c>
      <c r="D562" s="6" t="str">
        <f t="shared" si="209"/>
        <v xml:space="preserve"> |AL| Set dreke</v>
      </c>
      <c r="E562" s="8" t="s">
        <v>10971</v>
      </c>
      <c r="F562" s="6" t="str">
        <f t="shared" si="210"/>
        <v xml:space="preserve"> |BG| Сервиз за хранене</v>
      </c>
      <c r="G562" s="8" t="s">
        <v>10972</v>
      </c>
      <c r="H562" s="6" t="str">
        <f t="shared" si="211"/>
        <v xml:space="preserve"> |BiH| Komplet za ručavanje</v>
      </c>
      <c r="I562" s="8" t="s">
        <v>10973</v>
      </c>
      <c r="J562" s="6" t="str">
        <f t="shared" si="212"/>
        <v xml:space="preserve"> |CZ| Jídelní souprava</v>
      </c>
      <c r="K562" s="8" t="s">
        <v>10974</v>
      </c>
      <c r="L562" s="6" t="str">
        <f t="shared" si="213"/>
        <v xml:space="preserve"> |DE| Service</v>
      </c>
      <c r="M562" s="8" t="s">
        <v>10975</v>
      </c>
      <c r="N562" s="6" t="str">
        <f t="shared" si="214"/>
        <v xml:space="preserve"> |EE| Sööginõude komplekt</v>
      </c>
      <c r="O562" s="8" t="s">
        <v>10976</v>
      </c>
      <c r="P562" s="6" t="str">
        <f t="shared" si="215"/>
        <v xml:space="preserve"> |ES| Juego de vajilla</v>
      </c>
      <c r="Q562" s="8" t="s">
        <v>10977</v>
      </c>
      <c r="R562" s="6" t="str">
        <f t="shared" si="216"/>
        <v>/ Vaixella</v>
      </c>
      <c r="S562" s="8" t="s">
        <v>10978</v>
      </c>
      <c r="T562" s="6" t="str">
        <f t="shared" si="217"/>
        <v xml:space="preserve"> |GR| Σετ δείπνου</v>
      </c>
      <c r="U562" s="8" t="s">
        <v>10979</v>
      </c>
      <c r="V562" s="6" t="str">
        <f t="shared" si="218"/>
        <v xml:space="preserve"> |HR| Komplet posuđa za ručak</v>
      </c>
      <c r="W562" s="8" t="s">
        <v>10980</v>
      </c>
      <c r="X562" s="6" t="str">
        <f t="shared" si="219"/>
        <v xml:space="preserve"> |HU| Étkészlet</v>
      </c>
      <c r="Y562" s="8" t="s">
        <v>10981</v>
      </c>
      <c r="Z562" s="6" t="str">
        <f t="shared" si="220"/>
        <v xml:space="preserve"> |IT| Set da pranzo</v>
      </c>
      <c r="AA562" s="8" t="s">
        <v>10982</v>
      </c>
      <c r="AB562" s="6" t="str">
        <f t="shared" si="221"/>
        <v xml:space="preserve"> |LT| Pietų rinkinys</v>
      </c>
      <c r="AC562" s="8" t="s">
        <v>10983</v>
      </c>
      <c r="AD562" s="6" t="str">
        <f t="shared" si="222"/>
        <v xml:space="preserve"> |LV| Pusdienu servīze</v>
      </c>
      <c r="AE562" s="8" t="s">
        <v>10984</v>
      </c>
      <c r="AF562" s="6" t="str">
        <f t="shared" si="223"/>
        <v xml:space="preserve"> |MK| Сервис за ручање</v>
      </c>
      <c r="AG562" s="8" t="s">
        <v>10985</v>
      </c>
      <c r="AH562" s="6" t="str">
        <f t="shared" si="224"/>
        <v xml:space="preserve"> |PL| Zestaw obiadowy</v>
      </c>
      <c r="AI562" s="8" t="s">
        <v>10986</v>
      </c>
      <c r="AJ562" s="6" t="str">
        <f t="shared" si="225"/>
        <v xml:space="preserve"> |PT| Conjunto de jantar</v>
      </c>
      <c r="AK562" s="8" t="s">
        <v>10987</v>
      </c>
      <c r="AL562" s="6" t="str">
        <f t="shared" si="226"/>
        <v xml:space="preserve"> |RO| Set pentru prânz</v>
      </c>
      <c r="AM562" s="8" t="s">
        <v>10988</v>
      </c>
      <c r="AN562" s="6" t="str">
        <f t="shared" si="227"/>
        <v xml:space="preserve"> |RS| Komplet za ručak</v>
      </c>
      <c r="AO562" s="8" t="s">
        <v>10989</v>
      </c>
      <c r="AP562" s="6" t="str">
        <f t="shared" si="228"/>
        <v xml:space="preserve"> |SI| Jedilni servis</v>
      </c>
      <c r="AQ562" s="8" t="s">
        <v>10990</v>
      </c>
      <c r="AR562" s="6" t="str">
        <f t="shared" si="229"/>
        <v xml:space="preserve"> |SK| Jedálna súprava</v>
      </c>
      <c r="AS562" s="9" t="str">
        <f t="shared" si="230"/>
        <v>|EN| Dinner set |BG| Сервиз за хранене |BiH| Komplet za ručavanje |CZ| Jídelní souprava |DE| Service |EE| Sööginõude komplekt |ES| Juego de vajilla/ Vaixella |GR| Σετ δείπνου |HR| Komplet posuđa za ručak |HU| Étkészlet |IT| Set da pranzo |LT| Pietų rinkinys |LV| Pusdienu servīze |PL| Zestaw obiadowy |PT| Conjunto de jantar |RO| Set pentru prânz |RS| Komplet za ručak |SI| Jedilni servis |SK| Jedálna súprava</v>
      </c>
      <c r="AT562" s="9" t="str">
        <f t="shared" si="231"/>
        <v xml:space="preserve">"|EN| Dinner set |BG| Сервиз за хранене |BiH| Komplet za ručavanje |CZ| Jídelní souprava |DE| Service |EE| Sööginõude komplekt |ES| Juego de vajilla/ Vaixella |GR| Σετ δείπνου |HR| Komplet posuđa za ručak |HU| Étkészlet |IT| Set da pranzo |LT| Pietų rinkinys |LV| Pusdienu servīze |PL| Zestaw obiadowy |PT| Conjunto de jantar |RO| Set pentru prânz |RS| Komplet za ručak |SI| Jedilni servis |SK| Jedálna súprava",  </v>
      </c>
      <c r="AU562" s="9" t="str">
        <f t="shared" si="232"/>
        <v xml:space="preserve">"Dinner set":  "|EN| Dinner set |BG| Сервиз за хранене |BiH| Komplet za ručavanje |CZ| Jídelní souprava |DE| Service |EE| Sööginõude komplekt |ES| Juego de vajilla/ Vaixella |GR| Σετ δείπνου |HR| Komplet posuđa za ručak |HU| Étkészlet |IT| Set da pranzo |LT| Pietų rinkinys |LV| Pusdienu servīze |PL| Zestaw obiadowy |PT| Conjunto de jantar |RO| Set pentru prânz |RS| Komplet za ručak |SI| Jedilni servis |SK| Jedálna súprava",  </v>
      </c>
      <c r="AV562" s="9" t="str">
        <f t="shared" si="233"/>
        <v xml:space="preserve">"Dinner set", </v>
      </c>
      <c r="AW562" s="9"/>
    </row>
    <row r="563" spans="1:49" ht="15" customHeight="1" x14ac:dyDescent="0.25">
      <c r="A563" s="8" t="s">
        <v>10991</v>
      </c>
      <c r="B563" s="6" t="str">
        <f t="shared" si="208"/>
        <v>|EN| Mug with a straw</v>
      </c>
      <c r="C563" s="8" t="s">
        <v>10778</v>
      </c>
      <c r="D563" s="6" t="str">
        <f t="shared" si="209"/>
        <v xml:space="preserve"> |AL| Shishe me pipëz</v>
      </c>
      <c r="E563" s="8" t="s">
        <v>10992</v>
      </c>
      <c r="F563" s="6" t="str">
        <f t="shared" si="210"/>
        <v xml:space="preserve"> |BG| Чаша със сламка</v>
      </c>
      <c r="G563" s="8" t="s">
        <v>10993</v>
      </c>
      <c r="H563" s="6" t="str">
        <f t="shared" si="211"/>
        <v xml:space="preserve"> |BiH| Šolja sa slamčicom</v>
      </c>
      <c r="I563" s="8" t="s">
        <v>10994</v>
      </c>
      <c r="J563" s="6" t="str">
        <f t="shared" si="212"/>
        <v xml:space="preserve"> |CZ| Pohárek s brčkem</v>
      </c>
      <c r="K563" s="8" t="s">
        <v>10995</v>
      </c>
      <c r="L563" s="6" t="str">
        <f t="shared" si="213"/>
        <v xml:space="preserve"> |DE| Becher mit trinkhalm</v>
      </c>
      <c r="M563" s="8" t="s">
        <v>10996</v>
      </c>
      <c r="N563" s="6" t="str">
        <f t="shared" si="214"/>
        <v xml:space="preserve"> |EE| Kõrrega tops</v>
      </c>
      <c r="O563" s="8" t="s">
        <v>10997</v>
      </c>
      <c r="P563" s="6" t="str">
        <f t="shared" si="215"/>
        <v xml:space="preserve"> |ES| Vaso con pajilla</v>
      </c>
      <c r="Q563" s="8" t="s">
        <v>10998</v>
      </c>
      <c r="R563" s="6" t="str">
        <f t="shared" si="216"/>
        <v>/ Tassa amb palleta</v>
      </c>
      <c r="S563" s="8" t="s">
        <v>10999</v>
      </c>
      <c r="T563" s="6" t="str">
        <f t="shared" si="217"/>
        <v xml:space="preserve"> |GR| Κύπελλο με καλαμάκι</v>
      </c>
      <c r="U563" s="8" t="s">
        <v>11000</v>
      </c>
      <c r="V563" s="6" t="str">
        <f t="shared" si="218"/>
        <v xml:space="preserve"> |HR| Šalica sa slamkom</v>
      </c>
      <c r="W563" s="8" t="s">
        <v>11001</v>
      </c>
      <c r="X563" s="6" t="str">
        <f t="shared" si="219"/>
        <v xml:space="preserve"> |HU| Szívószálas bögre</v>
      </c>
      <c r="Y563" s="8" t="s">
        <v>11002</v>
      </c>
      <c r="Z563" s="6" t="str">
        <f t="shared" si="220"/>
        <v xml:space="preserve"> |IT| Bicchiere con cannuccia</v>
      </c>
      <c r="AA563" s="8" t="s">
        <v>11003</v>
      </c>
      <c r="AB563" s="6" t="str">
        <f t="shared" si="221"/>
        <v xml:space="preserve"> |LT| Puodelis su šiaudeliu</v>
      </c>
      <c r="AC563" s="8" t="s">
        <v>11004</v>
      </c>
      <c r="AD563" s="6" t="str">
        <f t="shared" si="222"/>
        <v xml:space="preserve"> |LV| Krūze ar salmiņu</v>
      </c>
      <c r="AE563" s="8" t="s">
        <v>11005</v>
      </c>
      <c r="AF563" s="6" t="str">
        <f t="shared" si="223"/>
        <v xml:space="preserve"> |MK| Чаша со сламка</v>
      </c>
      <c r="AG563" s="8" t="s">
        <v>11006</v>
      </c>
      <c r="AH563" s="6" t="str">
        <f t="shared" si="224"/>
        <v xml:space="preserve"> |PL| Kubek ze słomką</v>
      </c>
      <c r="AI563" s="8" t="s">
        <v>11007</v>
      </c>
      <c r="AJ563" s="6" t="str">
        <f t="shared" si="225"/>
        <v xml:space="preserve"> |PT| Caneca com palha</v>
      </c>
      <c r="AK563" s="8" t="s">
        <v>11008</v>
      </c>
      <c r="AL563" s="6" t="str">
        <f t="shared" si="226"/>
        <v xml:space="preserve"> |RO| Cană cu pai</v>
      </c>
      <c r="AM563" s="8" t="s">
        <v>10993</v>
      </c>
      <c r="AN563" s="6" t="str">
        <f t="shared" si="227"/>
        <v xml:space="preserve"> |RS| Šolja sa slamčicom</v>
      </c>
      <c r="AO563" s="8" t="s">
        <v>11009</v>
      </c>
      <c r="AP563" s="6" t="str">
        <f t="shared" si="228"/>
        <v xml:space="preserve"> |SI| Lonček s slamico</v>
      </c>
      <c r="AQ563" s="8" t="s">
        <v>11010</v>
      </c>
      <c r="AR563" s="6" t="str">
        <f t="shared" si="229"/>
        <v xml:space="preserve"> |SK| Pohárik so slamkou</v>
      </c>
      <c r="AS563" s="9" t="str">
        <f t="shared" si="230"/>
        <v>|EN| Mug with a straw |BG| Чаша със сламка |BiH| Šolja sa slamčicom |CZ| Pohárek s brčkem |DE| Becher mit trinkhalm |EE| Kõrrega tops |ES| Vaso con pajilla/ Tassa amb palleta |GR| Κύπελλο με καλαμάκι |HR| Šalica sa slamkom |HU| Szívószálas bögre |IT| Bicchiere con cannuccia |LT| Puodelis su šiaudeliu |LV| Krūze ar salmiņu |PL| Kubek ze słomką |PT| Caneca com palha |RO| Cană cu pai |RS| Šolja sa slamčicom |SI| Lonček s slamico |SK| Pohárik so slamkou</v>
      </c>
      <c r="AT563" s="9" t="str">
        <f t="shared" si="231"/>
        <v xml:space="preserve">"|EN| Mug with a straw |BG| Чаша със сламка |BiH| Šolja sa slamčicom |CZ| Pohárek s brčkem |DE| Becher mit trinkhalm |EE| Kõrrega tops |ES| Vaso con pajilla/ Tassa amb palleta |GR| Κύπελλο με καλαμάκι |HR| Šalica sa slamkom |HU| Szívószálas bögre |IT| Bicchiere con cannuccia |LT| Puodelis su šiaudeliu |LV| Krūze ar salmiņu |PL| Kubek ze słomką |PT| Caneca com palha |RO| Cană cu pai |RS| Šolja sa slamčicom |SI| Lonček s slamico |SK| Pohárik so slamkou",  </v>
      </c>
      <c r="AU563" s="9" t="str">
        <f t="shared" si="232"/>
        <v xml:space="preserve">"Mug with a straw":  "|EN| Mug with a straw |BG| Чаша със сламка |BiH| Šolja sa slamčicom |CZ| Pohárek s brčkem |DE| Becher mit trinkhalm |EE| Kõrrega tops |ES| Vaso con pajilla/ Tassa amb palleta |GR| Κύπελλο με καλαμάκι |HR| Šalica sa slamkom |HU| Szívószálas bögre |IT| Bicchiere con cannuccia |LT| Puodelis su šiaudeliu |LV| Krūze ar salmiņu |PL| Kubek ze słomką |PT| Caneca com palha |RO| Cană cu pai |RS| Šolja sa slamčicom |SI| Lonček s slamico |SK| Pohárik so slamkou",  </v>
      </c>
      <c r="AV563" s="9" t="str">
        <f t="shared" si="233"/>
        <v xml:space="preserve">"Mug with a straw", </v>
      </c>
      <c r="AW563" s="9"/>
    </row>
    <row r="564" spans="1:49" ht="15" customHeight="1" x14ac:dyDescent="0.25">
      <c r="A564" s="8" t="s">
        <v>11011</v>
      </c>
      <c r="B564" s="6" t="str">
        <f t="shared" si="208"/>
        <v>|EN| Mug</v>
      </c>
      <c r="C564" s="8" t="s">
        <v>11012</v>
      </c>
      <c r="D564" s="6" t="str">
        <f t="shared" si="209"/>
        <v xml:space="preserve"> |AL| Kupë</v>
      </c>
      <c r="E564" s="8" t="s">
        <v>11013</v>
      </c>
      <c r="F564" s="6" t="str">
        <f t="shared" si="210"/>
        <v xml:space="preserve"> |BG| Чаша</v>
      </c>
      <c r="G564" s="8" t="s">
        <v>11014</v>
      </c>
      <c r="H564" s="6" t="str">
        <f t="shared" si="211"/>
        <v xml:space="preserve"> |BiH| Šolja</v>
      </c>
      <c r="I564" s="8" t="s">
        <v>11015</v>
      </c>
      <c r="J564" s="6" t="str">
        <f t="shared" si="212"/>
        <v xml:space="preserve"> |CZ| Pohárek</v>
      </c>
      <c r="K564" s="8" t="s">
        <v>11016</v>
      </c>
      <c r="L564" s="6" t="str">
        <f t="shared" si="213"/>
        <v xml:space="preserve"> |DE| Becher</v>
      </c>
      <c r="M564" s="8" t="s">
        <v>11017</v>
      </c>
      <c r="N564" s="6" t="str">
        <f t="shared" si="214"/>
        <v xml:space="preserve"> |EE| Tass, kruus</v>
      </c>
      <c r="O564" s="8" t="s">
        <v>11018</v>
      </c>
      <c r="P564" s="6" t="str">
        <f t="shared" si="215"/>
        <v xml:space="preserve"> |ES| Vaso</v>
      </c>
      <c r="Q564" s="8" t="s">
        <v>11019</v>
      </c>
      <c r="R564" s="6" t="str">
        <f t="shared" si="216"/>
        <v>/ Tassa</v>
      </c>
      <c r="S564" s="8" t="s">
        <v>11020</v>
      </c>
      <c r="T564" s="6" t="str">
        <f t="shared" si="217"/>
        <v xml:space="preserve"> |GR| Κύπελλο</v>
      </c>
      <c r="U564" s="8" t="s">
        <v>11021</v>
      </c>
      <c r="V564" s="6" t="str">
        <f t="shared" si="218"/>
        <v xml:space="preserve"> |HR| Lončić</v>
      </c>
      <c r="W564" s="8" t="s">
        <v>11022</v>
      </c>
      <c r="X564" s="6" t="str">
        <f t="shared" si="219"/>
        <v xml:space="preserve"> |HU| Bögre</v>
      </c>
      <c r="Y564" s="8" t="s">
        <v>11023</v>
      </c>
      <c r="Z564" s="6" t="str">
        <f t="shared" si="220"/>
        <v xml:space="preserve"> |IT| Bicchiere</v>
      </c>
      <c r="AA564" s="8" t="s">
        <v>11024</v>
      </c>
      <c r="AB564" s="6" t="str">
        <f t="shared" si="221"/>
        <v xml:space="preserve"> |LT| Puodelis</v>
      </c>
      <c r="AC564" s="8" t="s">
        <v>11025</v>
      </c>
      <c r="AD564" s="6" t="str">
        <f t="shared" si="222"/>
        <v xml:space="preserve"> |LV| Krūze</v>
      </c>
      <c r="AE564" s="8" t="s">
        <v>11013</v>
      </c>
      <c r="AF564" s="6" t="str">
        <f t="shared" si="223"/>
        <v xml:space="preserve"> |MK| Чаша</v>
      </c>
      <c r="AG564" s="8" t="s">
        <v>11026</v>
      </c>
      <c r="AH564" s="6" t="str">
        <f t="shared" si="224"/>
        <v xml:space="preserve"> |PL| Kubek</v>
      </c>
      <c r="AI564" s="8" t="s">
        <v>11027</v>
      </c>
      <c r="AJ564" s="6" t="str">
        <f t="shared" si="225"/>
        <v xml:space="preserve"> |PT| Caneca</v>
      </c>
      <c r="AK564" s="8" t="s">
        <v>11028</v>
      </c>
      <c r="AL564" s="6" t="str">
        <f t="shared" si="226"/>
        <v xml:space="preserve"> |RO| Cană</v>
      </c>
      <c r="AM564" s="8" t="s">
        <v>11014</v>
      </c>
      <c r="AN564" s="6" t="str">
        <f t="shared" si="227"/>
        <v xml:space="preserve"> |RS| Šolja</v>
      </c>
      <c r="AO564" s="8" t="s">
        <v>11029</v>
      </c>
      <c r="AP564" s="6" t="str">
        <f t="shared" si="228"/>
        <v xml:space="preserve"> |SI| Lonček</v>
      </c>
      <c r="AQ564" s="8" t="s">
        <v>11030</v>
      </c>
      <c r="AR564" s="6" t="str">
        <f t="shared" si="229"/>
        <v xml:space="preserve"> |SK| Pohárik</v>
      </c>
      <c r="AS564" s="9" t="str">
        <f t="shared" si="230"/>
        <v>|EN| Mug |BG| Чаша |BiH| Šolja |CZ| Pohárek |DE| Becher |EE| Tass, kruus |ES| Vaso/ Tassa |GR| Κύπελλο |HR| Lončić |HU| Bögre |IT| Bicchiere |LT| Puodelis |LV| Krūze |PL| Kubek |PT| Caneca |RO| Cană |RS| Šolja |SI| Lonček |SK| Pohárik</v>
      </c>
      <c r="AT564" s="9" t="str">
        <f t="shared" si="231"/>
        <v xml:space="preserve">"|EN| Mug |BG| Чаша |BiH| Šolja |CZ| Pohárek |DE| Becher |EE| Tass, kruus |ES| Vaso/ Tassa |GR| Κύπελλο |HR| Lončić |HU| Bögre |IT| Bicchiere |LT| Puodelis |LV| Krūze |PL| Kubek |PT| Caneca |RO| Cană |RS| Šolja |SI| Lonček |SK| Pohárik",  </v>
      </c>
      <c r="AU564" s="9" t="str">
        <f t="shared" si="232"/>
        <v xml:space="preserve">"Mug":  "|EN| Mug |BG| Чаша |BiH| Šolja |CZ| Pohárek |DE| Becher |EE| Tass, kruus |ES| Vaso/ Tassa |GR| Κύπελλο |HR| Lončić |HU| Bögre |IT| Bicchiere |LT| Puodelis |LV| Krūze |PL| Kubek |PT| Caneca |RO| Cană |RS| Šolja |SI| Lonček |SK| Pohárik",  </v>
      </c>
      <c r="AV564" s="9" t="str">
        <f t="shared" si="233"/>
        <v xml:space="preserve">"Mug", </v>
      </c>
      <c r="AW564" s="9"/>
    </row>
    <row r="565" spans="1:49" ht="15" customHeight="1" x14ac:dyDescent="0.25">
      <c r="A565" s="8" t="s">
        <v>11031</v>
      </c>
      <c r="B565" s="6" t="str">
        <f t="shared" si="208"/>
        <v>|EN| Bottle</v>
      </c>
      <c r="C565" s="8" t="s">
        <v>11032</v>
      </c>
      <c r="D565" s="6" t="str">
        <f t="shared" si="209"/>
        <v xml:space="preserve"> |AL| Shishe</v>
      </c>
      <c r="E565" s="8" t="s">
        <v>11033</v>
      </c>
      <c r="F565" s="6" t="str">
        <f t="shared" si="210"/>
        <v xml:space="preserve"> |BG| Бутилка</v>
      </c>
      <c r="G565" s="8" t="s">
        <v>11034</v>
      </c>
      <c r="H565" s="6" t="str">
        <f t="shared" si="211"/>
        <v xml:space="preserve"> |BiH| Flaša</v>
      </c>
      <c r="I565" s="8" t="s">
        <v>11035</v>
      </c>
      <c r="J565" s="6" t="str">
        <f t="shared" si="212"/>
        <v xml:space="preserve"> |CZ| Láhev</v>
      </c>
      <c r="K565" s="8" t="s">
        <v>11036</v>
      </c>
      <c r="L565" s="6" t="str">
        <f t="shared" si="213"/>
        <v xml:space="preserve"> |DE| Flasche</v>
      </c>
      <c r="M565" s="8" t="s">
        <v>11037</v>
      </c>
      <c r="N565" s="6" t="str">
        <f t="shared" si="214"/>
        <v xml:space="preserve"> |EE| Pudel, lutipudel</v>
      </c>
      <c r="O565" s="8" t="s">
        <v>11038</v>
      </c>
      <c r="P565" s="6" t="str">
        <f t="shared" si="215"/>
        <v xml:space="preserve"> |ES| Biberón</v>
      </c>
      <c r="Q565" s="8" t="s">
        <v>11039</v>
      </c>
      <c r="R565" s="6" t="str">
        <f t="shared" si="216"/>
        <v>/ Biberó</v>
      </c>
      <c r="S565" s="8" t="s">
        <v>11040</v>
      </c>
      <c r="T565" s="6" t="str">
        <f t="shared" si="217"/>
        <v xml:space="preserve"> |GR| Μπουκάλι</v>
      </c>
      <c r="U565" s="8" t="s">
        <v>11041</v>
      </c>
      <c r="V565" s="6" t="str">
        <f t="shared" si="218"/>
        <v xml:space="preserve"> |HR| Boca</v>
      </c>
      <c r="W565" s="8" t="s">
        <v>11042</v>
      </c>
      <c r="X565" s="6" t="str">
        <f t="shared" si="219"/>
        <v xml:space="preserve"> |HU| Üveg</v>
      </c>
      <c r="Y565" s="8" t="s">
        <v>11043</v>
      </c>
      <c r="Z565" s="6" t="str">
        <f t="shared" si="220"/>
        <v xml:space="preserve"> |IT| Biberon</v>
      </c>
      <c r="AA565" s="8" t="s">
        <v>11044</v>
      </c>
      <c r="AB565" s="6" t="str">
        <f t="shared" si="221"/>
        <v xml:space="preserve"> |LT| Butelis</v>
      </c>
      <c r="AC565" s="8" t="s">
        <v>11045</v>
      </c>
      <c r="AD565" s="6" t="str">
        <f t="shared" si="222"/>
        <v xml:space="preserve"> |LV| Pudele</v>
      </c>
      <c r="AE565" s="8" t="s">
        <v>11046</v>
      </c>
      <c r="AF565" s="6" t="str">
        <f t="shared" si="223"/>
        <v xml:space="preserve"> |MK| Шише</v>
      </c>
      <c r="AG565" s="8" t="s">
        <v>11047</v>
      </c>
      <c r="AH565" s="6" t="str">
        <f t="shared" si="224"/>
        <v xml:space="preserve"> |PL| Butelka</v>
      </c>
      <c r="AI565" s="8" t="s">
        <v>11048</v>
      </c>
      <c r="AJ565" s="6" t="str">
        <f t="shared" si="225"/>
        <v xml:space="preserve"> |PT| Garrafa</v>
      </c>
      <c r="AK565" s="8" t="s">
        <v>11049</v>
      </c>
      <c r="AL565" s="6" t="str">
        <f t="shared" si="226"/>
        <v xml:space="preserve"> |RO| Sticlă/biberon</v>
      </c>
      <c r="AM565" s="8" t="s">
        <v>11050</v>
      </c>
      <c r="AN565" s="6" t="str">
        <f t="shared" si="227"/>
        <v xml:space="preserve"> |RS| Flašica</v>
      </c>
      <c r="AO565" s="8" t="s">
        <v>11051</v>
      </c>
      <c r="AP565" s="6" t="str">
        <f t="shared" si="228"/>
        <v xml:space="preserve"> |SI| Steklenica</v>
      </c>
      <c r="AQ565" s="8" t="s">
        <v>11052</v>
      </c>
      <c r="AR565" s="6" t="str">
        <f t="shared" si="229"/>
        <v xml:space="preserve"> |SK| Fľaša</v>
      </c>
      <c r="AS565" s="9" t="str">
        <f t="shared" si="230"/>
        <v>|EN| Bottle |BG| Бутилка |BiH| Flaša |CZ| Láhev |DE| Flasche |EE| Pudel, lutipudel |ES| Biberón/ Biberó |GR| Μπουκάλι |HR| Boca |HU| Üveg |IT| Biberon |LT| Butelis |LV| Pudele |PL| Butelka |PT| Garrafa |RO| Sticlă/biberon |RS| Flašica |SI| Steklenica |SK| Fľaša</v>
      </c>
      <c r="AT565" s="9" t="str">
        <f t="shared" si="231"/>
        <v xml:space="preserve">"|EN| Bottle |BG| Бутилка |BiH| Flaša |CZ| Láhev |DE| Flasche |EE| Pudel, lutipudel |ES| Biberón/ Biberó |GR| Μπουκάλι |HR| Boca |HU| Üveg |IT| Biberon |LT| Butelis |LV| Pudele |PL| Butelka |PT| Garrafa |RO| Sticlă/biberon |RS| Flašica |SI| Steklenica |SK| Fľaša",  </v>
      </c>
      <c r="AU565" s="9" t="str">
        <f t="shared" si="232"/>
        <v xml:space="preserve">"Bottle":  "|EN| Bottle |BG| Бутилка |BiH| Flaša |CZ| Láhev |DE| Flasche |EE| Pudel, lutipudel |ES| Biberón/ Biberó |GR| Μπουκάλι |HR| Boca |HU| Üveg |IT| Biberon |LT| Butelis |LV| Pudele |PL| Butelka |PT| Garrafa |RO| Sticlă/biberon |RS| Flašica |SI| Steklenica |SK| Fľaša",  </v>
      </c>
      <c r="AV565" s="9" t="str">
        <f t="shared" si="233"/>
        <v xml:space="preserve">"Bottle", </v>
      </c>
      <c r="AW565" s="9"/>
    </row>
    <row r="566" spans="1:49" ht="15" customHeight="1" x14ac:dyDescent="0.25">
      <c r="A566" s="8" t="s">
        <v>11053</v>
      </c>
      <c r="B566" s="6" t="str">
        <f t="shared" si="208"/>
        <v>|EN| Teat</v>
      </c>
      <c r="C566" s="8" t="s">
        <v>11054</v>
      </c>
      <c r="D566" s="6" t="str">
        <f t="shared" si="209"/>
        <v xml:space="preserve"> |AL| Biberon për shishe</v>
      </c>
      <c r="E566" s="8" t="s">
        <v>11055</v>
      </c>
      <c r="F566" s="6" t="str">
        <f t="shared" si="210"/>
        <v xml:space="preserve"> |BG| Биберон за бутилка</v>
      </c>
      <c r="G566" s="8" t="s">
        <v>11056</v>
      </c>
      <c r="H566" s="6" t="str">
        <f t="shared" si="211"/>
        <v xml:space="preserve"> |BiH| Duda za flašu</v>
      </c>
      <c r="I566" s="8" t="s">
        <v>11057</v>
      </c>
      <c r="J566" s="6" t="str">
        <f t="shared" si="212"/>
        <v xml:space="preserve"> |CZ| Savička na láhev</v>
      </c>
      <c r="K566" s="8" t="s">
        <v>11058</v>
      </c>
      <c r="L566" s="6" t="str">
        <f t="shared" si="213"/>
        <v xml:space="preserve"> |DE| Sauger</v>
      </c>
      <c r="M566" s="8" t="s">
        <v>11059</v>
      </c>
      <c r="N566" s="6" t="str">
        <f t="shared" si="214"/>
        <v xml:space="preserve"> |EE| Pudelilutt</v>
      </c>
      <c r="O566" s="8" t="s">
        <v>11060</v>
      </c>
      <c r="P566" s="6" t="str">
        <f t="shared" si="215"/>
        <v xml:space="preserve"> |ES| Tetina para biberones</v>
      </c>
      <c r="Q566" s="8" t="s">
        <v>11061</v>
      </c>
      <c r="R566" s="6" t="str">
        <f t="shared" si="216"/>
        <v>/ Tetina per a biberó</v>
      </c>
      <c r="S566" s="8" t="s">
        <v>11062</v>
      </c>
      <c r="T566" s="6" t="str">
        <f t="shared" si="217"/>
        <v xml:space="preserve"> |GR| Πιπίλα μπουκαλιού</v>
      </c>
      <c r="U566" s="8" t="s">
        <v>11063</v>
      </c>
      <c r="V566" s="6" t="str">
        <f t="shared" si="218"/>
        <v xml:space="preserve"> |HR| Duda za bočice</v>
      </c>
      <c r="W566" s="8" t="s">
        <v>11064</v>
      </c>
      <c r="X566" s="6" t="str">
        <f t="shared" si="219"/>
        <v xml:space="preserve"> |HU| Cumi üvegre</v>
      </c>
      <c r="Y566" s="8" t="s">
        <v>11065</v>
      </c>
      <c r="Z566" s="6" t="str">
        <f t="shared" si="220"/>
        <v xml:space="preserve"> |IT| Tettarella per biberon</v>
      </c>
      <c r="AA566" s="8" t="s">
        <v>11066</v>
      </c>
      <c r="AB566" s="6" t="str">
        <f t="shared" si="221"/>
        <v xml:space="preserve"> |LT| Čiulptukas buteliukui</v>
      </c>
      <c r="AC566" s="8" t="s">
        <v>11067</v>
      </c>
      <c r="AD566" s="6" t="str">
        <f t="shared" si="222"/>
        <v xml:space="preserve"> |LV| Pudeles knupis</v>
      </c>
      <c r="AE566" s="8" t="s">
        <v>11068</v>
      </c>
      <c r="AF566" s="6" t="str">
        <f t="shared" si="223"/>
        <v xml:space="preserve"> |MK| Цуцла за шише</v>
      </c>
      <c r="AG566" s="8" t="s">
        <v>11069</v>
      </c>
      <c r="AH566" s="6" t="str">
        <f t="shared" si="224"/>
        <v xml:space="preserve"> |PL| Smoczek do butelki</v>
      </c>
      <c r="AI566" s="8" t="s">
        <v>11070</v>
      </c>
      <c r="AJ566" s="6" t="str">
        <f t="shared" si="225"/>
        <v xml:space="preserve"> |PT| Tetina para biberão</v>
      </c>
      <c r="AK566" s="8" t="s">
        <v>11071</v>
      </c>
      <c r="AL566" s="6" t="str">
        <f t="shared" si="226"/>
        <v xml:space="preserve"> |RO| Tetină pentru biberon</v>
      </c>
      <c r="AM566" s="8" t="s">
        <v>11072</v>
      </c>
      <c r="AN566" s="6" t="str">
        <f t="shared" si="227"/>
        <v xml:space="preserve"> |RS| Cucla za flašicu</v>
      </c>
      <c r="AO566" s="8" t="s">
        <v>11073</v>
      </c>
      <c r="AP566" s="6" t="str">
        <f t="shared" si="228"/>
        <v xml:space="preserve"> |SI| Duda za stekleničko</v>
      </c>
      <c r="AQ566" s="8" t="s">
        <v>11074</v>
      </c>
      <c r="AR566" s="6" t="str">
        <f t="shared" si="229"/>
        <v xml:space="preserve"> |SK| Cumeľ na fľašu</v>
      </c>
      <c r="AS566" s="9" t="str">
        <f t="shared" si="230"/>
        <v>|EN| Teat |BG| Биберон за бутилка |BiH| Duda za flašu |CZ| Savička na láhev |DE| Sauger |EE| Pudelilutt |ES| Tetina para biberones/ Tetina per a biberó |GR| Πιπίλα μπουκαλιού |HR| Duda za bočice |HU| Cumi üvegre |IT| Tettarella per biberon |LT| Čiulptukas buteliukui |LV| Pudeles knupis |PL| Smoczek do butelki |PT| Tetina para biberão |RO| Tetină pentru biberon |RS| Cucla za flašicu |SI| Duda za stekleničko |SK| Cumeľ na fľašu</v>
      </c>
      <c r="AT566" s="9" t="str">
        <f t="shared" si="231"/>
        <v xml:space="preserve">"|EN| Teat |BG| Биберон за бутилка |BiH| Duda za flašu |CZ| Savička na láhev |DE| Sauger |EE| Pudelilutt |ES| Tetina para biberones/ Tetina per a biberó |GR| Πιπίλα μπουκαλιού |HR| Duda za bočice |HU| Cumi üvegre |IT| Tettarella per biberon |LT| Čiulptukas buteliukui |LV| Pudeles knupis |PL| Smoczek do butelki |PT| Tetina para biberão |RO| Tetină pentru biberon |RS| Cucla za flašicu |SI| Duda za stekleničko |SK| Cumeľ na fľašu",  </v>
      </c>
      <c r="AU566" s="9" t="str">
        <f t="shared" si="232"/>
        <v xml:space="preserve">"Teat":  "|EN| Teat |BG| Биберон за бутилка |BiH| Duda za flašu |CZ| Savička na láhev |DE| Sauger |EE| Pudelilutt |ES| Tetina para biberones/ Tetina per a biberó |GR| Πιπίλα μπουκαλιού |HR| Duda za bočice |HU| Cumi üvegre |IT| Tettarella per biberon |LT| Čiulptukas buteliukui |LV| Pudeles knupis |PL| Smoczek do butelki |PT| Tetina para biberão |RO| Tetină pentru biberon |RS| Cucla za flašicu |SI| Duda za stekleničko |SK| Cumeľ na fľašu",  </v>
      </c>
      <c r="AV566" s="9" t="str">
        <f t="shared" si="233"/>
        <v xml:space="preserve">"Teat", </v>
      </c>
      <c r="AW566" s="9"/>
    </row>
    <row r="567" spans="1:49" ht="15" customHeight="1" x14ac:dyDescent="0.25">
      <c r="A567" s="8" t="s">
        <v>11075</v>
      </c>
      <c r="B567" s="6" t="str">
        <f t="shared" si="208"/>
        <v>|EN| Bottle brush</v>
      </c>
      <c r="C567" s="8" t="s">
        <v>11076</v>
      </c>
      <c r="D567" s="6" t="str">
        <f t="shared" si="209"/>
        <v xml:space="preserve"> |AL| Furçë për shishe</v>
      </c>
      <c r="E567" s="8" t="s">
        <v>11077</v>
      </c>
      <c r="F567" s="6" t="str">
        <f t="shared" si="210"/>
        <v xml:space="preserve"> |BG| Четка за почистване на бебешки шишета</v>
      </c>
      <c r="G567" s="8" t="s">
        <v>11078</v>
      </c>
      <c r="H567" s="6" t="str">
        <f t="shared" si="211"/>
        <v xml:space="preserve"> |BiH| Četka za flaše</v>
      </c>
      <c r="I567" s="8" t="s">
        <v>11079</v>
      </c>
      <c r="J567" s="6" t="str">
        <f t="shared" si="212"/>
        <v xml:space="preserve"> |CZ| Kartáč na láhve</v>
      </c>
      <c r="K567" s="8" t="s">
        <v>11080</v>
      </c>
      <c r="L567" s="6" t="str">
        <f t="shared" si="213"/>
        <v xml:space="preserve"> |DE| Flaschenbürste</v>
      </c>
      <c r="M567" s="8" t="s">
        <v>11081</v>
      </c>
      <c r="N567" s="6" t="str">
        <f t="shared" si="214"/>
        <v xml:space="preserve"> |EE| Lutipudeli puhastushari</v>
      </c>
      <c r="O567" s="8" t="s">
        <v>11082</v>
      </c>
      <c r="P567" s="6" t="str">
        <f t="shared" si="215"/>
        <v xml:space="preserve"> |ES| Cepillo para biberones</v>
      </c>
      <c r="Q567" s="8" t="s">
        <v>11083</v>
      </c>
      <c r="R567" s="6" t="str">
        <f t="shared" si="216"/>
        <v>/ Raspall per a biberons</v>
      </c>
      <c r="S567" s="8" t="s">
        <v>10212</v>
      </c>
      <c r="T567" s="6" t="str">
        <f t="shared" si="217"/>
        <v xml:space="preserve"> |GR| Βούρτσα μπουκαλιών και θηλών</v>
      </c>
      <c r="U567" s="8" t="s">
        <v>11084</v>
      </c>
      <c r="V567" s="6" t="str">
        <f t="shared" si="218"/>
        <v xml:space="preserve"> |HR| Četka za pranje boca</v>
      </c>
      <c r="W567" s="8" t="s">
        <v>11085</v>
      </c>
      <c r="X567" s="6" t="str">
        <f t="shared" si="219"/>
        <v xml:space="preserve"> |HU| Üvegtisztító</v>
      </c>
      <c r="Y567" s="8" t="s">
        <v>11086</v>
      </c>
      <c r="Z567" s="6" t="str">
        <f t="shared" si="220"/>
        <v xml:space="preserve"> |IT| Scovolino per bottiglie</v>
      </c>
      <c r="AA567" s="8" t="s">
        <v>11087</v>
      </c>
      <c r="AB567" s="6" t="str">
        <f t="shared" si="221"/>
        <v xml:space="preserve"> |LT| Šepetys buteliukams</v>
      </c>
      <c r="AC567" s="8" t="s">
        <v>11088</v>
      </c>
      <c r="AD567" s="6" t="str">
        <f t="shared" si="222"/>
        <v xml:space="preserve"> |LV| Pudeļu birste</v>
      </c>
      <c r="AE567" s="8" t="s">
        <v>11089</v>
      </c>
      <c r="AF567" s="6" t="str">
        <f t="shared" si="223"/>
        <v xml:space="preserve"> |MK| Четка за шишиња</v>
      </c>
      <c r="AG567" s="8" t="s">
        <v>11090</v>
      </c>
      <c r="AH567" s="6" t="str">
        <f t="shared" si="224"/>
        <v xml:space="preserve"> |PL| Szczotka do butelek</v>
      </c>
      <c r="AI567" s="8" t="s">
        <v>11091</v>
      </c>
      <c r="AJ567" s="6" t="str">
        <f t="shared" si="225"/>
        <v xml:space="preserve"> |PT| Escova para biberão</v>
      </c>
      <c r="AK567" s="8" t="s">
        <v>11092</v>
      </c>
      <c r="AL567" s="6" t="str">
        <f t="shared" si="226"/>
        <v xml:space="preserve"> |RO| Perie pentru sticle/biberoane</v>
      </c>
      <c r="AM567" s="8" t="s">
        <v>11093</v>
      </c>
      <c r="AN567" s="6" t="str">
        <f t="shared" si="227"/>
        <v xml:space="preserve"> |RS| Četka za flašice</v>
      </c>
      <c r="AO567" s="8" t="s">
        <v>11094</v>
      </c>
      <c r="AP567" s="6" t="str">
        <f t="shared" si="228"/>
        <v xml:space="preserve"> |SI| Ščetka za stekleničke</v>
      </c>
      <c r="AQ567" s="8" t="s">
        <v>11095</v>
      </c>
      <c r="AR567" s="6" t="str">
        <f t="shared" si="229"/>
        <v xml:space="preserve"> |SK| Kefa na fľašu</v>
      </c>
      <c r="AS567" s="9" t="str">
        <f t="shared" si="230"/>
        <v>|EN| Bottle brush |BG| Четка за почистване на бебешки шишета |BiH| Četka za flaše |CZ| Kartáč na láhve |DE| Flaschenbürste |EE| Lutipudeli puhastushari |ES| Cepillo para biberones/ Raspall per a biberons |GR| Βούρτσα μπουκαλιών και θηλών |HR| Četka za pranje boca |HU| Üvegtisztító |IT| Scovolino per bottiglie |LT| Šepetys buteliukams |LV| Pudeļu birste |PL| Szczotka do butelek |PT| Escova para biberão |RO| Perie pentru sticle/biberoane |RS| Četka za flašice |SI| Ščetka za stekleničke |SK| Kefa na fľašu</v>
      </c>
      <c r="AT567" s="9" t="str">
        <f t="shared" si="231"/>
        <v xml:space="preserve">"|EN| Bottle brush |BG| Четка за почистване на бебешки шишета |BiH| Četka za flaše |CZ| Kartáč na láhve |DE| Flaschenbürste |EE| Lutipudeli puhastushari |ES| Cepillo para biberones/ Raspall per a biberons |GR| Βούρτσα μπουκαλιών και θηλών |HR| Četka za pranje boca |HU| Üvegtisztító |IT| Scovolino per bottiglie |LT| Šepetys buteliukams |LV| Pudeļu birste |PL| Szczotka do butelek |PT| Escova para biberão |RO| Perie pentru sticle/biberoane |RS| Četka za flašice |SI| Ščetka za stekleničke |SK| Kefa na fľašu",  </v>
      </c>
      <c r="AU567" s="9" t="str">
        <f t="shared" si="232"/>
        <v xml:space="preserve">"Bottle brush":  "|EN| Bottle brush |BG| Четка за почистване на бебешки шишета |BiH| Četka za flaše |CZ| Kartáč na láhve |DE| Flaschenbürste |EE| Lutipudeli puhastushari |ES| Cepillo para biberones/ Raspall per a biberons |GR| Βούρτσα μπουκαλιών και θηλών |HR| Četka za pranje boca |HU| Üvegtisztító |IT| Scovolino per bottiglie |LT| Šepetys buteliukams |LV| Pudeļu birste |PL| Szczotka do butelek |PT| Escova para biberão |RO| Perie pentru sticle/biberoane |RS| Četka za flašice |SI| Ščetka za stekleničke |SK| Kefa na fľašu",  </v>
      </c>
      <c r="AV567" s="9" t="str">
        <f t="shared" si="233"/>
        <v xml:space="preserve">"Bottle brush", </v>
      </c>
      <c r="AW567" s="9"/>
    </row>
    <row r="568" spans="1:49" ht="15" customHeight="1" x14ac:dyDescent="0.25">
      <c r="A568" s="8" t="s">
        <v>11096</v>
      </c>
      <c r="B568" s="6" t="str">
        <f t="shared" si="208"/>
        <v>|EN| Instant milk powder container</v>
      </c>
      <c r="C568" s="8" t="s">
        <v>11097</v>
      </c>
      <c r="D568" s="6" t="str">
        <f t="shared" si="209"/>
        <v xml:space="preserve"> |AL| Kontejner për qumështin pluhur</v>
      </c>
      <c r="E568" s="8" t="s">
        <v>11098</v>
      </c>
      <c r="F568" s="6" t="str">
        <f t="shared" si="210"/>
        <v xml:space="preserve"> |BG| Контейнер за мляко на прах</v>
      </c>
      <c r="G568" s="8" t="s">
        <v>11099</v>
      </c>
      <c r="H568" s="6" t="str">
        <f t="shared" si="211"/>
        <v xml:space="preserve"> |BiH| Kutija za mlijeko u prahu</v>
      </c>
      <c r="I568" s="8" t="s">
        <v>11100</v>
      </c>
      <c r="J568" s="6" t="str">
        <f t="shared" si="212"/>
        <v xml:space="preserve"> |CZ| Dóza na sušené mléko</v>
      </c>
      <c r="K568" s="8" t="s">
        <v>11101</v>
      </c>
      <c r="L568" s="6" t="str">
        <f t="shared" si="213"/>
        <v xml:space="preserve"> |DE| Milchpulver</v>
      </c>
      <c r="M568" s="8" t="s">
        <v>11102</v>
      </c>
      <c r="N568" s="6" t="str">
        <f t="shared" si="214"/>
        <v xml:space="preserve"> |EE| Piimasegupulbri nõu</v>
      </c>
      <c r="O568" s="8" t="s">
        <v>11103</v>
      </c>
      <c r="P568" s="6" t="str">
        <f t="shared" si="215"/>
        <v xml:space="preserve"> |ES| Recipiente para leche en polvo</v>
      </c>
      <c r="Q568" s="8" t="s">
        <v>11104</v>
      </c>
      <c r="R568" s="6" t="str">
        <f t="shared" si="216"/>
        <v>/ Recipient per a llet en pols</v>
      </c>
      <c r="S568" s="8" t="s">
        <v>11105</v>
      </c>
      <c r="T568" s="6" t="str">
        <f t="shared" si="217"/>
        <v xml:space="preserve"> |GR| Δοχείο γάλακτος σε σκόνη</v>
      </c>
      <c r="U568" s="8" t="s">
        <v>11106</v>
      </c>
      <c r="V568" s="6" t="str">
        <f t="shared" si="218"/>
        <v xml:space="preserve"> |HR| Posuda za mlijeko u prahu</v>
      </c>
      <c r="W568" s="8" t="s">
        <v>11107</v>
      </c>
      <c r="X568" s="6" t="str">
        <f t="shared" si="219"/>
        <v xml:space="preserve"> |HU| Tejportartó</v>
      </c>
      <c r="Y568" s="8" t="s">
        <v>11108</v>
      </c>
      <c r="Z568" s="6" t="str">
        <f t="shared" si="220"/>
        <v xml:space="preserve"> |IT| Contenitore per latte in polvere</v>
      </c>
      <c r="AA568" s="8" t="s">
        <v>11109</v>
      </c>
      <c r="AB568" s="6" t="str">
        <f t="shared" si="221"/>
        <v xml:space="preserve"> |LT| Indelis pieno milteliams</v>
      </c>
      <c r="AC568" s="8" t="s">
        <v>11110</v>
      </c>
      <c r="AD568" s="6" t="str">
        <f t="shared" si="222"/>
        <v xml:space="preserve"> |LV| Piena pulvera trauks</v>
      </c>
      <c r="AE568" s="8" t="s">
        <v>11111</v>
      </c>
      <c r="AF568" s="6" t="str">
        <f t="shared" si="223"/>
        <v xml:space="preserve"> |MK| Сад за млеко во прав</v>
      </c>
      <c r="AG568" s="8" t="s">
        <v>11112</v>
      </c>
      <c r="AH568" s="6" t="str">
        <f t="shared" si="224"/>
        <v xml:space="preserve"> |PL| Pojemnik na mleko w proszku</v>
      </c>
      <c r="AI568" s="8" t="s">
        <v>11113</v>
      </c>
      <c r="AJ568" s="6" t="str">
        <f t="shared" si="225"/>
        <v xml:space="preserve"> |PT| Recipiente para leite em pó</v>
      </c>
      <c r="AK568" s="8" t="s">
        <v>11114</v>
      </c>
      <c r="AL568" s="6" t="str">
        <f t="shared" si="226"/>
        <v xml:space="preserve"> |RO| Vas pentru lapte praf</v>
      </c>
      <c r="AM568" s="8" t="s">
        <v>11115</v>
      </c>
      <c r="AN568" s="6" t="str">
        <f t="shared" si="227"/>
        <v xml:space="preserve"> |RS| Kutija za mleko u prahu</v>
      </c>
      <c r="AO568" s="8" t="s">
        <v>11116</v>
      </c>
      <c r="AP568" s="6" t="str">
        <f t="shared" si="228"/>
        <v xml:space="preserve"> |SI| Posoda za shranjevanje mleka v prahu</v>
      </c>
      <c r="AQ568" s="8" t="s">
        <v>11117</v>
      </c>
      <c r="AR568" s="6" t="str">
        <f t="shared" si="229"/>
        <v xml:space="preserve"> |SK| Dóza na sušené mlieko</v>
      </c>
      <c r="AS568" s="9" t="str">
        <f t="shared" si="230"/>
        <v>|EN| Instant milk powder container |BG| Контейнер за мляко на прах |BiH| Kutija za mlijeko u prahu |CZ| Dóza na sušené mléko |DE| Milchpulver |EE| Piimasegupulbri nõu |ES| Recipiente para leche en polvo/ Recipient per a llet en pols |GR| Δοχείο γάλακτος σε σκόνη |HR| Posuda za mlijeko u prahu |HU| Tejportartó |IT| Contenitore per latte in polvere |LT| Indelis pieno milteliams |LV| Piena pulvera trauks |PL| Pojemnik na mleko w proszku |PT| Recipiente para leite em pó |RO| Vas pentru lapte praf |RS| Kutija za mleko u prahu |SI| Posoda za shranjevanje mleka v prahu |SK| Dóza na sušené mlieko</v>
      </c>
      <c r="AT568" s="9" t="str">
        <f t="shared" si="231"/>
        <v xml:space="preserve">"|EN| Instant milk powder container |BG| Контейнер за мляко на прах |BiH| Kutija za mlijeko u prahu |CZ| Dóza na sušené mléko |DE| Milchpulver |EE| Piimasegupulbri nõu |ES| Recipiente para leche en polvo/ Recipient per a llet en pols |GR| Δοχείο γάλακτος σε σκόνη |HR| Posuda za mlijeko u prahu |HU| Tejportartó |IT| Contenitore per latte in polvere |LT| Indelis pieno milteliams |LV| Piena pulvera trauks |PL| Pojemnik na mleko w proszku |PT| Recipiente para leite em pó |RO| Vas pentru lapte praf |RS| Kutija za mleko u prahu |SI| Posoda za shranjevanje mleka v prahu |SK| Dóza na sušené mlieko",  </v>
      </c>
      <c r="AU568" s="9" t="str">
        <f t="shared" si="232"/>
        <v xml:space="preserve">"Instant milk powder container":  "|EN| Instant milk powder container |BG| Контейнер за мляко на прах |BiH| Kutija za mlijeko u prahu |CZ| Dóza na sušené mléko |DE| Milchpulver |EE| Piimasegupulbri nõu |ES| Recipiente para leche en polvo/ Recipient per a llet en pols |GR| Δοχείο γάλακτος σε σκόνη |HR| Posuda za mlijeko u prahu |HU| Tejportartó |IT| Contenitore per latte in polvere |LT| Indelis pieno milteliams |LV| Piena pulvera trauks |PL| Pojemnik na mleko w proszku |PT| Recipiente para leite em pó |RO| Vas pentru lapte praf |RS| Kutija za mleko u prahu |SI| Posoda za shranjevanje mleka v prahu |SK| Dóza na sušené mlieko",  </v>
      </c>
      <c r="AV568" s="9" t="str">
        <f t="shared" si="233"/>
        <v xml:space="preserve">"Instant milk powder container", </v>
      </c>
      <c r="AW568" s="9"/>
    </row>
    <row r="569" spans="1:49" ht="15" customHeight="1" x14ac:dyDescent="0.25">
      <c r="A569" s="8" t="s">
        <v>11118</v>
      </c>
      <c r="B569" s="6" t="str">
        <f t="shared" si="208"/>
        <v>|EN| Thermo food container</v>
      </c>
      <c r="C569" s="8" t="s">
        <v>11119</v>
      </c>
      <c r="D569" s="6" t="str">
        <f t="shared" si="209"/>
        <v xml:space="preserve"> |AL| Termopaketime</v>
      </c>
      <c r="E569" s="8" t="s">
        <v>11120</v>
      </c>
      <c r="F569" s="6" t="str">
        <f t="shared" si="210"/>
        <v xml:space="preserve"> |BG| Термоопаковка за бебешки бутилки</v>
      </c>
      <c r="G569" s="8" t="s">
        <v>11121</v>
      </c>
      <c r="H569" s="6" t="str">
        <f t="shared" si="211"/>
        <v xml:space="preserve"> |BiH| Termo ambalaža</v>
      </c>
      <c r="I569" s="8" t="s">
        <v>11122</v>
      </c>
      <c r="J569" s="6" t="str">
        <f t="shared" si="212"/>
        <v xml:space="preserve"> |CZ| Termoobal</v>
      </c>
      <c r="K569" s="8" t="s">
        <v>11123</v>
      </c>
      <c r="L569" s="6" t="str">
        <f t="shared" si="213"/>
        <v xml:space="preserve"> |DE| Thermopackung</v>
      </c>
      <c r="M569" s="8" t="s">
        <v>11124</v>
      </c>
      <c r="N569" s="6" t="str">
        <f t="shared" si="214"/>
        <v xml:space="preserve"> |EE| Termopakend</v>
      </c>
      <c r="O569" s="8" t="s">
        <v>11125</v>
      </c>
      <c r="P569" s="6" t="str">
        <f t="shared" si="215"/>
        <v xml:space="preserve"> |ES| Envase térmico</v>
      </c>
      <c r="Q569" s="8" t="s">
        <v>11126</v>
      </c>
      <c r="R569" s="6" t="str">
        <f t="shared" si="216"/>
        <v>/ Empaquetat tèrmic</v>
      </c>
      <c r="S569" s="8" t="s">
        <v>11127</v>
      </c>
      <c r="T569" s="6" t="str">
        <f t="shared" si="217"/>
        <v xml:space="preserve"> |GR| Θερμοδοχείο</v>
      </c>
      <c r="U569" s="8" t="s">
        <v>11128</v>
      </c>
      <c r="V569" s="6" t="str">
        <f t="shared" si="218"/>
        <v xml:space="preserve"> |HR| Termoambalaža</v>
      </c>
      <c r="W569" s="8" t="s">
        <v>11129</v>
      </c>
      <c r="X569" s="6" t="str">
        <f t="shared" si="219"/>
        <v xml:space="preserve"> |HU| Hőtartó csomagolás</v>
      </c>
      <c r="Y569" s="8" t="s">
        <v>11130</v>
      </c>
      <c r="Z569" s="6" t="str">
        <f t="shared" si="220"/>
        <v xml:space="preserve"> |IT| Confezione termica</v>
      </c>
      <c r="AA569" s="8" t="s">
        <v>11131</v>
      </c>
      <c r="AB569" s="6" t="str">
        <f t="shared" si="221"/>
        <v xml:space="preserve"> |LT| Terminis dėklas</v>
      </c>
      <c r="AC569" s="8" t="s">
        <v>11132</v>
      </c>
      <c r="AD569" s="6" t="str">
        <f t="shared" si="222"/>
        <v xml:space="preserve"> |LV| Termiskais iepakojums</v>
      </c>
      <c r="AE569" s="8" t="s">
        <v>11133</v>
      </c>
      <c r="AF569" s="6" t="str">
        <f t="shared" si="223"/>
        <v xml:space="preserve"> |MK| Термопакување</v>
      </c>
      <c r="AG569" s="8" t="s">
        <v>11134</v>
      </c>
      <c r="AH569" s="6" t="str">
        <f t="shared" si="224"/>
        <v xml:space="preserve"> |PL| Termoopakowanie</v>
      </c>
      <c r="AI569" s="8" t="s">
        <v>11135</v>
      </c>
      <c r="AJ569" s="6" t="str">
        <f t="shared" si="225"/>
        <v xml:space="preserve"> |PT| Recipiente térmicos</v>
      </c>
      <c r="AK569" s="8" t="s">
        <v>11136</v>
      </c>
      <c r="AL569" s="6" t="str">
        <f t="shared" si="226"/>
        <v xml:space="preserve"> |RO| Ambalaj termic</v>
      </c>
      <c r="AM569" s="8" t="s">
        <v>11137</v>
      </c>
      <c r="AN569" s="6" t="str">
        <f t="shared" si="227"/>
        <v xml:space="preserve"> |RS| Termička torba</v>
      </c>
      <c r="AO569" s="8" t="s">
        <v>11138</v>
      </c>
      <c r="AP569" s="6" t="str">
        <f t="shared" si="228"/>
        <v xml:space="preserve"> |SI| Termoembalaža</v>
      </c>
      <c r="AQ569" s="8" t="s">
        <v>11122</v>
      </c>
      <c r="AR569" s="6" t="str">
        <f t="shared" si="229"/>
        <v xml:space="preserve"> |SK| Termoobal</v>
      </c>
      <c r="AS569" s="9" t="str">
        <f t="shared" si="230"/>
        <v>|EN| Thermo food container |BG| Термоопаковка за бебешки бутилки |BiH| Termo ambalaža |CZ| Termoobal |DE| Thermopackung |EE| Termopakend |ES| Envase térmico/ Empaquetat tèrmic |GR| Θερμοδοχείο |HR| Termoambalaža |HU| Hőtartó csomagolás |IT| Confezione termica |LT| Terminis dėklas |LV| Termiskais iepakojums |PL| Termoopakowanie |PT| Recipiente térmicos |RO| Ambalaj termic |RS| Termička torba |SI| Termoembalaža |SK| Termoobal</v>
      </c>
      <c r="AT569" s="9" t="str">
        <f t="shared" si="231"/>
        <v xml:space="preserve">"|EN| Thermo food container |BG| Термоопаковка за бебешки бутилки |BiH| Termo ambalaža |CZ| Termoobal |DE| Thermopackung |EE| Termopakend |ES| Envase térmico/ Empaquetat tèrmic |GR| Θερμοδοχείο |HR| Termoambalaža |HU| Hőtartó csomagolás |IT| Confezione termica |LT| Terminis dėklas |LV| Termiskais iepakojums |PL| Termoopakowanie |PT| Recipiente térmicos |RO| Ambalaj termic |RS| Termička torba |SI| Termoembalaža |SK| Termoobal",  </v>
      </c>
      <c r="AU569" s="9" t="str">
        <f t="shared" si="232"/>
        <v xml:space="preserve">"Thermo food container":  "|EN| Thermo food container |BG| Термоопаковка за бебешки бутилки |BiH| Termo ambalaža |CZ| Termoobal |DE| Thermopackung |EE| Termopakend |ES| Envase térmico/ Empaquetat tèrmic |GR| Θερμοδοχείο |HR| Termoambalaža |HU| Hőtartó csomagolás |IT| Confezione termica |LT| Terminis dėklas |LV| Termiskais iepakojums |PL| Termoopakowanie |PT| Recipiente térmicos |RO| Ambalaj termic |RS| Termička torba |SI| Termoembalaža |SK| Termoobal",  </v>
      </c>
      <c r="AV569" s="9" t="str">
        <f t="shared" si="233"/>
        <v xml:space="preserve">"Thermo food container", </v>
      </c>
      <c r="AW569" s="9"/>
    </row>
    <row r="570" spans="1:49" ht="15" customHeight="1" x14ac:dyDescent="0.25">
      <c r="A570" s="8" t="s">
        <v>11139</v>
      </c>
      <c r="B570" s="6" t="str">
        <f t="shared" si="208"/>
        <v>|EN| Pacifier</v>
      </c>
      <c r="C570" s="8" t="s">
        <v>11140</v>
      </c>
      <c r="D570" s="6" t="str">
        <f t="shared" si="209"/>
        <v xml:space="preserve"> |AL| Biberon çuç</v>
      </c>
      <c r="E570" s="8" t="s">
        <v>11141</v>
      </c>
      <c r="F570" s="6" t="str">
        <f t="shared" si="210"/>
        <v xml:space="preserve"> |BG| Биберон-залъгалка</v>
      </c>
      <c r="G570" s="8" t="s">
        <v>11142</v>
      </c>
      <c r="H570" s="6" t="str">
        <f t="shared" si="211"/>
        <v xml:space="preserve"> |BiH| Duda za smirivanje</v>
      </c>
      <c r="I570" s="8" t="s">
        <v>11143</v>
      </c>
      <c r="J570" s="6" t="str">
        <f t="shared" si="212"/>
        <v xml:space="preserve"> |CZ| Dudlík na uklidnění</v>
      </c>
      <c r="K570" s="8" t="s">
        <v>11144</v>
      </c>
      <c r="L570" s="6" t="str">
        <f t="shared" si="213"/>
        <v xml:space="preserve"> |DE| Beruhigungsschnuller</v>
      </c>
      <c r="M570" s="8" t="s">
        <v>11145</v>
      </c>
      <c r="N570" s="6" t="str">
        <f t="shared" si="214"/>
        <v xml:space="preserve"> |EE| Rahustamislutt</v>
      </c>
      <c r="O570" s="8" t="s">
        <v>11146</v>
      </c>
      <c r="P570" s="6" t="str">
        <f t="shared" si="215"/>
        <v xml:space="preserve"> |ES| Chupete tranquilizador</v>
      </c>
      <c r="Q570" s="8" t="s">
        <v>11147</v>
      </c>
      <c r="R570" s="6" t="str">
        <f t="shared" si="216"/>
        <v>/ Xumet</v>
      </c>
      <c r="S570" s="8" t="s">
        <v>11148</v>
      </c>
      <c r="T570" s="6" t="str">
        <f t="shared" si="217"/>
        <v xml:space="preserve"> |GR| Πιπίλες</v>
      </c>
      <c r="U570" s="8" t="s">
        <v>11149</v>
      </c>
      <c r="V570" s="6" t="str">
        <f t="shared" si="218"/>
        <v xml:space="preserve"> |HR| Duda varalica</v>
      </c>
      <c r="W570" s="8" t="s">
        <v>11150</v>
      </c>
      <c r="X570" s="6" t="str">
        <f t="shared" si="219"/>
        <v xml:space="preserve"> |HU| Nyugtatócumi</v>
      </c>
      <c r="Y570" s="8" t="s">
        <v>11151</v>
      </c>
      <c r="Z570" s="6" t="str">
        <f t="shared" si="220"/>
        <v xml:space="preserve"> |IT| Succhietto</v>
      </c>
      <c r="AA570" s="8" t="s">
        <v>11152</v>
      </c>
      <c r="AB570" s="6" t="str">
        <f t="shared" si="221"/>
        <v xml:space="preserve"> |LT| Čiulptukai nuraminimui</v>
      </c>
      <c r="AC570" s="8" t="s">
        <v>11153</v>
      </c>
      <c r="AD570" s="6" t="str">
        <f t="shared" si="222"/>
        <v xml:space="preserve"> |LV| Bērnu knupis</v>
      </c>
      <c r="AE570" s="8" t="s">
        <v>11154</v>
      </c>
      <c r="AF570" s="6" t="str">
        <f t="shared" si="223"/>
        <v xml:space="preserve"> |MK| Цуцла за смирување</v>
      </c>
      <c r="AG570" s="8" t="s">
        <v>11155</v>
      </c>
      <c r="AH570" s="6" t="str">
        <f t="shared" si="224"/>
        <v xml:space="preserve"> |PL| Smoczek do uspokajania</v>
      </c>
      <c r="AI570" s="8" t="s">
        <v>11156</v>
      </c>
      <c r="AJ570" s="6" t="str">
        <f t="shared" si="225"/>
        <v xml:space="preserve"> |PT| Chupeta tranquilizantes</v>
      </c>
      <c r="AK570" s="8" t="s">
        <v>11157</v>
      </c>
      <c r="AL570" s="6" t="str">
        <f t="shared" si="226"/>
        <v xml:space="preserve"> |RO| Suzetă</v>
      </c>
      <c r="AM570" s="8" t="s">
        <v>11158</v>
      </c>
      <c r="AN570" s="6" t="str">
        <f t="shared" si="227"/>
        <v xml:space="preserve"> |RS| Laža</v>
      </c>
      <c r="AO570" s="8" t="s">
        <v>11159</v>
      </c>
      <c r="AP570" s="6" t="str">
        <f t="shared" si="228"/>
        <v xml:space="preserve"> |SI| Duda za pomirjanje</v>
      </c>
      <c r="AQ570" s="8" t="s">
        <v>11160</v>
      </c>
      <c r="AR570" s="6" t="str">
        <f t="shared" si="229"/>
        <v xml:space="preserve"> |SK| Cumeľ na utíšenie</v>
      </c>
      <c r="AS570" s="9" t="str">
        <f t="shared" si="230"/>
        <v>|EN| Pacifier |BG| Биберон-залъгалка |BiH| Duda za smirivanje |CZ| Dudlík na uklidnění |DE| Beruhigungsschnuller |EE| Rahustamislutt |ES| Chupete tranquilizador/ Xumet |GR| Πιπίλες |HR| Duda varalica |HU| Nyugtatócumi |IT| Succhietto |LT| Čiulptukai nuraminimui |LV| Bērnu knupis |PL| Smoczek do uspokajania |PT| Chupeta tranquilizantes |RO| Suzetă |RS| Laža |SI| Duda za pomirjanje |SK| Cumeľ na utíšenie</v>
      </c>
      <c r="AT570" s="9" t="str">
        <f t="shared" si="231"/>
        <v xml:space="preserve">"|EN| Pacifier |BG| Биберон-залъгалка |BiH| Duda za smirivanje |CZ| Dudlík na uklidnění |DE| Beruhigungsschnuller |EE| Rahustamislutt |ES| Chupete tranquilizador/ Xumet |GR| Πιπίλες |HR| Duda varalica |HU| Nyugtatócumi |IT| Succhietto |LT| Čiulptukai nuraminimui |LV| Bērnu knupis |PL| Smoczek do uspokajania |PT| Chupeta tranquilizantes |RO| Suzetă |RS| Laža |SI| Duda za pomirjanje |SK| Cumeľ na utíšenie",  </v>
      </c>
      <c r="AU570" s="9" t="str">
        <f t="shared" si="232"/>
        <v xml:space="preserve">"Pacifier":  "|EN| Pacifier |BG| Биберон-залъгалка |BiH| Duda za smirivanje |CZ| Dudlík na uklidnění |DE| Beruhigungsschnuller |EE| Rahustamislutt |ES| Chupete tranquilizador/ Xumet |GR| Πιπίλες |HR| Duda varalica |HU| Nyugtatócumi |IT| Succhietto |LT| Čiulptukai nuraminimui |LV| Bērnu knupis |PL| Smoczek do uspokajania |PT| Chupeta tranquilizantes |RO| Suzetă |RS| Laža |SI| Duda za pomirjanje |SK| Cumeľ na utíšenie",  </v>
      </c>
      <c r="AV570" s="9" t="str">
        <f t="shared" si="233"/>
        <v xml:space="preserve">"Pacifier", </v>
      </c>
      <c r="AW570" s="9"/>
    </row>
    <row r="571" spans="1:49" ht="15" customHeight="1" x14ac:dyDescent="0.25">
      <c r="A571" s="8" t="s">
        <v>11161</v>
      </c>
      <c r="B571" s="6" t="str">
        <f t="shared" si="208"/>
        <v>|EN| Pacifier cover</v>
      </c>
      <c r="C571" s="8" t="s">
        <v>11162</v>
      </c>
      <c r="D571" s="6" t="str">
        <f t="shared" si="209"/>
        <v xml:space="preserve"> |AL| Kontejner biberoni</v>
      </c>
      <c r="E571" s="8" t="s">
        <v>11163</v>
      </c>
      <c r="F571" s="6" t="str">
        <f t="shared" si="210"/>
        <v xml:space="preserve"> |BG| Контейнер за биберон</v>
      </c>
      <c r="G571" s="8" t="s">
        <v>11164</v>
      </c>
      <c r="H571" s="6" t="str">
        <f t="shared" si="211"/>
        <v xml:space="preserve"> |BiH| Kutija za dudu</v>
      </c>
      <c r="I571" s="8" t="s">
        <v>11165</v>
      </c>
      <c r="J571" s="6" t="str">
        <f t="shared" si="212"/>
        <v xml:space="preserve"> |CZ| Dózička na dudlík</v>
      </c>
      <c r="K571" s="8" t="s">
        <v>11166</v>
      </c>
      <c r="L571" s="6" t="str">
        <f t="shared" si="213"/>
        <v xml:space="preserve"> |DE| Schnullerbehälter</v>
      </c>
      <c r="M571" s="8" t="s">
        <v>11167</v>
      </c>
      <c r="N571" s="6" t="str">
        <f t="shared" si="214"/>
        <v xml:space="preserve"> |EE| Lutikarp</v>
      </c>
      <c r="O571" s="8" t="s">
        <v>11168</v>
      </c>
      <c r="P571" s="6" t="str">
        <f t="shared" si="215"/>
        <v xml:space="preserve"> |ES| Estuche para chupete</v>
      </c>
      <c r="Q571" s="8" t="s">
        <v>11169</v>
      </c>
      <c r="R571" s="6" t="str">
        <f t="shared" si="216"/>
        <v>/ Recipient per a xumet</v>
      </c>
      <c r="S571" s="8" t="s">
        <v>11170</v>
      </c>
      <c r="T571" s="6" t="str">
        <f t="shared" si="217"/>
        <v xml:space="preserve"> |GR| Δοχείο πιπίλας</v>
      </c>
      <c r="U571" s="8" t="s">
        <v>11171</v>
      </c>
      <c r="V571" s="6" t="str">
        <f t="shared" si="218"/>
        <v xml:space="preserve"> |HR| Posudica za dudu</v>
      </c>
      <c r="W571" s="8" t="s">
        <v>11172</v>
      </c>
      <c r="X571" s="6" t="str">
        <f t="shared" si="219"/>
        <v xml:space="preserve"> |HU| Cumitartó</v>
      </c>
      <c r="Y571" s="8" t="s">
        <v>11173</v>
      </c>
      <c r="Z571" s="6" t="str">
        <f t="shared" si="220"/>
        <v xml:space="preserve"> |IT| Contenitore per succhietto</v>
      </c>
      <c r="AA571" s="8" t="s">
        <v>11174</v>
      </c>
      <c r="AB571" s="6" t="str">
        <f t="shared" si="221"/>
        <v xml:space="preserve"> |LT| Indėlis čiulptukams</v>
      </c>
      <c r="AC571" s="8" t="s">
        <v>11175</v>
      </c>
      <c r="AD571" s="6" t="str">
        <f t="shared" si="222"/>
        <v xml:space="preserve"> |LV| Knupja trauciņš</v>
      </c>
      <c r="AE571" s="8" t="s">
        <v>11176</v>
      </c>
      <c r="AF571" s="6" t="str">
        <f t="shared" si="223"/>
        <v xml:space="preserve"> |MK| Кутија за цуцла</v>
      </c>
      <c r="AG571" s="8" t="s">
        <v>11177</v>
      </c>
      <c r="AH571" s="6" t="str">
        <f t="shared" si="224"/>
        <v xml:space="preserve"> |PL| Pojemnik na smoczek</v>
      </c>
      <c r="AI571" s="8" t="s">
        <v>11178</v>
      </c>
      <c r="AJ571" s="6" t="str">
        <f t="shared" si="225"/>
        <v xml:space="preserve"> |PT| Recipiente para chupeta</v>
      </c>
      <c r="AK571" s="8" t="s">
        <v>11179</v>
      </c>
      <c r="AL571" s="6" t="str">
        <f t="shared" si="226"/>
        <v xml:space="preserve"> |RO| Vas pentru suzetă</v>
      </c>
      <c r="AM571" s="8" t="s">
        <v>11180</v>
      </c>
      <c r="AN571" s="6" t="str">
        <f t="shared" si="227"/>
        <v xml:space="preserve"> |RS| Kutijica za lažu</v>
      </c>
      <c r="AO571" s="8" t="s">
        <v>11181</v>
      </c>
      <c r="AP571" s="6" t="str">
        <f t="shared" si="228"/>
        <v xml:space="preserve"> |SI| Posoda za shranjevanje dude</v>
      </c>
      <c r="AQ571" s="8" t="s">
        <v>11182</v>
      </c>
      <c r="AR571" s="6" t="str">
        <f t="shared" si="229"/>
        <v xml:space="preserve"> |SK| Obal na cumeľ</v>
      </c>
      <c r="AS571" s="9" t="str">
        <f t="shared" si="230"/>
        <v>|EN| Pacifier cover |BG| Контейнер за биберон |BiH| Kutija za dudu |CZ| Dózička na dudlík |DE| Schnullerbehälter |EE| Lutikarp |ES| Estuche para chupete/ Recipient per a xumet |GR| Δοχείο πιπίλας |HR| Posudica za dudu |HU| Cumitartó |IT| Contenitore per succhietto |LT| Indėlis čiulptukams |LV| Knupja trauciņš |PL| Pojemnik na smoczek |PT| Recipiente para chupeta |RO| Vas pentru suzetă |RS| Kutijica za lažu |SI| Posoda za shranjevanje dude |SK| Obal na cumeľ</v>
      </c>
      <c r="AT571" s="9" t="str">
        <f t="shared" si="231"/>
        <v xml:space="preserve">"|EN| Pacifier cover |BG| Контейнер за биберон |BiH| Kutija za dudu |CZ| Dózička na dudlík |DE| Schnullerbehälter |EE| Lutikarp |ES| Estuche para chupete/ Recipient per a xumet |GR| Δοχείο πιπίλας |HR| Posudica za dudu |HU| Cumitartó |IT| Contenitore per succhietto |LT| Indėlis čiulptukams |LV| Knupja trauciņš |PL| Pojemnik na smoczek |PT| Recipiente para chupeta |RO| Vas pentru suzetă |RS| Kutijica za lažu |SI| Posoda za shranjevanje dude |SK| Obal na cumeľ",  </v>
      </c>
      <c r="AU571" s="9" t="str">
        <f t="shared" si="232"/>
        <v xml:space="preserve">"Pacifier cover":  "|EN| Pacifier cover |BG| Контейнер за биберон |BiH| Kutija za dudu |CZ| Dózička na dudlík |DE| Schnullerbehälter |EE| Lutikarp |ES| Estuche para chupete/ Recipient per a xumet |GR| Δοχείο πιπίλας |HR| Posudica za dudu |HU| Cumitartó |IT| Contenitore per succhietto |LT| Indėlis čiulptukams |LV| Knupja trauciņš |PL| Pojemnik na smoczek |PT| Recipiente para chupeta |RO| Vas pentru suzetă |RS| Kutijica za lažu |SI| Posoda za shranjevanje dude |SK| Obal na cumeľ",  </v>
      </c>
      <c r="AV571" s="9" t="str">
        <f t="shared" si="233"/>
        <v xml:space="preserve">"Pacifier cover", </v>
      </c>
      <c r="AW571" s="9"/>
    </row>
    <row r="572" spans="1:49" ht="15" customHeight="1" x14ac:dyDescent="0.25">
      <c r="A572" s="8" t="s">
        <v>11183</v>
      </c>
      <c r="B572" s="6" t="str">
        <f t="shared" si="208"/>
        <v>|EN| Pacifier chain</v>
      </c>
      <c r="C572" s="8" t="s">
        <v>11184</v>
      </c>
      <c r="D572" s="6" t="str">
        <f t="shared" si="209"/>
        <v xml:space="preserve"> |AL| Zinxhir biberoni</v>
      </c>
      <c r="E572" s="8" t="s">
        <v>11185</v>
      </c>
      <c r="F572" s="6" t="str">
        <f t="shared" si="210"/>
        <v xml:space="preserve"> |BG| Верижка за биберон</v>
      </c>
      <c r="G572" s="8" t="s">
        <v>11186</v>
      </c>
      <c r="H572" s="6" t="str">
        <f t="shared" si="211"/>
        <v xml:space="preserve"> |BiH| Lanac za dudu</v>
      </c>
      <c r="I572" s="8" t="s">
        <v>11187</v>
      </c>
      <c r="J572" s="6" t="str">
        <f t="shared" si="212"/>
        <v xml:space="preserve"> |CZ| Řetízek na dudlík</v>
      </c>
      <c r="K572" s="8" t="s">
        <v>11188</v>
      </c>
      <c r="L572" s="6" t="str">
        <f t="shared" si="213"/>
        <v xml:space="preserve"> |DE| Schnullerkette</v>
      </c>
      <c r="M572" s="8" t="s">
        <v>11189</v>
      </c>
      <c r="N572" s="6" t="str">
        <f t="shared" si="214"/>
        <v xml:space="preserve"> |EE| Lutikett</v>
      </c>
      <c r="O572" s="8" t="s">
        <v>11190</v>
      </c>
      <c r="P572" s="6" t="str">
        <f t="shared" si="215"/>
        <v xml:space="preserve"> |ES| Cadena para el chupete</v>
      </c>
      <c r="Q572" s="8" t="s">
        <v>11191</v>
      </c>
      <c r="R572" s="6" t="str">
        <f t="shared" si="216"/>
        <v>/ Cadena per a xumet</v>
      </c>
      <c r="S572" s="8" t="s">
        <v>11192</v>
      </c>
      <c r="T572" s="6" t="str">
        <f t="shared" si="217"/>
        <v xml:space="preserve"> |GR| Αλυσίδα πιπίλας</v>
      </c>
      <c r="U572" s="8" t="s">
        <v>11193</v>
      </c>
      <c r="V572" s="6" t="str">
        <f t="shared" si="218"/>
        <v xml:space="preserve"> |HR| Lančić za dudu</v>
      </c>
      <c r="W572" s="8" t="s">
        <v>11194</v>
      </c>
      <c r="X572" s="6" t="str">
        <f t="shared" si="219"/>
        <v xml:space="preserve"> |HU| Lánc cumihoz</v>
      </c>
      <c r="Y572" s="8" t="s">
        <v>11195</v>
      </c>
      <c r="Z572" s="6" t="str">
        <f t="shared" si="220"/>
        <v xml:space="preserve"> |IT| Catenella per succhietto</v>
      </c>
      <c r="AA572" s="8" t="s">
        <v>11196</v>
      </c>
      <c r="AB572" s="6" t="str">
        <f t="shared" si="221"/>
        <v xml:space="preserve"> |LT| Virvelė čiulptukui</v>
      </c>
      <c r="AC572" s="8" t="s">
        <v>11197</v>
      </c>
      <c r="AD572" s="6" t="str">
        <f t="shared" si="222"/>
        <v xml:space="preserve"> |LV| Ķēdīte knupītim</v>
      </c>
      <c r="AE572" s="8" t="s">
        <v>11198</v>
      </c>
      <c r="AF572" s="6" t="str">
        <f t="shared" si="223"/>
        <v xml:space="preserve"> |MK| Ланче за цуцла</v>
      </c>
      <c r="AG572" s="8" t="s">
        <v>11199</v>
      </c>
      <c r="AH572" s="6" t="str">
        <f t="shared" si="224"/>
        <v xml:space="preserve"> |PL| Łańcuszek do smoczka</v>
      </c>
      <c r="AI572" s="8" t="s">
        <v>11200</v>
      </c>
      <c r="AJ572" s="6" t="str">
        <f t="shared" si="225"/>
        <v xml:space="preserve"> |PT| Correntes para chupetas</v>
      </c>
      <c r="AK572" s="8" t="s">
        <v>11201</v>
      </c>
      <c r="AL572" s="6" t="str">
        <f t="shared" si="226"/>
        <v xml:space="preserve"> |RO| Lanț pentru suzetă</v>
      </c>
      <c r="AM572" s="8" t="s">
        <v>11202</v>
      </c>
      <c r="AN572" s="6" t="str">
        <f t="shared" si="227"/>
        <v xml:space="preserve"> |RS| Lančić za lažu</v>
      </c>
      <c r="AO572" s="8" t="s">
        <v>11203</v>
      </c>
      <c r="AP572" s="6" t="str">
        <f t="shared" si="228"/>
        <v xml:space="preserve"> |SI| Verižica za dudo</v>
      </c>
      <c r="AQ572" s="8" t="s">
        <v>11204</v>
      </c>
      <c r="AR572" s="6" t="str">
        <f t="shared" si="229"/>
        <v xml:space="preserve"> |SK| Retiazka na cumeľ</v>
      </c>
      <c r="AS572" s="9" t="str">
        <f t="shared" si="230"/>
        <v>|EN| Pacifier chain |BG| Верижка за биберон |BiH| Lanac za dudu |CZ| Řetízek na dudlík |DE| Schnullerkette |EE| Lutikett |ES| Cadena para el chupete/ Cadena per a xumet |GR| Αλυσίδα πιπίλας |HR| Lančić za dudu |HU| Lánc cumihoz |IT| Catenella per succhietto |LT| Virvelė čiulptukui |LV| Ķēdīte knupītim |PL| Łańcuszek do smoczka |PT| Correntes para chupetas |RO| Lanț pentru suzetă |RS| Lančić za lažu |SI| Verižica za dudo |SK| Retiazka na cumeľ</v>
      </c>
      <c r="AT572" s="9" t="str">
        <f t="shared" si="231"/>
        <v xml:space="preserve">"|EN| Pacifier chain |BG| Верижка за биберон |BiH| Lanac za dudu |CZ| Řetízek na dudlík |DE| Schnullerkette |EE| Lutikett |ES| Cadena para el chupete/ Cadena per a xumet |GR| Αλυσίδα πιπίλας |HR| Lančić za dudu |HU| Lánc cumihoz |IT| Catenella per succhietto |LT| Virvelė čiulptukui |LV| Ķēdīte knupītim |PL| Łańcuszek do smoczka |PT| Correntes para chupetas |RO| Lanț pentru suzetă |RS| Lančić za lažu |SI| Verižica za dudo |SK| Retiazka na cumeľ",  </v>
      </c>
      <c r="AU572" s="9" t="str">
        <f t="shared" si="232"/>
        <v xml:space="preserve">"Pacifier chain":  "|EN| Pacifier chain |BG| Верижка за биберон |BiH| Lanac za dudu |CZ| Řetízek na dudlík |DE| Schnullerkette |EE| Lutikett |ES| Cadena para el chupete/ Cadena per a xumet |GR| Αλυσίδα πιπίλας |HR| Lančić za dudu |HU| Lánc cumihoz |IT| Catenella per succhietto |LT| Virvelė čiulptukui |LV| Ķēdīte knupītim |PL| Łańcuszek do smoczka |PT| Correntes para chupetas |RO| Lanț pentru suzetă |RS| Lančić za lažu |SI| Verižica za dudo |SK| Retiazka na cumeľ",  </v>
      </c>
      <c r="AV572" s="9" t="str">
        <f t="shared" si="233"/>
        <v xml:space="preserve">"Pacifier chain", </v>
      </c>
      <c r="AW572" s="9"/>
    </row>
    <row r="573" spans="1:49" ht="15" customHeight="1" x14ac:dyDescent="0.25">
      <c r="A573" s="8" t="s">
        <v>11205</v>
      </c>
      <c r="B573" s="6" t="str">
        <f t="shared" si="208"/>
        <v>|EN| Teether</v>
      </c>
      <c r="C573" s="8" t="s">
        <v>11205</v>
      </c>
      <c r="D573" s="6" t="str">
        <f t="shared" si="209"/>
        <v xml:space="preserve"> |AL| Teether</v>
      </c>
      <c r="E573" s="8" t="s">
        <v>11206</v>
      </c>
      <c r="F573" s="6" t="str">
        <f t="shared" si="210"/>
        <v xml:space="preserve"> |BG| Гризалка</v>
      </c>
      <c r="G573" s="8" t="s">
        <v>11207</v>
      </c>
      <c r="H573" s="6" t="str">
        <f t="shared" si="211"/>
        <v xml:space="preserve"> |BiH| Glodalica</v>
      </c>
      <c r="I573" s="8" t="s">
        <v>11208</v>
      </c>
      <c r="J573" s="6" t="str">
        <f t="shared" si="212"/>
        <v xml:space="preserve"> |CZ| Kousátko</v>
      </c>
      <c r="K573" s="8" t="s">
        <v>11209</v>
      </c>
      <c r="L573" s="6" t="str">
        <f t="shared" si="213"/>
        <v xml:space="preserve"> |DE| Beißring</v>
      </c>
      <c r="M573" s="8" t="s">
        <v>11210</v>
      </c>
      <c r="N573" s="6" t="str">
        <f t="shared" si="214"/>
        <v xml:space="preserve"> |EE| Närimisrõngas</v>
      </c>
      <c r="O573" s="8" t="s">
        <v>11211</v>
      </c>
      <c r="P573" s="6" t="str">
        <f t="shared" si="215"/>
        <v xml:space="preserve"> |ES| Mordedor</v>
      </c>
      <c r="Q573" s="8" t="s">
        <v>11212</v>
      </c>
      <c r="R573" s="6" t="str">
        <f t="shared" si="216"/>
        <v>/ Mossegador</v>
      </c>
      <c r="S573" s="8" t="s">
        <v>11213</v>
      </c>
      <c r="T573" s="6" t="str">
        <f t="shared" si="217"/>
        <v xml:space="preserve"> |GR| Μασητικό</v>
      </c>
      <c r="U573" s="8" t="s">
        <v>11214</v>
      </c>
      <c r="V573" s="6" t="str">
        <f t="shared" si="218"/>
        <v xml:space="preserve"> |HR| Gumena igračka koja se grize</v>
      </c>
      <c r="W573" s="8" t="s">
        <v>11215</v>
      </c>
      <c r="X573" s="6" t="str">
        <f t="shared" si="219"/>
        <v xml:space="preserve"> |HU| Rágóka</v>
      </c>
      <c r="Y573" s="8" t="s">
        <v>11216</v>
      </c>
      <c r="Z573" s="6" t="str">
        <f t="shared" si="220"/>
        <v xml:space="preserve"> |IT| Massaggiagengive</v>
      </c>
      <c r="AA573" s="8" t="s">
        <v>11217</v>
      </c>
      <c r="AB573" s="6" t="str">
        <f t="shared" si="221"/>
        <v xml:space="preserve"> |LT| Kramtukas</v>
      </c>
      <c r="AC573" s="8" t="s">
        <v>11218</v>
      </c>
      <c r="AD573" s="6" t="str">
        <f t="shared" si="222"/>
        <v xml:space="preserve"> |LV| Smaganu masētājs bērniem</v>
      </c>
      <c r="AE573" s="8" t="s">
        <v>11206</v>
      </c>
      <c r="AF573" s="6" t="str">
        <f t="shared" si="223"/>
        <v xml:space="preserve"> |MK| Гризалка</v>
      </c>
      <c r="AG573" s="8" t="s">
        <v>11219</v>
      </c>
      <c r="AH573" s="6" t="str">
        <f t="shared" si="224"/>
        <v xml:space="preserve"> |PL| Gryzak</v>
      </c>
      <c r="AI573" s="8" t="s">
        <v>11220</v>
      </c>
      <c r="AJ573" s="6" t="str">
        <f t="shared" si="225"/>
        <v xml:space="preserve"> |PT| Brinquedo para aliviar a dentição</v>
      </c>
      <c r="AK573" s="8" t="s">
        <v>11221</v>
      </c>
      <c r="AL573" s="6" t="str">
        <f t="shared" si="226"/>
        <v xml:space="preserve"> |RO| Inel dentiție</v>
      </c>
      <c r="AM573" s="8" t="s">
        <v>11207</v>
      </c>
      <c r="AN573" s="6" t="str">
        <f t="shared" si="227"/>
        <v xml:space="preserve"> |RS| Glodalica</v>
      </c>
      <c r="AO573" s="8" t="s">
        <v>11222</v>
      </c>
      <c r="AP573" s="6" t="str">
        <f t="shared" si="228"/>
        <v xml:space="preserve"> |SI| Grizalo</v>
      </c>
      <c r="AQ573" s="8" t="s">
        <v>11223</v>
      </c>
      <c r="AR573" s="6" t="str">
        <f t="shared" si="229"/>
        <v xml:space="preserve"> |SK| Hryzátko</v>
      </c>
      <c r="AS573" s="9" t="str">
        <f t="shared" si="230"/>
        <v>|EN| Teether |BG| Гризалка |BiH| Glodalica |CZ| Kousátko |DE| Beißring |EE| Närimisrõngas |ES| Mordedor/ Mossegador |GR| Μασητικό |HR| Gumena igračka koja se grize |HU| Rágóka |IT| Massaggiagengive |LT| Kramtukas |LV| Smaganu masētājs bērniem |PL| Gryzak |PT| Brinquedo para aliviar a dentição |RO| Inel dentiție |RS| Glodalica |SI| Grizalo |SK| Hryzátko</v>
      </c>
      <c r="AT573" s="9" t="str">
        <f t="shared" si="231"/>
        <v xml:space="preserve">"|EN| Teether |BG| Гризалка |BiH| Glodalica |CZ| Kousátko |DE| Beißring |EE| Närimisrõngas |ES| Mordedor/ Mossegador |GR| Μασητικό |HR| Gumena igračka koja se grize |HU| Rágóka |IT| Massaggiagengive |LT| Kramtukas |LV| Smaganu masētājs bērniem |PL| Gryzak |PT| Brinquedo para aliviar a dentição |RO| Inel dentiție |RS| Glodalica |SI| Grizalo |SK| Hryzátko",  </v>
      </c>
      <c r="AU573" s="9" t="str">
        <f t="shared" si="232"/>
        <v xml:space="preserve">"Teether":  "|EN| Teether |BG| Гризалка |BiH| Glodalica |CZ| Kousátko |DE| Beißring |EE| Närimisrõngas |ES| Mordedor/ Mossegador |GR| Μασητικό |HR| Gumena igračka koja se grize |HU| Rágóka |IT| Massaggiagengive |LT| Kramtukas |LV| Smaganu masētājs bērniem |PL| Gryzak |PT| Brinquedo para aliviar a dentição |RO| Inel dentiție |RS| Glodalica |SI| Grizalo |SK| Hryzátko",  </v>
      </c>
      <c r="AV573" s="9" t="str">
        <f t="shared" si="233"/>
        <v xml:space="preserve">"Teether", </v>
      </c>
      <c r="AW573" s="9"/>
    </row>
    <row r="574" spans="1:49" ht="15" customHeight="1" x14ac:dyDescent="0.25">
      <c r="A574" s="8" t="s">
        <v>11224</v>
      </c>
      <c r="B574" s="6" t="str">
        <f t="shared" si="208"/>
        <v>|EN| Rattle with teether</v>
      </c>
      <c r="C574" s="8" t="s">
        <v>11225</v>
      </c>
      <c r="D574" s="6" t="str">
        <f t="shared" si="209"/>
        <v xml:space="preserve"> |AL| Xhingël me teether</v>
      </c>
      <c r="E574" s="8" t="s">
        <v>11226</v>
      </c>
      <c r="F574" s="6" t="str">
        <f t="shared" si="210"/>
        <v xml:space="preserve"> |BG| Дрънкалка с гризалка</v>
      </c>
      <c r="G574" s="8" t="s">
        <v>11227</v>
      </c>
      <c r="H574" s="6" t="str">
        <f t="shared" si="211"/>
        <v xml:space="preserve"> |BiH| Zvečka s glodalicom</v>
      </c>
      <c r="I574" s="8" t="s">
        <v>11228</v>
      </c>
      <c r="J574" s="6" t="str">
        <f t="shared" si="212"/>
        <v xml:space="preserve"> |CZ| Chrastítko s kousátkem</v>
      </c>
      <c r="K574" s="8" t="s">
        <v>11229</v>
      </c>
      <c r="L574" s="6" t="str">
        <f t="shared" si="213"/>
        <v xml:space="preserve"> |DE| Beißrassel</v>
      </c>
      <c r="M574" s="8" t="s">
        <v>11230</v>
      </c>
      <c r="N574" s="6" t="str">
        <f t="shared" si="214"/>
        <v xml:space="preserve"> |EE| Närimisrõngaga kõristi</v>
      </c>
      <c r="O574" s="8" t="s">
        <v>11231</v>
      </c>
      <c r="P574" s="6" t="str">
        <f t="shared" si="215"/>
        <v xml:space="preserve"> |ES| Sonajero con mordedor</v>
      </c>
      <c r="Q574" s="8" t="s">
        <v>11232</v>
      </c>
      <c r="R574" s="6" t="str">
        <f t="shared" si="216"/>
        <v>/ Sonall amb mossegador</v>
      </c>
      <c r="S574" s="8" t="s">
        <v>11233</v>
      </c>
      <c r="T574" s="6" t="str">
        <f t="shared" si="217"/>
        <v xml:space="preserve"> |GR| Κουδουνίστρα με μασητικό</v>
      </c>
      <c r="U574" s="8" t="s">
        <v>11234</v>
      </c>
      <c r="V574" s="6" t="str">
        <f t="shared" si="218"/>
        <v xml:space="preserve"> |HR| Zvečka koju se može gristi</v>
      </c>
      <c r="W574" s="8" t="s">
        <v>11235</v>
      </c>
      <c r="X574" s="6" t="str">
        <f t="shared" si="219"/>
        <v xml:space="preserve"> |HU| Csörgő rágókával</v>
      </c>
      <c r="Y574" s="8" t="s">
        <v>11236</v>
      </c>
      <c r="Z574" s="6" t="str">
        <f t="shared" si="220"/>
        <v xml:space="preserve"> |IT| Sonaglio con massaggiagengive</v>
      </c>
      <c r="AA574" s="8" t="s">
        <v>11237</v>
      </c>
      <c r="AB574" s="6" t="str">
        <f t="shared" si="221"/>
        <v xml:space="preserve"> |LT| Barškutis su kramtuku</v>
      </c>
      <c r="AC574" s="8" t="s">
        <v>11238</v>
      </c>
      <c r="AD574" s="6" t="str">
        <f t="shared" si="222"/>
        <v xml:space="preserve"> |LV| Grabulis ar smaganu masētāju</v>
      </c>
      <c r="AE574" s="8" t="s">
        <v>11239</v>
      </c>
      <c r="AF574" s="6" t="str">
        <f t="shared" si="223"/>
        <v xml:space="preserve"> |MK| Тропалка со гризалка</v>
      </c>
      <c r="AG574" s="8" t="s">
        <v>11240</v>
      </c>
      <c r="AH574" s="6" t="str">
        <f t="shared" si="224"/>
        <v xml:space="preserve"> |PL| Grzechotka z gryzakiem</v>
      </c>
      <c r="AI574" s="8" t="s">
        <v>11241</v>
      </c>
      <c r="AJ574" s="6" t="str">
        <f t="shared" si="225"/>
        <v xml:space="preserve"> |PT| Chocalho para morder</v>
      </c>
      <c r="AK574" s="8" t="s">
        <v>11242</v>
      </c>
      <c r="AL574" s="6" t="str">
        <f t="shared" si="226"/>
        <v xml:space="preserve"> |RO| Inel dentiție cu zornăitoare</v>
      </c>
      <c r="AM574" s="8" t="s">
        <v>11243</v>
      </c>
      <c r="AN574" s="6" t="str">
        <f t="shared" si="227"/>
        <v xml:space="preserve"> |RS| Zvečka sa glodalicom</v>
      </c>
      <c r="AO574" s="8" t="s">
        <v>11244</v>
      </c>
      <c r="AP574" s="6" t="str">
        <f t="shared" si="228"/>
        <v xml:space="preserve"> |SI| Ropotuljica z grizalom</v>
      </c>
      <c r="AQ574" s="8" t="s">
        <v>11245</v>
      </c>
      <c r="AR574" s="6" t="str">
        <f t="shared" si="229"/>
        <v xml:space="preserve"> |SK| Hrkálka s hryzátkom</v>
      </c>
      <c r="AS574" s="9" t="str">
        <f t="shared" si="230"/>
        <v>|EN| Rattle with teether |BG| Дрънкалка с гризалка |BiH| Zvečka s glodalicom |CZ| Chrastítko s kousátkem |DE| Beißrassel |EE| Närimisrõngaga kõristi |ES| Sonajero con mordedor/ Sonall amb mossegador |GR| Κουδουνίστρα με μασητικό |HR| Zvečka koju se može gristi |HU| Csörgő rágókával |IT| Sonaglio con massaggiagengive |LT| Barškutis su kramtuku |LV| Grabulis ar smaganu masētāju |PL| Grzechotka z gryzakiem |PT| Chocalho para morder |RO| Inel dentiție cu zornăitoare |RS| Zvečka sa glodalicom |SI| Ropotuljica z grizalom |SK| Hrkálka s hryzátkom</v>
      </c>
      <c r="AT574" s="9" t="str">
        <f t="shared" si="231"/>
        <v xml:space="preserve">"|EN| Rattle with teether |BG| Дрънкалка с гризалка |BiH| Zvečka s glodalicom |CZ| Chrastítko s kousátkem |DE| Beißrassel |EE| Närimisrõngaga kõristi |ES| Sonajero con mordedor/ Sonall amb mossegador |GR| Κουδουνίστρα με μασητικό |HR| Zvečka koju se može gristi |HU| Csörgő rágókával |IT| Sonaglio con massaggiagengive |LT| Barškutis su kramtuku |LV| Grabulis ar smaganu masētāju |PL| Grzechotka z gryzakiem |PT| Chocalho para morder |RO| Inel dentiție cu zornăitoare |RS| Zvečka sa glodalicom |SI| Ropotuljica z grizalom |SK| Hrkálka s hryzátkom",  </v>
      </c>
      <c r="AU574" s="9" t="str">
        <f t="shared" si="232"/>
        <v xml:space="preserve">"Rattle with teether":  "|EN| Rattle with teether |BG| Дрънкалка с гризалка |BiH| Zvečka s glodalicom |CZ| Chrastítko s kousátkem |DE| Beißrassel |EE| Närimisrõngaga kõristi |ES| Sonajero con mordedor/ Sonall amb mossegador |GR| Κουδουνίστρα με μασητικό |HR| Zvečka koju se može gristi |HU| Csörgő rágókával |IT| Sonaglio con massaggiagengive |LT| Barškutis su kramtuku |LV| Grabulis ar smaganu masētāju |PL| Grzechotka z gryzakiem |PT| Chocalho para morder |RO| Inel dentiție cu zornăitoare |RS| Zvečka sa glodalicom |SI| Ropotuljica z grizalom |SK| Hrkálka s hryzátkom",  </v>
      </c>
      <c r="AV574" s="9" t="str">
        <f t="shared" si="233"/>
        <v xml:space="preserve">"Rattle with teether", </v>
      </c>
      <c r="AW574" s="9"/>
    </row>
    <row r="575" spans="1:49" ht="15" customHeight="1" x14ac:dyDescent="0.25">
      <c r="A575" s="8" t="s">
        <v>11246</v>
      </c>
      <c r="B575" s="6" t="str">
        <f t="shared" si="208"/>
        <v>|EN| Music box</v>
      </c>
      <c r="C575" s="8" t="s">
        <v>11247</v>
      </c>
      <c r="D575" s="6" t="str">
        <f t="shared" si="209"/>
        <v xml:space="preserve"> |AL| Kuti muzike</v>
      </c>
      <c r="E575" s="8" t="s">
        <v>11248</v>
      </c>
      <c r="F575" s="6" t="str">
        <f t="shared" si="210"/>
        <v xml:space="preserve"> |BG| Музикална кутия</v>
      </c>
      <c r="G575" s="8" t="s">
        <v>11249</v>
      </c>
      <c r="H575" s="6" t="str">
        <f t="shared" si="211"/>
        <v xml:space="preserve"> |BiH| Muzička igračka</v>
      </c>
      <c r="I575" s="8" t="s">
        <v>11250</v>
      </c>
      <c r="J575" s="6" t="str">
        <f t="shared" si="212"/>
        <v xml:space="preserve"> |CZ| Hrací hračka</v>
      </c>
      <c r="K575" s="8" t="s">
        <v>11251</v>
      </c>
      <c r="L575" s="6" t="str">
        <f t="shared" si="213"/>
        <v xml:space="preserve"> |DE| Spieldose</v>
      </c>
      <c r="M575" s="8" t="s">
        <v>11252</v>
      </c>
      <c r="N575" s="6" t="str">
        <f t="shared" si="214"/>
        <v xml:space="preserve"> |EE| Mängutoos/muusikakarp/muusikatoos</v>
      </c>
      <c r="O575" s="8" t="s">
        <v>11253</v>
      </c>
      <c r="P575" s="6" t="str">
        <f t="shared" si="215"/>
        <v xml:space="preserve"> |ES| Caja de música</v>
      </c>
      <c r="Q575" s="8" t="s">
        <v>11254</v>
      </c>
      <c r="R575" s="6" t="str">
        <f t="shared" si="216"/>
        <v>/ Caixa de música</v>
      </c>
      <c r="S575" s="8" t="s">
        <v>11255</v>
      </c>
      <c r="T575" s="6" t="str">
        <f t="shared" si="217"/>
        <v xml:space="preserve"> |GR| Μουσικό κουτί</v>
      </c>
      <c r="U575" s="8" t="s">
        <v>11256</v>
      </c>
      <c r="V575" s="6" t="str">
        <f t="shared" si="218"/>
        <v xml:space="preserve"> |HR| Muzička kutija</v>
      </c>
      <c r="W575" s="8" t="s">
        <v>11257</v>
      </c>
      <c r="X575" s="6" t="str">
        <f t="shared" si="219"/>
        <v xml:space="preserve"> |HU| Felhúzós zenélő játék</v>
      </c>
      <c r="Y575" s="8" t="s">
        <v>11258</v>
      </c>
      <c r="Z575" s="6" t="str">
        <f t="shared" si="220"/>
        <v xml:space="preserve"> |IT| Carillon</v>
      </c>
      <c r="AA575" s="8" t="s">
        <v>11259</v>
      </c>
      <c r="AB575" s="6" t="str">
        <f t="shared" si="221"/>
        <v xml:space="preserve"> |LT| Muzikinė dėžutė</v>
      </c>
      <c r="AC575" s="8" t="s">
        <v>11260</v>
      </c>
      <c r="AD575" s="6" t="str">
        <f t="shared" si="222"/>
        <v xml:space="preserve"> |LV| Mūzikas kastīte</v>
      </c>
      <c r="AE575" s="8" t="s">
        <v>11261</v>
      </c>
      <c r="AF575" s="6" t="str">
        <f t="shared" si="223"/>
        <v xml:space="preserve"> |MK| Музичка кутија</v>
      </c>
      <c r="AG575" s="8" t="s">
        <v>11262</v>
      </c>
      <c r="AH575" s="6" t="str">
        <f t="shared" si="224"/>
        <v xml:space="preserve"> |PL| Pozytywka</v>
      </c>
      <c r="AI575" s="8" t="s">
        <v>11263</v>
      </c>
      <c r="AJ575" s="6" t="str">
        <f t="shared" si="225"/>
        <v xml:space="preserve"> |PT| Caixinha de música</v>
      </c>
      <c r="AK575" s="8" t="s">
        <v>11264</v>
      </c>
      <c r="AL575" s="6" t="str">
        <f t="shared" si="226"/>
        <v xml:space="preserve"> |RO| Cutiuță muzicală</v>
      </c>
      <c r="AM575" s="8" t="s">
        <v>11256</v>
      </c>
      <c r="AN575" s="6" t="str">
        <f t="shared" si="227"/>
        <v xml:space="preserve"> |RS| Muzička kutija</v>
      </c>
      <c r="AO575" s="8" t="s">
        <v>11265</v>
      </c>
      <c r="AP575" s="6" t="str">
        <f t="shared" si="228"/>
        <v xml:space="preserve"> |SI| Glasbena skrinjica</v>
      </c>
      <c r="AQ575" s="8" t="s">
        <v>11266</v>
      </c>
      <c r="AR575" s="6" t="str">
        <f t="shared" si="229"/>
        <v xml:space="preserve"> |SK| Hrajúca hračka</v>
      </c>
      <c r="AS575" s="9" t="str">
        <f t="shared" si="230"/>
        <v>|EN| Music box |BG| Музикална кутия |BiH| Muzička igračka |CZ| Hrací hračka |DE| Spieldose |EE| Mängutoos/muusikakarp/muusikatoos |ES| Caja de música/ Caixa de música |GR| Μουσικό κουτί |HR| Muzička kutija |HU| Felhúzós zenélő játék |IT| Carillon |LT| Muzikinė dėžutė |LV| Mūzikas kastīte |PL| Pozytywka |PT| Caixinha de música |RO| Cutiuță muzicală |RS| Muzička kutija |SI| Glasbena skrinjica |SK| Hrajúca hračka</v>
      </c>
      <c r="AT575" s="9" t="str">
        <f t="shared" si="231"/>
        <v xml:space="preserve">"|EN| Music box |BG| Музикална кутия |BiH| Muzička igračka |CZ| Hrací hračka |DE| Spieldose |EE| Mängutoos/muusikakarp/muusikatoos |ES| Caja de música/ Caixa de música |GR| Μουσικό κουτί |HR| Muzička kutija |HU| Felhúzós zenélő játék |IT| Carillon |LT| Muzikinė dėžutė |LV| Mūzikas kastīte |PL| Pozytywka |PT| Caixinha de música |RO| Cutiuță muzicală |RS| Muzička kutija |SI| Glasbena skrinjica |SK| Hrajúca hračka",  </v>
      </c>
      <c r="AU575" s="9" t="str">
        <f t="shared" si="232"/>
        <v xml:space="preserve">"Music box":  "|EN| Music box |BG| Музикална кутия |BiH| Muzička igračka |CZ| Hrací hračka |DE| Spieldose |EE| Mängutoos/muusikakarp/muusikatoos |ES| Caja de música/ Caixa de música |GR| Μουσικό κουτί |HR| Muzička kutija |HU| Felhúzós zenélő játék |IT| Carillon |LT| Muzikinė dėžutė |LV| Mūzikas kastīte |PL| Pozytywka |PT| Caixinha de música |RO| Cutiuță muzicală |RS| Muzička kutija |SI| Glasbena skrinjica |SK| Hrajúca hračka",  </v>
      </c>
      <c r="AV575" s="9" t="str">
        <f t="shared" si="233"/>
        <v xml:space="preserve">"Music box", </v>
      </c>
      <c r="AW575" s="9"/>
    </row>
    <row r="576" spans="1:49" ht="15" customHeight="1" x14ac:dyDescent="0.25">
      <c r="A576" s="8" t="s">
        <v>11267</v>
      </c>
      <c r="B576" s="6" t="str">
        <f t="shared" si="208"/>
        <v>|EN| Baby toy</v>
      </c>
      <c r="C576" s="8" t="s">
        <v>11268</v>
      </c>
      <c r="D576" s="6" t="str">
        <f t="shared" si="209"/>
        <v xml:space="preserve"> |AL| Lodër foshnjash</v>
      </c>
      <c r="E576" s="8" t="s">
        <v>11269</v>
      </c>
      <c r="F576" s="6" t="str">
        <f t="shared" si="210"/>
        <v xml:space="preserve"> |BG| Бебешка играчка</v>
      </c>
      <c r="G576" s="8" t="s">
        <v>11270</v>
      </c>
      <c r="H576" s="6" t="str">
        <f t="shared" si="211"/>
        <v xml:space="preserve"> |BiH| Igračka za bebe</v>
      </c>
      <c r="I576" s="8" t="s">
        <v>11271</v>
      </c>
      <c r="J576" s="6" t="str">
        <f t="shared" si="212"/>
        <v xml:space="preserve"> |CZ| Hračka pro miminko</v>
      </c>
      <c r="K576" s="8" t="s">
        <v>11272</v>
      </c>
      <c r="L576" s="6" t="str">
        <f t="shared" si="213"/>
        <v xml:space="preserve"> |DE| Babyspielzeug</v>
      </c>
      <c r="M576" s="8" t="s">
        <v>11273</v>
      </c>
      <c r="N576" s="6" t="str">
        <f t="shared" si="214"/>
        <v xml:space="preserve"> |EE| Beebi mänguasi</v>
      </c>
      <c r="O576" s="8" t="s">
        <v>11274</v>
      </c>
      <c r="P576" s="6" t="str">
        <f t="shared" si="215"/>
        <v xml:space="preserve"> |ES| Juguete para bebés</v>
      </c>
      <c r="Q576" s="8" t="s">
        <v>11275</v>
      </c>
      <c r="R576" s="6" t="str">
        <f t="shared" si="216"/>
        <v>/ Joguina per a bebè</v>
      </c>
      <c r="S576" s="8" t="s">
        <v>11276</v>
      </c>
      <c r="T576" s="6" t="str">
        <f t="shared" si="217"/>
        <v xml:space="preserve"> |GR| Παιχνίδι μωρών</v>
      </c>
      <c r="U576" s="8" t="s">
        <v>11270</v>
      </c>
      <c r="V576" s="6" t="str">
        <f t="shared" si="218"/>
        <v xml:space="preserve"> |HR| Igračka za bebe</v>
      </c>
      <c r="W576" s="8" t="s">
        <v>11277</v>
      </c>
      <c r="X576" s="6" t="str">
        <f t="shared" si="219"/>
        <v xml:space="preserve"> |HU| Csecsemő játék</v>
      </c>
      <c r="Y576" s="8" t="s">
        <v>11278</v>
      </c>
      <c r="Z576" s="6" t="str">
        <f t="shared" si="220"/>
        <v xml:space="preserve"> |IT| Giocattolo per bambini</v>
      </c>
      <c r="AA576" s="8" t="s">
        <v>11279</v>
      </c>
      <c r="AB576" s="6" t="str">
        <f t="shared" si="221"/>
        <v xml:space="preserve"> |LT| Žaislas kūdikiams</v>
      </c>
      <c r="AC576" s="8" t="s">
        <v>11280</v>
      </c>
      <c r="AD576" s="6" t="str">
        <f t="shared" si="222"/>
        <v xml:space="preserve"> |LV| Zīdaiņu rotaļlieta</v>
      </c>
      <c r="AE576" s="8" t="s">
        <v>11269</v>
      </c>
      <c r="AF576" s="6" t="str">
        <f t="shared" si="223"/>
        <v xml:space="preserve"> |MK| Бебешка играчка</v>
      </c>
      <c r="AG576" s="8" t="s">
        <v>11281</v>
      </c>
      <c r="AH576" s="6" t="str">
        <f t="shared" si="224"/>
        <v xml:space="preserve"> |PL| Zabawka niemowlęca</v>
      </c>
      <c r="AI576" s="8" t="s">
        <v>11282</v>
      </c>
      <c r="AJ576" s="6" t="str">
        <f t="shared" si="225"/>
        <v xml:space="preserve"> |PT| Brinquedo de bebé</v>
      </c>
      <c r="AK576" s="8" t="s">
        <v>11283</v>
      </c>
      <c r="AL576" s="6" t="str">
        <f t="shared" si="226"/>
        <v xml:space="preserve"> |RO| Jucărie pentru bebeluși</v>
      </c>
      <c r="AM576" s="8" t="s">
        <v>11284</v>
      </c>
      <c r="AN576" s="6" t="str">
        <f t="shared" si="227"/>
        <v xml:space="preserve"> |RS| Igračka za bebu</v>
      </c>
      <c r="AO576" s="8" t="s">
        <v>11285</v>
      </c>
      <c r="AP576" s="6" t="str">
        <f t="shared" si="228"/>
        <v xml:space="preserve"> |SI| Igrača za dojenčka</v>
      </c>
      <c r="AQ576" s="8" t="s">
        <v>11286</v>
      </c>
      <c r="AR576" s="6" t="str">
        <f t="shared" si="229"/>
        <v xml:space="preserve"> |SK| Hračka pre bábätko</v>
      </c>
      <c r="AS576" s="9" t="str">
        <f t="shared" si="230"/>
        <v>|EN| Baby toy |BG| Бебешка играчка |BiH| Igračka za bebe |CZ| Hračka pro miminko |DE| Babyspielzeug |EE| Beebi mänguasi |ES| Juguete para bebés/ Joguina per a bebè |GR| Παιχνίδι μωρών |HR| Igračka za bebe |HU| Csecsemő játék |IT| Giocattolo per bambini |LT| Žaislas kūdikiams |LV| Zīdaiņu rotaļlieta |PL| Zabawka niemowlęca |PT| Brinquedo de bebé |RO| Jucărie pentru bebeluși |RS| Igračka za bebu |SI| Igrača za dojenčka |SK| Hračka pre bábätko</v>
      </c>
      <c r="AT576" s="9" t="str">
        <f t="shared" si="231"/>
        <v xml:space="preserve">"|EN| Baby toy |BG| Бебешка играчка |BiH| Igračka za bebe |CZ| Hračka pro miminko |DE| Babyspielzeug |EE| Beebi mänguasi |ES| Juguete para bebés/ Joguina per a bebè |GR| Παιχνίδι μωρών |HR| Igračka za bebe |HU| Csecsemő játék |IT| Giocattolo per bambini |LT| Žaislas kūdikiams |LV| Zīdaiņu rotaļlieta |PL| Zabawka niemowlęca |PT| Brinquedo de bebé |RO| Jucărie pentru bebeluși |RS| Igračka za bebu |SI| Igrača za dojenčka |SK| Hračka pre bábätko",  </v>
      </c>
      <c r="AU576" s="9" t="str">
        <f t="shared" si="232"/>
        <v xml:space="preserve">"Baby toy":  "|EN| Baby toy |BG| Бебешка играчка |BiH| Igračka za bebe |CZ| Hračka pro miminko |DE| Babyspielzeug |EE| Beebi mänguasi |ES| Juguete para bebés/ Joguina per a bebè |GR| Παιχνίδι μωρών |HR| Igračka za bebe |HU| Csecsemő játék |IT| Giocattolo per bambini |LT| Žaislas kūdikiams |LV| Zīdaiņu rotaļlieta |PL| Zabawka niemowlęca |PT| Brinquedo de bebé |RO| Jucărie pentru bebeluși |RS| Igračka za bebu |SI| Igrača za dojenčka |SK| Hračka pre bábätko",  </v>
      </c>
      <c r="AV576" s="9" t="str">
        <f t="shared" si="233"/>
        <v xml:space="preserve">"Baby toy", </v>
      </c>
      <c r="AW576" s="9"/>
    </row>
    <row r="577" spans="1:49" ht="15" customHeight="1" x14ac:dyDescent="0.25">
      <c r="A577" s="8" t="s">
        <v>11287</v>
      </c>
      <c r="B577" s="6" t="str">
        <f t="shared" si="208"/>
        <v>|EN| Play mat</v>
      </c>
      <c r="C577" s="8" t="s">
        <v>11288</v>
      </c>
      <c r="D577" s="6" t="str">
        <f t="shared" si="209"/>
        <v xml:space="preserve"> |AL| Tapet loje</v>
      </c>
      <c r="E577" s="8" t="s">
        <v>11289</v>
      </c>
      <c r="F577" s="6" t="str">
        <f t="shared" si="210"/>
        <v xml:space="preserve"> |BG| Постелка за игра</v>
      </c>
      <c r="G577" s="8" t="s">
        <v>11290</v>
      </c>
      <c r="H577" s="6" t="str">
        <f t="shared" si="211"/>
        <v xml:space="preserve"> |BiH| Prostirka za igru</v>
      </c>
      <c r="I577" s="8" t="s">
        <v>11291</v>
      </c>
      <c r="J577" s="6" t="str">
        <f t="shared" si="212"/>
        <v xml:space="preserve"> |CZ| Podložka na hraní</v>
      </c>
      <c r="K577" s="8" t="s">
        <v>11292</v>
      </c>
      <c r="L577" s="6" t="str">
        <f t="shared" si="213"/>
        <v xml:space="preserve"> |DE| Spielmatte</v>
      </c>
      <c r="M577" s="8" t="s">
        <v>11293</v>
      </c>
      <c r="N577" s="6" t="str">
        <f t="shared" si="214"/>
        <v xml:space="preserve"> |EE| Mängumatt</v>
      </c>
      <c r="O577" s="8" t="s">
        <v>11294</v>
      </c>
      <c r="P577" s="6" t="str">
        <f t="shared" si="215"/>
        <v xml:space="preserve"> |ES| Alfombrilla para jugar</v>
      </c>
      <c r="Q577" s="8" t="s">
        <v>11295</v>
      </c>
      <c r="R577" s="6" t="str">
        <f t="shared" si="216"/>
        <v>/ Estora per jugar</v>
      </c>
      <c r="S577" s="8" t="s">
        <v>11296</v>
      </c>
      <c r="T577" s="6" t="str">
        <f t="shared" si="217"/>
        <v xml:space="preserve"> |GR| Ματ παιχνιδιού</v>
      </c>
      <c r="U577" s="8" t="s">
        <v>11297</v>
      </c>
      <c r="V577" s="6" t="str">
        <f t="shared" si="218"/>
        <v xml:space="preserve"> |HR| Podloga za igru</v>
      </c>
      <c r="W577" s="8" t="s">
        <v>11298</v>
      </c>
      <c r="X577" s="6" t="str">
        <f t="shared" si="219"/>
        <v xml:space="preserve"> |HU| Játszószőnyeg</v>
      </c>
      <c r="Y577" s="8" t="s">
        <v>11299</v>
      </c>
      <c r="Z577" s="6" t="str">
        <f t="shared" si="220"/>
        <v xml:space="preserve"> |IT| Tappetino per giocare</v>
      </c>
      <c r="AA577" s="8" t="s">
        <v>11300</v>
      </c>
      <c r="AB577" s="6" t="str">
        <f t="shared" si="221"/>
        <v xml:space="preserve"> |LT| Lavinamasis kilimėlis</v>
      </c>
      <c r="AC577" s="8" t="s">
        <v>11301</v>
      </c>
      <c r="AD577" s="6" t="str">
        <f t="shared" si="222"/>
        <v xml:space="preserve"> |LV| Rotaļāšanās paklājiņš</v>
      </c>
      <c r="AE577" s="8" t="s">
        <v>11302</v>
      </c>
      <c r="AF577" s="6" t="str">
        <f t="shared" si="223"/>
        <v xml:space="preserve"> |MK| Мата за играње</v>
      </c>
      <c r="AG577" s="8" t="s">
        <v>11303</v>
      </c>
      <c r="AH577" s="6" t="str">
        <f t="shared" si="224"/>
        <v xml:space="preserve"> |PL| Mata do zabawy</v>
      </c>
      <c r="AI577" s="8" t="s">
        <v>11304</v>
      </c>
      <c r="AJ577" s="6" t="str">
        <f t="shared" si="225"/>
        <v xml:space="preserve"> |PT| Tapete para brincar</v>
      </c>
      <c r="AK577" s="8" t="s">
        <v>11305</v>
      </c>
      <c r="AL577" s="6" t="str">
        <f t="shared" si="226"/>
        <v xml:space="preserve"> |RO| Saltea de joacă</v>
      </c>
      <c r="AM577" s="8" t="s">
        <v>11306</v>
      </c>
      <c r="AN577" s="6" t="str">
        <f t="shared" si="227"/>
        <v xml:space="preserve"> |RS| Prostirka za igranje</v>
      </c>
      <c r="AO577" s="8" t="s">
        <v>11307</v>
      </c>
      <c r="AP577" s="6" t="str">
        <f t="shared" si="228"/>
        <v xml:space="preserve"> |SI| Podloga za igranje</v>
      </c>
      <c r="AQ577" s="8" t="s">
        <v>11308</v>
      </c>
      <c r="AR577" s="6" t="str">
        <f t="shared" si="229"/>
        <v xml:space="preserve"> |SK| Podložka na hranie</v>
      </c>
      <c r="AS577" s="9" t="str">
        <f t="shared" si="230"/>
        <v>|EN| Play mat |BG| Постелка за игра |BiH| Prostirka za igru |CZ| Podložka na hraní |DE| Spielmatte |EE| Mängumatt |ES| Alfombrilla para jugar/ Estora per jugar |GR| Ματ παιχνιδιού |HR| Podloga za igru |HU| Játszószőnyeg |IT| Tappetino per giocare |LT| Lavinamasis kilimėlis |LV| Rotaļāšanās paklājiņš |PL| Mata do zabawy |PT| Tapete para brincar |RO| Saltea de joacă |RS| Prostirka za igranje |SI| Podloga za igranje |SK| Podložka na hranie</v>
      </c>
      <c r="AT577" s="9" t="str">
        <f t="shared" si="231"/>
        <v xml:space="preserve">"|EN| Play mat |BG| Постелка за игра |BiH| Prostirka za igru |CZ| Podložka na hraní |DE| Spielmatte |EE| Mängumatt |ES| Alfombrilla para jugar/ Estora per jugar |GR| Ματ παιχνιδιού |HR| Podloga za igru |HU| Játszószőnyeg |IT| Tappetino per giocare |LT| Lavinamasis kilimėlis |LV| Rotaļāšanās paklājiņš |PL| Mata do zabawy |PT| Tapete para brincar |RO| Saltea de joacă |RS| Prostirka za igranje |SI| Podloga za igranje |SK| Podložka na hranie",  </v>
      </c>
      <c r="AU577" s="9" t="str">
        <f t="shared" si="232"/>
        <v xml:space="preserve">"Play mat":  "|EN| Play mat |BG| Постелка за игра |BiH| Prostirka za igru |CZ| Podložka na hraní |DE| Spielmatte |EE| Mängumatt |ES| Alfombrilla para jugar/ Estora per jugar |GR| Ματ παιχνιδιού |HR| Podloga za igru |HU| Játszószőnyeg |IT| Tappetino per giocare |LT| Lavinamasis kilimėlis |LV| Rotaļāšanās paklājiņš |PL| Mata do zabawy |PT| Tapete para brincar |RO| Saltea de joacă |RS| Prostirka za igranje |SI| Podloga za igranje |SK| Podložka na hranie",  </v>
      </c>
      <c r="AV577" s="9" t="str">
        <f t="shared" si="233"/>
        <v xml:space="preserve">"Play mat", </v>
      </c>
      <c r="AW577" s="9"/>
    </row>
    <row r="578" spans="1:49" ht="15" customHeight="1" x14ac:dyDescent="0.25">
      <c r="A578" s="8" t="s">
        <v>11309</v>
      </c>
      <c r="B578" s="6" t="str">
        <f t="shared" ref="B578:B641" si="234" xml:space="preserve"> "|EN| " &amp; A578</f>
        <v>|EN| Baby hair brush</v>
      </c>
      <c r="C578" s="8" t="s">
        <v>11310</v>
      </c>
      <c r="D578" s="6" t="str">
        <f t="shared" ref="D578:D641" si="235" xml:space="preserve"> " |AL| " &amp; C578</f>
        <v xml:space="preserve"> |AL| Furçë flokësh për foshnje</v>
      </c>
      <c r="E578" s="8" t="s">
        <v>11311</v>
      </c>
      <c r="F578" s="6" t="str">
        <f t="shared" ref="F578:F641" si="236" xml:space="preserve"> " |BG| " &amp; E578</f>
        <v xml:space="preserve"> |BG| Бебешка четка за коса</v>
      </c>
      <c r="G578" s="8" t="s">
        <v>10656</v>
      </c>
      <c r="H578" s="6" t="str">
        <f t="shared" ref="H578:H641" si="237" xml:space="preserve"> " |BiH| " &amp; G578</f>
        <v xml:space="preserve"> |BiH| Četka za kosu za bebe</v>
      </c>
      <c r="I578" s="8" t="s">
        <v>11312</v>
      </c>
      <c r="J578" s="6" t="str">
        <f t="shared" ref="J578:J641" si="238" xml:space="preserve"> " |CZ| " &amp; I578</f>
        <v xml:space="preserve"> |CZ| Dětský kartáček na vlasy</v>
      </c>
      <c r="K578" s="8" t="s">
        <v>10652</v>
      </c>
      <c r="L578" s="6" t="str">
        <f t="shared" ref="L578:L641" si="239" xml:space="preserve"> " |DE| " &amp; K578</f>
        <v xml:space="preserve"> |DE| Baby-haarbürste</v>
      </c>
      <c r="M578" s="8" t="s">
        <v>11313</v>
      </c>
      <c r="N578" s="6" t="str">
        <f t="shared" ref="N578:N641" si="240" xml:space="preserve"> " |EE| " &amp; M578</f>
        <v xml:space="preserve"> |EE| Beebi juuksehari</v>
      </c>
      <c r="O578" s="8" t="s">
        <v>11314</v>
      </c>
      <c r="P578" s="6" t="str">
        <f t="shared" ref="P578:P641" si="241" xml:space="preserve"> " |ES| " &amp; O578</f>
        <v xml:space="preserve"> |ES| Cepillo de pelo para bebés</v>
      </c>
      <c r="Q578" s="8" t="s">
        <v>11315</v>
      </c>
      <c r="R578" s="6" t="str">
        <f t="shared" ref="R578:R641" si="242" xml:space="preserve"> "/ " &amp; Q578</f>
        <v>/ Raspall per als cabells per a bebès</v>
      </c>
      <c r="S578" s="8" t="s">
        <v>8450</v>
      </c>
      <c r="T578" s="6" t="str">
        <f t="shared" ref="T578:T641" si="243" xml:space="preserve"> " |GR| " &amp; S578</f>
        <v xml:space="preserve"> |GR| Παιδική βούρτσα μαλλιών</v>
      </c>
      <c r="U578" s="8" t="s">
        <v>10656</v>
      </c>
      <c r="V578" s="6" t="str">
        <f t="shared" ref="V578:V641" si="244" xml:space="preserve"> " |HR| " &amp; U578</f>
        <v xml:space="preserve"> |HR| Četka za kosu za bebe</v>
      </c>
      <c r="W578" s="8" t="s">
        <v>11316</v>
      </c>
      <c r="X578" s="6" t="str">
        <f t="shared" ref="X578:X641" si="245" xml:space="preserve"> " |HU| " &amp; W578</f>
        <v xml:space="preserve"> |HU| Hajkefe csecsemőknek</v>
      </c>
      <c r="Y578" s="8" t="s">
        <v>10658</v>
      </c>
      <c r="Z578" s="6" t="str">
        <f t="shared" ref="Z578:Z641" si="246" xml:space="preserve"> " |IT| " &amp; Y578</f>
        <v xml:space="preserve"> |IT| Spazzola per capelli per bambini</v>
      </c>
      <c r="AA578" s="8" t="s">
        <v>11317</v>
      </c>
      <c r="AB578" s="6" t="str">
        <f t="shared" ref="AB578:AB641" si="247" xml:space="preserve"> " |LT| " &amp; AA578</f>
        <v xml:space="preserve"> |LT| Plaukų šepetys kūdikiams</v>
      </c>
      <c r="AC578" s="8" t="s">
        <v>11318</v>
      </c>
      <c r="AD578" s="6" t="str">
        <f t="shared" ref="AD578:AD641" si="248" xml:space="preserve"> " |LV| " &amp; AC578</f>
        <v xml:space="preserve"> |LV| Zīdaiņu matu suka</v>
      </c>
      <c r="AE578" s="8" t="s">
        <v>11319</v>
      </c>
      <c r="AF578" s="6" t="str">
        <f t="shared" ref="AF578:AF641" si="249" xml:space="preserve"> " |MK| " &amp; AE578</f>
        <v xml:space="preserve"> |MK| Четка за детска коса</v>
      </c>
      <c r="AG578" s="8" t="s">
        <v>11320</v>
      </c>
      <c r="AH578" s="6" t="str">
        <f t="shared" ref="AH578:AH641" si="250" xml:space="preserve"> " |PL| " &amp; AG578</f>
        <v xml:space="preserve"> |PL| Szczotka do włosów niemowlęca</v>
      </c>
      <c r="AI578" s="8" t="s">
        <v>11321</v>
      </c>
      <c r="AJ578" s="6" t="str">
        <f t="shared" ref="AJ578:AJ641" si="251" xml:space="preserve"> " |PT| " &amp; AI578</f>
        <v xml:space="preserve"> |PT| Escova de cabelo para bebé</v>
      </c>
      <c r="AK578" s="8" t="s">
        <v>11322</v>
      </c>
      <c r="AL578" s="6" t="str">
        <f t="shared" ref="AL578:AL641" si="252" xml:space="preserve"> " |RO| " &amp; AK578</f>
        <v xml:space="preserve"> |RO| Perie de păr pentru bebeluși</v>
      </c>
      <c r="AM578" s="8" t="s">
        <v>11323</v>
      </c>
      <c r="AN578" s="6" t="str">
        <f t="shared" ref="AN578:AN641" si="253" xml:space="preserve"> " |RS| " &amp; AM578</f>
        <v xml:space="preserve"> |RS| Četka za kosu za bebu</v>
      </c>
      <c r="AO578" s="8" t="s">
        <v>11324</v>
      </c>
      <c r="AP578" s="6" t="str">
        <f t="shared" ref="AP578:AP641" si="254" xml:space="preserve"> " |SI| " &amp; AO578</f>
        <v xml:space="preserve"> |SI| Krtača za lase za dojenčke</v>
      </c>
      <c r="AQ578" s="8" t="s">
        <v>10666</v>
      </c>
      <c r="AR578" s="6" t="str">
        <f t="shared" ref="AR578:AR641" si="255" xml:space="preserve"> " |SK| " &amp; AQ578</f>
        <v xml:space="preserve"> |SK| Detská kefa na vlasy</v>
      </c>
      <c r="AS578" s="9" t="str">
        <f t="shared" si="230"/>
        <v>|EN| Baby hair brush |BG| Бебешка четка за коса |BiH| Četka za kosu za bebe |CZ| Dětský kartáček na vlasy |DE| Baby-haarbürste |EE| Beebi juuksehari |ES| Cepillo de pelo para bebés/ Raspall per als cabells per a bebès |GR| Παιδική βούρτσα μαλλιών |HR| Četka za kosu za bebe |HU| Hajkefe csecsemőknek |IT| Spazzola per capelli per bambini |LT| Plaukų šepetys kūdikiams |LV| Zīdaiņu matu suka |PL| Szczotka do włosów niemowlęca |PT| Escova de cabelo para bebé |RO| Perie de păr pentru bebeluși |RS| Četka za kosu za bebu |SI| Krtača za lase za dojenčke |SK| Detská kefa na vlasy</v>
      </c>
      <c r="AT578" s="9" t="str">
        <f t="shared" si="231"/>
        <v xml:space="preserve">"|EN| Baby hair brush |BG| Бебешка четка за коса |BiH| Četka za kosu za bebe |CZ| Dětský kartáček na vlasy |DE| Baby-haarbürste |EE| Beebi juuksehari |ES| Cepillo de pelo para bebés/ Raspall per als cabells per a bebès |GR| Παιδική βούρτσα μαλλιών |HR| Četka za kosu za bebe |HU| Hajkefe csecsemőknek |IT| Spazzola per capelli per bambini |LT| Plaukų šepetys kūdikiams |LV| Zīdaiņu matu suka |PL| Szczotka do włosów niemowlęca |PT| Escova de cabelo para bebé |RO| Perie de păr pentru bebeluși |RS| Četka za kosu za bebu |SI| Krtača za lase za dojenčke |SK| Detská kefa na vlasy",  </v>
      </c>
      <c r="AU578" s="9" t="str">
        <f t="shared" si="232"/>
        <v xml:space="preserve">"Baby hair brush":  "|EN| Baby hair brush |BG| Бебешка четка за коса |BiH| Četka za kosu za bebe |CZ| Dětský kartáček na vlasy |DE| Baby-haarbürste |EE| Beebi juuksehari |ES| Cepillo de pelo para bebés/ Raspall per als cabells per a bebès |GR| Παιδική βούρτσα μαλλιών |HR| Četka za kosu za bebe |HU| Hajkefe csecsemőknek |IT| Spazzola per capelli per bambini |LT| Plaukų šepetys kūdikiams |LV| Zīdaiņu matu suka |PL| Szczotka do włosów niemowlęca |PT| Escova de cabelo para bebé |RO| Perie de păr pentru bebeluși |RS| Četka za kosu za bebu |SI| Krtača za lase za dojenčke |SK| Detská kefa na vlasy",  </v>
      </c>
      <c r="AV578" s="9" t="str">
        <f t="shared" si="233"/>
        <v xml:space="preserve">"Baby hair brush", </v>
      </c>
      <c r="AW578" s="9"/>
    </row>
    <row r="579" spans="1:49" ht="15" customHeight="1" x14ac:dyDescent="0.25">
      <c r="A579" s="8" t="s">
        <v>11325</v>
      </c>
      <c r="B579" s="6" t="str">
        <f t="shared" si="234"/>
        <v>|EN| Baby bath sponge</v>
      </c>
      <c r="C579" s="8" t="s">
        <v>11326</v>
      </c>
      <c r="D579" s="6" t="str">
        <f t="shared" si="235"/>
        <v xml:space="preserve"> |AL| Sfungjer për larjen e foshnjave</v>
      </c>
      <c r="E579" s="8" t="s">
        <v>11327</v>
      </c>
      <c r="F579" s="6" t="str">
        <f t="shared" si="236"/>
        <v xml:space="preserve"> |BG| Гъба за измиване на бебе</v>
      </c>
      <c r="G579" s="8" t="s">
        <v>11328</v>
      </c>
      <c r="H579" s="6" t="str">
        <f t="shared" si="237"/>
        <v xml:space="preserve"> |BiH| Spužva za pranje beba</v>
      </c>
      <c r="I579" s="8" t="s">
        <v>11329</v>
      </c>
      <c r="J579" s="6" t="str">
        <f t="shared" si="238"/>
        <v xml:space="preserve"> |CZ| Dětská houba na mytí</v>
      </c>
      <c r="K579" s="8" t="s">
        <v>11330</v>
      </c>
      <c r="L579" s="6" t="str">
        <f t="shared" si="239"/>
        <v xml:space="preserve"> |DE| Baby-schwamm</v>
      </c>
      <c r="M579" s="8" t="s">
        <v>11331</v>
      </c>
      <c r="N579" s="6" t="str">
        <f t="shared" si="240"/>
        <v xml:space="preserve"> |EE| Beebi pesukäsn</v>
      </c>
      <c r="O579" s="8" t="s">
        <v>11332</v>
      </c>
      <c r="P579" s="6" t="str">
        <f t="shared" si="241"/>
        <v xml:space="preserve"> |ES| Esponja para lavar bebés</v>
      </c>
      <c r="Q579" s="8" t="s">
        <v>11333</v>
      </c>
      <c r="R579" s="6" t="str">
        <f t="shared" si="242"/>
        <v>/ Esponja de bany per a bebès</v>
      </c>
      <c r="S579" s="8" t="s">
        <v>11334</v>
      </c>
      <c r="T579" s="6" t="str">
        <f t="shared" si="243"/>
        <v xml:space="preserve"> |GR| Σφουγγάρι μπάνιου μωρών</v>
      </c>
      <c r="U579" s="8" t="s">
        <v>11335</v>
      </c>
      <c r="V579" s="6" t="str">
        <f t="shared" si="244"/>
        <v xml:space="preserve"> |HR| Spužva za pranje za bebe</v>
      </c>
      <c r="W579" s="8" t="s">
        <v>11336</v>
      </c>
      <c r="X579" s="6" t="str">
        <f t="shared" si="245"/>
        <v xml:space="preserve"> |HU| Szivacs csecsemők mosdatásához</v>
      </c>
      <c r="Y579" s="8" t="s">
        <v>11337</v>
      </c>
      <c r="Z579" s="6" t="str">
        <f t="shared" si="246"/>
        <v xml:space="preserve"> |IT| Spugna per il lavaggio dei bambini</v>
      </c>
      <c r="AA579" s="8" t="s">
        <v>11338</v>
      </c>
      <c r="AB579" s="6" t="str">
        <f t="shared" si="247"/>
        <v xml:space="preserve"> |LT| Kempinė kūdikiui</v>
      </c>
      <c r="AC579" s="8" t="s">
        <v>11339</v>
      </c>
      <c r="AD579" s="6" t="str">
        <f t="shared" si="248"/>
        <v xml:space="preserve"> |LV| Zīdaiņu mazgāšanās sūklis</v>
      </c>
      <c r="AE579" s="8" t="s">
        <v>11340</v>
      </c>
      <c r="AF579" s="6" t="str">
        <f t="shared" si="249"/>
        <v xml:space="preserve"> |MK| Сунѓерче за капење бебе</v>
      </c>
      <c r="AG579" s="8" t="s">
        <v>11341</v>
      </c>
      <c r="AH579" s="6" t="str">
        <f t="shared" si="250"/>
        <v xml:space="preserve"> |PL| Gąbka do mycia niemowlęca</v>
      </c>
      <c r="AI579" s="8" t="s">
        <v>11342</v>
      </c>
      <c r="AJ579" s="6" t="str">
        <f t="shared" si="251"/>
        <v xml:space="preserve"> |PT| Esponja para bebé</v>
      </c>
      <c r="AK579" s="8" t="s">
        <v>11343</v>
      </c>
      <c r="AL579" s="6" t="str">
        <f t="shared" si="252"/>
        <v xml:space="preserve"> |RO| Burete de spălat pentru bebeluși</v>
      </c>
      <c r="AM579" s="8" t="s">
        <v>11344</v>
      </c>
      <c r="AN579" s="6" t="str">
        <f t="shared" si="253"/>
        <v xml:space="preserve"> |RS| Sunđer za kupanje bebe</v>
      </c>
      <c r="AO579" s="8" t="s">
        <v>11345</v>
      </c>
      <c r="AP579" s="6" t="str">
        <f t="shared" si="254"/>
        <v xml:space="preserve"> |SI| Gobica za umivanje dojenčka</v>
      </c>
      <c r="AQ579" s="8" t="s">
        <v>11346</v>
      </c>
      <c r="AR579" s="6" t="str">
        <f t="shared" si="255"/>
        <v xml:space="preserve"> |SK| Detská špongia na umývanie</v>
      </c>
      <c r="AS579" s="9" t="str">
        <f t="shared" ref="AS579:AS642" si="256">CONCATENATE(B579,F579,H579,J579,L579,N579,P579,R579,T579,V579,X579,Z579,AB579,AD579,AH579,AJ579,AL579,AN579,AP579,AR579)</f>
        <v>|EN| Baby bath sponge |BG| Гъба за измиване на бебе |BiH| Spužva za pranje beba |CZ| Dětská houba na mytí |DE| Baby-schwamm |EE| Beebi pesukäsn |ES| Esponja para lavar bebés/ Esponja de bany per a bebès |GR| Σφουγγάρι μπάνιου μωρών |HR| Spužva za pranje za bebe |HU| Szivacs csecsemők mosdatásához |IT| Spugna per il lavaggio dei bambini |LT| Kempinė kūdikiui |LV| Zīdaiņu mazgāšanās sūklis |PL| Gąbka do mycia niemowlęca |PT| Esponja para bebé |RO| Burete de spălat pentru bebeluși |RS| Sunđer za kupanje bebe |SI| Gobica za umivanje dojenčka |SK| Detská špongia na umývanie</v>
      </c>
      <c r="AT579" s="9" t="str">
        <f t="shared" ref="AT579:AT642" si="257">""""&amp;AS579&amp;""",  "</f>
        <v xml:space="preserve">"|EN| Baby bath sponge |BG| Гъба за измиване на бебе |BiH| Spužva za pranje beba |CZ| Dětská houba na mytí |DE| Baby-schwamm |EE| Beebi pesukäsn |ES| Esponja para lavar bebés/ Esponja de bany per a bebès |GR| Σφουγγάρι μπάνιου μωρών |HR| Spužva za pranje za bebe |HU| Szivacs csecsemők mosdatásához |IT| Spugna per il lavaggio dei bambini |LT| Kempinė kūdikiui |LV| Zīdaiņu mazgāšanās sūklis |PL| Gąbka do mycia niemowlęca |PT| Esponja para bebé |RO| Burete de spălat pentru bebeluși |RS| Sunđer za kupanje bebe |SI| Gobica za umivanje dojenčka |SK| Detská špongia na umývanie",  </v>
      </c>
      <c r="AU579" s="9" t="str">
        <f t="shared" ref="AU579:AU642" si="258">""""&amp;A579 &amp;""":  " &amp; AT579</f>
        <v xml:space="preserve">"Baby bath sponge":  "|EN| Baby bath sponge |BG| Гъба за измиване на бебе |BiH| Spužva za pranje beba |CZ| Dětská houba na mytí |DE| Baby-schwamm |EE| Beebi pesukäsn |ES| Esponja para lavar bebés/ Esponja de bany per a bebès |GR| Σφουγγάρι μπάνιου μωρών |HR| Spužva za pranje za bebe |HU| Szivacs csecsemők mosdatásához |IT| Spugna per il lavaggio dei bambini |LT| Kempinė kūdikiui |LV| Zīdaiņu mazgāšanās sūklis |PL| Gąbka do mycia niemowlęca |PT| Esponja para bebé |RO| Burete de spălat pentru bebeluși |RS| Sunđer za kupanje bebe |SI| Gobica za umivanje dojenčka |SK| Detská špongia na umývanie",  </v>
      </c>
      <c r="AV579" s="9" t="str">
        <f t="shared" ref="AV579:AV642" si="259">""""&amp;A579&amp;""", "</f>
        <v xml:space="preserve">"Baby bath sponge", </v>
      </c>
      <c r="AW579" s="9"/>
    </row>
    <row r="580" spans="1:49" ht="15" customHeight="1" x14ac:dyDescent="0.25">
      <c r="A580" s="8" t="s">
        <v>11347</v>
      </c>
      <c r="B580" s="6" t="str">
        <f t="shared" si="234"/>
        <v>|EN| Baby toothbrush</v>
      </c>
      <c r="C580" s="8" t="s">
        <v>11348</v>
      </c>
      <c r="D580" s="6" t="str">
        <f t="shared" si="235"/>
        <v xml:space="preserve"> |AL| Furçë dhëmbësh për foshnje</v>
      </c>
      <c r="E580" s="8" t="s">
        <v>11349</v>
      </c>
      <c r="F580" s="6" t="str">
        <f t="shared" si="236"/>
        <v xml:space="preserve"> |BG| Бебешка четка за зъби</v>
      </c>
      <c r="G580" s="8" t="s">
        <v>11350</v>
      </c>
      <c r="H580" s="6" t="str">
        <f t="shared" si="237"/>
        <v xml:space="preserve"> |BiH| Četkica za zube za bebe</v>
      </c>
      <c r="I580" s="8" t="s">
        <v>11351</v>
      </c>
      <c r="J580" s="6" t="str">
        <f t="shared" si="238"/>
        <v xml:space="preserve"> |CZ| Dětský zubní kartáček</v>
      </c>
      <c r="K580" s="8" t="s">
        <v>11352</v>
      </c>
      <c r="L580" s="6" t="str">
        <f t="shared" si="239"/>
        <v xml:space="preserve"> |DE| Baby-zahnbürste</v>
      </c>
      <c r="M580" s="8" t="s">
        <v>11353</v>
      </c>
      <c r="N580" s="6" t="str">
        <f t="shared" si="240"/>
        <v xml:space="preserve"> |EE| Beebi hambahari</v>
      </c>
      <c r="O580" s="8" t="s">
        <v>11354</v>
      </c>
      <c r="P580" s="6" t="str">
        <f t="shared" si="241"/>
        <v xml:space="preserve"> |ES| Cepillo de dientes para bebés</v>
      </c>
      <c r="Q580" s="8" t="s">
        <v>11355</v>
      </c>
      <c r="R580" s="6" t="str">
        <f t="shared" si="242"/>
        <v>/ Raspall de dents per a bebès</v>
      </c>
      <c r="S580" s="8" t="s">
        <v>11356</v>
      </c>
      <c r="T580" s="6" t="str">
        <f t="shared" si="243"/>
        <v xml:space="preserve"> |GR| Παιδική βούρτσα δοντιών</v>
      </c>
      <c r="U580" s="8" t="s">
        <v>11350</v>
      </c>
      <c r="V580" s="6" t="str">
        <f t="shared" si="244"/>
        <v xml:space="preserve"> |HR| Četkica za zube za bebe</v>
      </c>
      <c r="W580" s="8" t="s">
        <v>11357</v>
      </c>
      <c r="X580" s="6" t="str">
        <f t="shared" si="245"/>
        <v xml:space="preserve"> |HU| Fogkefe csecsemőknek</v>
      </c>
      <c r="Y580" s="8" t="s">
        <v>11358</v>
      </c>
      <c r="Z580" s="6" t="str">
        <f t="shared" si="246"/>
        <v xml:space="preserve"> |IT| Spazzolino per i denti per bambini</v>
      </c>
      <c r="AA580" s="8" t="s">
        <v>11359</v>
      </c>
      <c r="AB580" s="6" t="str">
        <f t="shared" si="247"/>
        <v xml:space="preserve"> |LT| Dantų šepetėlis kūdikiams</v>
      </c>
      <c r="AC580" s="8" t="s">
        <v>11360</v>
      </c>
      <c r="AD580" s="6" t="str">
        <f t="shared" si="248"/>
        <v xml:space="preserve"> |LV| Zīdaiņu zobu birste</v>
      </c>
      <c r="AE580" s="8" t="s">
        <v>11361</v>
      </c>
      <c r="AF580" s="6" t="str">
        <f t="shared" si="249"/>
        <v xml:space="preserve"> |MK| Четкичка за бебешки заби</v>
      </c>
      <c r="AG580" s="8" t="s">
        <v>11362</v>
      </c>
      <c r="AH580" s="6" t="str">
        <f t="shared" si="250"/>
        <v xml:space="preserve"> |PL| Szczoteczka do zębów niemowlęca</v>
      </c>
      <c r="AI580" s="8" t="s">
        <v>11363</v>
      </c>
      <c r="AJ580" s="6" t="str">
        <f t="shared" si="251"/>
        <v xml:space="preserve"> |PT| Escovinha de dentes para bebé</v>
      </c>
      <c r="AK580" s="8" t="s">
        <v>11364</v>
      </c>
      <c r="AL580" s="6" t="str">
        <f t="shared" si="252"/>
        <v xml:space="preserve"> |RO| Periuță de dinți pentru bebeluși</v>
      </c>
      <c r="AM580" s="8" t="s">
        <v>11350</v>
      </c>
      <c r="AN580" s="6" t="str">
        <f t="shared" si="253"/>
        <v xml:space="preserve"> |RS| Četkica za zube za bebe</v>
      </c>
      <c r="AO580" s="8" t="s">
        <v>11365</v>
      </c>
      <c r="AP580" s="6" t="str">
        <f t="shared" si="254"/>
        <v xml:space="preserve"> |SI| Zobna ščetka za dojenčka</v>
      </c>
      <c r="AQ580" s="8" t="s">
        <v>11366</v>
      </c>
      <c r="AR580" s="6" t="str">
        <f t="shared" si="255"/>
        <v xml:space="preserve"> |SK| Detská zubná kefka</v>
      </c>
      <c r="AS580" s="9" t="str">
        <f t="shared" si="256"/>
        <v>|EN| Baby toothbrush |BG| Бебешка четка за зъби |BiH| Četkica za zube za bebe |CZ| Dětský zubní kartáček |DE| Baby-zahnbürste |EE| Beebi hambahari |ES| Cepillo de dientes para bebés/ Raspall de dents per a bebès |GR| Παιδική βούρτσα δοντιών |HR| Četkica za zube za bebe |HU| Fogkefe csecsemőknek |IT| Spazzolino per i denti per bambini |LT| Dantų šepetėlis kūdikiams |LV| Zīdaiņu zobu birste |PL| Szczoteczka do zębów niemowlęca |PT| Escovinha de dentes para bebé |RO| Periuță de dinți pentru bebeluși |RS| Četkica za zube za bebe |SI| Zobna ščetka za dojenčka |SK| Detská zubná kefka</v>
      </c>
      <c r="AT580" s="9" t="str">
        <f t="shared" si="257"/>
        <v xml:space="preserve">"|EN| Baby toothbrush |BG| Бебешка четка за зъби |BiH| Četkica za zube za bebe |CZ| Dětský zubní kartáček |DE| Baby-zahnbürste |EE| Beebi hambahari |ES| Cepillo de dientes para bebés/ Raspall de dents per a bebès |GR| Παιδική βούρτσα δοντιών |HR| Četkica za zube za bebe |HU| Fogkefe csecsemőknek |IT| Spazzolino per i denti per bambini |LT| Dantų šepetėlis kūdikiams |LV| Zīdaiņu zobu birste |PL| Szczoteczka do zębów niemowlęca |PT| Escovinha de dentes para bebé |RO| Periuță de dinți pentru bebeluși |RS| Četkica za zube za bebe |SI| Zobna ščetka za dojenčka |SK| Detská zubná kefka",  </v>
      </c>
      <c r="AU580" s="9" t="str">
        <f t="shared" si="258"/>
        <v xml:space="preserve">"Baby toothbrush":  "|EN| Baby toothbrush |BG| Бебешка четка за зъби |BiH| Četkica za zube za bebe |CZ| Dětský zubní kartáček |DE| Baby-zahnbürste |EE| Beebi hambahari |ES| Cepillo de dientes para bebés/ Raspall de dents per a bebès |GR| Παιδική βούρτσα δοντιών |HR| Četkica za zube za bebe |HU| Fogkefe csecsemőknek |IT| Spazzolino per i denti per bambini |LT| Dantų šepetėlis kūdikiams |LV| Zīdaiņu zobu birste |PL| Szczoteczka do zębów niemowlęca |PT| Escovinha de dentes para bebé |RO| Periuță de dinți pentru bebeluși |RS| Četkica za zube za bebe |SI| Zobna ščetka za dojenčka |SK| Detská zubná kefka",  </v>
      </c>
      <c r="AV580" s="9" t="str">
        <f t="shared" si="259"/>
        <v xml:space="preserve">"Baby toothbrush", </v>
      </c>
      <c r="AW580" s="9"/>
    </row>
    <row r="581" spans="1:49" ht="15" customHeight="1" x14ac:dyDescent="0.25">
      <c r="A581" s="8" t="s">
        <v>11367</v>
      </c>
      <c r="B581" s="6" t="str">
        <f t="shared" si="234"/>
        <v>|EN| Breast pads</v>
      </c>
      <c r="C581" s="8" t="s">
        <v>11368</v>
      </c>
      <c r="D581" s="6" t="str">
        <f t="shared" si="235"/>
        <v xml:space="preserve"> |AL| Pambuk gjiri</v>
      </c>
      <c r="E581" s="8" t="s">
        <v>11369</v>
      </c>
      <c r="F581" s="6" t="str">
        <f t="shared" si="236"/>
        <v xml:space="preserve"> |BG| Подплънки /тампони/ за кърмачки</v>
      </c>
      <c r="G581" s="8" t="s">
        <v>11370</v>
      </c>
      <c r="H581" s="6" t="str">
        <f t="shared" si="237"/>
        <v xml:space="preserve"> |BiH| Ulošci za dojenje</v>
      </c>
      <c r="I581" s="8" t="s">
        <v>11371</v>
      </c>
      <c r="J581" s="6" t="str">
        <f t="shared" si="238"/>
        <v xml:space="preserve"> |CZ| Laktační vložky</v>
      </c>
      <c r="K581" s="8" t="s">
        <v>11372</v>
      </c>
      <c r="L581" s="6" t="str">
        <f t="shared" si="239"/>
        <v xml:space="preserve"> |DE| Stilleinlagen</v>
      </c>
      <c r="M581" s="8" t="s">
        <v>11373</v>
      </c>
      <c r="N581" s="6" t="str">
        <f t="shared" si="240"/>
        <v xml:space="preserve"> |EE| Imetamispadjad, rinnapadjad</v>
      </c>
      <c r="O581" s="8" t="s">
        <v>11374</v>
      </c>
      <c r="P581" s="6" t="str">
        <f t="shared" si="241"/>
        <v xml:space="preserve"> |ES| Almohadillas de lactancia</v>
      </c>
      <c r="Q581" s="8" t="s">
        <v>11375</v>
      </c>
      <c r="R581" s="6" t="str">
        <f t="shared" si="242"/>
        <v>/ Discos absorbents de lactància</v>
      </c>
      <c r="S581" s="8" t="s">
        <v>11376</v>
      </c>
      <c r="T581" s="6" t="str">
        <f t="shared" si="243"/>
        <v xml:space="preserve"> |GR| Ένθετα γαλακτοφορίας</v>
      </c>
      <c r="U581" s="8" t="s">
        <v>11377</v>
      </c>
      <c r="V581" s="6" t="str">
        <f t="shared" si="244"/>
        <v xml:space="preserve"> |HR| Jastučići za grudi za dojilje</v>
      </c>
      <c r="W581" s="8" t="s">
        <v>11378</v>
      </c>
      <c r="X581" s="6" t="str">
        <f t="shared" si="245"/>
        <v xml:space="preserve"> |HU| Szoptatós melltartóbetét</v>
      </c>
      <c r="Y581" s="8" t="s">
        <v>11379</v>
      </c>
      <c r="Z581" s="6" t="str">
        <f t="shared" si="246"/>
        <v xml:space="preserve"> |IT| Coppette assorbilatte</v>
      </c>
      <c r="AA581" s="8" t="s">
        <v>11380</v>
      </c>
      <c r="AB581" s="6" t="str">
        <f t="shared" si="247"/>
        <v xml:space="preserve"> |LT| Liemenėlės įklotai</v>
      </c>
      <c r="AC581" s="8" t="s">
        <v>11381</v>
      </c>
      <c r="AD581" s="6" t="str">
        <f t="shared" si="248"/>
        <v xml:space="preserve"> |LV| Laktācijas ieliktņi</v>
      </c>
      <c r="AE581" s="8" t="s">
        <v>11382</v>
      </c>
      <c r="AF581" s="6" t="str">
        <f t="shared" si="249"/>
        <v xml:space="preserve"> |MK| Влошки за лактизација</v>
      </c>
      <c r="AG581" s="8" t="s">
        <v>11383</v>
      </c>
      <c r="AH581" s="6" t="str">
        <f t="shared" si="250"/>
        <v xml:space="preserve"> |PL| Wkładki laktacyjne</v>
      </c>
      <c r="AI581" s="8" t="s">
        <v>11384</v>
      </c>
      <c r="AJ581" s="6" t="str">
        <f t="shared" si="251"/>
        <v xml:space="preserve"> |PT| Compressas para amamentação</v>
      </c>
      <c r="AK581" s="8" t="s">
        <v>11385</v>
      </c>
      <c r="AL581" s="6" t="str">
        <f t="shared" si="252"/>
        <v xml:space="preserve"> |RO| Tampoane pentru sâni</v>
      </c>
      <c r="AM581" s="8" t="s">
        <v>11386</v>
      </c>
      <c r="AN581" s="6" t="str">
        <f t="shared" si="253"/>
        <v xml:space="preserve"> |RS| Tuferi za dojlije</v>
      </c>
      <c r="AO581" s="8" t="s">
        <v>11387</v>
      </c>
      <c r="AP581" s="6" t="str">
        <f t="shared" si="254"/>
        <v xml:space="preserve"> |SI| Prsne blazinice</v>
      </c>
      <c r="AQ581" s="8" t="s">
        <v>11388</v>
      </c>
      <c r="AR581" s="6" t="str">
        <f t="shared" si="255"/>
        <v xml:space="preserve"> |SK| Laktačné vložky</v>
      </c>
      <c r="AS581" s="9" t="str">
        <f t="shared" si="256"/>
        <v>|EN| Breast pads |BG| Подплънки /тампони/ за кърмачки |BiH| Ulošci za dojenje |CZ| Laktační vložky |DE| Stilleinlagen |EE| Imetamispadjad, rinnapadjad |ES| Almohadillas de lactancia/ Discos absorbents de lactància |GR| Ένθετα γαλακτοφορίας |HR| Jastučići za grudi za dojilje |HU| Szoptatós melltartóbetét |IT| Coppette assorbilatte |LT| Liemenėlės įklotai |LV| Laktācijas ieliktņi |PL| Wkładki laktacyjne |PT| Compressas para amamentação |RO| Tampoane pentru sâni |RS| Tuferi za dojlije |SI| Prsne blazinice |SK| Laktačné vložky</v>
      </c>
      <c r="AT581" s="9" t="str">
        <f t="shared" si="257"/>
        <v xml:space="preserve">"|EN| Breast pads |BG| Подплънки /тампони/ за кърмачки |BiH| Ulošci za dojenje |CZ| Laktační vložky |DE| Stilleinlagen |EE| Imetamispadjad, rinnapadjad |ES| Almohadillas de lactancia/ Discos absorbents de lactància |GR| Ένθετα γαλακτοφορίας |HR| Jastučići za grudi za dojilje |HU| Szoptatós melltartóbetét |IT| Coppette assorbilatte |LT| Liemenėlės įklotai |LV| Laktācijas ieliktņi |PL| Wkładki laktacyjne |PT| Compressas para amamentação |RO| Tampoane pentru sâni |RS| Tuferi za dojlije |SI| Prsne blazinice |SK| Laktačné vložky",  </v>
      </c>
      <c r="AU581" s="9" t="str">
        <f t="shared" si="258"/>
        <v xml:space="preserve">"Breast pads":  "|EN| Breast pads |BG| Подплънки /тампони/ за кърмачки |BiH| Ulošci za dojenje |CZ| Laktační vložky |DE| Stilleinlagen |EE| Imetamispadjad, rinnapadjad |ES| Almohadillas de lactancia/ Discos absorbents de lactància |GR| Ένθετα γαλακτοφορίας |HR| Jastučići za grudi za dojilje |HU| Szoptatós melltartóbetét |IT| Coppette assorbilatte |LT| Liemenėlės įklotai |LV| Laktācijas ieliktņi |PL| Wkładki laktacyjne |PT| Compressas para amamentação |RO| Tampoane pentru sâni |RS| Tuferi za dojlije |SI| Prsne blazinice |SK| Laktačné vložky",  </v>
      </c>
      <c r="AV581" s="9" t="str">
        <f t="shared" si="259"/>
        <v xml:space="preserve">"Breast pads", </v>
      </c>
      <c r="AW581" s="9"/>
    </row>
    <row r="582" spans="1:49" ht="15" customHeight="1" x14ac:dyDescent="0.25">
      <c r="A582" s="8" t="s">
        <v>11389</v>
      </c>
      <c r="B582" s="6" t="str">
        <f t="shared" si="234"/>
        <v>|EN| Potty</v>
      </c>
      <c r="C582" s="8" t="s">
        <v>11390</v>
      </c>
      <c r="D582" s="6" t="str">
        <f t="shared" si="235"/>
        <v xml:space="preserve"> |AL| Oturak</v>
      </c>
      <c r="E582" s="8" t="s">
        <v>11391</v>
      </c>
      <c r="F582" s="6" t="str">
        <f t="shared" si="236"/>
        <v xml:space="preserve"> |BG| Гърненце</v>
      </c>
      <c r="G582" s="8" t="s">
        <v>4202</v>
      </c>
      <c r="H582" s="6" t="str">
        <f t="shared" si="237"/>
        <v xml:space="preserve"> |BiH| Tuta</v>
      </c>
      <c r="I582" s="8" t="s">
        <v>11392</v>
      </c>
      <c r="J582" s="6" t="str">
        <f t="shared" si="238"/>
        <v xml:space="preserve"> |CZ| Nočník</v>
      </c>
      <c r="K582" s="8" t="s">
        <v>11393</v>
      </c>
      <c r="L582" s="6" t="str">
        <f t="shared" si="239"/>
        <v xml:space="preserve"> |DE| Nachttopf</v>
      </c>
      <c r="M582" s="8" t="s">
        <v>11394</v>
      </c>
      <c r="N582" s="6" t="str">
        <f t="shared" si="240"/>
        <v xml:space="preserve"> |EE| Pissipott</v>
      </c>
      <c r="O582" s="8" t="s">
        <v>11395</v>
      </c>
      <c r="P582" s="6" t="str">
        <f t="shared" si="241"/>
        <v xml:space="preserve"> |ES| Orinal</v>
      </c>
      <c r="Q582" s="8" t="s">
        <v>11395</v>
      </c>
      <c r="R582" s="6" t="str">
        <f t="shared" si="242"/>
        <v>/ Orinal</v>
      </c>
      <c r="S582" s="8" t="s">
        <v>11396</v>
      </c>
      <c r="T582" s="6" t="str">
        <f t="shared" si="243"/>
        <v xml:space="preserve"> |GR| Γιογιό</v>
      </c>
      <c r="U582" s="8" t="s">
        <v>11397</v>
      </c>
      <c r="V582" s="6" t="str">
        <f t="shared" si="244"/>
        <v xml:space="preserve"> |HR| Kahlica</v>
      </c>
      <c r="W582" s="8" t="s">
        <v>11398</v>
      </c>
      <c r="X582" s="6" t="str">
        <f t="shared" si="245"/>
        <v xml:space="preserve"> |HU| Bili</v>
      </c>
      <c r="Y582" s="8" t="s">
        <v>11399</v>
      </c>
      <c r="Z582" s="6" t="str">
        <f t="shared" si="246"/>
        <v xml:space="preserve"> |IT| Vasino</v>
      </c>
      <c r="AA582" s="8" t="s">
        <v>11400</v>
      </c>
      <c r="AB582" s="6" t="str">
        <f t="shared" si="247"/>
        <v xml:space="preserve"> |LT| Naktipuodis</v>
      </c>
      <c r="AC582" s="8" t="s">
        <v>11401</v>
      </c>
      <c r="AD582" s="6" t="str">
        <f t="shared" si="248"/>
        <v xml:space="preserve"> |LV| Naktspods</v>
      </c>
      <c r="AE582" s="8" t="s">
        <v>11402</v>
      </c>
      <c r="AF582" s="6" t="str">
        <f t="shared" si="249"/>
        <v xml:space="preserve"> |MK| Нокшир</v>
      </c>
      <c r="AG582" s="8" t="s">
        <v>11403</v>
      </c>
      <c r="AH582" s="6" t="str">
        <f t="shared" si="250"/>
        <v xml:space="preserve"> |PL| Nocnik</v>
      </c>
      <c r="AI582" s="8" t="s">
        <v>11404</v>
      </c>
      <c r="AJ582" s="6" t="str">
        <f t="shared" si="251"/>
        <v xml:space="preserve"> |PT| Urinol</v>
      </c>
      <c r="AK582" s="8" t="s">
        <v>11405</v>
      </c>
      <c r="AL582" s="6" t="str">
        <f t="shared" si="252"/>
        <v xml:space="preserve"> |RO| Oliță de noapte</v>
      </c>
      <c r="AM582" s="8" t="s">
        <v>11406</v>
      </c>
      <c r="AN582" s="6" t="str">
        <f t="shared" si="253"/>
        <v xml:space="preserve"> |RS| Noša</v>
      </c>
      <c r="AO582" s="8" t="s">
        <v>11397</v>
      </c>
      <c r="AP582" s="6" t="str">
        <f t="shared" si="254"/>
        <v xml:space="preserve"> |SI| Kahlica</v>
      </c>
      <c r="AQ582" s="8" t="s">
        <v>11392</v>
      </c>
      <c r="AR582" s="6" t="str">
        <f t="shared" si="255"/>
        <v xml:space="preserve"> |SK| Nočník</v>
      </c>
      <c r="AS582" s="9" t="str">
        <f t="shared" si="256"/>
        <v>|EN| Potty |BG| Гърненце |BiH| Tuta |CZ| Nočník |DE| Nachttopf |EE| Pissipott |ES| Orinal/ Orinal |GR| Γιογιό |HR| Kahlica |HU| Bili |IT| Vasino |LT| Naktipuodis |LV| Naktspods |PL| Nocnik |PT| Urinol |RO| Oliță de noapte |RS| Noša |SI| Kahlica |SK| Nočník</v>
      </c>
      <c r="AT582" s="9" t="str">
        <f t="shared" si="257"/>
        <v xml:space="preserve">"|EN| Potty |BG| Гърненце |BiH| Tuta |CZ| Nočník |DE| Nachttopf |EE| Pissipott |ES| Orinal/ Orinal |GR| Γιογιό |HR| Kahlica |HU| Bili |IT| Vasino |LT| Naktipuodis |LV| Naktspods |PL| Nocnik |PT| Urinol |RO| Oliță de noapte |RS| Noša |SI| Kahlica |SK| Nočník",  </v>
      </c>
      <c r="AU582" s="9" t="str">
        <f t="shared" si="258"/>
        <v xml:space="preserve">"Potty":  "|EN| Potty |BG| Гърненце |BiH| Tuta |CZ| Nočník |DE| Nachttopf |EE| Pissipott |ES| Orinal/ Orinal |GR| Γιογιό |HR| Kahlica |HU| Bili |IT| Vasino |LT| Naktipuodis |LV| Naktspods |PL| Nocnik |PT| Urinol |RO| Oliță de noapte |RS| Noša |SI| Kahlica |SK| Nočník",  </v>
      </c>
      <c r="AV582" s="9" t="str">
        <f t="shared" si="259"/>
        <v xml:space="preserve">"Potty", </v>
      </c>
      <c r="AW582" s="9"/>
    </row>
    <row r="583" spans="1:49" ht="15" customHeight="1" x14ac:dyDescent="0.25">
      <c r="A583" s="8" t="s">
        <v>11407</v>
      </c>
      <c r="B583" s="6" t="str">
        <f t="shared" si="234"/>
        <v>|EN| Jar</v>
      </c>
      <c r="C583" s="8" t="s">
        <v>11408</v>
      </c>
      <c r="D583" s="6" t="str">
        <f t="shared" si="235"/>
        <v xml:space="preserve"> |AL| Stol</v>
      </c>
      <c r="E583" s="8" t="s">
        <v>11409</v>
      </c>
      <c r="F583" s="6" t="str">
        <f t="shared" si="236"/>
        <v xml:space="preserve"> |BG| Столче</v>
      </c>
      <c r="G583" s="8" t="s">
        <v>11410</v>
      </c>
      <c r="H583" s="6" t="str">
        <f t="shared" si="237"/>
        <v xml:space="preserve"> |BiH| Stolica</v>
      </c>
      <c r="I583" s="8" t="s">
        <v>11411</v>
      </c>
      <c r="J583" s="6" t="str">
        <f t="shared" si="238"/>
        <v xml:space="preserve"> |CZ| Židlička</v>
      </c>
      <c r="K583" s="8" t="s">
        <v>11412</v>
      </c>
      <c r="L583" s="6" t="str">
        <f t="shared" si="239"/>
        <v xml:space="preserve"> |DE| Schemel</v>
      </c>
      <c r="M583" s="8" t="s">
        <v>11413</v>
      </c>
      <c r="N583" s="6" t="str">
        <f t="shared" si="240"/>
        <v xml:space="preserve"> |EE| Tumba</v>
      </c>
      <c r="O583" s="8" t="s">
        <v>10632</v>
      </c>
      <c r="P583" s="6" t="str">
        <f t="shared" si="241"/>
        <v xml:space="preserve"> |ES| Taburete</v>
      </c>
      <c r="Q583" s="8" t="s">
        <v>11414</v>
      </c>
      <c r="R583" s="6" t="str">
        <f t="shared" si="242"/>
        <v>/ Tamboret</v>
      </c>
      <c r="S583" s="8" t="s">
        <v>11415</v>
      </c>
      <c r="T583" s="6" t="str">
        <f t="shared" si="243"/>
        <v xml:space="preserve"> |GR| Καρεκλάκι</v>
      </c>
      <c r="U583" s="8" t="s">
        <v>11410</v>
      </c>
      <c r="V583" s="6" t="str">
        <f t="shared" si="244"/>
        <v xml:space="preserve"> |HR| Stolica</v>
      </c>
      <c r="W583" s="8" t="s">
        <v>11416</v>
      </c>
      <c r="X583" s="6" t="str">
        <f t="shared" si="245"/>
        <v xml:space="preserve"> |HU| Sámli</v>
      </c>
      <c r="Y583" s="8" t="s">
        <v>10637</v>
      </c>
      <c r="Z583" s="6" t="str">
        <f t="shared" si="246"/>
        <v xml:space="preserve"> |IT| Sgabello</v>
      </c>
      <c r="AA583" s="8" t="s">
        <v>11417</v>
      </c>
      <c r="AB583" s="6" t="str">
        <f t="shared" si="247"/>
        <v xml:space="preserve"> |LT| Kėdutė</v>
      </c>
      <c r="AC583" s="8" t="s">
        <v>10639</v>
      </c>
      <c r="AD583" s="6" t="str">
        <f t="shared" si="248"/>
        <v xml:space="preserve"> |LV| Ķeblītis</v>
      </c>
      <c r="AE583" s="8" t="s">
        <v>11418</v>
      </c>
      <c r="AF583" s="6" t="str">
        <f t="shared" si="249"/>
        <v xml:space="preserve"> |MK| Масичка</v>
      </c>
      <c r="AG583" s="8" t="s">
        <v>11419</v>
      </c>
      <c r="AH583" s="6" t="str">
        <f t="shared" si="250"/>
        <v xml:space="preserve"> |PL| Stołeczek</v>
      </c>
      <c r="AI583" s="8" t="s">
        <v>11420</v>
      </c>
      <c r="AJ583" s="6" t="str">
        <f t="shared" si="251"/>
        <v xml:space="preserve"> |PT| Banco</v>
      </c>
      <c r="AK583" s="8" t="s">
        <v>11421</v>
      </c>
      <c r="AL583" s="6" t="str">
        <f t="shared" si="252"/>
        <v xml:space="preserve"> |RO| Măsuță</v>
      </c>
      <c r="AM583" s="8" t="s">
        <v>11422</v>
      </c>
      <c r="AN583" s="6" t="str">
        <f t="shared" si="253"/>
        <v xml:space="preserve"> |RS| Stoličica</v>
      </c>
      <c r="AO583" s="8" t="s">
        <v>11423</v>
      </c>
      <c r="AP583" s="6" t="str">
        <f t="shared" si="254"/>
        <v xml:space="preserve"> |SI| Mizica</v>
      </c>
      <c r="AQ583" s="8" t="s">
        <v>11424</v>
      </c>
      <c r="AR583" s="6" t="str">
        <f t="shared" si="255"/>
        <v xml:space="preserve"> |SK| Stolička</v>
      </c>
      <c r="AS583" s="9" t="str">
        <f t="shared" si="256"/>
        <v>|EN| Jar |BG| Столче |BiH| Stolica |CZ| Židlička |DE| Schemel |EE| Tumba |ES| Taburete/ Tamboret |GR| Καρεκλάκι |HR| Stolica |HU| Sámli |IT| Sgabello |LT| Kėdutė |LV| Ķeblītis |PL| Stołeczek |PT| Banco |RO| Măsuță |RS| Stoličica |SI| Mizica |SK| Stolička</v>
      </c>
      <c r="AT583" s="9" t="str">
        <f t="shared" si="257"/>
        <v xml:space="preserve">"|EN| Jar |BG| Столче |BiH| Stolica |CZ| Židlička |DE| Schemel |EE| Tumba |ES| Taburete/ Tamboret |GR| Καρεκλάκι |HR| Stolica |HU| Sámli |IT| Sgabello |LT| Kėdutė |LV| Ķeblītis |PL| Stołeczek |PT| Banco |RO| Măsuță |RS| Stoličica |SI| Mizica |SK| Stolička",  </v>
      </c>
      <c r="AU583" s="9" t="str">
        <f t="shared" si="258"/>
        <v xml:space="preserve">"Jar":  "|EN| Jar |BG| Столче |BiH| Stolica |CZ| Židlička |DE| Schemel |EE| Tumba |ES| Taburete/ Tamboret |GR| Καρεκλάκι |HR| Stolica |HU| Sámli |IT| Sgabello |LT| Kėdutė |LV| Ķeblītis |PL| Stołeczek |PT| Banco |RO| Măsuță |RS| Stoličica |SI| Mizica |SK| Stolička",  </v>
      </c>
      <c r="AV583" s="9" t="str">
        <f t="shared" si="259"/>
        <v xml:space="preserve">"Jar", </v>
      </c>
      <c r="AW583" s="9"/>
    </row>
    <row r="584" spans="1:49" ht="15" customHeight="1" x14ac:dyDescent="0.25">
      <c r="A584" s="8" t="s">
        <v>11425</v>
      </c>
      <c r="B584" s="6" t="str">
        <f t="shared" si="234"/>
        <v>|EN| Toilet seat pad</v>
      </c>
      <c r="C584" s="8" t="s">
        <v>11426</v>
      </c>
      <c r="D584" s="6" t="str">
        <f t="shared" si="235"/>
        <v xml:space="preserve"> |AL| Dërrase tualeti</v>
      </c>
      <c r="E584" s="8" t="s">
        <v>11427</v>
      </c>
      <c r="F584" s="6" t="str">
        <f t="shared" si="236"/>
        <v xml:space="preserve"> |BG| Детска седалка за тоалетна чиния</v>
      </c>
      <c r="G584" s="8" t="s">
        <v>11428</v>
      </c>
      <c r="H584" s="6" t="str">
        <f t="shared" si="237"/>
        <v xml:space="preserve"> |BiH| Nastavak za wc šolju</v>
      </c>
      <c r="I584" s="8" t="s">
        <v>11429</v>
      </c>
      <c r="J584" s="6" t="str">
        <f t="shared" si="238"/>
        <v xml:space="preserve"> |CZ| Vložka na wc</v>
      </c>
      <c r="K584" s="8" t="s">
        <v>11430</v>
      </c>
      <c r="L584" s="6" t="str">
        <f t="shared" si="239"/>
        <v xml:space="preserve"> |DE| Kloaufsatz</v>
      </c>
      <c r="M584" s="8" t="s">
        <v>11431</v>
      </c>
      <c r="N584" s="6" t="str">
        <f t="shared" si="240"/>
        <v xml:space="preserve"> |EE| Laste prill-laud</v>
      </c>
      <c r="O584" s="8" t="s">
        <v>11432</v>
      </c>
      <c r="P584" s="6" t="str">
        <f t="shared" si="241"/>
        <v xml:space="preserve"> |ES| Asiento de inodoro</v>
      </c>
      <c r="Q584" s="8" t="s">
        <v>11433</v>
      </c>
      <c r="R584" s="6" t="str">
        <f t="shared" si="242"/>
        <v>/ Coberta per al seient de l’inodor</v>
      </c>
      <c r="S584" s="8" t="s">
        <v>11434</v>
      </c>
      <c r="T584" s="6" t="str">
        <f t="shared" si="243"/>
        <v xml:space="preserve"> |GR| Κάλυμμα καθίσματος τουαλέτας</v>
      </c>
      <c r="U584" s="8" t="s">
        <v>11435</v>
      </c>
      <c r="V584" s="6" t="str">
        <f t="shared" si="244"/>
        <v xml:space="preserve"> |HR| Sjedalica za djecu (za wc)</v>
      </c>
      <c r="W584" s="8" t="s">
        <v>11436</v>
      </c>
      <c r="X584" s="6" t="str">
        <f t="shared" si="245"/>
        <v xml:space="preserve"> |HU| Wc-ülőke</v>
      </c>
      <c r="Y584" s="8" t="s">
        <v>11437</v>
      </c>
      <c r="Z584" s="6" t="str">
        <f t="shared" si="246"/>
        <v xml:space="preserve"> |IT| Riduttore per wc</v>
      </c>
      <c r="AA584" s="8" t="s">
        <v>11438</v>
      </c>
      <c r="AB584" s="6" t="str">
        <f t="shared" si="247"/>
        <v xml:space="preserve"> |LT| Tualeto dangtis</v>
      </c>
      <c r="AC584" s="8" t="s">
        <v>11439</v>
      </c>
      <c r="AD584" s="6" t="str">
        <f t="shared" si="248"/>
        <v xml:space="preserve"> |LV| Tualetes poda uzliktnis</v>
      </c>
      <c r="AE584" s="8" t="s">
        <v>11440</v>
      </c>
      <c r="AF584" s="6" t="str">
        <f t="shared" si="249"/>
        <v xml:space="preserve"> |MK| Основа за седес</v>
      </c>
      <c r="AG584" s="8" t="s">
        <v>11441</v>
      </c>
      <c r="AH584" s="6" t="str">
        <f t="shared" si="250"/>
        <v xml:space="preserve"> |PL| Nakładka sedesowa</v>
      </c>
      <c r="AI584" s="8" t="s">
        <v>11442</v>
      </c>
      <c r="AJ584" s="6" t="str">
        <f t="shared" si="251"/>
        <v xml:space="preserve"> |PT| Redutor de sanita</v>
      </c>
      <c r="AK584" s="8" t="s">
        <v>11443</v>
      </c>
      <c r="AL584" s="6" t="str">
        <f t="shared" si="252"/>
        <v xml:space="preserve"> |RO| Colac de toaletă</v>
      </c>
      <c r="AM584" s="8" t="s">
        <v>11444</v>
      </c>
      <c r="AN584" s="6" t="str">
        <f t="shared" si="253"/>
        <v xml:space="preserve"> |RS| Adapter za ve-ce šolju</v>
      </c>
      <c r="AO584" s="8" t="s">
        <v>11445</v>
      </c>
      <c r="AP584" s="6" t="str">
        <f t="shared" si="254"/>
        <v xml:space="preserve"> |SI| Nastavek za straniščno školjko</v>
      </c>
      <c r="AQ584" s="8" t="s">
        <v>11429</v>
      </c>
      <c r="AR584" s="6" t="str">
        <f t="shared" si="255"/>
        <v xml:space="preserve"> |SK| Vložka na wc</v>
      </c>
      <c r="AS584" s="9" t="str">
        <f t="shared" si="256"/>
        <v>|EN| Toilet seat pad |BG| Детска седалка за тоалетна чиния |BiH| Nastavak za wc šolju |CZ| Vložka na wc |DE| Kloaufsatz |EE| Laste prill-laud |ES| Asiento de inodoro/ Coberta per al seient de l’inodor |GR| Κάλυμμα καθίσματος τουαλέτας |HR| Sjedalica za djecu (za wc) |HU| Wc-ülőke |IT| Riduttore per wc |LT| Tualeto dangtis |LV| Tualetes poda uzliktnis |PL| Nakładka sedesowa |PT| Redutor de sanita |RO| Colac de toaletă |RS| Adapter za ve-ce šolju |SI| Nastavek za straniščno školjko |SK| Vložka na wc</v>
      </c>
      <c r="AT584" s="9" t="str">
        <f t="shared" si="257"/>
        <v xml:space="preserve">"|EN| Toilet seat pad |BG| Детска седалка за тоалетна чиния |BiH| Nastavak za wc šolju |CZ| Vložka na wc |DE| Kloaufsatz |EE| Laste prill-laud |ES| Asiento de inodoro/ Coberta per al seient de l’inodor |GR| Κάλυμμα καθίσματος τουαλέτας |HR| Sjedalica za djecu (za wc) |HU| Wc-ülőke |IT| Riduttore per wc |LT| Tualeto dangtis |LV| Tualetes poda uzliktnis |PL| Nakładka sedesowa |PT| Redutor de sanita |RO| Colac de toaletă |RS| Adapter za ve-ce šolju |SI| Nastavek za straniščno školjko |SK| Vložka na wc",  </v>
      </c>
      <c r="AU584" s="9" t="str">
        <f t="shared" si="258"/>
        <v xml:space="preserve">"Toilet seat pad":  "|EN| Toilet seat pad |BG| Детска седалка за тоалетна чиния |BiH| Nastavak za wc šolju |CZ| Vložka na wc |DE| Kloaufsatz |EE| Laste prill-laud |ES| Asiento de inodoro/ Coberta per al seient de l’inodor |GR| Κάλυμμα καθίσματος τουαλέτας |HR| Sjedalica za djecu (za wc) |HU| Wc-ülőke |IT| Riduttore per wc |LT| Tualeto dangtis |LV| Tualetes poda uzliktnis |PL| Nakładka sedesowa |PT| Redutor de sanita |RO| Colac de toaletă |RS| Adapter za ve-ce šolju |SI| Nastavek za straniščno školjko |SK| Vložka na wc",  </v>
      </c>
      <c r="AV584" s="9" t="str">
        <f t="shared" si="259"/>
        <v xml:space="preserve">"Toilet seat pad", </v>
      </c>
      <c r="AW584" s="9"/>
    </row>
    <row r="585" spans="1:49" ht="15" customHeight="1" x14ac:dyDescent="0.25">
      <c r="A585" s="8" t="s">
        <v>11446</v>
      </c>
      <c r="B585" s="6" t="str">
        <f t="shared" si="234"/>
        <v>|EN| Diaper</v>
      </c>
      <c r="C585" s="8" t="s">
        <v>11447</v>
      </c>
      <c r="D585" s="6" t="str">
        <f t="shared" si="235"/>
        <v xml:space="preserve"> |AL| Napë</v>
      </c>
      <c r="E585" s="8" t="s">
        <v>11448</v>
      </c>
      <c r="F585" s="6" t="str">
        <f t="shared" si="236"/>
        <v xml:space="preserve"> |BG| Пелена</v>
      </c>
      <c r="G585" s="8" t="s">
        <v>11449</v>
      </c>
      <c r="H585" s="6" t="str">
        <f t="shared" si="237"/>
        <v xml:space="preserve"> |BiH| Pelena</v>
      </c>
      <c r="I585" s="8" t="s">
        <v>11450</v>
      </c>
      <c r="J585" s="6" t="str">
        <f t="shared" si="238"/>
        <v xml:space="preserve"> |CZ| Plínka</v>
      </c>
      <c r="K585" s="8" t="s">
        <v>11451</v>
      </c>
      <c r="L585" s="6" t="str">
        <f t="shared" si="239"/>
        <v xml:space="preserve"> |DE| Windel</v>
      </c>
      <c r="M585" s="8" t="s">
        <v>11452</v>
      </c>
      <c r="N585" s="6" t="str">
        <f t="shared" si="240"/>
        <v xml:space="preserve"> |EE| Mähe</v>
      </c>
      <c r="O585" s="8" t="s">
        <v>11453</v>
      </c>
      <c r="P585" s="6" t="str">
        <f t="shared" si="241"/>
        <v xml:space="preserve"> |ES| Pañal</v>
      </c>
      <c r="Q585" s="8" t="s">
        <v>11454</v>
      </c>
      <c r="R585" s="6" t="str">
        <f t="shared" si="242"/>
        <v>/ Bolquer</v>
      </c>
      <c r="S585" s="8" t="s">
        <v>11455</v>
      </c>
      <c r="T585" s="6" t="str">
        <f t="shared" si="243"/>
        <v xml:space="preserve"> |GR| Πάνα</v>
      </c>
      <c r="U585" s="8" t="s">
        <v>11449</v>
      </c>
      <c r="V585" s="6" t="str">
        <f t="shared" si="244"/>
        <v xml:space="preserve"> |HR| Pelena</v>
      </c>
      <c r="W585" s="8" t="s">
        <v>11456</v>
      </c>
      <c r="X585" s="6" t="str">
        <f t="shared" si="245"/>
        <v xml:space="preserve"> |HU| Pelenka</v>
      </c>
      <c r="Y585" s="8" t="s">
        <v>11457</v>
      </c>
      <c r="Z585" s="6" t="str">
        <f t="shared" si="246"/>
        <v xml:space="preserve"> |IT| Pannolino</v>
      </c>
      <c r="AA585" s="8" t="s">
        <v>11458</v>
      </c>
      <c r="AB585" s="6" t="str">
        <f t="shared" si="247"/>
        <v xml:space="preserve"> |LT| Vystyklas</v>
      </c>
      <c r="AC585" s="8" t="s">
        <v>11459</v>
      </c>
      <c r="AD585" s="6" t="str">
        <f t="shared" si="248"/>
        <v xml:space="preserve"> |LV| Autiņi</v>
      </c>
      <c r="AE585" s="8" t="s">
        <v>11448</v>
      </c>
      <c r="AF585" s="6" t="str">
        <f t="shared" si="249"/>
        <v xml:space="preserve"> |MK| Пелена</v>
      </c>
      <c r="AG585" s="8" t="s">
        <v>11460</v>
      </c>
      <c r="AH585" s="6" t="str">
        <f t="shared" si="250"/>
        <v xml:space="preserve"> |PL| Pielucha</v>
      </c>
      <c r="AI585" s="8" t="s">
        <v>11461</v>
      </c>
      <c r="AJ585" s="6" t="str">
        <f t="shared" si="251"/>
        <v xml:space="preserve"> |PT| Fralda</v>
      </c>
      <c r="AK585" s="8" t="s">
        <v>11462</v>
      </c>
      <c r="AL585" s="6" t="str">
        <f t="shared" si="252"/>
        <v xml:space="preserve"> |RO| Scutec</v>
      </c>
      <c r="AM585" s="8" t="s">
        <v>11449</v>
      </c>
      <c r="AN585" s="6" t="str">
        <f t="shared" si="253"/>
        <v xml:space="preserve"> |RS| Pelena</v>
      </c>
      <c r="AO585" s="8" t="s">
        <v>11463</v>
      </c>
      <c r="AP585" s="6" t="str">
        <f t="shared" si="254"/>
        <v xml:space="preserve"> |SI| Plenica</v>
      </c>
      <c r="AQ585" s="8" t="s">
        <v>11464</v>
      </c>
      <c r="AR585" s="6" t="str">
        <f t="shared" si="255"/>
        <v xml:space="preserve"> |SK| Plienka</v>
      </c>
      <c r="AS585" s="9" t="str">
        <f t="shared" si="256"/>
        <v>|EN| Diaper |BG| Пелена |BiH| Pelena |CZ| Plínka |DE| Windel |EE| Mähe |ES| Pañal/ Bolquer |GR| Πάνα |HR| Pelena |HU| Pelenka |IT| Pannolino |LT| Vystyklas |LV| Autiņi |PL| Pielucha |PT| Fralda |RO| Scutec |RS| Pelena |SI| Plenica |SK| Plienka</v>
      </c>
      <c r="AT585" s="9" t="str">
        <f t="shared" si="257"/>
        <v xml:space="preserve">"|EN| Diaper |BG| Пелена |BiH| Pelena |CZ| Plínka |DE| Windel |EE| Mähe |ES| Pañal/ Bolquer |GR| Πάνα |HR| Pelena |HU| Pelenka |IT| Pannolino |LT| Vystyklas |LV| Autiņi |PL| Pielucha |PT| Fralda |RO| Scutec |RS| Pelena |SI| Plenica |SK| Plienka",  </v>
      </c>
      <c r="AU585" s="9" t="str">
        <f t="shared" si="258"/>
        <v xml:space="preserve">"Diaper":  "|EN| Diaper |BG| Пелена |BiH| Pelena |CZ| Plínka |DE| Windel |EE| Mähe |ES| Pañal/ Bolquer |GR| Πάνα |HR| Pelena |HU| Pelenka |IT| Pannolino |LT| Vystyklas |LV| Autiņi |PL| Pielucha |PT| Fralda |RO| Scutec |RS| Pelena |SI| Plenica |SK| Plienka",  </v>
      </c>
      <c r="AV585" s="9" t="str">
        <f t="shared" si="259"/>
        <v xml:space="preserve">"Diaper", </v>
      </c>
      <c r="AW585" s="9"/>
    </row>
    <row r="586" spans="1:49" ht="15" customHeight="1" x14ac:dyDescent="0.25">
      <c r="A586" s="8" t="s">
        <v>11465</v>
      </c>
      <c r="B586" s="6" t="str">
        <f t="shared" si="234"/>
        <v>|EN| Feeder</v>
      </c>
      <c r="C586" s="8" t="s">
        <v>11466</v>
      </c>
      <c r="D586" s="6" t="str">
        <f t="shared" si="235"/>
        <v xml:space="preserve"> |AL| Përparëse</v>
      </c>
      <c r="E586" s="8" t="s">
        <v>11467</v>
      </c>
      <c r="F586" s="6" t="str">
        <f t="shared" si="236"/>
        <v xml:space="preserve"> |BG| Лигавник</v>
      </c>
      <c r="G586" s="8" t="s">
        <v>11468</v>
      </c>
      <c r="H586" s="6" t="str">
        <f t="shared" si="237"/>
        <v xml:space="preserve"> |BiH| Portikla</v>
      </c>
      <c r="I586" s="8" t="s">
        <v>11469</v>
      </c>
      <c r="J586" s="6" t="str">
        <f t="shared" si="238"/>
        <v xml:space="preserve"> |CZ| Bryndáček</v>
      </c>
      <c r="K586" s="8" t="s">
        <v>11470</v>
      </c>
      <c r="L586" s="6" t="str">
        <f t="shared" si="239"/>
        <v xml:space="preserve"> |DE| Lätzchen</v>
      </c>
      <c r="M586" s="8" t="s">
        <v>11471</v>
      </c>
      <c r="N586" s="6" t="str">
        <f t="shared" si="240"/>
        <v xml:space="preserve"> |EE| Pudipõll</v>
      </c>
      <c r="O586" s="8" t="s">
        <v>11472</v>
      </c>
      <c r="P586" s="6" t="str">
        <f t="shared" si="241"/>
        <v xml:space="preserve"> |ES| Babero</v>
      </c>
      <c r="Q586" s="8" t="s">
        <v>11473</v>
      </c>
      <c r="R586" s="6" t="str">
        <f t="shared" si="242"/>
        <v>/ Pitet</v>
      </c>
      <c r="S586" s="8" t="s">
        <v>11474</v>
      </c>
      <c r="T586" s="6" t="str">
        <f t="shared" si="243"/>
        <v xml:space="preserve"> |GR| Σαλιάρα</v>
      </c>
      <c r="U586" s="8" t="s">
        <v>11475</v>
      </c>
      <c r="V586" s="6" t="str">
        <f t="shared" si="244"/>
        <v xml:space="preserve"> |HR| Podbradak</v>
      </c>
      <c r="W586" s="8" t="s">
        <v>11476</v>
      </c>
      <c r="X586" s="6" t="str">
        <f t="shared" si="245"/>
        <v xml:space="preserve"> |HU| Előke</v>
      </c>
      <c r="Y586" s="8" t="s">
        <v>11477</v>
      </c>
      <c r="Z586" s="6" t="str">
        <f t="shared" si="246"/>
        <v xml:space="preserve"> |IT| Bavaglino</v>
      </c>
      <c r="AA586" s="8" t="s">
        <v>11478</v>
      </c>
      <c r="AB586" s="6" t="str">
        <f t="shared" si="247"/>
        <v xml:space="preserve"> |LT| Seilinukas</v>
      </c>
      <c r="AC586" s="8" t="s">
        <v>11479</v>
      </c>
      <c r="AD586" s="6" t="str">
        <f t="shared" si="248"/>
        <v xml:space="preserve"> |LV| Krūšautiņš</v>
      </c>
      <c r="AE586" s="8" t="s">
        <v>11480</v>
      </c>
      <c r="AF586" s="6" t="str">
        <f t="shared" si="249"/>
        <v xml:space="preserve"> |MK| Лигувче</v>
      </c>
      <c r="AG586" s="8" t="s">
        <v>11481</v>
      </c>
      <c r="AH586" s="6" t="str">
        <f t="shared" si="250"/>
        <v xml:space="preserve"> |PL| Śliniak</v>
      </c>
      <c r="AI586" s="8" t="s">
        <v>11482</v>
      </c>
      <c r="AJ586" s="6" t="str">
        <f t="shared" si="251"/>
        <v xml:space="preserve"> |PT| Babete</v>
      </c>
      <c r="AK586" s="8" t="s">
        <v>11483</v>
      </c>
      <c r="AL586" s="6" t="str">
        <f t="shared" si="252"/>
        <v xml:space="preserve"> |RO| Bavețică</v>
      </c>
      <c r="AM586" s="8" t="s">
        <v>11468</v>
      </c>
      <c r="AN586" s="6" t="str">
        <f t="shared" si="253"/>
        <v xml:space="preserve"> |RS| Portikla</v>
      </c>
      <c r="AO586" s="8" t="s">
        <v>11484</v>
      </c>
      <c r="AP586" s="6" t="str">
        <f t="shared" si="254"/>
        <v xml:space="preserve"> |SI| Slinček</v>
      </c>
      <c r="AQ586" s="8" t="s">
        <v>11485</v>
      </c>
      <c r="AR586" s="6" t="str">
        <f t="shared" si="255"/>
        <v xml:space="preserve"> |SK| Podbradník</v>
      </c>
      <c r="AS586" s="9" t="str">
        <f t="shared" si="256"/>
        <v>|EN| Feeder |BG| Лигавник |BiH| Portikla |CZ| Bryndáček |DE| Lätzchen |EE| Pudipõll |ES| Babero/ Pitet |GR| Σαλιάρα |HR| Podbradak |HU| Előke |IT| Bavaglino |LT| Seilinukas |LV| Krūšautiņš |PL| Śliniak |PT| Babete |RO| Bavețică |RS| Portikla |SI| Slinček |SK| Podbradník</v>
      </c>
      <c r="AT586" s="9" t="str">
        <f t="shared" si="257"/>
        <v xml:space="preserve">"|EN| Feeder |BG| Лигавник |BiH| Portikla |CZ| Bryndáček |DE| Lätzchen |EE| Pudipõll |ES| Babero/ Pitet |GR| Σαλιάρα |HR| Podbradak |HU| Előke |IT| Bavaglino |LT| Seilinukas |LV| Krūšautiņš |PL| Śliniak |PT| Babete |RO| Bavețică |RS| Portikla |SI| Slinček |SK| Podbradník",  </v>
      </c>
      <c r="AU586" s="9" t="str">
        <f t="shared" si="258"/>
        <v xml:space="preserve">"Feeder":  "|EN| Feeder |BG| Лигавник |BiH| Portikla |CZ| Bryndáček |DE| Lätzchen |EE| Pudipõll |ES| Babero/ Pitet |GR| Σαλιάρα |HR| Podbradak |HU| Előke |IT| Bavaglino |LT| Seilinukas |LV| Krūšautiņš |PL| Śliniak |PT| Babete |RO| Bavețică |RS| Portikla |SI| Slinček |SK| Podbradník",  </v>
      </c>
      <c r="AV586" s="9" t="str">
        <f t="shared" si="259"/>
        <v xml:space="preserve">"Feeder", </v>
      </c>
      <c r="AW586" s="9"/>
    </row>
    <row r="587" spans="1:49" ht="15" customHeight="1" x14ac:dyDescent="0.25">
      <c r="A587" s="8" t="s">
        <v>11486</v>
      </c>
      <c r="B587" s="6" t="str">
        <f t="shared" si="234"/>
        <v>|EN| Towel</v>
      </c>
      <c r="C587" s="8" t="s">
        <v>11487</v>
      </c>
      <c r="D587" s="6" t="str">
        <f t="shared" si="235"/>
        <v xml:space="preserve"> |AL| Peshqir</v>
      </c>
      <c r="E587" s="8" t="s">
        <v>11488</v>
      </c>
      <c r="F587" s="6" t="str">
        <f t="shared" si="236"/>
        <v xml:space="preserve"> |BG| Хавлиена кърпа</v>
      </c>
      <c r="G587" s="8" t="s">
        <v>11489</v>
      </c>
      <c r="H587" s="6" t="str">
        <f t="shared" si="237"/>
        <v xml:space="preserve"> |BiH| Peškir</v>
      </c>
      <c r="I587" s="8" t="s">
        <v>11490</v>
      </c>
      <c r="J587" s="6" t="str">
        <f t="shared" si="238"/>
        <v xml:space="preserve"> |CZ| Ručník</v>
      </c>
      <c r="K587" s="8" t="s">
        <v>11491</v>
      </c>
      <c r="L587" s="6" t="str">
        <f t="shared" si="239"/>
        <v xml:space="preserve"> |DE| Handtuch</v>
      </c>
      <c r="M587" s="8" t="s">
        <v>11492</v>
      </c>
      <c r="N587" s="6" t="str">
        <f t="shared" si="240"/>
        <v xml:space="preserve"> |EE| Käterätt</v>
      </c>
      <c r="O587" s="8" t="s">
        <v>11493</v>
      </c>
      <c r="P587" s="6" t="str">
        <f t="shared" si="241"/>
        <v xml:space="preserve"> |ES| Toalla</v>
      </c>
      <c r="Q587" s="8" t="s">
        <v>11494</v>
      </c>
      <c r="R587" s="6" t="str">
        <f t="shared" si="242"/>
        <v>/ Tovallola</v>
      </c>
      <c r="S587" s="8" t="s">
        <v>11495</v>
      </c>
      <c r="T587" s="6" t="str">
        <f t="shared" si="243"/>
        <v xml:space="preserve"> |GR| Πετσέτα</v>
      </c>
      <c r="U587" s="8" t="s">
        <v>11496</v>
      </c>
      <c r="V587" s="6" t="str">
        <f t="shared" si="244"/>
        <v xml:space="preserve"> |HR| Ručnik</v>
      </c>
      <c r="W587" s="8" t="s">
        <v>11497</v>
      </c>
      <c r="X587" s="6" t="str">
        <f t="shared" si="245"/>
        <v xml:space="preserve"> |HU| Törölköző</v>
      </c>
      <c r="Y587" s="8" t="s">
        <v>11498</v>
      </c>
      <c r="Z587" s="6" t="str">
        <f t="shared" si="246"/>
        <v xml:space="preserve"> |IT| Asciugamano</v>
      </c>
      <c r="AA587" s="8" t="s">
        <v>11499</v>
      </c>
      <c r="AB587" s="6" t="str">
        <f t="shared" si="247"/>
        <v xml:space="preserve"> |LT| Rankšluostis</v>
      </c>
      <c r="AC587" s="8" t="s">
        <v>11500</v>
      </c>
      <c r="AD587" s="6" t="str">
        <f t="shared" si="248"/>
        <v xml:space="preserve"> |LV| Dvielis</v>
      </c>
      <c r="AE587" s="8" t="s">
        <v>11501</v>
      </c>
      <c r="AF587" s="6" t="str">
        <f t="shared" si="249"/>
        <v xml:space="preserve"> |MK| Крпа</v>
      </c>
      <c r="AG587" s="8" t="s">
        <v>11502</v>
      </c>
      <c r="AH587" s="6" t="str">
        <f t="shared" si="250"/>
        <v xml:space="preserve"> |PL| Ręcznik</v>
      </c>
      <c r="AI587" s="8" t="s">
        <v>11503</v>
      </c>
      <c r="AJ587" s="6" t="str">
        <f t="shared" si="251"/>
        <v xml:space="preserve"> |PT| Toalha</v>
      </c>
      <c r="AK587" s="8" t="s">
        <v>11504</v>
      </c>
      <c r="AL587" s="6" t="str">
        <f t="shared" si="252"/>
        <v xml:space="preserve"> |RO| Prosop</v>
      </c>
      <c r="AM587" s="8" t="s">
        <v>11489</v>
      </c>
      <c r="AN587" s="6" t="str">
        <f t="shared" si="253"/>
        <v xml:space="preserve"> |RS| Peškir</v>
      </c>
      <c r="AO587" s="8" t="s">
        <v>11505</v>
      </c>
      <c r="AP587" s="6" t="str">
        <f t="shared" si="254"/>
        <v xml:space="preserve"> |SI| Brisača</v>
      </c>
      <c r="AQ587" s="8" t="s">
        <v>11506</v>
      </c>
      <c r="AR587" s="6" t="str">
        <f t="shared" si="255"/>
        <v xml:space="preserve"> |SK| Uterák</v>
      </c>
      <c r="AS587" s="9" t="str">
        <f t="shared" si="256"/>
        <v>|EN| Towel |BG| Хавлиена кърпа |BiH| Peškir |CZ| Ručník |DE| Handtuch |EE| Käterätt |ES| Toalla/ Tovallola |GR| Πετσέτα |HR| Ručnik |HU| Törölköző |IT| Asciugamano |LT| Rankšluostis |LV| Dvielis |PL| Ręcznik |PT| Toalha |RO| Prosop |RS| Peškir |SI| Brisača |SK| Uterák</v>
      </c>
      <c r="AT587" s="9" t="str">
        <f t="shared" si="257"/>
        <v xml:space="preserve">"|EN| Towel |BG| Хавлиена кърпа |BiH| Peškir |CZ| Ručník |DE| Handtuch |EE| Käterätt |ES| Toalla/ Tovallola |GR| Πετσέτα |HR| Ručnik |HU| Törölköző |IT| Asciugamano |LT| Rankšluostis |LV| Dvielis |PL| Ręcznik |PT| Toalha |RO| Prosop |RS| Peškir |SI| Brisača |SK| Uterák",  </v>
      </c>
      <c r="AU587" s="9" t="str">
        <f t="shared" si="258"/>
        <v xml:space="preserve">"Towel":  "|EN| Towel |BG| Хавлиена кърпа |BiH| Peškir |CZ| Ručník |DE| Handtuch |EE| Käterätt |ES| Toalla/ Tovallola |GR| Πετσέτα |HR| Ručnik |HU| Törölköző |IT| Asciugamano |LT| Rankšluostis |LV| Dvielis |PL| Ręcznik |PT| Toalha |RO| Prosop |RS| Peškir |SI| Brisača |SK| Uterák",  </v>
      </c>
      <c r="AV587" s="9" t="str">
        <f t="shared" si="259"/>
        <v xml:space="preserve">"Towel", </v>
      </c>
      <c r="AW587" s="9"/>
    </row>
    <row r="588" spans="1:49" ht="15" customHeight="1" x14ac:dyDescent="0.25">
      <c r="A588" s="8" t="s">
        <v>11507</v>
      </c>
      <c r="B588" s="6" t="str">
        <f t="shared" si="234"/>
        <v>|EN| Non-spill cup</v>
      </c>
      <c r="C588" s="8" t="s">
        <v>11508</v>
      </c>
      <c r="D588" s="6" t="str">
        <f t="shared" si="235"/>
        <v xml:space="preserve"> |AL| Kupë që nuk pikon</v>
      </c>
      <c r="E588" s="8" t="s">
        <v>11509</v>
      </c>
      <c r="F588" s="6" t="str">
        <f t="shared" si="236"/>
        <v xml:space="preserve"> |BG| Неразливаща чаша</v>
      </c>
      <c r="G588" s="8" t="s">
        <v>11510</v>
      </c>
      <c r="H588" s="6" t="str">
        <f t="shared" si="237"/>
        <v xml:space="preserve"> |BiH| Šolja koja ne kaplje</v>
      </c>
      <c r="I588" s="8" t="s">
        <v>11511</v>
      </c>
      <c r="J588" s="6" t="str">
        <f t="shared" si="238"/>
        <v xml:space="preserve"> |CZ| Nekapající hrníček</v>
      </c>
      <c r="K588" s="8" t="s">
        <v>11512</v>
      </c>
      <c r="L588" s="6" t="str">
        <f t="shared" si="239"/>
        <v xml:space="preserve"> |DE| Tropf-stopp-becher</v>
      </c>
      <c r="M588" s="8" t="s">
        <v>11513</v>
      </c>
      <c r="N588" s="6" t="str">
        <f t="shared" si="240"/>
        <v xml:space="preserve"> |EE| Mittetilkuv joogitops</v>
      </c>
      <c r="O588" s="8" t="s">
        <v>11514</v>
      </c>
      <c r="P588" s="6" t="str">
        <f t="shared" si="241"/>
        <v xml:space="preserve"> |ES| Vaso antiderrame</v>
      </c>
      <c r="Q588" s="8" t="s">
        <v>11515</v>
      </c>
      <c r="R588" s="6" t="str">
        <f t="shared" si="242"/>
        <v>/ Got antidegoteig</v>
      </c>
      <c r="S588" s="8" t="s">
        <v>11516</v>
      </c>
      <c r="T588" s="6" t="str">
        <f t="shared" si="243"/>
        <v xml:space="preserve"> |GR| Kύπελλο αντι-σταγόνα</v>
      </c>
      <c r="U588" s="8" t="s">
        <v>11517</v>
      </c>
      <c r="V588" s="6" t="str">
        <f t="shared" si="244"/>
        <v xml:space="preserve"> |HR| Šalica s poklopcem</v>
      </c>
      <c r="W588" s="8" t="s">
        <v>11518</v>
      </c>
      <c r="X588" s="6" t="str">
        <f t="shared" si="245"/>
        <v xml:space="preserve"> |HU| Csepegésmentes bögre</v>
      </c>
      <c r="Y588" s="8" t="s">
        <v>11519</v>
      </c>
      <c r="Z588" s="6" t="str">
        <f t="shared" si="246"/>
        <v xml:space="preserve"> |IT| Bicchiere anti-fuoriuscita</v>
      </c>
      <c r="AA588" s="8" t="s">
        <v>11520</v>
      </c>
      <c r="AB588" s="6" t="str">
        <f t="shared" si="247"/>
        <v xml:space="preserve"> |LT| Neišsipilantis puodelis</v>
      </c>
      <c r="AC588" s="8" t="s">
        <v>11521</v>
      </c>
      <c r="AD588" s="6" t="str">
        <f t="shared" si="248"/>
        <v xml:space="preserve"> |LV| Nepiloša krūze</v>
      </c>
      <c r="AE588" s="8" t="s">
        <v>11522</v>
      </c>
      <c r="AF588" s="6" t="str">
        <f t="shared" si="249"/>
        <v xml:space="preserve"> |MK| Некапечка чаша</v>
      </c>
      <c r="AG588" s="8" t="s">
        <v>11523</v>
      </c>
      <c r="AH588" s="6" t="str">
        <f t="shared" si="250"/>
        <v xml:space="preserve"> |PL| Kubek niekapek</v>
      </c>
      <c r="AI588" s="8" t="s">
        <v>11524</v>
      </c>
      <c r="AJ588" s="6" t="str">
        <f t="shared" si="251"/>
        <v xml:space="preserve"> |PT| Copo antifugas</v>
      </c>
      <c r="AK588" s="8" t="s">
        <v>11525</v>
      </c>
      <c r="AL588" s="6" t="str">
        <f t="shared" si="252"/>
        <v xml:space="preserve"> |RO| Cană anticurgere</v>
      </c>
      <c r="AM588" s="8" t="s">
        <v>11526</v>
      </c>
      <c r="AN588" s="6" t="str">
        <f t="shared" si="253"/>
        <v xml:space="preserve"> |RS| Magična šolja za bebe</v>
      </c>
      <c r="AO588" s="8" t="s">
        <v>11527</v>
      </c>
      <c r="AP588" s="6" t="str">
        <f t="shared" si="254"/>
        <v xml:space="preserve"> |SI| Lonček proti kapljanju</v>
      </c>
      <c r="AQ588" s="8" t="s">
        <v>11528</v>
      </c>
      <c r="AR588" s="6" t="str">
        <f t="shared" si="255"/>
        <v xml:space="preserve"> |SK| Netečúci hrnček</v>
      </c>
      <c r="AS588" s="9" t="str">
        <f t="shared" si="256"/>
        <v>|EN| Non-spill cup |BG| Неразливаща чаша |BiH| Šolja koja ne kaplje |CZ| Nekapající hrníček |DE| Tropf-stopp-becher |EE| Mittetilkuv joogitops |ES| Vaso antiderrame/ Got antidegoteig |GR| Kύπελλο αντι-σταγόνα |HR| Šalica s poklopcem |HU| Csepegésmentes bögre |IT| Bicchiere anti-fuoriuscita |LT| Neišsipilantis puodelis |LV| Nepiloša krūze |PL| Kubek niekapek |PT| Copo antifugas |RO| Cană anticurgere |RS| Magična šolja za bebe |SI| Lonček proti kapljanju |SK| Netečúci hrnček</v>
      </c>
      <c r="AT588" s="9" t="str">
        <f t="shared" si="257"/>
        <v xml:space="preserve">"|EN| Non-spill cup |BG| Неразливаща чаша |BiH| Šolja koja ne kaplje |CZ| Nekapající hrníček |DE| Tropf-stopp-becher |EE| Mittetilkuv joogitops |ES| Vaso antiderrame/ Got antidegoteig |GR| Kύπελλο αντι-σταγόνα |HR| Šalica s poklopcem |HU| Csepegésmentes bögre |IT| Bicchiere anti-fuoriuscita |LT| Neišsipilantis puodelis |LV| Nepiloša krūze |PL| Kubek niekapek |PT| Copo antifugas |RO| Cană anticurgere |RS| Magična šolja za bebe |SI| Lonček proti kapljanju |SK| Netečúci hrnček",  </v>
      </c>
      <c r="AU588" s="9" t="str">
        <f t="shared" si="258"/>
        <v xml:space="preserve">"Non-spill cup":  "|EN| Non-spill cup |BG| Неразливаща чаша |BiH| Šolja koja ne kaplje |CZ| Nekapající hrníček |DE| Tropf-stopp-becher |EE| Mittetilkuv joogitops |ES| Vaso antiderrame/ Got antidegoteig |GR| Kύπελλο αντι-σταγόνα |HR| Šalica s poklopcem |HU| Csepegésmentes bögre |IT| Bicchiere anti-fuoriuscita |LT| Neišsipilantis puodelis |LV| Nepiloša krūze |PL| Kubek niekapek |PT| Copo antifugas |RO| Cană anticurgere |RS| Magična šolja za bebe |SI| Lonček proti kapljanju |SK| Netečúci hrnček",  </v>
      </c>
      <c r="AV588" s="9" t="str">
        <f t="shared" si="259"/>
        <v xml:space="preserve">"Non-spill cup", </v>
      </c>
      <c r="AW588" s="9"/>
    </row>
    <row r="589" spans="1:49" ht="15" customHeight="1" x14ac:dyDescent="0.25">
      <c r="A589" s="8" t="s">
        <v>11529</v>
      </c>
      <c r="B589" s="6" t="str">
        <f t="shared" si="234"/>
        <v>|EN| Changing mat</v>
      </c>
      <c r="C589" s="8" t="s">
        <v>11530</v>
      </c>
      <c r="D589" s="6" t="str">
        <f t="shared" si="235"/>
        <v xml:space="preserve"> |AL| Shtresë ndërrimi</v>
      </c>
      <c r="E589" s="8" t="s">
        <v>11531</v>
      </c>
      <c r="F589" s="6" t="str">
        <f t="shared" si="236"/>
        <v xml:space="preserve"> |BG| Непромокаема подложка за преповиване</v>
      </c>
      <c r="G589" s="8" t="s">
        <v>11532</v>
      </c>
      <c r="H589" s="6" t="str">
        <f t="shared" si="237"/>
        <v xml:space="preserve"> |BiH| Podloga za povijanje beba</v>
      </c>
      <c r="I589" s="8" t="s">
        <v>10398</v>
      </c>
      <c r="J589" s="6" t="str">
        <f t="shared" si="238"/>
        <v xml:space="preserve"> |CZ| Přebalovací podložka</v>
      </c>
      <c r="K589" s="8" t="s">
        <v>10399</v>
      </c>
      <c r="L589" s="6" t="str">
        <f t="shared" si="239"/>
        <v xml:space="preserve"> |DE| Wickelauflage</v>
      </c>
      <c r="M589" s="8" t="s">
        <v>11533</v>
      </c>
      <c r="N589" s="6" t="str">
        <f t="shared" si="240"/>
        <v xml:space="preserve"> |EE| Mähkimismatt</v>
      </c>
      <c r="O589" s="8" t="s">
        <v>11534</v>
      </c>
      <c r="P589" s="6" t="str">
        <f t="shared" si="241"/>
        <v xml:space="preserve"> |ES| Alfombrilla para cambiar bebés</v>
      </c>
      <c r="Q589" s="8" t="s">
        <v>10402</v>
      </c>
      <c r="R589" s="6" t="str">
        <f t="shared" si="242"/>
        <v>/ Canviador</v>
      </c>
      <c r="S589" s="8" t="s">
        <v>11535</v>
      </c>
      <c r="T589" s="6" t="str">
        <f t="shared" si="243"/>
        <v xml:space="preserve"> |GR| Ματ αλλαγής</v>
      </c>
      <c r="U589" s="8" t="s">
        <v>11536</v>
      </c>
      <c r="V589" s="6" t="str">
        <f t="shared" si="244"/>
        <v xml:space="preserve"> |HR| Podloga za previjanje (beba/djece)</v>
      </c>
      <c r="W589" s="8" t="s">
        <v>11537</v>
      </c>
      <c r="X589" s="6" t="str">
        <f t="shared" si="245"/>
        <v xml:space="preserve"> |HU| Pelenkázómatrac</v>
      </c>
      <c r="Y589" s="8" t="s">
        <v>11538</v>
      </c>
      <c r="Z589" s="6" t="str">
        <f t="shared" si="246"/>
        <v xml:space="preserve"> |IT| Tappetino fasciatoio</v>
      </c>
      <c r="AA589" s="8" t="s">
        <v>11539</v>
      </c>
      <c r="AB589" s="6" t="str">
        <f t="shared" si="247"/>
        <v xml:space="preserve"> |LT| Pervystymo patiesalas</v>
      </c>
      <c r="AC589" s="8" t="s">
        <v>11540</v>
      </c>
      <c r="AD589" s="6" t="str">
        <f t="shared" si="248"/>
        <v xml:space="preserve"> |LV| Pārtinamais paklājiņš</v>
      </c>
      <c r="AE589" s="8" t="s">
        <v>11541</v>
      </c>
      <c r="AF589" s="6" t="str">
        <f t="shared" si="249"/>
        <v xml:space="preserve"> |MK| Мата за повивање</v>
      </c>
      <c r="AG589" s="8" t="s">
        <v>11542</v>
      </c>
      <c r="AH589" s="6" t="str">
        <f t="shared" si="250"/>
        <v xml:space="preserve"> |PL| Mata do przewijania</v>
      </c>
      <c r="AI589" s="8" t="s">
        <v>11543</v>
      </c>
      <c r="AJ589" s="6" t="str">
        <f t="shared" si="251"/>
        <v xml:space="preserve"> |PT| Tapetes para mudar fraldas</v>
      </c>
      <c r="AK589" s="8" t="s">
        <v>11544</v>
      </c>
      <c r="AL589" s="6" t="str">
        <f t="shared" si="252"/>
        <v xml:space="preserve"> |RO| Saltea de schimbat bebeluși</v>
      </c>
      <c r="AM589" s="8" t="s">
        <v>11545</v>
      </c>
      <c r="AN589" s="6" t="str">
        <f t="shared" si="253"/>
        <v xml:space="preserve"> |RS| Prostirka za previjanje</v>
      </c>
      <c r="AO589" s="8" t="s">
        <v>10414</v>
      </c>
      <c r="AP589" s="6" t="str">
        <f t="shared" si="254"/>
        <v xml:space="preserve"> |SI| Previjalna podloga</v>
      </c>
      <c r="AQ589" s="8" t="s">
        <v>11546</v>
      </c>
      <c r="AR589" s="6" t="str">
        <f t="shared" si="255"/>
        <v xml:space="preserve"> |SK| Prebaľovacia podložka</v>
      </c>
      <c r="AS589" s="9" t="str">
        <f t="shared" si="256"/>
        <v>|EN| Changing mat |BG| Непромокаема подложка за преповиване |BiH| Podloga za povijanje beba |CZ| Přebalovací podložka |DE| Wickelauflage |EE| Mähkimismatt |ES| Alfombrilla para cambiar bebés/ Canviador |GR| Ματ αλλαγής |HR| Podloga za previjanje (beba/djece) |HU| Pelenkázómatrac |IT| Tappetino fasciatoio |LT| Pervystymo patiesalas |LV| Pārtinamais paklājiņš |PL| Mata do przewijania |PT| Tapetes para mudar fraldas |RO| Saltea de schimbat bebeluși |RS| Prostirka za previjanje |SI| Previjalna podloga |SK| Prebaľovacia podložka</v>
      </c>
      <c r="AT589" s="9" t="str">
        <f t="shared" si="257"/>
        <v xml:space="preserve">"|EN| Changing mat |BG| Непромокаема подложка за преповиване |BiH| Podloga za povijanje beba |CZ| Přebalovací podložka |DE| Wickelauflage |EE| Mähkimismatt |ES| Alfombrilla para cambiar bebés/ Canviador |GR| Ματ αλλαγής |HR| Podloga za previjanje (beba/djece) |HU| Pelenkázómatrac |IT| Tappetino fasciatoio |LT| Pervystymo patiesalas |LV| Pārtinamais paklājiņš |PL| Mata do przewijania |PT| Tapetes para mudar fraldas |RO| Saltea de schimbat bebeluși |RS| Prostirka za previjanje |SI| Previjalna podloga |SK| Prebaľovacia podložka",  </v>
      </c>
      <c r="AU589" s="9" t="str">
        <f t="shared" si="258"/>
        <v xml:space="preserve">"Changing mat":  "|EN| Changing mat |BG| Непромокаема подложка за преповиване |BiH| Podloga za povijanje beba |CZ| Přebalovací podložka |DE| Wickelauflage |EE| Mähkimismatt |ES| Alfombrilla para cambiar bebés/ Canviador |GR| Ματ αλλαγής |HR| Podloga za previjanje (beba/djece) |HU| Pelenkázómatrac |IT| Tappetino fasciatoio |LT| Pervystymo patiesalas |LV| Pārtinamais paklājiņš |PL| Mata do przewijania |PT| Tapetes para mudar fraldas |RO| Saltea de schimbat bebeluși |RS| Prostirka za previjanje |SI| Previjalna podloga |SK| Prebaľovacia podložka",  </v>
      </c>
      <c r="AV589" s="9" t="str">
        <f t="shared" si="259"/>
        <v xml:space="preserve">"Changing mat", </v>
      </c>
      <c r="AW589" s="9"/>
    </row>
    <row r="590" spans="1:49" ht="15" customHeight="1" x14ac:dyDescent="0.25">
      <c r="A590" s="8" t="s">
        <v>11547</v>
      </c>
      <c r="B590" s="6" t="str">
        <f t="shared" si="234"/>
        <v>|EN| Door blocker</v>
      </c>
      <c r="C590" s="8" t="s">
        <v>11548</v>
      </c>
      <c r="D590" s="6" t="str">
        <f t="shared" si="235"/>
        <v xml:space="preserve"> |AL| Blokadë dere</v>
      </c>
      <c r="E590" s="8" t="s">
        <v>11549</v>
      </c>
      <c r="F590" s="6" t="str">
        <f t="shared" si="236"/>
        <v xml:space="preserve"> |BG| Блокировка /стопер/ за врата</v>
      </c>
      <c r="G590" s="8" t="s">
        <v>11550</v>
      </c>
      <c r="H590" s="6" t="str">
        <f t="shared" si="237"/>
        <v xml:space="preserve"> |BiH| Blokada za vrata</v>
      </c>
      <c r="I590" s="8" t="s">
        <v>11551</v>
      </c>
      <c r="J590" s="6" t="str">
        <f t="shared" si="238"/>
        <v xml:space="preserve"> |CZ| Pojistka na dveře</v>
      </c>
      <c r="K590" s="8" t="s">
        <v>11552</v>
      </c>
      <c r="L590" s="6" t="str">
        <f t="shared" si="239"/>
        <v xml:space="preserve"> |DE| Türstopper</v>
      </c>
      <c r="M590" s="8" t="s">
        <v>11553</v>
      </c>
      <c r="N590" s="6" t="str">
        <f t="shared" si="240"/>
        <v xml:space="preserve"> |EE| Uksetõkis</v>
      </c>
      <c r="O590" s="8" t="s">
        <v>11554</v>
      </c>
      <c r="P590" s="6" t="str">
        <f t="shared" si="241"/>
        <v xml:space="preserve"> |ES| Bloqueo de puerta</v>
      </c>
      <c r="Q590" s="8" t="s">
        <v>11555</v>
      </c>
      <c r="R590" s="6" t="str">
        <f t="shared" si="242"/>
        <v>/ Bloqueig per a portes</v>
      </c>
      <c r="S590" s="8" t="s">
        <v>11556</v>
      </c>
      <c r="T590" s="6" t="str">
        <f t="shared" si="243"/>
        <v xml:space="preserve"> |GR| Μπλοκάρισμα πόρτων</v>
      </c>
      <c r="U590" s="8" t="s">
        <v>11557</v>
      </c>
      <c r="V590" s="6" t="str">
        <f t="shared" si="244"/>
        <v xml:space="preserve"> |HR| Držač za vrata</v>
      </c>
      <c r="W590" s="8" t="s">
        <v>11558</v>
      </c>
      <c r="X590" s="6" t="str">
        <f t="shared" si="245"/>
        <v xml:space="preserve"> |HU| Ajtókitámasztó</v>
      </c>
      <c r="Y590" s="8" t="s">
        <v>11559</v>
      </c>
      <c r="Z590" s="6" t="str">
        <f t="shared" si="246"/>
        <v xml:space="preserve"> |IT| Blocco per porte</v>
      </c>
      <c r="AA590" s="8" t="s">
        <v>11560</v>
      </c>
      <c r="AB590" s="6" t="str">
        <f t="shared" si="247"/>
        <v xml:space="preserve"> |LT| Durų stabdiklis</v>
      </c>
      <c r="AC590" s="8" t="s">
        <v>11561</v>
      </c>
      <c r="AD590" s="6" t="str">
        <f t="shared" si="248"/>
        <v xml:space="preserve"> |LV| Durvju blokāde</v>
      </c>
      <c r="AE590" s="8" t="s">
        <v>11562</v>
      </c>
      <c r="AF590" s="6" t="str">
        <f t="shared" si="249"/>
        <v xml:space="preserve"> |MK| Блокада за врата</v>
      </c>
      <c r="AG590" s="8" t="s">
        <v>11563</v>
      </c>
      <c r="AH590" s="6" t="str">
        <f t="shared" si="250"/>
        <v xml:space="preserve"> |PL| Blokada do drzwi</v>
      </c>
      <c r="AI590" s="8" t="s">
        <v>11564</v>
      </c>
      <c r="AJ590" s="6" t="str">
        <f t="shared" si="251"/>
        <v xml:space="preserve"> |PT| Bloqueio de porta</v>
      </c>
      <c r="AK590" s="8" t="s">
        <v>11565</v>
      </c>
      <c r="AL590" s="6" t="str">
        <f t="shared" si="252"/>
        <v xml:space="preserve"> |RO| Sistem de blocare a ușilor</v>
      </c>
      <c r="AM590" s="8" t="s">
        <v>11550</v>
      </c>
      <c r="AN590" s="6" t="str">
        <f t="shared" si="253"/>
        <v xml:space="preserve"> |RS| Blokada za vrata</v>
      </c>
      <c r="AO590" s="8" t="s">
        <v>11566</v>
      </c>
      <c r="AP590" s="6" t="str">
        <f t="shared" si="254"/>
        <v xml:space="preserve"> |SI| Omejevalo za vrata</v>
      </c>
      <c r="AQ590" s="8" t="s">
        <v>11567</v>
      </c>
      <c r="AR590" s="6" t="str">
        <f t="shared" si="255"/>
        <v xml:space="preserve"> |SK| Poistka na dvere</v>
      </c>
      <c r="AS590" s="9" t="str">
        <f t="shared" si="256"/>
        <v>|EN| Door blocker |BG| Блокировка /стопер/ за врата |BiH| Blokada za vrata |CZ| Pojistka na dveře |DE| Türstopper |EE| Uksetõkis |ES| Bloqueo de puerta/ Bloqueig per a portes |GR| Μπλοκάρισμα πόρτων |HR| Držač za vrata |HU| Ajtókitámasztó |IT| Blocco per porte |LT| Durų stabdiklis |LV| Durvju blokāde |PL| Blokada do drzwi |PT| Bloqueio de porta |RO| Sistem de blocare a ușilor |RS| Blokada za vrata |SI| Omejevalo za vrata |SK| Poistka na dvere</v>
      </c>
      <c r="AT590" s="9" t="str">
        <f t="shared" si="257"/>
        <v xml:space="preserve">"|EN| Door blocker |BG| Блокировка /стопер/ за врата |BiH| Blokada za vrata |CZ| Pojistka na dveře |DE| Türstopper |EE| Uksetõkis |ES| Bloqueo de puerta/ Bloqueig per a portes |GR| Μπλοκάρισμα πόρτων |HR| Držač za vrata |HU| Ajtókitámasztó |IT| Blocco per porte |LT| Durų stabdiklis |LV| Durvju blokāde |PL| Blokada do drzwi |PT| Bloqueio de porta |RO| Sistem de blocare a ușilor |RS| Blokada za vrata |SI| Omejevalo za vrata |SK| Poistka na dvere",  </v>
      </c>
      <c r="AU590" s="9" t="str">
        <f t="shared" si="258"/>
        <v xml:space="preserve">"Door blocker":  "|EN| Door blocker |BG| Блокировка /стопер/ за врата |BiH| Blokada za vrata |CZ| Pojistka na dveře |DE| Türstopper |EE| Uksetõkis |ES| Bloqueo de puerta/ Bloqueig per a portes |GR| Μπλοκάρισμα πόρτων |HR| Držač za vrata |HU| Ajtókitámasztó |IT| Blocco per porte |LT| Durų stabdiklis |LV| Durvju blokāde |PL| Blokada do drzwi |PT| Bloqueio de porta |RO| Sistem de blocare a ușilor |RS| Blokada za vrata |SI| Omejevalo za vrata |SK| Poistka na dvere",  </v>
      </c>
      <c r="AV590" s="9" t="str">
        <f t="shared" si="259"/>
        <v xml:space="preserve">"Door blocker", </v>
      </c>
      <c r="AW590" s="9"/>
    </row>
    <row r="591" spans="1:49" ht="15" customHeight="1" x14ac:dyDescent="0.25">
      <c r="A591" s="8" t="s">
        <v>11568</v>
      </c>
      <c r="B591" s="6" t="str">
        <f t="shared" si="234"/>
        <v>|EN| (sports) water bottle with a straw</v>
      </c>
      <c r="C591" s="8" t="s">
        <v>11569</v>
      </c>
      <c r="D591" s="6" t="str">
        <f t="shared" si="235"/>
        <v xml:space="preserve"> |AL| Shishe (sportive) me pipëz</v>
      </c>
      <c r="E591" s="8" t="s">
        <v>11570</v>
      </c>
      <c r="F591" s="6" t="str">
        <f t="shared" si="236"/>
        <v xml:space="preserve"> |BG| Бутилка за вода (спортна) със сламка</v>
      </c>
      <c r="G591" s="8" t="s">
        <v>11571</v>
      </c>
      <c r="H591" s="6" t="str">
        <f t="shared" si="237"/>
        <v xml:space="preserve"> |BiH| Flaša (sportska) sa slamčicom</v>
      </c>
      <c r="I591" s="8" t="s">
        <v>11572</v>
      </c>
      <c r="J591" s="6" t="str">
        <f t="shared" si="238"/>
        <v xml:space="preserve"> |CZ| Láhev (sportovní) s brčkem</v>
      </c>
      <c r="K591" s="8" t="s">
        <v>11573</v>
      </c>
      <c r="L591" s="6" t="str">
        <f t="shared" si="239"/>
        <v xml:space="preserve"> |DE| Sportflasche mit trinkhalm</v>
      </c>
      <c r="M591" s="8" t="s">
        <v>11574</v>
      </c>
      <c r="N591" s="6" t="str">
        <f t="shared" si="240"/>
        <v xml:space="preserve"> |EE| Kõrrega spordijoogipudel</v>
      </c>
      <c r="O591" s="8" t="s">
        <v>11575</v>
      </c>
      <c r="P591" s="6" t="str">
        <f t="shared" si="241"/>
        <v xml:space="preserve"> |ES| Bidón (deportivo) con pajilla</v>
      </c>
      <c r="Q591" s="8" t="s">
        <v>11576</v>
      </c>
      <c r="R591" s="6" t="str">
        <f t="shared" si="242"/>
        <v>/ Bidó (esportiu) amb palleta</v>
      </c>
      <c r="S591" s="8" t="s">
        <v>11577</v>
      </c>
      <c r="T591" s="6" t="str">
        <f t="shared" si="243"/>
        <v xml:space="preserve"> |GR| Πλαστικό μπουκάλι σπορτ με καλαμάκι</v>
      </c>
      <c r="U591" s="8" t="s">
        <v>11578</v>
      </c>
      <c r="V591" s="6" t="str">
        <f t="shared" si="244"/>
        <v xml:space="preserve"> |HR| Bočica (sportska) sa slamčicom</v>
      </c>
      <c r="W591" s="8" t="s">
        <v>11579</v>
      </c>
      <c r="X591" s="6" t="str">
        <f t="shared" si="245"/>
        <v xml:space="preserve"> |HU| Sportkulacs szívószállal</v>
      </c>
      <c r="Y591" s="8" t="s">
        <v>11580</v>
      </c>
      <c r="Z591" s="6" t="str">
        <f t="shared" si="246"/>
        <v xml:space="preserve"> |IT| Borraccia (sportiva) con cannuccia</v>
      </c>
      <c r="AA591" s="8" t="s">
        <v>11581</v>
      </c>
      <c r="AB591" s="6" t="str">
        <f t="shared" si="247"/>
        <v xml:space="preserve"> |LT| Sportinis buteliukas su šiaudeliu</v>
      </c>
      <c r="AC591" s="8" t="s">
        <v>11582</v>
      </c>
      <c r="AD591" s="6" t="str">
        <f t="shared" si="248"/>
        <v xml:space="preserve"> |LV| Sporta pudele ar salmiņu</v>
      </c>
      <c r="AE591" s="8" t="s">
        <v>11583</v>
      </c>
      <c r="AF591" s="6" t="str">
        <f t="shared" si="249"/>
        <v xml:space="preserve"> |MK| Шише за вода (спортско) со сламка</v>
      </c>
      <c r="AG591" s="8" t="s">
        <v>11584</v>
      </c>
      <c r="AH591" s="6" t="str">
        <f t="shared" si="250"/>
        <v xml:space="preserve"> |PL| Bidon (sportowy) ze słomką</v>
      </c>
      <c r="AI591" s="8" t="s">
        <v>11585</v>
      </c>
      <c r="AJ591" s="6" t="str">
        <f t="shared" si="251"/>
        <v xml:space="preserve"> |PT| Garrafa (desportiva) com palhinha</v>
      </c>
      <c r="AK591" s="8" t="s">
        <v>11586</v>
      </c>
      <c r="AL591" s="6" t="str">
        <f t="shared" si="252"/>
        <v xml:space="preserve"> |RO| Bidon (sport) cu pai</v>
      </c>
      <c r="AM591" s="8" t="s">
        <v>11587</v>
      </c>
      <c r="AN591" s="6" t="str">
        <f t="shared" si="253"/>
        <v xml:space="preserve"> |RS| Bidon (sportski) sa slamkom</v>
      </c>
      <c r="AO591" s="8" t="s">
        <v>11588</v>
      </c>
      <c r="AP591" s="6" t="str">
        <f t="shared" si="254"/>
        <v xml:space="preserve"> |SI| Športni bidon s slamico</v>
      </c>
      <c r="AQ591" s="8" t="s">
        <v>11589</v>
      </c>
      <c r="AR591" s="6" t="str">
        <f t="shared" si="255"/>
        <v xml:space="preserve"> |SK| Športová fľaša so slamkou</v>
      </c>
      <c r="AS591" s="9" t="str">
        <f t="shared" si="256"/>
        <v>|EN| (sports) water bottle with a straw |BG| Бутилка за вода (спортна) със сламка |BiH| Flaša (sportska) sa slamčicom |CZ| Láhev (sportovní) s brčkem |DE| Sportflasche mit trinkhalm |EE| Kõrrega spordijoogipudel |ES| Bidón (deportivo) con pajilla/ Bidó (esportiu) amb palleta |GR| Πλαστικό μπουκάλι σπορτ με καλαμάκι |HR| Bočica (sportska) sa slamčicom |HU| Sportkulacs szívószállal |IT| Borraccia (sportiva) con cannuccia |LT| Sportinis buteliukas su šiaudeliu |LV| Sporta pudele ar salmiņu |PL| Bidon (sportowy) ze słomką |PT| Garrafa (desportiva) com palhinha |RO| Bidon (sport) cu pai |RS| Bidon (sportski) sa slamkom |SI| Športni bidon s slamico |SK| Športová fľaša so slamkou</v>
      </c>
      <c r="AT591" s="9" t="str">
        <f t="shared" si="257"/>
        <v xml:space="preserve">"|EN| (sports) water bottle with a straw |BG| Бутилка за вода (спортна) със сламка |BiH| Flaša (sportska) sa slamčicom |CZ| Láhev (sportovní) s brčkem |DE| Sportflasche mit trinkhalm |EE| Kõrrega spordijoogipudel |ES| Bidón (deportivo) con pajilla/ Bidó (esportiu) amb palleta |GR| Πλαστικό μπουκάλι σπορτ με καλαμάκι |HR| Bočica (sportska) sa slamčicom |HU| Sportkulacs szívószállal |IT| Borraccia (sportiva) con cannuccia |LT| Sportinis buteliukas su šiaudeliu |LV| Sporta pudele ar salmiņu |PL| Bidon (sportowy) ze słomką |PT| Garrafa (desportiva) com palhinha |RO| Bidon (sport) cu pai |RS| Bidon (sportski) sa slamkom |SI| Športni bidon s slamico |SK| Športová fľaša so slamkou",  </v>
      </c>
      <c r="AU591" s="9" t="str">
        <f t="shared" si="258"/>
        <v xml:space="preserve">"(sports) water bottle with a straw":  "|EN| (sports) water bottle with a straw |BG| Бутилка за вода (спортна) със сламка |BiH| Flaša (sportska) sa slamčicom |CZ| Láhev (sportovní) s brčkem |DE| Sportflasche mit trinkhalm |EE| Kõrrega spordijoogipudel |ES| Bidón (deportivo) con pajilla/ Bidó (esportiu) amb palleta |GR| Πλαστικό μπουκάλι σπορτ με καλαμάκι |HR| Bočica (sportska) sa slamčicom |HU| Sportkulacs szívószállal |IT| Borraccia (sportiva) con cannuccia |LT| Sportinis buteliukas su šiaudeliu |LV| Sporta pudele ar salmiņu |PL| Bidon (sportowy) ze słomką |PT| Garrafa (desportiva) com palhinha |RO| Bidon (sport) cu pai |RS| Bidon (sportski) sa slamkom |SI| Športni bidon s slamico |SK| Športová fľaša so slamkou",  </v>
      </c>
      <c r="AV591" s="9" t="str">
        <f t="shared" si="259"/>
        <v xml:space="preserve">"(sports) water bottle with a straw", </v>
      </c>
      <c r="AW591" s="9"/>
    </row>
    <row r="592" spans="1:49" ht="15" customHeight="1" x14ac:dyDescent="0.25">
      <c r="A592" s="8" t="s">
        <v>11590</v>
      </c>
      <c r="B592" s="6" t="str">
        <f t="shared" si="234"/>
        <v>|EN| Snack bowl</v>
      </c>
      <c r="C592" s="8" t="s">
        <v>11591</v>
      </c>
      <c r="D592" s="6" t="str">
        <f t="shared" si="235"/>
        <v xml:space="preserve"> |AL| Tas për snack</v>
      </c>
      <c r="E592" s="8" t="s">
        <v>11592</v>
      </c>
      <c r="F592" s="6" t="str">
        <f t="shared" si="236"/>
        <v xml:space="preserve"> |BG| Купичка за закуски</v>
      </c>
      <c r="G592" s="8" t="s">
        <v>11593</v>
      </c>
      <c r="H592" s="6" t="str">
        <f t="shared" si="237"/>
        <v xml:space="preserve"> |BiH| Zdjela za zakuske</v>
      </c>
      <c r="I592" s="8" t="s">
        <v>11594</v>
      </c>
      <c r="J592" s="6" t="str">
        <f t="shared" si="238"/>
        <v xml:space="preserve"> |CZ| Miska na předkrm</v>
      </c>
      <c r="K592" s="8" t="s">
        <v>11595</v>
      </c>
      <c r="L592" s="6" t="str">
        <f t="shared" si="239"/>
        <v xml:space="preserve"> |DE| Snackschale</v>
      </c>
      <c r="M592" s="8" t="s">
        <v>11596</v>
      </c>
      <c r="N592" s="6" t="str">
        <f t="shared" si="240"/>
        <v xml:space="preserve"> |EE| Suupistekauss</v>
      </c>
      <c r="O592" s="8" t="s">
        <v>11597</v>
      </c>
      <c r="P592" s="6" t="str">
        <f t="shared" si="241"/>
        <v xml:space="preserve"> |ES| Tazón para aperitivos</v>
      </c>
      <c r="Q592" s="8" t="s">
        <v>11598</v>
      </c>
      <c r="R592" s="6" t="str">
        <f t="shared" si="242"/>
        <v>/ Bol per al berenar</v>
      </c>
      <c r="S592" s="8" t="s">
        <v>11599</v>
      </c>
      <c r="T592" s="6" t="str">
        <f t="shared" si="243"/>
        <v xml:space="preserve"> |GR| Σνακ μπολ</v>
      </c>
      <c r="U592" s="8" t="s">
        <v>11600</v>
      </c>
      <c r="V592" s="6" t="str">
        <f t="shared" si="244"/>
        <v xml:space="preserve"> |HR| Zdjelica za grickalice</v>
      </c>
      <c r="W592" s="8" t="s">
        <v>11601</v>
      </c>
      <c r="X592" s="6" t="str">
        <f t="shared" si="245"/>
        <v xml:space="preserve"> |HU| Tálka rágcsálnivalóknak</v>
      </c>
      <c r="Y592" s="8" t="s">
        <v>11602</v>
      </c>
      <c r="Z592" s="6" t="str">
        <f t="shared" si="246"/>
        <v xml:space="preserve"> |IT| Scodella per spuntini</v>
      </c>
      <c r="AA592" s="8" t="s">
        <v>11603</v>
      </c>
      <c r="AB592" s="6" t="str">
        <f t="shared" si="247"/>
        <v xml:space="preserve"> |LT| Dubenėlis užkandžiams</v>
      </c>
      <c r="AC592" s="8" t="s">
        <v>11604</v>
      </c>
      <c r="AD592" s="6" t="str">
        <f t="shared" si="248"/>
        <v xml:space="preserve"> |LV| Bļodiņa uzkodām</v>
      </c>
      <c r="AE592" s="8" t="s">
        <v>11605</v>
      </c>
      <c r="AF592" s="6" t="str">
        <f t="shared" si="249"/>
        <v xml:space="preserve"> |MK| Сад за грицки</v>
      </c>
      <c r="AG592" s="8" t="s">
        <v>11606</v>
      </c>
      <c r="AH592" s="6" t="str">
        <f t="shared" si="250"/>
        <v xml:space="preserve"> |PL| Miseczka na przekąski</v>
      </c>
      <c r="AI592" s="8" t="s">
        <v>11607</v>
      </c>
      <c r="AJ592" s="6" t="str">
        <f t="shared" si="251"/>
        <v xml:space="preserve"> |PT| Tigela para aperitivos</v>
      </c>
      <c r="AK592" s="8" t="s">
        <v>11608</v>
      </c>
      <c r="AL592" s="6" t="str">
        <f t="shared" si="252"/>
        <v xml:space="preserve"> |RO| Bol pentru gustări</v>
      </c>
      <c r="AM592" s="8" t="s">
        <v>11609</v>
      </c>
      <c r="AN592" s="6" t="str">
        <f t="shared" si="253"/>
        <v xml:space="preserve"> |RS| Činijica za grickalice</v>
      </c>
      <c r="AO592" s="8" t="s">
        <v>11610</v>
      </c>
      <c r="AP592" s="6" t="str">
        <f t="shared" si="254"/>
        <v xml:space="preserve"> |SI| Skledica za prigrizke</v>
      </c>
      <c r="AQ592" s="8" t="s">
        <v>11611</v>
      </c>
      <c r="AR592" s="6" t="str">
        <f t="shared" si="255"/>
        <v xml:space="preserve"> |SK| Miska na občerstvenie</v>
      </c>
      <c r="AS592" s="9" t="str">
        <f t="shared" si="256"/>
        <v>|EN| Snack bowl |BG| Купичка за закуски |BiH| Zdjela za zakuske |CZ| Miska na předkrm |DE| Snackschale |EE| Suupistekauss |ES| Tazón para aperitivos/ Bol per al berenar |GR| Σνακ μπολ |HR| Zdjelica za grickalice |HU| Tálka rágcsálnivalóknak |IT| Scodella per spuntini |LT| Dubenėlis užkandžiams |LV| Bļodiņa uzkodām |PL| Miseczka na przekąski |PT| Tigela para aperitivos |RO| Bol pentru gustări |RS| Činijica za grickalice |SI| Skledica za prigrizke |SK| Miska na občerstvenie</v>
      </c>
      <c r="AT592" s="9" t="str">
        <f t="shared" si="257"/>
        <v xml:space="preserve">"|EN| Snack bowl |BG| Купичка за закуски |BiH| Zdjela za zakuske |CZ| Miska na předkrm |DE| Snackschale |EE| Suupistekauss |ES| Tazón para aperitivos/ Bol per al berenar |GR| Σνακ μπολ |HR| Zdjelica za grickalice |HU| Tálka rágcsálnivalóknak |IT| Scodella per spuntini |LT| Dubenėlis užkandžiams |LV| Bļodiņa uzkodām |PL| Miseczka na przekąski |PT| Tigela para aperitivos |RO| Bol pentru gustări |RS| Činijica za grickalice |SI| Skledica za prigrizke |SK| Miska na občerstvenie",  </v>
      </c>
      <c r="AU592" s="9" t="str">
        <f t="shared" si="258"/>
        <v xml:space="preserve">"Snack bowl":  "|EN| Snack bowl |BG| Купичка за закуски |BiH| Zdjela za zakuske |CZ| Miska na předkrm |DE| Snackschale |EE| Suupistekauss |ES| Tazón para aperitivos/ Bol per al berenar |GR| Σνακ μπολ |HR| Zdjelica za grickalice |HU| Tálka rágcsálnivalóknak |IT| Scodella per spuntini |LT| Dubenėlis užkandžiams |LV| Bļodiņa uzkodām |PL| Miseczka na przekąski |PT| Tigela para aperitivos |RO| Bol pentru gustări |RS| Činijica za grickalice |SI| Skledica za prigrizke |SK| Miska na občerstvenie",  </v>
      </c>
      <c r="AV592" s="9" t="str">
        <f t="shared" si="259"/>
        <v xml:space="preserve">"Snack bowl", </v>
      </c>
      <c r="AW592" s="9"/>
    </row>
    <row r="593" spans="1:49" ht="15" customHeight="1" x14ac:dyDescent="0.25">
      <c r="A593" s="8" t="s">
        <v>11612</v>
      </c>
      <c r="B593" s="6" t="str">
        <f t="shared" si="234"/>
        <v>|EN| Baby toy with teether </v>
      </c>
      <c r="C593" s="8" t="s">
        <v>11613</v>
      </c>
      <c r="D593" s="6" t="str">
        <f t="shared" si="235"/>
        <v xml:space="preserve"> |AL| Lodër (foshnjash) me teether </v>
      </c>
      <c r="E593" s="8" t="s">
        <v>11614</v>
      </c>
      <c r="F593" s="6" t="str">
        <f t="shared" si="236"/>
        <v xml:space="preserve"> |BG| Играчка (бебешка) с гризалка </v>
      </c>
      <c r="G593" s="8" t="s">
        <v>11615</v>
      </c>
      <c r="H593" s="6" t="str">
        <f t="shared" si="237"/>
        <v xml:space="preserve"> |BiH| Igračka (za bebe) s glodalicom </v>
      </c>
      <c r="I593" s="8" t="s">
        <v>11616</v>
      </c>
      <c r="J593" s="6" t="str">
        <f t="shared" si="238"/>
        <v xml:space="preserve"> |CZ| Hračka ke kousání (pro kojence) </v>
      </c>
      <c r="K593" s="8" t="s">
        <v>11617</v>
      </c>
      <c r="L593" s="6" t="str">
        <f t="shared" si="239"/>
        <v xml:space="preserve"> |DE| Babyspielzeug mit beißring </v>
      </c>
      <c r="M593" s="8" t="s">
        <v>11618</v>
      </c>
      <c r="N593" s="6" t="str">
        <f t="shared" si="240"/>
        <v xml:space="preserve"> |EE| Närimisrõngaga (beebi) mänguasi </v>
      </c>
      <c r="O593" s="8" t="s">
        <v>11619</v>
      </c>
      <c r="P593" s="6" t="str">
        <f t="shared" si="241"/>
        <v xml:space="preserve"> |ES| Juguete (para bebés) con mordedor </v>
      </c>
      <c r="Q593" s="8" t="s">
        <v>11620</v>
      </c>
      <c r="R593" s="6" t="str">
        <f t="shared" si="242"/>
        <v>/ Joguina (per a bebès) amb mossegador </v>
      </c>
      <c r="S593" s="8" t="s">
        <v>11621</v>
      </c>
      <c r="T593" s="6" t="str">
        <f t="shared" si="243"/>
        <v xml:space="preserve"> |GR| Παιχνίδι με μασητικό </v>
      </c>
      <c r="U593" s="8" t="s">
        <v>11622</v>
      </c>
      <c r="V593" s="6" t="str">
        <f t="shared" si="244"/>
        <v xml:space="preserve"> |HR| Igračka (za bebe) s grickalicom </v>
      </c>
      <c r="W593" s="8" t="s">
        <v>11623</v>
      </c>
      <c r="X593" s="6" t="str">
        <f t="shared" si="245"/>
        <v xml:space="preserve"> |HU| (csecsemő) játék rágókával </v>
      </c>
      <c r="Y593" s="8" t="s">
        <v>11624</v>
      </c>
      <c r="Z593" s="6" t="str">
        <f t="shared" si="246"/>
        <v xml:space="preserve"> |IT| Giocattolo (neonato) con massaggiagengive </v>
      </c>
      <c r="AA593" s="8" t="s">
        <v>11625</v>
      </c>
      <c r="AB593" s="6" t="str">
        <f t="shared" si="247"/>
        <v xml:space="preserve"> |LT| (kūdikių) žaislas su kramtuku </v>
      </c>
      <c r="AC593" s="8" t="s">
        <v>11626</v>
      </c>
      <c r="AD593" s="6" t="str">
        <f t="shared" si="248"/>
        <v xml:space="preserve"> |LV| Zīdaiņu rotaļlieta ar smaganu masētāju</v>
      </c>
      <c r="AE593" s="8" t="s">
        <v>11627</v>
      </c>
      <c r="AF593" s="6" t="str">
        <f t="shared" si="249"/>
        <v xml:space="preserve"> |MK| Бебешка играчка со гризалка </v>
      </c>
      <c r="AG593" s="8" t="s">
        <v>11628</v>
      </c>
      <c r="AH593" s="6" t="str">
        <f t="shared" si="250"/>
        <v xml:space="preserve"> |PL| Zabawka (niemowlęca) z gryzakiem </v>
      </c>
      <c r="AI593" s="8" t="s">
        <v>11629</v>
      </c>
      <c r="AJ593" s="6" t="str">
        <f t="shared" si="251"/>
        <v xml:space="preserve"> |PT| Brinquedo (de bebé) para aliviar a dentição </v>
      </c>
      <c r="AK593" s="8" t="s">
        <v>11630</v>
      </c>
      <c r="AL593" s="6" t="str">
        <f t="shared" si="252"/>
        <v xml:space="preserve"> |RO| Jucărie cu inel dentiție pentru bebeluși </v>
      </c>
      <c r="AM593" s="8" t="s">
        <v>11631</v>
      </c>
      <c r="AN593" s="6" t="str">
        <f t="shared" si="253"/>
        <v xml:space="preserve"> |RS| Igračka (za bebe) sa glodalicom</v>
      </c>
      <c r="AO593" s="8" t="s">
        <v>11632</v>
      </c>
      <c r="AP593" s="6" t="str">
        <f t="shared" si="254"/>
        <v xml:space="preserve"> |SI| Igrača z grizalom (za dojenčke) </v>
      </c>
      <c r="AQ593" s="8" t="s">
        <v>11633</v>
      </c>
      <c r="AR593" s="6" t="str">
        <f t="shared" si="255"/>
        <v xml:space="preserve"> |SK| Hračka s hryzadlom (dojčenská) </v>
      </c>
      <c r="AS593" s="9" t="str">
        <f t="shared" si="256"/>
        <v>|EN| Baby toy with teether  |BG| Играчка (бебешка) с гризалка  |BiH| Igračka (za bebe) s glodalicom  |CZ| Hračka ke kousání (pro kojence)  |DE| Babyspielzeug mit beißring  |EE| Närimisrõngaga (beebi) mänguasi  |ES| Juguete (para bebés) con mordedor / Joguina (per a bebès) amb mossegador  |GR| Παιχνίδι με μασητικό  |HR| Igračka (za bebe) s grickalicom  |HU| (csecsemő) játék rágókával  |IT| Giocattolo (neonato) con massaggiagengive  |LT| (kūdikių) žaislas su kramtuku  |LV| Zīdaiņu rotaļlieta ar smaganu masētāju |PL| Zabawka (niemowlęca) z gryzakiem  |PT| Brinquedo (de bebé) para aliviar a dentição  |RO| Jucărie cu inel dentiție pentru bebeluși  |RS| Igračka (za bebe) sa glodalicom |SI| Igrača z grizalom (za dojenčke)  |SK| Hračka s hryzadlom (dojčenská) </v>
      </c>
      <c r="AT593" s="9" t="str">
        <f t="shared" si="257"/>
        <v xml:space="preserve">"|EN| Baby toy with teether  |BG| Играчка (бебешка) с гризалка  |BiH| Igračka (za bebe) s glodalicom  |CZ| Hračka ke kousání (pro kojence)  |DE| Babyspielzeug mit beißring  |EE| Närimisrõngaga (beebi) mänguasi  |ES| Juguete (para bebés) con mordedor / Joguina (per a bebès) amb mossegador  |GR| Παιχνίδι με μασητικό  |HR| Igračka (za bebe) s grickalicom  |HU| (csecsemő) játék rágókával  |IT| Giocattolo (neonato) con massaggiagengive  |LT| (kūdikių) žaislas su kramtuku  |LV| Zīdaiņu rotaļlieta ar smaganu masētāju |PL| Zabawka (niemowlęca) z gryzakiem  |PT| Brinquedo (de bebé) para aliviar a dentição  |RO| Jucărie cu inel dentiție pentru bebeluși  |RS| Igračka (za bebe) sa glodalicom |SI| Igrača z grizalom (za dojenčke)  |SK| Hračka s hryzadlom (dojčenská) ",  </v>
      </c>
      <c r="AU593" s="9" t="str">
        <f t="shared" si="258"/>
        <v xml:space="preserve">"Baby toy with teether ":  "|EN| Baby toy with teether  |BG| Играчка (бебешка) с гризалка  |BiH| Igračka (za bebe) s glodalicom  |CZ| Hračka ke kousání (pro kojence)  |DE| Babyspielzeug mit beißring  |EE| Närimisrõngaga (beebi) mänguasi  |ES| Juguete (para bebés) con mordedor / Joguina (per a bebès) amb mossegador  |GR| Παιχνίδι με μασητικό  |HR| Igračka (za bebe) s grickalicom  |HU| (csecsemő) játék rágókával  |IT| Giocattolo (neonato) con massaggiagengive  |LT| (kūdikių) žaislas su kramtuku  |LV| Zīdaiņu rotaļlieta ar smaganu masētāju |PL| Zabawka (niemowlęca) z gryzakiem  |PT| Brinquedo (de bebé) para aliviar a dentição  |RO| Jucărie cu inel dentiție pentru bebeluși  |RS| Igračka (za bebe) sa glodalicom |SI| Igrača z grizalom (za dojenčke)  |SK| Hračka s hryzadlom (dojčenská) ",  </v>
      </c>
      <c r="AV593" s="9" t="str">
        <f t="shared" si="259"/>
        <v xml:space="preserve">"Baby toy with teether ", </v>
      </c>
      <c r="AW593" s="9"/>
    </row>
    <row r="594" spans="1:49" ht="15" customHeight="1" x14ac:dyDescent="0.25">
      <c r="A594" s="8" t="s">
        <v>11634</v>
      </c>
      <c r="B594" s="6" t="str">
        <f t="shared" si="234"/>
        <v>|EN| Toy with teether</v>
      </c>
      <c r="C594" s="8" t="s">
        <v>11635</v>
      </c>
      <c r="D594" s="6" t="str">
        <f t="shared" si="235"/>
        <v xml:space="preserve"> |AL| Lodër me teether</v>
      </c>
      <c r="E594" s="8" t="s">
        <v>11636</v>
      </c>
      <c r="F594" s="6" t="str">
        <f t="shared" si="236"/>
        <v xml:space="preserve"> |BG| Играчка с гризалка</v>
      </c>
      <c r="G594" s="8" t="s">
        <v>11637</v>
      </c>
      <c r="H594" s="6" t="str">
        <f t="shared" si="237"/>
        <v xml:space="preserve"> |BiH| Igračka s glodalicom</v>
      </c>
      <c r="I594" s="8" t="s">
        <v>11638</v>
      </c>
      <c r="J594" s="6" t="str">
        <f t="shared" si="238"/>
        <v xml:space="preserve"> |CZ| Hračka ke kousání</v>
      </c>
      <c r="K594" s="8" t="s">
        <v>11639</v>
      </c>
      <c r="L594" s="6" t="str">
        <f t="shared" si="239"/>
        <v xml:space="preserve"> |DE| Spielzeug mit beißring</v>
      </c>
      <c r="M594" s="8" t="s">
        <v>11640</v>
      </c>
      <c r="N594" s="6" t="str">
        <f t="shared" si="240"/>
        <v xml:space="preserve"> |EE| Närimisrõngaga mänguasi</v>
      </c>
      <c r="O594" s="8" t="s">
        <v>11641</v>
      </c>
      <c r="P594" s="6" t="str">
        <f t="shared" si="241"/>
        <v xml:space="preserve"> |ES| Juguete con mordedor</v>
      </c>
      <c r="Q594" s="8" t="s">
        <v>11642</v>
      </c>
      <c r="R594" s="6" t="str">
        <f t="shared" si="242"/>
        <v>/ Joguina amb mossegador</v>
      </c>
      <c r="S594" s="8" t="s">
        <v>11643</v>
      </c>
      <c r="T594" s="6" t="str">
        <f t="shared" si="243"/>
        <v xml:space="preserve"> |GR| Παιχνίδι με μασητικό</v>
      </c>
      <c r="U594" s="8" t="s">
        <v>11644</v>
      </c>
      <c r="V594" s="6" t="str">
        <f t="shared" si="244"/>
        <v xml:space="preserve"> |HR| Igračka s grickalicom</v>
      </c>
      <c r="W594" s="8" t="s">
        <v>11645</v>
      </c>
      <c r="X594" s="6" t="str">
        <f t="shared" si="245"/>
        <v xml:space="preserve"> |HU| Játék rágókával</v>
      </c>
      <c r="Y594" s="8" t="s">
        <v>11646</v>
      </c>
      <c r="Z594" s="6" t="str">
        <f t="shared" si="246"/>
        <v xml:space="preserve"> |IT| Giocattolo con massaggiagengive</v>
      </c>
      <c r="AA594" s="8" t="s">
        <v>11647</v>
      </c>
      <c r="AB594" s="6" t="str">
        <f t="shared" si="247"/>
        <v xml:space="preserve"> |LT| Žaislas su kramtuku</v>
      </c>
      <c r="AC594" s="8" t="s">
        <v>11648</v>
      </c>
      <c r="AD594" s="6" t="str">
        <f t="shared" si="248"/>
        <v xml:space="preserve"> |LV| Rotaļlieta ar smaganu masētāju</v>
      </c>
      <c r="AE594" s="8" t="s">
        <v>11649</v>
      </c>
      <c r="AF594" s="6" t="str">
        <f t="shared" si="249"/>
        <v xml:space="preserve"> |MK| Играчка со гризалка</v>
      </c>
      <c r="AG594" s="8" t="s">
        <v>11650</v>
      </c>
      <c r="AH594" s="6" t="str">
        <f t="shared" si="250"/>
        <v xml:space="preserve"> |PL| Zabawka z gryzakiem</v>
      </c>
      <c r="AI594" s="8" t="s">
        <v>11220</v>
      </c>
      <c r="AJ594" s="6" t="str">
        <f t="shared" si="251"/>
        <v xml:space="preserve"> |PT| Brinquedo para aliviar a dentição</v>
      </c>
      <c r="AK594" s="8" t="s">
        <v>11651</v>
      </c>
      <c r="AL594" s="6" t="str">
        <f t="shared" si="252"/>
        <v xml:space="preserve"> |RO| Jucărie cu inel dentiție</v>
      </c>
      <c r="AM594" s="8" t="s">
        <v>11652</v>
      </c>
      <c r="AN594" s="6" t="str">
        <f t="shared" si="253"/>
        <v xml:space="preserve"> |RS| Igračka sa glodalicom</v>
      </c>
      <c r="AO594" s="8" t="s">
        <v>11653</v>
      </c>
      <c r="AP594" s="6" t="str">
        <f t="shared" si="254"/>
        <v xml:space="preserve"> |SI| Igrača z grizalom</v>
      </c>
      <c r="AQ594" s="8" t="s">
        <v>11654</v>
      </c>
      <c r="AR594" s="6" t="str">
        <f t="shared" si="255"/>
        <v xml:space="preserve"> |SK| Hračka s hryzadlom</v>
      </c>
      <c r="AS594" s="9" t="str">
        <f t="shared" si="256"/>
        <v>|EN| Toy with teether |BG| Играчка с гризалка |BiH| Igračka s glodalicom |CZ| Hračka ke kousání |DE| Spielzeug mit beißring |EE| Närimisrõngaga mänguasi |ES| Juguete con mordedor/ Joguina amb mossegador |GR| Παιχνίδι με μασητικό |HR| Igračka s grickalicom |HU| Játék rágókával |IT| Giocattolo con massaggiagengive |LT| Žaislas su kramtuku |LV| Rotaļlieta ar smaganu masētāju |PL| Zabawka z gryzakiem |PT| Brinquedo para aliviar a dentição |RO| Jucărie cu inel dentiție |RS| Igračka sa glodalicom |SI| Igrača z grizalom |SK| Hračka s hryzadlom</v>
      </c>
      <c r="AT594" s="9" t="str">
        <f t="shared" si="257"/>
        <v xml:space="preserve">"|EN| Toy with teether |BG| Играчка с гризалка |BiH| Igračka s glodalicom |CZ| Hračka ke kousání |DE| Spielzeug mit beißring |EE| Närimisrõngaga mänguasi |ES| Juguete con mordedor/ Joguina amb mossegador |GR| Παιχνίδι με μασητικό |HR| Igračka s grickalicom |HU| Játék rágókával |IT| Giocattolo con massaggiagengive |LT| Žaislas su kramtuku |LV| Rotaļlieta ar smaganu masētāju |PL| Zabawka z gryzakiem |PT| Brinquedo para aliviar a dentição |RO| Jucărie cu inel dentiție |RS| Igračka sa glodalicom |SI| Igrača z grizalom |SK| Hračka s hryzadlom",  </v>
      </c>
      <c r="AU594" s="9" t="str">
        <f t="shared" si="258"/>
        <v xml:space="preserve">"Toy with teether":  "|EN| Toy with teether |BG| Играчка с гризалка |BiH| Igračka s glodalicom |CZ| Hračka ke kousání |DE| Spielzeug mit beißring |EE| Närimisrõngaga mänguasi |ES| Juguete con mordedor/ Joguina amb mossegador |GR| Παιχνίδι με μασητικό |HR| Igračka s grickalicom |HU| Játék rágókával |IT| Giocattolo con massaggiagengive |LT| Žaislas su kramtuku |LV| Rotaļlieta ar smaganu masētāju |PL| Zabawka z gryzakiem |PT| Brinquedo para aliviar a dentição |RO| Jucărie cu inel dentiție |RS| Igračka sa glodalicom |SI| Igrača z grizalom |SK| Hračka s hryzadlom",  </v>
      </c>
      <c r="AV594" s="9" t="str">
        <f t="shared" si="259"/>
        <v xml:space="preserve">"Toy with teether", </v>
      </c>
      <c r="AW594" s="9"/>
    </row>
    <row r="595" spans="1:49" ht="15" customHeight="1" x14ac:dyDescent="0.25">
      <c r="A595" s="8" t="s">
        <v>11655</v>
      </c>
      <c r="B595" s="6" t="str">
        <f t="shared" si="234"/>
        <v>|EN| Plush stroller tag</v>
      </c>
      <c r="C595" s="8" t="s">
        <v>11656</v>
      </c>
      <c r="D595" s="6" t="str">
        <f t="shared" si="235"/>
        <v xml:space="preserve"> |AL| Varëse pelushi për karrocë</v>
      </c>
      <c r="E595" s="8" t="s">
        <v>11657</v>
      </c>
      <c r="F595" s="6" t="str">
        <f t="shared" si="236"/>
        <v xml:space="preserve"> |BG| Плюшен етикет за количка</v>
      </c>
      <c r="G595" s="8" t="s">
        <v>11658</v>
      </c>
      <c r="H595" s="6" t="str">
        <f t="shared" si="237"/>
        <v xml:space="preserve"> |BiH| Plišani privjesak za kolica</v>
      </c>
      <c r="I595" s="8" t="s">
        <v>11659</v>
      </c>
      <c r="J595" s="6" t="str">
        <f t="shared" si="238"/>
        <v xml:space="preserve"> |CZ| Plyšový přívěsek na kočárek</v>
      </c>
      <c r="K595" s="8" t="s">
        <v>11660</v>
      </c>
      <c r="L595" s="6" t="str">
        <f t="shared" si="239"/>
        <v xml:space="preserve"> |DE| Plüschanhänger für kinderwagen</v>
      </c>
      <c r="M595" s="8" t="s">
        <v>11661</v>
      </c>
      <c r="N595" s="6" t="str">
        <f t="shared" si="240"/>
        <v xml:space="preserve"> |EE| Pehme vankrisse riputatav mänguasi</v>
      </c>
      <c r="O595" s="8" t="s">
        <v>11662</v>
      </c>
      <c r="P595" s="6" t="str">
        <f t="shared" si="241"/>
        <v xml:space="preserve"> |ES| Colgante de peluche para cochecito</v>
      </c>
      <c r="Q595" s="8" t="s">
        <v>11663</v>
      </c>
      <c r="R595" s="6" t="str">
        <f t="shared" si="242"/>
        <v>/ Etiqueta de peluix per al cotxet</v>
      </c>
      <c r="S595" s="8" t="s">
        <v>11664</v>
      </c>
      <c r="T595" s="6" t="str">
        <f t="shared" si="243"/>
        <v xml:space="preserve"> |GR| Βελούδινη ετικέτα για καροτσάκι</v>
      </c>
      <c r="U595" s="8" t="s">
        <v>11658</v>
      </c>
      <c r="V595" s="6" t="str">
        <f t="shared" si="244"/>
        <v xml:space="preserve"> |HR| Plišani privjesak za kolica</v>
      </c>
      <c r="W595" s="8" t="s">
        <v>11665</v>
      </c>
      <c r="X595" s="6" t="str">
        <f t="shared" si="245"/>
        <v xml:space="preserve"> |HU| Plüss lógó babakocsi játék</v>
      </c>
      <c r="Y595" s="8" t="s">
        <v>11666</v>
      </c>
      <c r="Z595" s="6" t="str">
        <f t="shared" si="246"/>
        <v xml:space="preserve"> |IT| Ciondolo in peluche per carrozzine</v>
      </c>
      <c r="AA595" s="8" t="s">
        <v>11667</v>
      </c>
      <c r="AB595" s="6" t="str">
        <f t="shared" si="247"/>
        <v xml:space="preserve"> |LT| Pliušinis kabamas žaisliukas vežimėliui</v>
      </c>
      <c r="AC595" s="8" t="s">
        <v>11668</v>
      </c>
      <c r="AD595" s="6" t="str">
        <f t="shared" si="248"/>
        <v xml:space="preserve"> |LV| Plīša piekariņš bērnu ratiņiem</v>
      </c>
      <c r="AE595" s="8" t="s">
        <v>11669</v>
      </c>
      <c r="AF595" s="6" t="str">
        <f t="shared" si="249"/>
        <v xml:space="preserve"> |MK| Плишана ознака за количка</v>
      </c>
      <c r="AG595" s="8" t="s">
        <v>11670</v>
      </c>
      <c r="AH595" s="6" t="str">
        <f t="shared" si="250"/>
        <v xml:space="preserve"> |PL| Pluszowa przywieszka do wózka</v>
      </c>
      <c r="AI595" s="8" t="s">
        <v>11671</v>
      </c>
      <c r="AJ595" s="6" t="str">
        <f t="shared" si="251"/>
        <v xml:space="preserve"> |PT| Pingente de pelúcia para carrinho</v>
      </c>
      <c r="AK595" s="8" t="s">
        <v>11672</v>
      </c>
      <c r="AL595" s="6" t="str">
        <f t="shared" si="252"/>
        <v xml:space="preserve"> |RO| Jucărie din pluș, pentru cărucior</v>
      </c>
      <c r="AM595" s="8" t="s">
        <v>11673</v>
      </c>
      <c r="AN595" s="6" t="str">
        <f t="shared" si="253"/>
        <v xml:space="preserve"> |RS| Plišani privezak za kolica</v>
      </c>
      <c r="AO595" s="8" t="s">
        <v>11674</v>
      </c>
      <c r="AP595" s="6" t="str">
        <f t="shared" si="254"/>
        <v xml:space="preserve"> |SI| Plišasti obesek za voziček</v>
      </c>
      <c r="AQ595" s="8" t="s">
        <v>11675</v>
      </c>
      <c r="AR595" s="6" t="str">
        <f t="shared" si="255"/>
        <v xml:space="preserve"> |SK| Plyšový prívesok na kočík</v>
      </c>
      <c r="AS595" s="9" t="str">
        <f t="shared" si="256"/>
        <v>|EN| Plush stroller tag |BG| Плюшен етикет за количка |BiH| Plišani privjesak za kolica |CZ| Plyšový přívěsek na kočárek |DE| Plüschanhänger für kinderwagen |EE| Pehme vankrisse riputatav mänguasi |ES| Colgante de peluche para cochecito/ Etiqueta de peluix per al cotxet |GR| Βελούδινη ετικέτα για καροτσάκι |HR| Plišani privjesak za kolica |HU| Plüss lógó babakocsi játék |IT| Ciondolo in peluche per carrozzine |LT| Pliušinis kabamas žaisliukas vežimėliui |LV| Plīša piekariņš bērnu ratiņiem |PL| Pluszowa przywieszka do wózka |PT| Pingente de pelúcia para carrinho |RO| Jucărie din pluș, pentru cărucior |RS| Plišani privezak za kolica |SI| Plišasti obesek za voziček |SK| Plyšový prívesok na kočík</v>
      </c>
      <c r="AT595" s="9" t="str">
        <f t="shared" si="257"/>
        <v xml:space="preserve">"|EN| Plush stroller tag |BG| Плюшен етикет за количка |BiH| Plišani privjesak za kolica |CZ| Plyšový přívěsek na kočárek |DE| Plüschanhänger für kinderwagen |EE| Pehme vankrisse riputatav mänguasi |ES| Colgante de peluche para cochecito/ Etiqueta de peluix per al cotxet |GR| Βελούδινη ετικέτα για καροτσάκι |HR| Plišani privjesak za kolica |HU| Plüss lógó babakocsi játék |IT| Ciondolo in peluche per carrozzine |LT| Pliušinis kabamas žaisliukas vežimėliui |LV| Plīša piekariņš bērnu ratiņiem |PL| Pluszowa przywieszka do wózka |PT| Pingente de pelúcia para carrinho |RO| Jucărie din pluș, pentru cărucior |RS| Plišani privezak za kolica |SI| Plišasti obesek za voziček |SK| Plyšový prívesok na kočík",  </v>
      </c>
      <c r="AU595" s="9" t="str">
        <f t="shared" si="258"/>
        <v xml:space="preserve">"Plush stroller tag":  "|EN| Plush stroller tag |BG| Плюшен етикет за количка |BiH| Plišani privjesak za kolica |CZ| Plyšový přívěsek na kočárek |DE| Plüschanhänger für kinderwagen |EE| Pehme vankrisse riputatav mänguasi |ES| Colgante de peluche para cochecito/ Etiqueta de peluix per al cotxet |GR| Βελούδινη ετικέτα για καροτσάκι |HR| Plišani privjesak za kolica |HU| Plüss lógó babakocsi játék |IT| Ciondolo in peluche per carrozzine |LT| Pliušinis kabamas žaisliukas vežimėliui |LV| Plīša piekariņš bērnu ratiņiem |PL| Pluszowa przywieszka do wózka |PT| Pingente de pelúcia para carrinho |RO| Jucărie din pluș, pentru cărucior |RS| Plišani privezak za kolica |SI| Plišasti obesek za voziček |SK| Plyšový prívesok na kočík",  </v>
      </c>
      <c r="AV595" s="9" t="str">
        <f t="shared" si="259"/>
        <v xml:space="preserve">"Plush stroller tag", </v>
      </c>
      <c r="AW595" s="9"/>
    </row>
    <row r="596" spans="1:49" ht="15" customHeight="1" x14ac:dyDescent="0.25">
      <c r="A596" s="8" t="s">
        <v>11676</v>
      </c>
      <c r="B596" s="6" t="str">
        <f t="shared" si="234"/>
        <v>|EN| Plush toy with a music box</v>
      </c>
      <c r="C596" s="8" t="s">
        <v>11677</v>
      </c>
      <c r="D596" s="6" t="str">
        <f t="shared" si="235"/>
        <v xml:space="preserve"> |AL| Lodër pelushi me muzikë</v>
      </c>
      <c r="E596" s="8" t="s">
        <v>11678</v>
      </c>
      <c r="F596" s="6" t="str">
        <f t="shared" si="236"/>
        <v xml:space="preserve"> |BG| Плюшена играчка с музикална кутия</v>
      </c>
      <c r="G596" s="8" t="s">
        <v>11679</v>
      </c>
      <c r="H596" s="6" t="str">
        <f t="shared" si="237"/>
        <v xml:space="preserve"> |BiH| Plišana igračka s muzikom</v>
      </c>
      <c r="I596" s="8" t="s">
        <v>11680</v>
      </c>
      <c r="J596" s="6" t="str">
        <f t="shared" si="238"/>
        <v xml:space="preserve"> |CZ| Plyšová hračka s hrací skřínkou</v>
      </c>
      <c r="K596" s="8" t="s">
        <v>11681</v>
      </c>
      <c r="L596" s="6" t="str">
        <f t="shared" si="239"/>
        <v xml:space="preserve"> |DE| Plüschspielzeug mit spieluhr</v>
      </c>
      <c r="M596" s="8" t="s">
        <v>11682</v>
      </c>
      <c r="N596" s="6" t="str">
        <f t="shared" si="240"/>
        <v xml:space="preserve"> |EE| Pehme mänguasi mängutoosiga</v>
      </c>
      <c r="O596" s="8" t="s">
        <v>11683</v>
      </c>
      <c r="P596" s="6" t="str">
        <f t="shared" si="241"/>
        <v xml:space="preserve"> |ES| Juguete de peluche con melodía</v>
      </c>
      <c r="Q596" s="8" t="s">
        <v>11684</v>
      </c>
      <c r="R596" s="6" t="str">
        <f t="shared" si="242"/>
        <v>/ Joguina de peluix amb caixa de música</v>
      </c>
      <c r="S596" s="8" t="s">
        <v>11685</v>
      </c>
      <c r="T596" s="6" t="str">
        <f t="shared" si="243"/>
        <v xml:space="preserve"> |GR| Βελούδινο παιχνίδι με μουσικό κουτί</v>
      </c>
      <c r="U596" s="8" t="s">
        <v>11686</v>
      </c>
      <c r="V596" s="6" t="str">
        <f t="shared" si="244"/>
        <v xml:space="preserve"> |HR| Plišana igračka s glazbenom kutijicom</v>
      </c>
      <c r="W596" s="8" t="s">
        <v>11687</v>
      </c>
      <c r="X596" s="6" t="str">
        <f t="shared" si="245"/>
        <v xml:space="preserve"> |HU| Plüss zenélő játék</v>
      </c>
      <c r="Y596" s="8" t="s">
        <v>11688</v>
      </c>
      <c r="Z596" s="6" t="str">
        <f t="shared" si="246"/>
        <v xml:space="preserve"> |IT| Peluche con carillon</v>
      </c>
      <c r="AA596" s="8" t="s">
        <v>11689</v>
      </c>
      <c r="AB596" s="6" t="str">
        <f t="shared" si="247"/>
        <v xml:space="preserve"> |LT| Pliušinis grojantis žaisliukas</v>
      </c>
      <c r="AC596" s="8" t="s">
        <v>11690</v>
      </c>
      <c r="AD596" s="6" t="str">
        <f t="shared" si="248"/>
        <v xml:space="preserve"> |LV| Plīša rotaļlieta ar melodiju</v>
      </c>
      <c r="AE596" s="8" t="s">
        <v>11691</v>
      </c>
      <c r="AF596" s="6" t="str">
        <f t="shared" si="249"/>
        <v xml:space="preserve"> |MK| Плишана играчка со музичка кутија</v>
      </c>
      <c r="AG596" s="8" t="s">
        <v>11692</v>
      </c>
      <c r="AH596" s="6" t="str">
        <f t="shared" si="250"/>
        <v xml:space="preserve"> |PL| Pluszowa zabawka z pozytywką</v>
      </c>
      <c r="AI596" s="8" t="s">
        <v>11693</v>
      </c>
      <c r="AJ596" s="6" t="str">
        <f t="shared" si="251"/>
        <v xml:space="preserve"> |PT| Brinquedo de pelúcia com música</v>
      </c>
      <c r="AK596" s="8" t="s">
        <v>11694</v>
      </c>
      <c r="AL596" s="6" t="str">
        <f t="shared" si="252"/>
        <v xml:space="preserve"> |RO| Jucărie muzicală din pluș</v>
      </c>
      <c r="AM596" s="8" t="s">
        <v>11695</v>
      </c>
      <c r="AN596" s="6" t="str">
        <f t="shared" si="253"/>
        <v xml:space="preserve"> |RS| Plišana igračka sa muzičkom kutijom</v>
      </c>
      <c r="AO596" s="8" t="s">
        <v>11696</v>
      </c>
      <c r="AP596" s="6" t="str">
        <f t="shared" si="254"/>
        <v xml:space="preserve"> |SI| Plišasta igračka z glasbeno skrinjico</v>
      </c>
      <c r="AQ596" s="8" t="s">
        <v>11697</v>
      </c>
      <c r="AR596" s="6" t="str">
        <f t="shared" si="255"/>
        <v xml:space="preserve"> |SK| Plyšová hračka s hracou skrinkou</v>
      </c>
      <c r="AS596" s="9" t="str">
        <f t="shared" si="256"/>
        <v>|EN| Plush toy with a music box |BG| Плюшена играчка с музикална кутия |BiH| Plišana igračka s muzikom |CZ| Plyšová hračka s hrací skřínkou |DE| Plüschspielzeug mit spieluhr |EE| Pehme mänguasi mängutoosiga |ES| Juguete de peluche con melodía/ Joguina de peluix amb caixa de música |GR| Βελούδινο παιχνίδι με μουσικό κουτί |HR| Plišana igračka s glazbenom kutijicom |HU| Plüss zenélő játék |IT| Peluche con carillon |LT| Pliušinis grojantis žaisliukas |LV| Plīša rotaļlieta ar melodiju |PL| Pluszowa zabawka z pozytywką |PT| Brinquedo de pelúcia com música |RO| Jucărie muzicală din pluș |RS| Plišana igračka sa muzičkom kutijom |SI| Plišasta igračka z glasbeno skrinjico |SK| Plyšová hračka s hracou skrinkou</v>
      </c>
      <c r="AT596" s="9" t="str">
        <f t="shared" si="257"/>
        <v xml:space="preserve">"|EN| Plush toy with a music box |BG| Плюшена играчка с музикална кутия |BiH| Plišana igračka s muzikom |CZ| Plyšová hračka s hrací skřínkou |DE| Plüschspielzeug mit spieluhr |EE| Pehme mänguasi mängutoosiga |ES| Juguete de peluche con melodía/ Joguina de peluix amb caixa de música |GR| Βελούδινο παιχνίδι με μουσικό κουτί |HR| Plišana igračka s glazbenom kutijicom |HU| Plüss zenélő játék |IT| Peluche con carillon |LT| Pliušinis grojantis žaisliukas |LV| Plīša rotaļlieta ar melodiju |PL| Pluszowa zabawka z pozytywką |PT| Brinquedo de pelúcia com música |RO| Jucărie muzicală din pluș |RS| Plišana igračka sa muzičkom kutijom |SI| Plišasta igračka z glasbeno skrinjico |SK| Plyšová hračka s hracou skrinkou",  </v>
      </c>
      <c r="AU596" s="9" t="str">
        <f t="shared" si="258"/>
        <v xml:space="preserve">"Plush toy with a music box":  "|EN| Plush toy with a music box |BG| Плюшена играчка с музикална кутия |BiH| Plišana igračka s muzikom |CZ| Plyšová hračka s hrací skřínkou |DE| Plüschspielzeug mit spieluhr |EE| Pehme mänguasi mängutoosiga |ES| Juguete de peluche con melodía/ Joguina de peluix amb caixa de música |GR| Βελούδινο παιχνίδι με μουσικό κουτί |HR| Plišana igračka s glazbenom kutijicom |HU| Plüss zenélő játék |IT| Peluche con carillon |LT| Pliušinis grojantis žaisliukas |LV| Plīša rotaļlieta ar melodiju |PL| Pluszowa zabawka z pozytywką |PT| Brinquedo de pelúcia com música |RO| Jucărie muzicală din pluș |RS| Plišana igračka sa muzičkom kutijom |SI| Plišasta igračka z glasbeno skrinjico |SK| Plyšová hračka s hracou skrinkou",  </v>
      </c>
      <c r="AV596" s="9" t="str">
        <f t="shared" si="259"/>
        <v xml:space="preserve">"Plush toy with a music box", </v>
      </c>
      <c r="AW596" s="9"/>
    </row>
    <row r="597" spans="1:49" ht="15" customHeight="1" x14ac:dyDescent="0.25">
      <c r="A597" s="8" t="s">
        <v>11698</v>
      </c>
      <c r="B597" s="6" t="str">
        <f t="shared" si="234"/>
        <v>|EN| Vibrating toy</v>
      </c>
      <c r="C597" s="8" t="s">
        <v>11699</v>
      </c>
      <c r="D597" s="6" t="str">
        <f t="shared" si="235"/>
        <v xml:space="preserve"> |AL| Lodër vibruese</v>
      </c>
      <c r="E597" s="8" t="s">
        <v>11700</v>
      </c>
      <c r="F597" s="6" t="str">
        <f t="shared" si="236"/>
        <v xml:space="preserve"> |BG| Вибрираща играчка</v>
      </c>
      <c r="G597" s="8" t="s">
        <v>11701</v>
      </c>
      <c r="H597" s="6" t="str">
        <f t="shared" si="237"/>
        <v xml:space="preserve"> |BiH| Vibrirajuća igračka</v>
      </c>
      <c r="I597" s="8" t="s">
        <v>11702</v>
      </c>
      <c r="J597" s="6" t="str">
        <f t="shared" si="238"/>
        <v xml:space="preserve"> |CZ| Vibrační hračka</v>
      </c>
      <c r="K597" s="8" t="s">
        <v>11703</v>
      </c>
      <c r="L597" s="6" t="str">
        <f t="shared" si="239"/>
        <v xml:space="preserve"> |DE| Vibrierendes spielzeug</v>
      </c>
      <c r="M597" s="8" t="s">
        <v>11704</v>
      </c>
      <c r="N597" s="6" t="str">
        <f t="shared" si="240"/>
        <v xml:space="preserve"> |EE| Vibreeriv mänguasi</v>
      </c>
      <c r="O597" s="8" t="s">
        <v>11705</v>
      </c>
      <c r="P597" s="6" t="str">
        <f t="shared" si="241"/>
        <v xml:space="preserve"> |ES| Juguete vibratorio</v>
      </c>
      <c r="Q597" s="8" t="s">
        <v>11706</v>
      </c>
      <c r="R597" s="6" t="str">
        <f t="shared" si="242"/>
        <v>/ Joguina vibradora</v>
      </c>
      <c r="S597" s="8" t="s">
        <v>11707</v>
      </c>
      <c r="T597" s="6" t="str">
        <f t="shared" si="243"/>
        <v xml:space="preserve"> |GR| Δονητικό παιχνίδι</v>
      </c>
      <c r="U597" s="8" t="s">
        <v>11708</v>
      </c>
      <c r="V597" s="6" t="str">
        <f t="shared" si="244"/>
        <v xml:space="preserve"> |HR| Igračka koja vibrira</v>
      </c>
      <c r="W597" s="8" t="s">
        <v>11709</v>
      </c>
      <c r="X597" s="6" t="str">
        <f t="shared" si="245"/>
        <v xml:space="preserve"> |HU| Vibráló játék</v>
      </c>
      <c r="Y597" s="8" t="s">
        <v>11710</v>
      </c>
      <c r="Z597" s="6" t="str">
        <f t="shared" si="246"/>
        <v xml:space="preserve"> |IT| Giocattolo vibrante</v>
      </c>
      <c r="AA597" s="8" t="s">
        <v>11711</v>
      </c>
      <c r="AB597" s="6" t="str">
        <f t="shared" si="247"/>
        <v xml:space="preserve"> |LT| Vibruojantis žaisliukas</v>
      </c>
      <c r="AC597" s="8" t="s">
        <v>11712</v>
      </c>
      <c r="AD597" s="6" t="str">
        <f t="shared" si="248"/>
        <v xml:space="preserve"> |LV| Vibrējoša rotaļlieta</v>
      </c>
      <c r="AE597" s="8" t="s">
        <v>11713</v>
      </c>
      <c r="AF597" s="6" t="str">
        <f t="shared" si="249"/>
        <v xml:space="preserve"> |MK| Вибрирачка играчка</v>
      </c>
      <c r="AG597" s="8" t="s">
        <v>11714</v>
      </c>
      <c r="AH597" s="6" t="str">
        <f t="shared" si="250"/>
        <v xml:space="preserve"> |PL| Zabawka wibrująca</v>
      </c>
      <c r="AI597" s="8" t="s">
        <v>11715</v>
      </c>
      <c r="AJ597" s="6" t="str">
        <f t="shared" si="251"/>
        <v xml:space="preserve"> |PT| Brinquedo vibratório</v>
      </c>
      <c r="AK597" s="8" t="s">
        <v>11716</v>
      </c>
      <c r="AL597" s="6" t="str">
        <f t="shared" si="252"/>
        <v xml:space="preserve"> |RO| Jucărie zornăitoare</v>
      </c>
      <c r="AM597" s="8" t="s">
        <v>11701</v>
      </c>
      <c r="AN597" s="6" t="str">
        <f t="shared" si="253"/>
        <v xml:space="preserve"> |RS| Vibrirajuća igračka</v>
      </c>
      <c r="AO597" s="8" t="s">
        <v>11717</v>
      </c>
      <c r="AP597" s="6" t="str">
        <f t="shared" si="254"/>
        <v xml:space="preserve"> |SI| Tresoča igrača</v>
      </c>
      <c r="AQ597" s="8" t="s">
        <v>11718</v>
      </c>
      <c r="AR597" s="6" t="str">
        <f t="shared" si="255"/>
        <v xml:space="preserve"> |SK| Vibrujúca hračka</v>
      </c>
      <c r="AS597" s="9" t="str">
        <f t="shared" si="256"/>
        <v>|EN| Vibrating toy |BG| Вибрираща играчка |BiH| Vibrirajuća igračka |CZ| Vibrační hračka |DE| Vibrierendes spielzeug |EE| Vibreeriv mänguasi |ES| Juguete vibratorio/ Joguina vibradora |GR| Δονητικό παιχνίδι |HR| Igračka koja vibrira |HU| Vibráló játék |IT| Giocattolo vibrante |LT| Vibruojantis žaisliukas |LV| Vibrējoša rotaļlieta |PL| Zabawka wibrująca |PT| Brinquedo vibratório |RO| Jucărie zornăitoare |RS| Vibrirajuća igračka |SI| Tresoča igrača |SK| Vibrujúca hračka</v>
      </c>
      <c r="AT597" s="9" t="str">
        <f t="shared" si="257"/>
        <v xml:space="preserve">"|EN| Vibrating toy |BG| Вибрираща играчка |BiH| Vibrirajuća igračka |CZ| Vibrační hračka |DE| Vibrierendes spielzeug |EE| Vibreeriv mänguasi |ES| Juguete vibratorio/ Joguina vibradora |GR| Δονητικό παιχνίδι |HR| Igračka koja vibrira |HU| Vibráló játék |IT| Giocattolo vibrante |LT| Vibruojantis žaisliukas |LV| Vibrējoša rotaļlieta |PL| Zabawka wibrująca |PT| Brinquedo vibratório |RO| Jucărie zornăitoare |RS| Vibrirajuća igračka |SI| Tresoča igrača |SK| Vibrujúca hračka",  </v>
      </c>
      <c r="AU597" s="9" t="str">
        <f t="shared" si="258"/>
        <v xml:space="preserve">"Vibrating toy":  "|EN| Vibrating toy |BG| Вибрираща играчка |BiH| Vibrirajuća igračka |CZ| Vibrační hračka |DE| Vibrierendes spielzeug |EE| Vibreeriv mänguasi |ES| Juguete vibratorio/ Joguina vibradora |GR| Δονητικό παιχνίδι |HR| Igračka koja vibrira |HU| Vibráló játék |IT| Giocattolo vibrante |LT| Vibruojantis žaisliukas |LV| Vibrējoša rotaļlieta |PL| Zabawka wibrująca |PT| Brinquedo vibratório |RO| Jucărie zornăitoare |RS| Vibrirajuća igračka |SI| Tresoča igrača |SK| Vibrujúca hračka",  </v>
      </c>
      <c r="AV597" s="9" t="str">
        <f t="shared" si="259"/>
        <v xml:space="preserve">"Vibrating toy", </v>
      </c>
      <c r="AW597" s="9"/>
    </row>
    <row r="598" spans="1:49" ht="15" customHeight="1" x14ac:dyDescent="0.25">
      <c r="A598" s="8" t="s">
        <v>11719</v>
      </c>
      <c r="B598" s="6" t="str">
        <f t="shared" si="234"/>
        <v>|EN| Stroller tag</v>
      </c>
      <c r="C598" s="8" t="s">
        <v>11720</v>
      </c>
      <c r="D598" s="6" t="str">
        <f t="shared" si="235"/>
        <v xml:space="preserve"> |AL| Varëse për karrocë</v>
      </c>
      <c r="E598" s="8" t="s">
        <v>11721</v>
      </c>
      <c r="F598" s="6" t="str">
        <f t="shared" si="236"/>
        <v xml:space="preserve"> |BG| Етикет за количка</v>
      </c>
      <c r="G598" s="8" t="s">
        <v>11722</v>
      </c>
      <c r="H598" s="6" t="str">
        <f t="shared" si="237"/>
        <v xml:space="preserve"> |BiH| Privjesak za kolica</v>
      </c>
      <c r="I598" s="8" t="s">
        <v>11723</v>
      </c>
      <c r="J598" s="6" t="str">
        <f t="shared" si="238"/>
        <v xml:space="preserve"> |CZ| Přívěšek ke kočárku</v>
      </c>
      <c r="K598" s="8" t="s">
        <v>11724</v>
      </c>
      <c r="L598" s="6" t="str">
        <f t="shared" si="239"/>
        <v xml:space="preserve"> |DE| Anhänger für kinderwagen</v>
      </c>
      <c r="M598" s="8" t="s">
        <v>11725</v>
      </c>
      <c r="N598" s="6" t="str">
        <f t="shared" si="240"/>
        <v xml:space="preserve"> |EE| Vankrisse riputatav mänguasi</v>
      </c>
      <c r="O598" s="8" t="s">
        <v>11726</v>
      </c>
      <c r="P598" s="6" t="str">
        <f t="shared" si="241"/>
        <v xml:space="preserve"> |ES| Colgante para cochecito</v>
      </c>
      <c r="Q598" s="8" t="s">
        <v>11727</v>
      </c>
      <c r="R598" s="6" t="str">
        <f t="shared" si="242"/>
        <v>/ Etiqueta per al cotxet</v>
      </c>
      <c r="S598" s="8" t="s">
        <v>11728</v>
      </c>
      <c r="T598" s="6" t="str">
        <f t="shared" si="243"/>
        <v xml:space="preserve"> |GR| Ετικέτα για καροτσάκι</v>
      </c>
      <c r="U598" s="8" t="s">
        <v>11722</v>
      </c>
      <c r="V598" s="6" t="str">
        <f t="shared" si="244"/>
        <v xml:space="preserve"> |HR| Privjesak za kolica</v>
      </c>
      <c r="W598" s="8" t="s">
        <v>11729</v>
      </c>
      <c r="X598" s="6" t="str">
        <f t="shared" si="245"/>
        <v xml:space="preserve"> |HU| Jucărie suspendată pentru cărucior</v>
      </c>
      <c r="Y598" s="8" t="s">
        <v>11730</v>
      </c>
      <c r="Z598" s="6" t="str">
        <f t="shared" si="246"/>
        <v xml:space="preserve"> |IT| Ciondolo per carrozzine</v>
      </c>
      <c r="AA598" s="8" t="s">
        <v>11731</v>
      </c>
      <c r="AB598" s="6" t="str">
        <f t="shared" si="247"/>
        <v xml:space="preserve"> |LT| Pakabukas vežimėliui</v>
      </c>
      <c r="AC598" s="8" t="s">
        <v>11732</v>
      </c>
      <c r="AD598" s="6" t="str">
        <f t="shared" si="248"/>
        <v xml:space="preserve"> |LV| Piekariņš bērnu ratiņiem</v>
      </c>
      <c r="AE598" s="8" t="s">
        <v>11733</v>
      </c>
      <c r="AF598" s="6" t="str">
        <f t="shared" si="249"/>
        <v xml:space="preserve"> |MK| Ознака за количка</v>
      </c>
      <c r="AG598" s="8" t="s">
        <v>11734</v>
      </c>
      <c r="AH598" s="6" t="str">
        <f t="shared" si="250"/>
        <v xml:space="preserve"> |PL| Przywieszka do wózka</v>
      </c>
      <c r="AI598" s="8" t="s">
        <v>11735</v>
      </c>
      <c r="AJ598" s="6" t="str">
        <f t="shared" si="251"/>
        <v xml:space="preserve"> |PT| Pingente para carrinho</v>
      </c>
      <c r="AK598" s="8" t="s">
        <v>11736</v>
      </c>
      <c r="AL598" s="6" t="str">
        <f t="shared" si="252"/>
        <v xml:space="preserve"> |RO| Játék babakocsiba</v>
      </c>
      <c r="AM598" s="8" t="s">
        <v>11737</v>
      </c>
      <c r="AN598" s="6" t="str">
        <f t="shared" si="253"/>
        <v xml:space="preserve"> |RS| Privezak za kolica</v>
      </c>
      <c r="AO598" s="8" t="s">
        <v>11738</v>
      </c>
      <c r="AP598" s="6" t="str">
        <f t="shared" si="254"/>
        <v xml:space="preserve"> |SI| Obesek za voziček</v>
      </c>
      <c r="AQ598" s="8" t="s">
        <v>11739</v>
      </c>
      <c r="AR598" s="6" t="str">
        <f t="shared" si="255"/>
        <v xml:space="preserve"> |SK| Hračka na zavesenie do kočíka</v>
      </c>
      <c r="AS598" s="9" t="str">
        <f t="shared" si="256"/>
        <v>|EN| Stroller tag |BG| Етикет за количка |BiH| Privjesak za kolica |CZ| Přívěšek ke kočárku |DE| Anhänger für kinderwagen |EE| Vankrisse riputatav mänguasi |ES| Colgante para cochecito/ Etiqueta per al cotxet |GR| Ετικέτα για καροτσάκι |HR| Privjesak za kolica |HU| Jucărie suspendată pentru cărucior |IT| Ciondolo per carrozzine |LT| Pakabukas vežimėliui |LV| Piekariņš bērnu ratiņiem |PL| Przywieszka do wózka |PT| Pingente para carrinho |RO| Játék babakocsiba |RS| Privezak za kolica |SI| Obesek za voziček |SK| Hračka na zavesenie do kočíka</v>
      </c>
      <c r="AT598" s="9" t="str">
        <f t="shared" si="257"/>
        <v xml:space="preserve">"|EN| Stroller tag |BG| Етикет за количка |BiH| Privjesak za kolica |CZ| Přívěšek ke kočárku |DE| Anhänger für kinderwagen |EE| Vankrisse riputatav mänguasi |ES| Colgante para cochecito/ Etiqueta per al cotxet |GR| Ετικέτα για καροτσάκι |HR| Privjesak za kolica |HU| Jucărie suspendată pentru cărucior |IT| Ciondolo per carrozzine |LT| Pakabukas vežimėliui |LV| Piekariņš bērnu ratiņiem |PL| Przywieszka do wózka |PT| Pingente para carrinho |RO| Játék babakocsiba |RS| Privezak za kolica |SI| Obesek za voziček |SK| Hračka na zavesenie do kočíka",  </v>
      </c>
      <c r="AU598" s="9" t="str">
        <f t="shared" si="258"/>
        <v xml:space="preserve">"Stroller tag":  "|EN| Stroller tag |BG| Етикет за количка |BiH| Privjesak za kolica |CZ| Přívěšek ke kočárku |DE| Anhänger für kinderwagen |EE| Vankrisse riputatav mänguasi |ES| Colgante para cochecito/ Etiqueta per al cotxet |GR| Ετικέτα για καροτσάκι |HR| Privjesak za kolica |HU| Jucărie suspendată pentru cărucior |IT| Ciondolo per carrozzine |LT| Pakabukas vežimėliui |LV| Piekariņš bērnu ratiņiem |PL| Przywieszka do wózka |PT| Pingente para carrinho |RO| Játék babakocsiba |RS| Privezak za kolica |SI| Obesek za voziček |SK| Hračka na zavesenie do kočíka",  </v>
      </c>
      <c r="AV598" s="9" t="str">
        <f t="shared" si="259"/>
        <v xml:space="preserve">"Stroller tag", </v>
      </c>
      <c r="AW598" s="9"/>
    </row>
    <row r="599" spans="1:49" ht="15" customHeight="1" x14ac:dyDescent="0.25">
      <c r="A599" s="8" t="s">
        <v>112</v>
      </c>
      <c r="B599" s="6" t="str">
        <f t="shared" si="234"/>
        <v>|EN| Tag</v>
      </c>
      <c r="C599" s="8" t="s">
        <v>7797</v>
      </c>
      <c r="D599" s="6" t="str">
        <f t="shared" si="235"/>
        <v xml:space="preserve"> |AL| Varëse</v>
      </c>
      <c r="E599" s="8" t="s">
        <v>11740</v>
      </c>
      <c r="F599" s="6" t="str">
        <f t="shared" si="236"/>
        <v xml:space="preserve"> |BG| Етикет</v>
      </c>
      <c r="G599" s="8" t="s">
        <v>8144</v>
      </c>
      <c r="H599" s="6" t="str">
        <f t="shared" si="237"/>
        <v xml:space="preserve"> |BiH| Privjesak</v>
      </c>
      <c r="I599" s="8" t="s">
        <v>8145</v>
      </c>
      <c r="J599" s="6" t="str">
        <f t="shared" si="238"/>
        <v xml:space="preserve"> |CZ| Přívěsek</v>
      </c>
      <c r="K599" s="8" t="s">
        <v>11741</v>
      </c>
      <c r="L599" s="6" t="str">
        <f t="shared" si="239"/>
        <v xml:space="preserve"> |DE| Anhänger</v>
      </c>
      <c r="M599" s="8" t="s">
        <v>11742</v>
      </c>
      <c r="N599" s="6" t="str">
        <f t="shared" si="240"/>
        <v xml:space="preserve"> |EE| Riputatav mänguasi</v>
      </c>
      <c r="O599" s="8" t="s">
        <v>8148</v>
      </c>
      <c r="P599" s="6" t="str">
        <f t="shared" si="241"/>
        <v xml:space="preserve"> |ES| Colgante</v>
      </c>
      <c r="Q599" s="8" t="s">
        <v>11743</v>
      </c>
      <c r="R599" s="6" t="str">
        <f t="shared" si="242"/>
        <v>/ Etiqueta</v>
      </c>
      <c r="S599" s="8" t="s">
        <v>11744</v>
      </c>
      <c r="T599" s="6" t="str">
        <f t="shared" si="243"/>
        <v xml:space="preserve"> |GR| Ετικέτα</v>
      </c>
      <c r="U599" s="8" t="s">
        <v>8144</v>
      </c>
      <c r="V599" s="6" t="str">
        <f t="shared" si="244"/>
        <v xml:space="preserve"> |HR| Privjesak</v>
      </c>
      <c r="W599" s="8" t="s">
        <v>11745</v>
      </c>
      <c r="X599" s="6" t="str">
        <f t="shared" si="245"/>
        <v xml:space="preserve"> |HU| Jucărie suspendată</v>
      </c>
      <c r="Y599" s="8" t="s">
        <v>11746</v>
      </c>
      <c r="Z599" s="6" t="str">
        <f t="shared" si="246"/>
        <v xml:space="preserve"> |IT| Ciondolo</v>
      </c>
      <c r="AA599" s="8" t="s">
        <v>11747</v>
      </c>
      <c r="AB599" s="6" t="str">
        <f t="shared" si="247"/>
        <v xml:space="preserve"> |LT| Pakabukas</v>
      </c>
      <c r="AC599" s="8" t="s">
        <v>8154</v>
      </c>
      <c r="AD599" s="6" t="str">
        <f t="shared" si="248"/>
        <v xml:space="preserve"> |LV| Piekariņš</v>
      </c>
      <c r="AE599" s="8" t="s">
        <v>11748</v>
      </c>
      <c r="AF599" s="6" t="str">
        <f t="shared" si="249"/>
        <v xml:space="preserve"> |MK| Ознака</v>
      </c>
      <c r="AG599" s="8" t="s">
        <v>11749</v>
      </c>
      <c r="AH599" s="6" t="str">
        <f t="shared" si="250"/>
        <v xml:space="preserve"> |PL| Przywieszka</v>
      </c>
      <c r="AI599" s="8" t="s">
        <v>8156</v>
      </c>
      <c r="AJ599" s="6" t="str">
        <f t="shared" si="251"/>
        <v xml:space="preserve"> |PT| Pingente</v>
      </c>
      <c r="AK599" s="8" t="s">
        <v>11750</v>
      </c>
      <c r="AL599" s="6" t="str">
        <f t="shared" si="252"/>
        <v xml:space="preserve"> |RO| Felakasztható játék</v>
      </c>
      <c r="AM599" s="8" t="s">
        <v>8158</v>
      </c>
      <c r="AN599" s="6" t="str">
        <f t="shared" si="253"/>
        <v xml:space="preserve"> |RS| Privezak</v>
      </c>
      <c r="AO599" s="8" t="s">
        <v>8159</v>
      </c>
      <c r="AP599" s="6" t="str">
        <f t="shared" si="254"/>
        <v xml:space="preserve"> |SI| Obesek</v>
      </c>
      <c r="AQ599" s="8" t="s">
        <v>8160</v>
      </c>
      <c r="AR599" s="6" t="str">
        <f t="shared" si="255"/>
        <v xml:space="preserve"> |SK| Prívesok</v>
      </c>
      <c r="AS599" s="9" t="str">
        <f t="shared" si="256"/>
        <v>|EN| Tag |BG| Етикет |BiH| Privjesak |CZ| Přívěsek |DE| Anhänger |EE| Riputatav mänguasi |ES| Colgante/ Etiqueta |GR| Ετικέτα |HR| Privjesak |HU| Jucărie suspendată |IT| Ciondolo |LT| Pakabukas |LV| Piekariņš |PL| Przywieszka |PT| Pingente |RO| Felakasztható játék |RS| Privezak |SI| Obesek |SK| Prívesok</v>
      </c>
      <c r="AT599" s="9" t="str">
        <f t="shared" si="257"/>
        <v xml:space="preserve">"|EN| Tag |BG| Етикет |BiH| Privjesak |CZ| Přívěsek |DE| Anhänger |EE| Riputatav mänguasi |ES| Colgante/ Etiqueta |GR| Ετικέτα |HR| Privjesak |HU| Jucărie suspendată |IT| Ciondolo |LT| Pakabukas |LV| Piekariņš |PL| Przywieszka |PT| Pingente |RO| Felakasztható játék |RS| Privezak |SI| Obesek |SK| Prívesok",  </v>
      </c>
      <c r="AU599" s="9" t="str">
        <f t="shared" si="258"/>
        <v xml:space="preserve">"Tag":  "|EN| Tag |BG| Етикет |BiH| Privjesak |CZ| Přívěsek |DE| Anhänger |EE| Riputatav mänguasi |ES| Colgante/ Etiqueta |GR| Ετικέτα |HR| Privjesak |HU| Jucărie suspendată |IT| Ciondolo |LT| Pakabukas |LV| Piekariņš |PL| Przywieszka |PT| Pingente |RO| Felakasztható játék |RS| Privezak |SI| Obesek |SK| Prívesok",  </v>
      </c>
      <c r="AV599" s="9" t="str">
        <f t="shared" si="259"/>
        <v xml:space="preserve">"Tag", </v>
      </c>
      <c r="AW599" s="9"/>
    </row>
    <row r="600" spans="1:49" ht="15" customHeight="1" x14ac:dyDescent="0.25">
      <c r="A600" s="8" t="s">
        <v>11751</v>
      </c>
      <c r="B600" s="6" t="str">
        <f t="shared" si="234"/>
        <v>|EN| Plush height measure</v>
      </c>
      <c r="C600" s="8" t="s">
        <v>11752</v>
      </c>
      <c r="D600" s="6" t="str">
        <f t="shared" si="235"/>
        <v xml:space="preserve"> |AL| Matës gjatësie prej pelushi</v>
      </c>
      <c r="E600" s="8" t="s">
        <v>11753</v>
      </c>
      <c r="F600" s="6" t="str">
        <f t="shared" si="236"/>
        <v xml:space="preserve"> |BG| Плюшен метър за ръст /ръстомер/</v>
      </c>
      <c r="G600" s="8" t="s">
        <v>11754</v>
      </c>
      <c r="H600" s="6" t="str">
        <f t="shared" si="237"/>
        <v xml:space="preserve"> |BiH| Plišana mjerica uzrasta</v>
      </c>
      <c r="I600" s="8" t="s">
        <v>11755</v>
      </c>
      <c r="J600" s="6" t="str">
        <f t="shared" si="238"/>
        <v xml:space="preserve"> |CZ| Plyšový dětský metr</v>
      </c>
      <c r="K600" s="8" t="s">
        <v>11756</v>
      </c>
      <c r="L600" s="6" t="str">
        <f t="shared" si="239"/>
        <v xml:space="preserve"> |DE| Messlatte aus plüsch</v>
      </c>
      <c r="M600" s="8" t="s">
        <v>11757</v>
      </c>
      <c r="N600" s="6" t="str">
        <f t="shared" si="240"/>
        <v xml:space="preserve"> |EE| Pehme kasvumõõdik</v>
      </c>
      <c r="O600" s="8" t="s">
        <v>11758</v>
      </c>
      <c r="P600" s="6" t="str">
        <f t="shared" si="241"/>
        <v xml:space="preserve"> |ES| Medidor de altura de peluche</v>
      </c>
      <c r="Q600" s="8" t="s">
        <v>11759</v>
      </c>
      <c r="R600" s="6" t="str">
        <f t="shared" si="242"/>
        <v>/ Cinta mètrica de pelfa per mesurar l’altura</v>
      </c>
      <c r="S600" s="8" t="s">
        <v>11760</v>
      </c>
      <c r="T600" s="6" t="str">
        <f t="shared" si="243"/>
        <v xml:space="preserve"> |GR| Βελούδινο μέτρο ανάπτυξης</v>
      </c>
      <c r="U600" s="8" t="s">
        <v>11761</v>
      </c>
      <c r="V600" s="6" t="str">
        <f t="shared" si="244"/>
        <v xml:space="preserve"> |HR| Plišana igračka za mjerenje visine</v>
      </c>
      <c r="W600" s="8" t="s">
        <v>11762</v>
      </c>
      <c r="X600" s="6" t="str">
        <f t="shared" si="245"/>
        <v xml:space="preserve"> |HU| Plüss magasságmérő</v>
      </c>
      <c r="Y600" s="8" t="s">
        <v>11763</v>
      </c>
      <c r="Z600" s="6" t="str">
        <f t="shared" si="246"/>
        <v xml:space="preserve"> |IT| Peluche misura crescita</v>
      </c>
      <c r="AA600" s="8" t="s">
        <v>11764</v>
      </c>
      <c r="AB600" s="6" t="str">
        <f t="shared" si="247"/>
        <v xml:space="preserve"> |LT| Pliušinė ūgio matuoklė</v>
      </c>
      <c r="AC600" s="8" t="s">
        <v>11765</v>
      </c>
      <c r="AD600" s="6" t="str">
        <f t="shared" si="248"/>
        <v xml:space="preserve"> |LV| Plīša auguma mērītājs</v>
      </c>
      <c r="AE600" s="8" t="s">
        <v>11766</v>
      </c>
      <c r="AF600" s="6" t="str">
        <f t="shared" si="249"/>
        <v xml:space="preserve"> |MK| Плишана мерка за возраст</v>
      </c>
      <c r="AG600" s="8" t="s">
        <v>11767</v>
      </c>
      <c r="AH600" s="6" t="str">
        <f t="shared" si="250"/>
        <v xml:space="preserve"> |PL| Pluszowa miarka wzrostu</v>
      </c>
      <c r="AI600" s="8" t="s">
        <v>11768</v>
      </c>
      <c r="AJ600" s="6" t="str">
        <f t="shared" si="251"/>
        <v xml:space="preserve"> |PT| Régua de pelúcia</v>
      </c>
      <c r="AK600" s="8" t="s">
        <v>11769</v>
      </c>
      <c r="AL600" s="6" t="str">
        <f t="shared" si="252"/>
        <v xml:space="preserve"> |RO| Riglă din pluș pentru măsurat înălțimea</v>
      </c>
      <c r="AM600" s="8" t="s">
        <v>11770</v>
      </c>
      <c r="AN600" s="6" t="str">
        <f t="shared" si="253"/>
        <v xml:space="preserve"> |RS| Plišani metar za visinu</v>
      </c>
      <c r="AO600" s="8" t="s">
        <v>11771</v>
      </c>
      <c r="AP600" s="6" t="str">
        <f t="shared" si="254"/>
        <v xml:space="preserve"> |SI| Plišast meter za merjenje višine</v>
      </c>
      <c r="AQ600" s="8" t="s">
        <v>11772</v>
      </c>
      <c r="AR600" s="6" t="str">
        <f t="shared" si="255"/>
        <v xml:space="preserve"> |SK| Plyšový meter na meranie výšky</v>
      </c>
      <c r="AS600" s="9" t="str">
        <f t="shared" si="256"/>
        <v>|EN| Plush height measure |BG| Плюшен метър за ръст /ръстомер/ |BiH| Plišana mjerica uzrasta |CZ| Plyšový dětský metr |DE| Messlatte aus plüsch |EE| Pehme kasvumõõdik |ES| Medidor de altura de peluche/ Cinta mètrica de pelfa per mesurar l’altura |GR| Βελούδινο μέτρο ανάπτυξης |HR| Plišana igračka za mjerenje visine |HU| Plüss magasságmérő |IT| Peluche misura crescita |LT| Pliušinė ūgio matuoklė |LV| Plīša auguma mērītājs |PL| Pluszowa miarka wzrostu |PT| Régua de pelúcia |RO| Riglă din pluș pentru măsurat înălțimea |RS| Plišani metar za visinu |SI| Plišast meter za merjenje višine |SK| Plyšový meter na meranie výšky</v>
      </c>
      <c r="AT600" s="9" t="str">
        <f t="shared" si="257"/>
        <v xml:space="preserve">"|EN| Plush height measure |BG| Плюшен метър за ръст /ръстомер/ |BiH| Plišana mjerica uzrasta |CZ| Plyšový dětský metr |DE| Messlatte aus plüsch |EE| Pehme kasvumõõdik |ES| Medidor de altura de peluche/ Cinta mètrica de pelfa per mesurar l’altura |GR| Βελούδινο μέτρο ανάπτυξης |HR| Plišana igračka za mjerenje visine |HU| Plüss magasságmérő |IT| Peluche misura crescita |LT| Pliušinė ūgio matuoklė |LV| Plīša auguma mērītājs |PL| Pluszowa miarka wzrostu |PT| Régua de pelúcia |RO| Riglă din pluș pentru măsurat înălțimea |RS| Plišani metar za visinu |SI| Plišast meter za merjenje višine |SK| Plyšový meter na meranie výšky",  </v>
      </c>
      <c r="AU600" s="9" t="str">
        <f t="shared" si="258"/>
        <v xml:space="preserve">"Plush height measure":  "|EN| Plush height measure |BG| Плюшен метър за ръст /ръстомер/ |BiH| Plišana mjerica uzrasta |CZ| Plyšový dětský metr |DE| Messlatte aus plüsch |EE| Pehme kasvumõõdik |ES| Medidor de altura de peluche/ Cinta mètrica de pelfa per mesurar l’altura |GR| Βελούδινο μέτρο ανάπτυξης |HR| Plišana igračka za mjerenje visine |HU| Plüss magasságmérő |IT| Peluche misura crescita |LT| Pliušinė ūgio matuoklė |LV| Plīša auguma mērītājs |PL| Pluszowa miarka wzrostu |PT| Régua de pelúcia |RO| Riglă din pluș pentru măsurat înălțimea |RS| Plišani metar za visinu |SI| Plišast meter za merjenje višine |SK| Plyšový meter na meranie výšky",  </v>
      </c>
      <c r="AV600" s="9" t="str">
        <f t="shared" si="259"/>
        <v xml:space="preserve">"Plush height measure", </v>
      </c>
      <c r="AW600" s="9"/>
    </row>
    <row r="601" spans="1:49" ht="15" customHeight="1" x14ac:dyDescent="0.25">
      <c r="A601" s="8" t="s">
        <v>11773</v>
      </c>
      <c r="B601" s="6" t="str">
        <f t="shared" si="234"/>
        <v>|EN| A set of towels with a washcloth</v>
      </c>
      <c r="C601" s="8" t="s">
        <v>11774</v>
      </c>
      <c r="D601" s="6" t="str">
        <f t="shared" si="235"/>
        <v xml:space="preserve"> |AL| Një set peshqirësh me leckë larëse</v>
      </c>
      <c r="E601" s="8" t="s">
        <v>11775</v>
      </c>
      <c r="F601" s="6" t="str">
        <f t="shared" si="236"/>
        <v xml:space="preserve"> |BG| Комплект хавлиени кърпи с кърпа за тяло</v>
      </c>
      <c r="G601" s="8" t="s">
        <v>11776</v>
      </c>
      <c r="H601" s="6" t="str">
        <f t="shared" si="237"/>
        <v xml:space="preserve"> |BiH| Komplet peškira sa spužvom</v>
      </c>
      <c r="I601" s="8" t="s">
        <v>11777</v>
      </c>
      <c r="J601" s="6" t="str">
        <f t="shared" si="238"/>
        <v xml:space="preserve"> |CZ| Sada ručníků s mycí houbou</v>
      </c>
      <c r="K601" s="8" t="s">
        <v>11778</v>
      </c>
      <c r="L601" s="6" t="str">
        <f t="shared" si="239"/>
        <v xml:space="preserve"> |DE| Handtücher-set mit waschlappen</v>
      </c>
      <c r="M601" s="8" t="s">
        <v>11779</v>
      </c>
      <c r="N601" s="6" t="str">
        <f t="shared" si="240"/>
        <v xml:space="preserve"> |EE| Kätterättide komplekt koos pesukindaga</v>
      </c>
      <c r="O601" s="8" t="s">
        <v>11780</v>
      </c>
      <c r="P601" s="6" t="str">
        <f t="shared" si="241"/>
        <v xml:space="preserve"> |ES| Juego de toallas con paño</v>
      </c>
      <c r="Q601" s="8" t="s">
        <v>11781</v>
      </c>
      <c r="R601" s="6" t="str">
        <f t="shared" si="242"/>
        <v>/ Joc de tovalloles amb manyopla</v>
      </c>
      <c r="S601" s="8" t="s">
        <v>11782</v>
      </c>
      <c r="T601" s="6" t="str">
        <f t="shared" si="243"/>
        <v xml:space="preserve"> |GR| Σετ πετσετών με σφουγγάρι</v>
      </c>
      <c r="U601" s="8" t="s">
        <v>11783</v>
      </c>
      <c r="V601" s="6" t="str">
        <f t="shared" si="244"/>
        <v xml:space="preserve"> |HR| Komplet ručnika s krpicom za pranje</v>
      </c>
      <c r="W601" s="8" t="s">
        <v>11784</v>
      </c>
      <c r="X601" s="6" t="str">
        <f t="shared" si="245"/>
        <v xml:space="preserve"> |HU| Törölközőkészlet fürdőpamaccsal</v>
      </c>
      <c r="Y601" s="8" t="s">
        <v>11785</v>
      </c>
      <c r="Z601" s="6" t="str">
        <f t="shared" si="246"/>
        <v xml:space="preserve"> |IT| Servizio di asciugamani con guanto</v>
      </c>
      <c r="AA601" s="8" t="s">
        <v>11786</v>
      </c>
      <c r="AB601" s="6" t="str">
        <f t="shared" si="247"/>
        <v xml:space="preserve"> |LT| Rankšluosčių komplektas su plaušine</v>
      </c>
      <c r="AC601" s="8" t="s">
        <v>11787</v>
      </c>
      <c r="AD601" s="6" t="str">
        <f t="shared" si="248"/>
        <v xml:space="preserve"> |LV| Dvieļu komplekts ar sūklīti</v>
      </c>
      <c r="AE601" s="8" t="s">
        <v>11788</v>
      </c>
      <c r="AF601" s="6" t="str">
        <f t="shared" si="249"/>
        <v xml:space="preserve"> |MK| Комплет крпи со крпа за миење</v>
      </c>
      <c r="AG601" s="8" t="s">
        <v>11789</v>
      </c>
      <c r="AH601" s="6" t="str">
        <f t="shared" si="250"/>
        <v xml:space="preserve"> |PL| Zestaw ręczników z myjką</v>
      </c>
      <c r="AI601" s="8" t="s">
        <v>11790</v>
      </c>
      <c r="AJ601" s="6" t="str">
        <f t="shared" si="251"/>
        <v xml:space="preserve"> |PT| Conjunto de toalhas com esponja</v>
      </c>
      <c r="AK601" s="8" t="s">
        <v>11791</v>
      </c>
      <c r="AL601" s="6" t="str">
        <f t="shared" si="252"/>
        <v xml:space="preserve"> |RO| Set prosoape cu burete</v>
      </c>
      <c r="AM601" s="8" t="s">
        <v>11792</v>
      </c>
      <c r="AN601" s="6" t="str">
        <f t="shared" si="253"/>
        <v xml:space="preserve"> |RS| Komplet peškira sa sunđerom za kupanje</v>
      </c>
      <c r="AO601" s="8" t="s">
        <v>11793</v>
      </c>
      <c r="AP601" s="6" t="str">
        <f t="shared" si="254"/>
        <v xml:space="preserve"> |SI| Set brisač z gobo za umivanje</v>
      </c>
      <c r="AQ601" s="8" t="s">
        <v>11794</v>
      </c>
      <c r="AR601" s="6" t="str">
        <f t="shared" si="255"/>
        <v xml:space="preserve"> |SK| Súprava uterákov s hubkou</v>
      </c>
      <c r="AS601" s="9" t="str">
        <f t="shared" si="256"/>
        <v>|EN| A set of towels with a washcloth |BG| Комплект хавлиени кърпи с кърпа за тяло |BiH| Komplet peškira sa spužvom |CZ| Sada ručníků s mycí houbou |DE| Handtücher-set mit waschlappen |EE| Kätterättide komplekt koos pesukindaga |ES| Juego de toallas con paño/ Joc de tovalloles amb manyopla |GR| Σετ πετσετών με σφουγγάρι |HR| Komplet ručnika s krpicom za pranje |HU| Törölközőkészlet fürdőpamaccsal |IT| Servizio di asciugamani con guanto |LT| Rankšluosčių komplektas su plaušine |LV| Dvieļu komplekts ar sūklīti |PL| Zestaw ręczników z myjką |PT| Conjunto de toalhas com esponja |RO| Set prosoape cu burete |RS| Komplet peškira sa sunđerom za kupanje |SI| Set brisač z gobo za umivanje |SK| Súprava uterákov s hubkou</v>
      </c>
      <c r="AT601" s="9" t="str">
        <f t="shared" si="257"/>
        <v xml:space="preserve">"|EN| A set of towels with a washcloth |BG| Комплект хавлиени кърпи с кърпа за тяло |BiH| Komplet peškira sa spužvom |CZ| Sada ručníků s mycí houbou |DE| Handtücher-set mit waschlappen |EE| Kätterättide komplekt koos pesukindaga |ES| Juego de toallas con paño/ Joc de tovalloles amb manyopla |GR| Σετ πετσετών με σφουγγάρι |HR| Komplet ručnika s krpicom za pranje |HU| Törölközőkészlet fürdőpamaccsal |IT| Servizio di asciugamani con guanto |LT| Rankšluosčių komplektas su plaušine |LV| Dvieļu komplekts ar sūklīti |PL| Zestaw ręczników z myjką |PT| Conjunto de toalhas com esponja |RO| Set prosoape cu burete |RS| Komplet peškira sa sunđerom za kupanje |SI| Set brisač z gobo za umivanje |SK| Súprava uterákov s hubkou",  </v>
      </c>
      <c r="AU601" s="9" t="str">
        <f t="shared" si="258"/>
        <v xml:space="preserve">"A set of towels with a washcloth":  "|EN| A set of towels with a washcloth |BG| Комплект хавлиени кърпи с кърпа за тяло |BiH| Komplet peškira sa spužvom |CZ| Sada ručníků s mycí houbou |DE| Handtücher-set mit waschlappen |EE| Kätterättide komplekt koos pesukindaga |ES| Juego de toallas con paño/ Joc de tovalloles amb manyopla |GR| Σετ πετσετών με σφουγγάρι |HR| Komplet ručnika s krpicom za pranje |HU| Törölközőkészlet fürdőpamaccsal |IT| Servizio di asciugamani con guanto |LT| Rankšluosčių komplektas su plaušine |LV| Dvieļu komplekts ar sūklīti |PL| Zestaw ręczników z myjką |PT| Conjunto de toalhas com esponja |RO| Set prosoape cu burete |RS| Komplet peškira sa sunđerom za kupanje |SI| Set brisač z gobo za umivanje |SK| Súprava uterákov s hubkou",  </v>
      </c>
      <c r="AV601" s="9" t="str">
        <f t="shared" si="259"/>
        <v xml:space="preserve">"A set of towels with a washcloth", </v>
      </c>
      <c r="AW601" s="9"/>
    </row>
    <row r="602" spans="1:49" ht="15" customHeight="1" x14ac:dyDescent="0.25">
      <c r="A602" s="8" t="s">
        <v>11795</v>
      </c>
      <c r="B602" s="6" t="str">
        <f t="shared" si="234"/>
        <v>|EN| Dummy clip</v>
      </c>
      <c r="C602" s="8" t="s">
        <v>11796</v>
      </c>
      <c r="D602" s="6" t="str">
        <f t="shared" si="235"/>
        <v xml:space="preserve"> |AL| Kapëse biberoni</v>
      </c>
      <c r="E602" s="8" t="s">
        <v>11797</v>
      </c>
      <c r="F602" s="6" t="str">
        <f t="shared" si="236"/>
        <v xml:space="preserve"> |BG| Клипс за залъгалка</v>
      </c>
      <c r="G602" s="8" t="s">
        <v>11798</v>
      </c>
      <c r="H602" s="6" t="str">
        <f t="shared" si="237"/>
        <v xml:space="preserve"> |BiH| Zakačka za dudu</v>
      </c>
      <c r="I602" s="8" t="s">
        <v>11799</v>
      </c>
      <c r="J602" s="6" t="str">
        <f t="shared" si="238"/>
        <v xml:space="preserve"> |CZ| Spona na dudlíky</v>
      </c>
      <c r="K602" s="8" t="s">
        <v>11800</v>
      </c>
      <c r="L602" s="6" t="str">
        <f t="shared" si="239"/>
        <v xml:space="preserve"> |DE| Schnullerclip</v>
      </c>
      <c r="M602" s="8" t="s">
        <v>11801</v>
      </c>
      <c r="N602" s="6" t="str">
        <f t="shared" si="240"/>
        <v xml:space="preserve"> |EE| Lutiklamber</v>
      </c>
      <c r="O602" s="8" t="s">
        <v>11802</v>
      </c>
      <c r="P602" s="6" t="str">
        <f t="shared" si="241"/>
        <v xml:space="preserve"> |ES| Pinza para chupete</v>
      </c>
      <c r="Q602" s="8" t="s">
        <v>11803</v>
      </c>
      <c r="R602" s="6" t="str">
        <f t="shared" si="242"/>
        <v>/ Clips per al xumet</v>
      </c>
      <c r="S602" s="8" t="s">
        <v>11804</v>
      </c>
      <c r="T602" s="6" t="str">
        <f t="shared" si="243"/>
        <v xml:space="preserve"> |GR| Κλιπ για πιπίλα</v>
      </c>
      <c r="U602" s="8" t="s">
        <v>11805</v>
      </c>
      <c r="V602" s="6" t="str">
        <f t="shared" si="244"/>
        <v xml:space="preserve"> |HR| Kvačica za dudu varalicu</v>
      </c>
      <c r="W602" s="8" t="s">
        <v>11806</v>
      </c>
      <c r="X602" s="6" t="str">
        <f t="shared" si="245"/>
        <v xml:space="preserve"> |HU| Cumicsiptető</v>
      </c>
      <c r="Y602" s="8" t="s">
        <v>11807</v>
      </c>
      <c r="Z602" s="6" t="str">
        <f t="shared" si="246"/>
        <v xml:space="preserve"> |IT| Clip per succhietti</v>
      </c>
      <c r="AA602" s="8" t="s">
        <v>11808</v>
      </c>
      <c r="AB602" s="6" t="str">
        <f t="shared" si="247"/>
        <v xml:space="preserve"> |LT| Čiulptuko segtukas</v>
      </c>
      <c r="AC602" s="8" t="s">
        <v>11809</v>
      </c>
      <c r="AD602" s="6" t="str">
        <f t="shared" si="248"/>
        <v xml:space="preserve"> |LV| Knupīša turētājs</v>
      </c>
      <c r="AE602" s="8" t="s">
        <v>11810</v>
      </c>
      <c r="AF602" s="6" t="str">
        <f t="shared" si="249"/>
        <v xml:space="preserve"> |MK| Штипка за цуцла</v>
      </c>
      <c r="AG602" s="8" t="s">
        <v>11811</v>
      </c>
      <c r="AH602" s="6" t="str">
        <f t="shared" si="250"/>
        <v xml:space="preserve"> |PL| Klips do smoczka</v>
      </c>
      <c r="AI602" s="8" t="s">
        <v>11812</v>
      </c>
      <c r="AJ602" s="6" t="str">
        <f t="shared" si="251"/>
        <v xml:space="preserve"> |PT| Gancho de chupetas</v>
      </c>
      <c r="AK602" s="8" t="s">
        <v>11813</v>
      </c>
      <c r="AL602" s="6" t="str">
        <f t="shared" si="252"/>
        <v xml:space="preserve"> |RO| Clips pentru suzetă</v>
      </c>
      <c r="AM602" s="8" t="s">
        <v>11814</v>
      </c>
      <c r="AN602" s="6" t="str">
        <f t="shared" si="253"/>
        <v xml:space="preserve"> |RS| Štipaljka za lažu</v>
      </c>
      <c r="AO602" s="8" t="s">
        <v>11815</v>
      </c>
      <c r="AP602" s="6" t="str">
        <f t="shared" si="254"/>
        <v xml:space="preserve"> |SI| Priponka za dudo</v>
      </c>
      <c r="AQ602" s="8" t="s">
        <v>11816</v>
      </c>
      <c r="AR602" s="6" t="str">
        <f t="shared" si="255"/>
        <v xml:space="preserve"> |SK| Klips na cumlíky</v>
      </c>
      <c r="AS602" s="9" t="str">
        <f t="shared" si="256"/>
        <v>|EN| Dummy clip |BG| Клипс за залъгалка |BiH| Zakačka za dudu |CZ| Spona na dudlíky |DE| Schnullerclip |EE| Lutiklamber |ES| Pinza para chupete/ Clips per al xumet |GR| Κλιπ για πιπίλα |HR| Kvačica za dudu varalicu |HU| Cumicsiptető |IT| Clip per succhietti |LT| Čiulptuko segtukas |LV| Knupīša turētājs |PL| Klips do smoczka |PT| Gancho de chupetas |RO| Clips pentru suzetă |RS| Štipaljka za lažu |SI| Priponka za dudo |SK| Klips na cumlíky</v>
      </c>
      <c r="AT602" s="9" t="str">
        <f t="shared" si="257"/>
        <v xml:space="preserve">"|EN| Dummy clip |BG| Клипс за залъгалка |BiH| Zakačka za dudu |CZ| Spona na dudlíky |DE| Schnullerclip |EE| Lutiklamber |ES| Pinza para chupete/ Clips per al xumet |GR| Κλιπ για πιπίλα |HR| Kvačica za dudu varalicu |HU| Cumicsiptető |IT| Clip per succhietti |LT| Čiulptuko segtukas |LV| Knupīša turētājs |PL| Klips do smoczka |PT| Gancho de chupetas |RO| Clips pentru suzetă |RS| Štipaljka za lažu |SI| Priponka za dudo |SK| Klips na cumlíky",  </v>
      </c>
      <c r="AU602" s="9" t="str">
        <f t="shared" si="258"/>
        <v xml:space="preserve">"Dummy clip":  "|EN| Dummy clip |BG| Клипс за залъгалка |BiH| Zakačka za dudu |CZ| Spona na dudlíky |DE| Schnullerclip |EE| Lutiklamber |ES| Pinza para chupete/ Clips per al xumet |GR| Κλιπ για πιπίλα |HR| Kvačica za dudu varalicu |HU| Cumicsiptető |IT| Clip per succhietti |LT| Čiulptuko segtukas |LV| Knupīša turētājs |PL| Klips do smoczka |PT| Gancho de chupetas |RO| Clips pentru suzetă |RS| Štipaljka za lažu |SI| Priponka za dudo |SK| Klips na cumlíky",  </v>
      </c>
      <c r="AV602" s="9" t="str">
        <f t="shared" si="259"/>
        <v xml:space="preserve">"Dummy clip", </v>
      </c>
      <c r="AW602" s="9"/>
    </row>
    <row r="603" spans="1:49" ht="15" customHeight="1" x14ac:dyDescent="0.25">
      <c r="A603" s="8" t="s">
        <v>11817</v>
      </c>
      <c r="B603" s="6" t="str">
        <f t="shared" si="234"/>
        <v>|EN| Washcloth</v>
      </c>
      <c r="C603" s="8" t="s">
        <v>11818</v>
      </c>
      <c r="D603" s="6" t="str">
        <f t="shared" si="235"/>
        <v xml:space="preserve"> |AL| Larëse</v>
      </c>
      <c r="E603" s="8" t="s">
        <v>11819</v>
      </c>
      <c r="F603" s="6" t="str">
        <f t="shared" si="236"/>
        <v xml:space="preserve"> |BG| Кърпа за измиване на тяло</v>
      </c>
      <c r="G603" s="8" t="s">
        <v>11820</v>
      </c>
      <c r="H603" s="6" t="str">
        <f t="shared" si="237"/>
        <v xml:space="preserve"> |BiH| Spužvica za pranje</v>
      </c>
      <c r="I603" s="8" t="s">
        <v>11821</v>
      </c>
      <c r="J603" s="6" t="str">
        <f t="shared" si="238"/>
        <v xml:space="preserve"> |CZ| Houbička</v>
      </c>
      <c r="K603" s="8" t="s">
        <v>11822</v>
      </c>
      <c r="L603" s="6" t="str">
        <f t="shared" si="239"/>
        <v xml:space="preserve"> |DE| Waschlappen</v>
      </c>
      <c r="M603" s="8" t="s">
        <v>11823</v>
      </c>
      <c r="N603" s="6" t="str">
        <f t="shared" si="240"/>
        <v xml:space="preserve"> |EE| Pesukäsn / pesukinnas</v>
      </c>
      <c r="O603" s="8" t="s">
        <v>11824</v>
      </c>
      <c r="P603" s="6" t="str">
        <f t="shared" si="241"/>
        <v xml:space="preserve"> |ES| Paño</v>
      </c>
      <c r="Q603" s="8" t="s">
        <v>11825</v>
      </c>
      <c r="R603" s="6" t="str">
        <f t="shared" si="242"/>
        <v>/ Manyopla</v>
      </c>
      <c r="S603" s="8" t="s">
        <v>11826</v>
      </c>
      <c r="T603" s="6" t="str">
        <f t="shared" si="243"/>
        <v xml:space="preserve"> |GR| Ροδέλα</v>
      </c>
      <c r="U603" s="8" t="s">
        <v>11827</v>
      </c>
      <c r="V603" s="6" t="str">
        <f t="shared" si="244"/>
        <v xml:space="preserve"> |HR| Spužva za pranje</v>
      </c>
      <c r="W603" s="8" t="s">
        <v>11828</v>
      </c>
      <c r="X603" s="6" t="str">
        <f t="shared" si="245"/>
        <v xml:space="preserve"> |HU| Mosdószivacs</v>
      </c>
      <c r="Y603" s="8" t="s">
        <v>11829</v>
      </c>
      <c r="Z603" s="6" t="str">
        <f t="shared" si="246"/>
        <v xml:space="preserve"> |IT| Guanto da bagno</v>
      </c>
      <c r="AA603" s="8" t="s">
        <v>11830</v>
      </c>
      <c r="AB603" s="6" t="str">
        <f t="shared" si="247"/>
        <v xml:space="preserve"> |LT| Valytuvas</v>
      </c>
      <c r="AC603" s="8" t="s">
        <v>11831</v>
      </c>
      <c r="AD603" s="6" t="str">
        <f t="shared" si="248"/>
        <v xml:space="preserve"> |LV| Sūklītis</v>
      </c>
      <c r="AE603" s="8" t="s">
        <v>11832</v>
      </c>
      <c r="AF603" s="6" t="str">
        <f t="shared" si="249"/>
        <v xml:space="preserve"> |MK| Крпа за миење</v>
      </c>
      <c r="AG603" s="8" t="s">
        <v>11833</v>
      </c>
      <c r="AH603" s="6" t="str">
        <f t="shared" si="250"/>
        <v xml:space="preserve"> |PL| Myjka</v>
      </c>
      <c r="AI603" s="8" t="s">
        <v>11834</v>
      </c>
      <c r="AJ603" s="6" t="str">
        <f t="shared" si="251"/>
        <v xml:space="preserve"> |PT| Esponja</v>
      </c>
      <c r="AK603" s="8" t="s">
        <v>11835</v>
      </c>
      <c r="AL603" s="6" t="str">
        <f t="shared" si="252"/>
        <v xml:space="preserve"> |RO| Mănușă de baie</v>
      </c>
      <c r="AM603" s="8" t="s">
        <v>11836</v>
      </c>
      <c r="AN603" s="6" t="str">
        <f t="shared" si="253"/>
        <v xml:space="preserve"> |RS| Sunđer za pranje</v>
      </c>
      <c r="AO603" s="8" t="s">
        <v>11837</v>
      </c>
      <c r="AP603" s="6" t="str">
        <f t="shared" si="254"/>
        <v xml:space="preserve"> |SI| Gobica za umivanje</v>
      </c>
      <c r="AQ603" s="8" t="s">
        <v>11838</v>
      </c>
      <c r="AR603" s="6" t="str">
        <f t="shared" si="255"/>
        <v xml:space="preserve"> |SK| Špongia</v>
      </c>
      <c r="AS603" s="9" t="str">
        <f t="shared" si="256"/>
        <v>|EN| Washcloth |BG| Кърпа за измиване на тяло |BiH| Spužvica za pranje |CZ| Houbička |DE| Waschlappen |EE| Pesukäsn / pesukinnas |ES| Paño/ Manyopla |GR| Ροδέλα |HR| Spužva za pranje |HU| Mosdószivacs |IT| Guanto da bagno |LT| Valytuvas |LV| Sūklītis |PL| Myjka |PT| Esponja |RO| Mănușă de baie |RS| Sunđer za pranje |SI| Gobica za umivanje |SK| Špongia</v>
      </c>
      <c r="AT603" s="9" t="str">
        <f t="shared" si="257"/>
        <v xml:space="preserve">"|EN| Washcloth |BG| Кърпа за измиване на тяло |BiH| Spužvica za pranje |CZ| Houbička |DE| Waschlappen |EE| Pesukäsn / pesukinnas |ES| Paño/ Manyopla |GR| Ροδέλα |HR| Spužva za pranje |HU| Mosdószivacs |IT| Guanto da bagno |LT| Valytuvas |LV| Sūklītis |PL| Myjka |PT| Esponja |RO| Mănușă de baie |RS| Sunđer za pranje |SI| Gobica za umivanje |SK| Špongia",  </v>
      </c>
      <c r="AU603" s="9" t="str">
        <f t="shared" si="258"/>
        <v xml:space="preserve">"Washcloth":  "|EN| Washcloth |BG| Кърпа за измиване на тяло |BiH| Spužvica za pranje |CZ| Houbička |DE| Waschlappen |EE| Pesukäsn / pesukinnas |ES| Paño/ Manyopla |GR| Ροδέλα |HR| Spužva za pranje |HU| Mosdószivacs |IT| Guanto da bagno |LT| Valytuvas |LV| Sūklītis |PL| Myjka |PT| Esponja |RO| Mănușă de baie |RS| Sunđer za pranje |SI| Gobica za umivanje |SK| Špongia",  </v>
      </c>
      <c r="AV603" s="9" t="str">
        <f t="shared" si="259"/>
        <v xml:space="preserve">"Washcloth", </v>
      </c>
      <c r="AW603" s="9"/>
    </row>
    <row r="604" spans="1:49" ht="15" customHeight="1" x14ac:dyDescent="0.25">
      <c r="A604" s="8" t="s">
        <v>11839</v>
      </c>
      <c r="B604" s="6" t="str">
        <f t="shared" si="234"/>
        <v>|EN| Hairbrush with a comb</v>
      </c>
      <c r="C604" s="8" t="s">
        <v>11840</v>
      </c>
      <c r="D604" s="6" t="str">
        <f t="shared" si="235"/>
        <v xml:space="preserve"> |AL| Furçë flokësh me krehër</v>
      </c>
      <c r="E604" s="8" t="s">
        <v>11841</v>
      </c>
      <c r="F604" s="6" t="str">
        <f t="shared" si="236"/>
        <v xml:space="preserve"> |BG| Четка за коса с гребен</v>
      </c>
      <c r="G604" s="8" t="s">
        <v>11842</v>
      </c>
      <c r="H604" s="6" t="str">
        <f t="shared" si="237"/>
        <v xml:space="preserve"> |BiH| Četka za kosu sa češljem</v>
      </c>
      <c r="I604" s="8" t="s">
        <v>11843</v>
      </c>
      <c r="J604" s="6" t="str">
        <f t="shared" si="238"/>
        <v xml:space="preserve"> |CZ| Kartáč na vlasy s hřebenem</v>
      </c>
      <c r="K604" s="8" t="s">
        <v>11844</v>
      </c>
      <c r="L604" s="6" t="str">
        <f t="shared" si="239"/>
        <v xml:space="preserve"> |DE| Haarbürste mit kamm</v>
      </c>
      <c r="M604" s="8" t="s">
        <v>11845</v>
      </c>
      <c r="N604" s="6" t="str">
        <f t="shared" si="240"/>
        <v xml:space="preserve"> |EE| Juuksehari koos kammiga</v>
      </c>
      <c r="O604" s="8" t="s">
        <v>11846</v>
      </c>
      <c r="P604" s="6" t="str">
        <f t="shared" si="241"/>
        <v xml:space="preserve"> |ES| Cepillo de pelo con peine</v>
      </c>
      <c r="Q604" s="8" t="s">
        <v>11847</v>
      </c>
      <c r="R604" s="6" t="str">
        <f t="shared" si="242"/>
        <v>/ Raspall per als cabells amb pinta</v>
      </c>
      <c r="S604" s="8" t="s">
        <v>11848</v>
      </c>
      <c r="T604" s="6" t="str">
        <f t="shared" si="243"/>
        <v xml:space="preserve"> |GR| Βούρτσα μαλλιών με χτένα</v>
      </c>
      <c r="U604" s="8" t="s">
        <v>11849</v>
      </c>
      <c r="V604" s="6" t="str">
        <f t="shared" si="244"/>
        <v xml:space="preserve"> |HR| Četka za kosu + češalj</v>
      </c>
      <c r="W604" s="8" t="s">
        <v>11850</v>
      </c>
      <c r="X604" s="6" t="str">
        <f t="shared" si="245"/>
        <v xml:space="preserve"> |HU| Fésűs hajkefe</v>
      </c>
      <c r="Y604" s="8" t="s">
        <v>11851</v>
      </c>
      <c r="Z604" s="6" t="str">
        <f t="shared" si="246"/>
        <v xml:space="preserve"> |IT| Spazzola per capelli con pettine</v>
      </c>
      <c r="AA604" s="8" t="s">
        <v>11852</v>
      </c>
      <c r="AB604" s="6" t="str">
        <f t="shared" si="247"/>
        <v xml:space="preserve"> |LT| Plaukų šepetys ir šukos</v>
      </c>
      <c r="AC604" s="8" t="s">
        <v>11853</v>
      </c>
      <c r="AD604" s="6" t="str">
        <f t="shared" si="248"/>
        <v xml:space="preserve"> |LV| Matu suka ar ķemmi</v>
      </c>
      <c r="AE604" s="8" t="s">
        <v>11854</v>
      </c>
      <c r="AF604" s="6" t="str">
        <f t="shared" si="249"/>
        <v xml:space="preserve"> |MK| Четка за коса со чешел</v>
      </c>
      <c r="AG604" s="8" t="s">
        <v>11855</v>
      </c>
      <c r="AH604" s="6" t="str">
        <f t="shared" si="250"/>
        <v xml:space="preserve"> |PL| Szczotka do włosów z grzebieniem</v>
      </c>
      <c r="AI604" s="8" t="s">
        <v>11856</v>
      </c>
      <c r="AJ604" s="6" t="str">
        <f t="shared" si="251"/>
        <v xml:space="preserve"> |PT| Escova de cabelo com pente</v>
      </c>
      <c r="AK604" s="8" t="s">
        <v>11857</v>
      </c>
      <c r="AL604" s="6" t="str">
        <f t="shared" si="252"/>
        <v xml:space="preserve"> |RO| Perie de păr cu pieptene</v>
      </c>
      <c r="AM604" s="8" t="s">
        <v>11842</v>
      </c>
      <c r="AN604" s="6" t="str">
        <f t="shared" si="253"/>
        <v xml:space="preserve"> |RS| Četka za kosu sa češljem</v>
      </c>
      <c r="AO604" s="8" t="s">
        <v>11858</v>
      </c>
      <c r="AP604" s="6" t="str">
        <f t="shared" si="254"/>
        <v xml:space="preserve"> |SI| Krtača za lase z glavnikom</v>
      </c>
      <c r="AQ604" s="8" t="s">
        <v>11859</v>
      </c>
      <c r="AR604" s="6" t="str">
        <f t="shared" si="255"/>
        <v xml:space="preserve"> |SK| Kefa na vlasy s hrebeňom</v>
      </c>
      <c r="AS604" s="9" t="str">
        <f t="shared" si="256"/>
        <v>|EN| Hairbrush with a comb |BG| Четка за коса с гребен |BiH| Četka za kosu sa češljem |CZ| Kartáč na vlasy s hřebenem |DE| Haarbürste mit kamm |EE| Juuksehari koos kammiga |ES| Cepillo de pelo con peine/ Raspall per als cabells amb pinta |GR| Βούρτσα μαλλιών με χτένα |HR| Četka za kosu + češalj |HU| Fésűs hajkefe |IT| Spazzola per capelli con pettine |LT| Plaukų šepetys ir šukos |LV| Matu suka ar ķemmi |PL| Szczotka do włosów z grzebieniem |PT| Escova de cabelo com pente |RO| Perie de păr cu pieptene |RS| Četka za kosu sa češljem |SI| Krtača za lase z glavnikom |SK| Kefa na vlasy s hrebeňom</v>
      </c>
      <c r="AT604" s="9" t="str">
        <f t="shared" si="257"/>
        <v xml:space="preserve">"|EN| Hairbrush with a comb |BG| Четка за коса с гребен |BiH| Četka za kosu sa češljem |CZ| Kartáč na vlasy s hřebenem |DE| Haarbürste mit kamm |EE| Juuksehari koos kammiga |ES| Cepillo de pelo con peine/ Raspall per als cabells amb pinta |GR| Βούρτσα μαλλιών με χτένα |HR| Četka za kosu + češalj |HU| Fésűs hajkefe |IT| Spazzola per capelli con pettine |LT| Plaukų šepetys ir šukos |LV| Matu suka ar ķemmi |PL| Szczotka do włosów z grzebieniem |PT| Escova de cabelo com pente |RO| Perie de păr cu pieptene |RS| Četka za kosu sa češljem |SI| Krtača za lase z glavnikom |SK| Kefa na vlasy s hrebeňom",  </v>
      </c>
      <c r="AU604" s="9" t="str">
        <f t="shared" si="258"/>
        <v xml:space="preserve">"Hairbrush with a comb":  "|EN| Hairbrush with a comb |BG| Четка за коса с гребен |BiH| Četka za kosu sa češljem |CZ| Kartáč na vlasy s hřebenem |DE| Haarbürste mit kamm |EE| Juuksehari koos kammiga |ES| Cepillo de pelo con peine/ Raspall per als cabells amb pinta |GR| Βούρτσα μαλλιών με χτένα |HR| Četka za kosu + češalj |HU| Fésűs hajkefe |IT| Spazzola per capelli con pettine |LT| Plaukų šepetys ir šukos |LV| Matu suka ar ķemmi |PL| Szczotka do włosów z grzebieniem |PT| Escova de cabelo com pente |RO| Perie de păr cu pieptene |RS| Četka za kosu sa češljem |SI| Krtača za lase z glavnikom |SK| Kefa na vlasy s hrebeňom",  </v>
      </c>
      <c r="AV604" s="9" t="str">
        <f t="shared" si="259"/>
        <v xml:space="preserve">"Hairbrush with a comb", </v>
      </c>
      <c r="AW604" s="9"/>
    </row>
    <row r="605" spans="1:49" ht="15" customHeight="1" x14ac:dyDescent="0.25">
      <c r="A605" s="8" t="s">
        <v>11860</v>
      </c>
      <c r="B605" s="6" t="str">
        <f t="shared" si="234"/>
        <v>|EN| Cuddly blanket</v>
      </c>
      <c r="C605" s="8" t="s">
        <v>11861</v>
      </c>
      <c r="D605" s="6" t="str">
        <f t="shared" si="235"/>
        <v xml:space="preserve"> |AL| Batanije përkëdhelëse</v>
      </c>
      <c r="E605" s="8" t="s">
        <v>11862</v>
      </c>
      <c r="F605" s="6" t="str">
        <f t="shared" si="236"/>
        <v xml:space="preserve"> |BG| Пухкаво одеяло</v>
      </c>
      <c r="G605" s="8" t="s">
        <v>11863</v>
      </c>
      <c r="H605" s="6" t="str">
        <f t="shared" si="237"/>
        <v xml:space="preserve"> |BiH| Deka za grljenje</v>
      </c>
      <c r="I605" s="8" t="s">
        <v>11864</v>
      </c>
      <c r="J605" s="6" t="str">
        <f t="shared" si="238"/>
        <v xml:space="preserve"> |CZ| Plyšová deka</v>
      </c>
      <c r="K605" s="8" t="s">
        <v>11865</v>
      </c>
      <c r="L605" s="6" t="str">
        <f t="shared" si="239"/>
        <v xml:space="preserve"> |DE| Kuscheldecke</v>
      </c>
      <c r="M605" s="8" t="s">
        <v>11866</v>
      </c>
      <c r="N605" s="6" t="str">
        <f t="shared" si="240"/>
        <v xml:space="preserve"> |EE| Kaisutekk</v>
      </c>
      <c r="O605" s="8" t="s">
        <v>11867</v>
      </c>
      <c r="P605" s="6" t="str">
        <f t="shared" si="241"/>
        <v xml:space="preserve"> |ES| Manta de peluche</v>
      </c>
      <c r="Q605" s="8" t="s">
        <v>11868</v>
      </c>
      <c r="R605" s="6" t="str">
        <f t="shared" si="242"/>
        <v>/ Manteta per a abraçar</v>
      </c>
      <c r="S605" s="8" t="s">
        <v>11869</v>
      </c>
      <c r="T605" s="6" t="str">
        <f t="shared" si="243"/>
        <v xml:space="preserve"> |GR| Μια χαλαρή κουβέρτα</v>
      </c>
      <c r="U605" s="8" t="s">
        <v>10228</v>
      </c>
      <c r="V605" s="6" t="str">
        <f t="shared" si="244"/>
        <v xml:space="preserve"> |HR| Dekica za bebe</v>
      </c>
      <c r="W605" s="8" t="s">
        <v>11870</v>
      </c>
      <c r="X605" s="6" t="str">
        <f t="shared" si="245"/>
        <v xml:space="preserve"> |HU| Alvós takaró</v>
      </c>
      <c r="Y605" s="8" t="s">
        <v>11871</v>
      </c>
      <c r="Z605" s="6" t="str">
        <f t="shared" si="246"/>
        <v xml:space="preserve"> |IT| Copertina avvolgente</v>
      </c>
      <c r="AA605" s="8" t="s">
        <v>11872</v>
      </c>
      <c r="AB605" s="6" t="str">
        <f t="shared" si="247"/>
        <v xml:space="preserve"> |LT| Miego skiautė</v>
      </c>
      <c r="AC605" s="8" t="s">
        <v>11873</v>
      </c>
      <c r="AD605" s="6" t="str">
        <f t="shared" si="248"/>
        <v xml:space="preserve"> |LV| Mīksta sedziņa</v>
      </c>
      <c r="AE605" s="8" t="s">
        <v>11874</v>
      </c>
      <c r="AF605" s="6" t="str">
        <f t="shared" si="249"/>
        <v xml:space="preserve"> |MK| Ќебе за гушкање</v>
      </c>
      <c r="AG605" s="8" t="s">
        <v>11875</v>
      </c>
      <c r="AH605" s="6" t="str">
        <f t="shared" si="250"/>
        <v xml:space="preserve"> |PL| Kocyk przytulanka</v>
      </c>
      <c r="AI605" s="8" t="s">
        <v>11876</v>
      </c>
      <c r="AJ605" s="6" t="str">
        <f t="shared" si="251"/>
        <v xml:space="preserve"> |PT| Manta para abraçar</v>
      </c>
      <c r="AK605" s="8" t="s">
        <v>11877</v>
      </c>
      <c r="AL605" s="6" t="str">
        <f t="shared" si="252"/>
        <v xml:space="preserve"> |RO| Pătură de pluș</v>
      </c>
      <c r="AM605" s="8" t="s">
        <v>11878</v>
      </c>
      <c r="AN605" s="6" t="str">
        <f t="shared" si="253"/>
        <v xml:space="preserve"> |RS| Ćebe - igračka</v>
      </c>
      <c r="AO605" s="8" t="s">
        <v>11879</v>
      </c>
      <c r="AP605" s="6" t="str">
        <f t="shared" si="254"/>
        <v xml:space="preserve"> |SI| Odejica za stiskanje</v>
      </c>
      <c r="AQ605" s="8" t="s">
        <v>11864</v>
      </c>
      <c r="AR605" s="6" t="str">
        <f t="shared" si="255"/>
        <v xml:space="preserve"> |SK| Plyšová deka</v>
      </c>
      <c r="AS605" s="9" t="str">
        <f t="shared" si="256"/>
        <v>|EN| Cuddly blanket |BG| Пухкаво одеяло |BiH| Deka za grljenje |CZ| Plyšová deka |DE| Kuscheldecke |EE| Kaisutekk |ES| Manta de peluche/ Manteta per a abraçar |GR| Μια χαλαρή κουβέρτα |HR| Dekica za bebe |HU| Alvós takaró |IT| Copertina avvolgente |LT| Miego skiautė |LV| Mīksta sedziņa |PL| Kocyk przytulanka |PT| Manta para abraçar |RO| Pătură de pluș |RS| Ćebe - igračka |SI| Odejica za stiskanje |SK| Plyšová deka</v>
      </c>
      <c r="AT605" s="9" t="str">
        <f t="shared" si="257"/>
        <v xml:space="preserve">"|EN| Cuddly blanket |BG| Пухкаво одеяло |BiH| Deka za grljenje |CZ| Plyšová deka |DE| Kuscheldecke |EE| Kaisutekk |ES| Manta de peluche/ Manteta per a abraçar |GR| Μια χαλαρή κουβέρτα |HR| Dekica za bebe |HU| Alvós takaró |IT| Copertina avvolgente |LT| Miego skiautė |LV| Mīksta sedziņa |PL| Kocyk przytulanka |PT| Manta para abraçar |RO| Pătură de pluș |RS| Ćebe - igračka |SI| Odejica za stiskanje |SK| Plyšová deka",  </v>
      </c>
      <c r="AU605" s="9" t="str">
        <f t="shared" si="258"/>
        <v xml:space="preserve">"Cuddly blanket":  "|EN| Cuddly blanket |BG| Пухкаво одеяло |BiH| Deka za grljenje |CZ| Plyšová deka |DE| Kuscheldecke |EE| Kaisutekk |ES| Manta de peluche/ Manteta per a abraçar |GR| Μια χαλαρή κουβέρτα |HR| Dekica za bebe |HU| Alvós takaró |IT| Copertina avvolgente |LT| Miego skiautė |LV| Mīksta sedziņa |PL| Kocyk przytulanka |PT| Manta para abraçar |RO| Pătură de pluș |RS| Ćebe - igračka |SI| Odejica za stiskanje |SK| Plyšová deka",  </v>
      </c>
      <c r="AV605" s="9" t="str">
        <f t="shared" si="259"/>
        <v xml:space="preserve">"Cuddly blanket", </v>
      </c>
      <c r="AW605" s="9"/>
    </row>
    <row r="606" spans="1:49" ht="15" customHeight="1" x14ac:dyDescent="0.25">
      <c r="A606" s="8" t="s">
        <v>11880</v>
      </c>
      <c r="B606" s="6" t="str">
        <f t="shared" si="234"/>
        <v>|EN| Squeak toy with teether</v>
      </c>
      <c r="C606" s="8" t="s">
        <v>11881</v>
      </c>
      <c r="D606" s="6" t="str">
        <f t="shared" si="235"/>
        <v xml:space="preserve"> |AL| Lodër me kërcitje dhe teether</v>
      </c>
      <c r="E606" s="8" t="s">
        <v>11882</v>
      </c>
      <c r="F606" s="6" t="str">
        <f t="shared" si="236"/>
        <v xml:space="preserve"> |BG| Играчка с пищялка и гризалка</v>
      </c>
      <c r="G606" s="8" t="s">
        <v>11883</v>
      </c>
      <c r="H606" s="6" t="str">
        <f t="shared" si="237"/>
        <v xml:space="preserve"> |BiH| Igračka s glodalicom i pištaljkom</v>
      </c>
      <c r="I606" s="8" t="s">
        <v>11884</v>
      </c>
      <c r="J606" s="6" t="str">
        <f t="shared" si="238"/>
        <v xml:space="preserve"> |CZ| Pískající hračka s kousátkem</v>
      </c>
      <c r="K606" s="8" t="s">
        <v>11885</v>
      </c>
      <c r="L606" s="6" t="str">
        <f t="shared" si="239"/>
        <v xml:space="preserve"> |DE| Quietschspielzeug mit beißring</v>
      </c>
      <c r="M606" s="8" t="s">
        <v>11886</v>
      </c>
      <c r="N606" s="6" t="str">
        <f t="shared" si="240"/>
        <v xml:space="preserve"> |EE| Piiksuv mänguasi närimisrõngaga</v>
      </c>
      <c r="O606" s="8" t="s">
        <v>11887</v>
      </c>
      <c r="P606" s="6" t="str">
        <f t="shared" si="241"/>
        <v xml:space="preserve"> |ES| Juguete con chillido y mordedor</v>
      </c>
      <c r="Q606" s="8" t="s">
        <v>11888</v>
      </c>
      <c r="R606" s="6" t="str">
        <f t="shared" si="242"/>
        <v>/ Joguina amb xiulet i mossegador</v>
      </c>
      <c r="S606" s="8" t="s">
        <v>11889</v>
      </c>
      <c r="T606" s="6" t="str">
        <f t="shared" si="243"/>
        <v xml:space="preserve"> |GR| Παιχνίδι με μασητικό και σφυρίχτρα</v>
      </c>
      <c r="U606" s="8" t="s">
        <v>11890</v>
      </c>
      <c r="V606" s="6" t="str">
        <f t="shared" si="244"/>
        <v xml:space="preserve"> |HR| Igračka s dijelom za griženje</v>
      </c>
      <c r="W606" s="8" t="s">
        <v>11891</v>
      </c>
      <c r="X606" s="6" t="str">
        <f t="shared" si="245"/>
        <v xml:space="preserve"> |HU| Sípolós és rágós játék</v>
      </c>
      <c r="Y606" s="8" t="s">
        <v>11892</v>
      </c>
      <c r="Z606" s="6" t="str">
        <f t="shared" si="246"/>
        <v xml:space="preserve"> |IT| Giocattolo sonoro con massaggiagengive</v>
      </c>
      <c r="AA606" s="8" t="s">
        <v>11893</v>
      </c>
      <c r="AB606" s="6" t="str">
        <f t="shared" si="247"/>
        <v xml:space="preserve"> |LT| Žaisliukas su cypsiuku  ir kramtuku</v>
      </c>
      <c r="AC606" s="8" t="s">
        <v>11894</v>
      </c>
      <c r="AD606" s="6" t="str">
        <f t="shared" si="248"/>
        <v xml:space="preserve"> |LV| Rotaļlieta ar pīkstuli un smaganu masētāju</v>
      </c>
      <c r="AE606" s="8" t="s">
        <v>11895</v>
      </c>
      <c r="AF606" s="6" t="str">
        <f t="shared" si="249"/>
        <v xml:space="preserve"> |MK| Играчка со свирче и гризалка</v>
      </c>
      <c r="AG606" s="8" t="s">
        <v>11896</v>
      </c>
      <c r="AH606" s="6" t="str">
        <f t="shared" si="250"/>
        <v xml:space="preserve"> |PL| Zabawka z piszczkiem i gryzakiem</v>
      </c>
      <c r="AI606" s="8" t="s">
        <v>11897</v>
      </c>
      <c r="AJ606" s="6" t="str">
        <f t="shared" si="251"/>
        <v xml:space="preserve"> |PT| Brinquedo para aliviar a dentição com apito</v>
      </c>
      <c r="AK606" s="8" t="s">
        <v>11898</v>
      </c>
      <c r="AL606" s="6" t="str">
        <f t="shared" si="252"/>
        <v xml:space="preserve"> |RO| Jucărie cu piuitoare și cu inel de dentiție</v>
      </c>
      <c r="AM606" s="8" t="s">
        <v>11899</v>
      </c>
      <c r="AN606" s="6" t="str">
        <f t="shared" si="253"/>
        <v xml:space="preserve"> |RS| Igračka sa pištaljkom i glodalicom</v>
      </c>
      <c r="AO606" s="8" t="s">
        <v>11900</v>
      </c>
      <c r="AP606" s="6" t="str">
        <f t="shared" si="254"/>
        <v xml:space="preserve"> |SI| Igrača s piskalom in grizalom</v>
      </c>
      <c r="AQ606" s="8" t="s">
        <v>11901</v>
      </c>
      <c r="AR606" s="6" t="str">
        <f t="shared" si="255"/>
        <v xml:space="preserve"> |SK| Pískajúca hračka s hryzadlom</v>
      </c>
      <c r="AS606" s="9" t="str">
        <f t="shared" si="256"/>
        <v>|EN| Squeak toy with teether |BG| Играчка с пищялка и гризалка |BiH| Igračka s glodalicom i pištaljkom |CZ| Pískající hračka s kousátkem |DE| Quietschspielzeug mit beißring |EE| Piiksuv mänguasi närimisrõngaga |ES| Juguete con chillido y mordedor/ Joguina amb xiulet i mossegador |GR| Παιχνίδι με μασητικό και σφυρίχτρα |HR| Igračka s dijelom za griženje |HU| Sípolós és rágós játék |IT| Giocattolo sonoro con massaggiagengive |LT| Žaisliukas su cypsiuku  ir kramtuku |LV| Rotaļlieta ar pīkstuli un smaganu masētāju |PL| Zabawka z piszczkiem i gryzakiem |PT| Brinquedo para aliviar a dentição com apito |RO| Jucărie cu piuitoare și cu inel de dentiție |RS| Igračka sa pištaljkom i glodalicom |SI| Igrača s piskalom in grizalom |SK| Pískajúca hračka s hryzadlom</v>
      </c>
      <c r="AT606" s="9" t="str">
        <f t="shared" si="257"/>
        <v xml:space="preserve">"|EN| Squeak toy with teether |BG| Играчка с пищялка и гризалка |BiH| Igračka s glodalicom i pištaljkom |CZ| Pískající hračka s kousátkem |DE| Quietschspielzeug mit beißring |EE| Piiksuv mänguasi närimisrõngaga |ES| Juguete con chillido y mordedor/ Joguina amb xiulet i mossegador |GR| Παιχνίδι με μασητικό και σφυρίχτρα |HR| Igračka s dijelom za griženje |HU| Sípolós és rágós játék |IT| Giocattolo sonoro con massaggiagengive |LT| Žaisliukas su cypsiuku  ir kramtuku |LV| Rotaļlieta ar pīkstuli un smaganu masētāju |PL| Zabawka z piszczkiem i gryzakiem |PT| Brinquedo para aliviar a dentição com apito |RO| Jucărie cu piuitoare și cu inel de dentiție |RS| Igračka sa pištaljkom i glodalicom |SI| Igrača s piskalom in grizalom |SK| Pískajúca hračka s hryzadlom",  </v>
      </c>
      <c r="AU606" s="9" t="str">
        <f t="shared" si="258"/>
        <v xml:space="preserve">"Squeak toy with teether":  "|EN| Squeak toy with teether |BG| Играчка с пищялка и гризалка |BiH| Igračka s glodalicom i pištaljkom |CZ| Pískající hračka s kousátkem |DE| Quietschspielzeug mit beißring |EE| Piiksuv mänguasi närimisrõngaga |ES| Juguete con chillido y mordedor/ Joguina amb xiulet i mossegador |GR| Παιχνίδι με μασητικό και σφυρίχτρα |HR| Igračka s dijelom za griženje |HU| Sípolós és rágós játék |IT| Giocattolo sonoro con massaggiagengive |LT| Žaisliukas su cypsiuku  ir kramtuku |LV| Rotaļlieta ar pīkstuli un smaganu masētāju |PL| Zabawka z piszczkiem i gryzakiem |PT| Brinquedo para aliviar a dentição com apito |RO| Jucărie cu piuitoare și cu inel de dentiție |RS| Igračka sa pištaljkom i glodalicom |SI| Igrača s piskalom in grizalom |SK| Pískajúca hračka s hryzadlom",  </v>
      </c>
      <c r="AV606" s="9" t="str">
        <f t="shared" si="259"/>
        <v xml:space="preserve">"Squeak toy with teether", </v>
      </c>
      <c r="AW606" s="9"/>
    </row>
    <row r="607" spans="1:49" ht="15" customHeight="1" x14ac:dyDescent="0.25">
      <c r="A607" s="8" t="s">
        <v>11902</v>
      </c>
      <c r="B607" s="6" t="str">
        <f t="shared" si="234"/>
        <v>|EN| Cuddly toy with a rustling belly</v>
      </c>
      <c r="C607" s="8" t="s">
        <v>11903</v>
      </c>
      <c r="D607" s="6" t="str">
        <f t="shared" si="235"/>
        <v xml:space="preserve"> |AL| Lodër përkëdhelëse me bark shushuritës</v>
      </c>
      <c r="E607" s="8" t="s">
        <v>11904</v>
      </c>
      <c r="F607" s="6" t="str">
        <f t="shared" si="236"/>
        <v xml:space="preserve"> |BG| Пухкава играчка с шумолящо коремче</v>
      </c>
      <c r="G607" s="8" t="s">
        <v>11905</v>
      </c>
      <c r="H607" s="6" t="str">
        <f t="shared" si="237"/>
        <v xml:space="preserve"> |BiH| Igračka za grljenje sa šuštećim stomačićem</v>
      </c>
      <c r="I607" s="8" t="s">
        <v>11906</v>
      </c>
      <c r="J607" s="6" t="str">
        <f t="shared" si="238"/>
        <v xml:space="preserve"> |CZ| Plyšová hračka s šustivým bříškem</v>
      </c>
      <c r="K607" s="8" t="s">
        <v>11907</v>
      </c>
      <c r="L607" s="6" t="str">
        <f t="shared" si="239"/>
        <v xml:space="preserve"> |DE| Plüschspielzeug mit raschelndem bauch</v>
      </c>
      <c r="M607" s="8" t="s">
        <v>11908</v>
      </c>
      <c r="N607" s="6" t="str">
        <f t="shared" si="240"/>
        <v xml:space="preserve"> |EE| Sahiseva kõhuga kaisumänguasi</v>
      </c>
      <c r="O607" s="8" t="s">
        <v>11909</v>
      </c>
      <c r="P607" s="6" t="str">
        <f t="shared" si="241"/>
        <v xml:space="preserve"> |ES| Muñeco de peluche con vientre crujiente</v>
      </c>
      <c r="Q607" s="8" t="s">
        <v>11910</v>
      </c>
      <c r="R607" s="6" t="str">
        <f t="shared" si="242"/>
        <v>/ Peluix amb panxa per a prémer</v>
      </c>
      <c r="S607" s="8" t="s">
        <v>11911</v>
      </c>
      <c r="T607" s="6" t="str">
        <f t="shared" si="243"/>
        <v xml:space="preserve"> |GR| Ένα χαριτωμένο παιχνίδι αγκαλιάσματος με μια κοκκινιστική κοιλιά</v>
      </c>
      <c r="U607" s="8" t="s">
        <v>11912</v>
      </c>
      <c r="V607" s="6" t="str">
        <f t="shared" si="244"/>
        <v xml:space="preserve"> |HR| Meka igračka sa šuškavim trbuhom</v>
      </c>
      <c r="W607" s="8" t="s">
        <v>11913</v>
      </c>
      <c r="X607" s="6" t="str">
        <f t="shared" si="245"/>
        <v xml:space="preserve"> |HU| Kabalajáték zúgó pocakkal</v>
      </c>
      <c r="Y607" s="8" t="s">
        <v>11914</v>
      </c>
      <c r="Z607" s="6" t="str">
        <f t="shared" si="246"/>
        <v xml:space="preserve"> |IT| Peluche con pancia frusciante</v>
      </c>
      <c r="AA607" s="8" t="s">
        <v>11915</v>
      </c>
      <c r="AB607" s="6" t="str">
        <f t="shared" si="247"/>
        <v xml:space="preserve"> |LT| Žaisliukas su šiugždančiu pilveliu</v>
      </c>
      <c r="AC607" s="8" t="s">
        <v>11916</v>
      </c>
      <c r="AD607" s="6" t="str">
        <f t="shared" si="248"/>
        <v xml:space="preserve"> |LV| Mīksta rotaļlieta ar šalcošu skaņu</v>
      </c>
      <c r="AE607" s="8" t="s">
        <v>11917</v>
      </c>
      <c r="AF607" s="6" t="str">
        <f t="shared" si="249"/>
        <v xml:space="preserve"> |MK| Играчка за гушкање со шушкав стомак</v>
      </c>
      <c r="AG607" s="8" t="s">
        <v>11918</v>
      </c>
      <c r="AH607" s="6" t="str">
        <f t="shared" si="250"/>
        <v xml:space="preserve"> |PL| Zabawka przytulanka z szeleszczącym brzuszkiem</v>
      </c>
      <c r="AI607" s="8" t="s">
        <v>11919</v>
      </c>
      <c r="AJ607" s="6" t="str">
        <f t="shared" si="251"/>
        <v xml:space="preserve"> |PT| Brinquedo de pelúcia com barriga que farfalha</v>
      </c>
      <c r="AK607" s="8" t="s">
        <v>11920</v>
      </c>
      <c r="AL607" s="6" t="str">
        <f t="shared" si="252"/>
        <v xml:space="preserve"> |RO| Jucărie pentru îmbrățișat, cu burtică foșnitoare</v>
      </c>
      <c r="AM607" s="8" t="s">
        <v>11921</v>
      </c>
      <c r="AN607" s="6" t="str">
        <f t="shared" si="253"/>
        <v xml:space="preserve"> |RS| Plišana igračka sa šuštavim stomačićem</v>
      </c>
      <c r="AO607" s="8" t="s">
        <v>11922</v>
      </c>
      <c r="AP607" s="6" t="str">
        <f t="shared" si="254"/>
        <v xml:space="preserve"> |SI| Igrača za stiskanje s šelestečim trebuščkom</v>
      </c>
      <c r="AQ607" s="8" t="s">
        <v>11923</v>
      </c>
      <c r="AR607" s="6" t="str">
        <f t="shared" si="255"/>
        <v xml:space="preserve"> |SK| Plyšová hračka so šuštiacim bruškom</v>
      </c>
      <c r="AS607" s="9" t="str">
        <f t="shared" si="256"/>
        <v>|EN| Cuddly toy with a rustling belly |BG| Пухкава играчка с шумолящо коремче |BiH| Igračka za grljenje sa šuštećim stomačićem |CZ| Plyšová hračka s šustivým bříškem |DE| Plüschspielzeug mit raschelndem bauch |EE| Sahiseva kõhuga kaisumänguasi |ES| Muñeco de peluche con vientre crujiente/ Peluix amb panxa per a prémer |GR| Ένα χαριτωμένο παιχνίδι αγκαλιάσματος με μια κοκκινιστική κοιλιά |HR| Meka igračka sa šuškavim trbuhom |HU| Kabalajáték zúgó pocakkal |IT| Peluche con pancia frusciante |LT| Žaisliukas su šiugždančiu pilveliu |LV| Mīksta rotaļlieta ar šalcošu skaņu |PL| Zabawka przytulanka z szeleszczącym brzuszkiem |PT| Brinquedo de pelúcia com barriga que farfalha |RO| Jucărie pentru îmbrățișat, cu burtică foșnitoare |RS| Plišana igračka sa šuštavim stomačićem |SI| Igrača za stiskanje s šelestečim trebuščkom |SK| Plyšová hračka so šuštiacim bruškom</v>
      </c>
      <c r="AT607" s="9" t="str">
        <f t="shared" si="257"/>
        <v xml:space="preserve">"|EN| Cuddly toy with a rustling belly |BG| Пухкава играчка с шумолящо коремче |BiH| Igračka za grljenje sa šuštećim stomačićem |CZ| Plyšová hračka s šustivým bříškem |DE| Plüschspielzeug mit raschelndem bauch |EE| Sahiseva kõhuga kaisumänguasi |ES| Muñeco de peluche con vientre crujiente/ Peluix amb panxa per a prémer |GR| Ένα χαριτωμένο παιχνίδι αγκαλιάσματος με μια κοκκινιστική κοιλιά |HR| Meka igračka sa šuškavim trbuhom |HU| Kabalajáték zúgó pocakkal |IT| Peluche con pancia frusciante |LT| Žaisliukas su šiugždančiu pilveliu |LV| Mīksta rotaļlieta ar šalcošu skaņu |PL| Zabawka przytulanka z szeleszczącym brzuszkiem |PT| Brinquedo de pelúcia com barriga que farfalha |RO| Jucărie pentru îmbrățișat, cu burtică foșnitoare |RS| Plišana igračka sa šuštavim stomačićem |SI| Igrača za stiskanje s šelestečim trebuščkom |SK| Plyšová hračka so šuštiacim bruškom",  </v>
      </c>
      <c r="AU607" s="9" t="str">
        <f t="shared" si="258"/>
        <v xml:space="preserve">"Cuddly toy with a rustling belly":  "|EN| Cuddly toy with a rustling belly |BG| Пухкава играчка с шумолящо коремче |BiH| Igračka za grljenje sa šuštećim stomačićem |CZ| Plyšová hračka s šustivým bříškem |DE| Plüschspielzeug mit raschelndem bauch |EE| Sahiseva kõhuga kaisumänguasi |ES| Muñeco de peluche con vientre crujiente/ Peluix amb panxa per a prémer |GR| Ένα χαριτωμένο παιχνίδι αγκαλιάσματος με μια κοκκινιστική κοιλιά |HR| Meka igračka sa šuškavim trbuhom |HU| Kabalajáték zúgó pocakkal |IT| Peluche con pancia frusciante |LT| Žaisliukas su šiugždančiu pilveliu |LV| Mīksta rotaļlieta ar šalcošu skaņu |PL| Zabawka przytulanka z szeleszczącym brzuszkiem |PT| Brinquedo de pelúcia com barriga que farfalha |RO| Jucărie pentru îmbrățișat, cu burtică foșnitoare |RS| Plišana igračka sa šuštavim stomačićem |SI| Igrača za stiskanje s šelestečim trebuščkom |SK| Plyšová hračka so šuštiacim bruškom",  </v>
      </c>
      <c r="AV607" s="9" t="str">
        <f t="shared" si="259"/>
        <v xml:space="preserve">"Cuddly toy with a rustling belly", </v>
      </c>
      <c r="AW607" s="9"/>
    </row>
    <row r="608" spans="1:49" ht="15" customHeight="1" x14ac:dyDescent="0.25">
      <c r="A608" s="8" t="s">
        <v>11924</v>
      </c>
      <c r="B608" s="6" t="str">
        <f t="shared" si="234"/>
        <v>|EN| Spiral stroller toy</v>
      </c>
      <c r="C608" s="8" t="s">
        <v>11925</v>
      </c>
      <c r="D608" s="6" t="str">
        <f t="shared" si="235"/>
        <v xml:space="preserve"> |AL| Lodër spirale për karrocë</v>
      </c>
      <c r="E608" s="8" t="s">
        <v>11926</v>
      </c>
      <c r="F608" s="6" t="str">
        <f t="shared" si="236"/>
        <v xml:space="preserve"> |BG| Спирална играчка за количката</v>
      </c>
      <c r="G608" s="8" t="s">
        <v>11927</v>
      </c>
      <c r="H608" s="6" t="str">
        <f t="shared" si="237"/>
        <v xml:space="preserve"> |BiH| Spiralna igračka za kolica</v>
      </c>
      <c r="I608" s="8" t="s">
        <v>11928</v>
      </c>
      <c r="J608" s="6" t="str">
        <f t="shared" si="238"/>
        <v xml:space="preserve"> |CZ| Spirálová hračka do kočárku</v>
      </c>
      <c r="K608" s="8" t="s">
        <v>11929</v>
      </c>
      <c r="L608" s="6" t="str">
        <f t="shared" si="239"/>
        <v xml:space="preserve"> |DE| Spiralspielzeug für kinderwagen</v>
      </c>
      <c r="M608" s="8" t="s">
        <v>11930</v>
      </c>
      <c r="N608" s="6" t="str">
        <f t="shared" si="240"/>
        <v xml:space="preserve"> |EE| Spiraalmänguasi vankrisse</v>
      </c>
      <c r="O608" s="8" t="s">
        <v>11931</v>
      </c>
      <c r="P608" s="6" t="str">
        <f t="shared" si="241"/>
        <v xml:space="preserve"> |ES| Juguete espiral para cochecito</v>
      </c>
      <c r="Q608" s="8" t="s">
        <v>11932</v>
      </c>
      <c r="R608" s="6" t="str">
        <f t="shared" si="242"/>
        <v>/ Joguina en espiral per al cotxet</v>
      </c>
      <c r="S608" s="8" t="s">
        <v>11933</v>
      </c>
      <c r="T608" s="6" t="str">
        <f t="shared" si="243"/>
        <v xml:space="preserve"> |GR| Σπειροειδές παιχνίδι για το καρότσι</v>
      </c>
      <c r="U608" s="8" t="s">
        <v>11927</v>
      </c>
      <c r="V608" s="6" t="str">
        <f t="shared" si="244"/>
        <v xml:space="preserve"> |HR| Spiralna igračka za kolica</v>
      </c>
      <c r="W608" s="8" t="s">
        <v>11934</v>
      </c>
      <c r="X608" s="6" t="str">
        <f t="shared" si="245"/>
        <v xml:space="preserve"> |HU| Spirálos játék babakocsiba</v>
      </c>
      <c r="Y608" s="8" t="s">
        <v>11935</v>
      </c>
      <c r="Z608" s="6" t="str">
        <f t="shared" si="246"/>
        <v xml:space="preserve"> |IT| Giocattolo a spirale per carrozzine</v>
      </c>
      <c r="AA608" s="8" t="s">
        <v>11936</v>
      </c>
      <c r="AB608" s="6" t="str">
        <f t="shared" si="247"/>
        <v xml:space="preserve"> |LT| Spiralinis žaislas vežimėliui</v>
      </c>
      <c r="AC608" s="8" t="s">
        <v>11937</v>
      </c>
      <c r="AD608" s="6" t="str">
        <f t="shared" si="248"/>
        <v xml:space="preserve"> |LV| Spirālveidīga rotaļlieta ratiņiem</v>
      </c>
      <c r="AE608" s="8" t="s">
        <v>11938</v>
      </c>
      <c r="AF608" s="6" t="str">
        <f t="shared" si="249"/>
        <v xml:space="preserve"> |MK| Спирална играчка за количка</v>
      </c>
      <c r="AG608" s="8" t="s">
        <v>11939</v>
      </c>
      <c r="AH608" s="6" t="str">
        <f t="shared" si="250"/>
        <v xml:space="preserve"> |PL| Spiralna zabawka do wózka</v>
      </c>
      <c r="AI608" s="8" t="s">
        <v>11940</v>
      </c>
      <c r="AJ608" s="6" t="str">
        <f t="shared" si="251"/>
        <v xml:space="preserve"> |PT| Brinquedo espiral de carrinho</v>
      </c>
      <c r="AK608" s="8" t="s">
        <v>11941</v>
      </c>
      <c r="AL608" s="6" t="str">
        <f t="shared" si="252"/>
        <v xml:space="preserve"> |RO| Jucărie spiralată pentru cărucior</v>
      </c>
      <c r="AM608" s="8" t="s">
        <v>11927</v>
      </c>
      <c r="AN608" s="6" t="str">
        <f t="shared" si="253"/>
        <v xml:space="preserve"> |RS| Spiralna igračka za kolica</v>
      </c>
      <c r="AO608" s="8" t="s">
        <v>11942</v>
      </c>
      <c r="AP608" s="6" t="str">
        <f t="shared" si="254"/>
        <v xml:space="preserve"> |SI| Spiralna igrača za voziček</v>
      </c>
      <c r="AQ608" s="8" t="s">
        <v>11943</v>
      </c>
      <c r="AR608" s="6" t="str">
        <f t="shared" si="255"/>
        <v xml:space="preserve"> |SK| Špirála na kočík</v>
      </c>
      <c r="AS608" s="9" t="str">
        <f t="shared" si="256"/>
        <v>|EN| Spiral stroller toy |BG| Спирална играчка за количката |BiH| Spiralna igračka za kolica |CZ| Spirálová hračka do kočárku |DE| Spiralspielzeug für kinderwagen |EE| Spiraalmänguasi vankrisse |ES| Juguete espiral para cochecito/ Joguina en espiral per al cotxet |GR| Σπειροειδές παιχνίδι για το καρότσι |HR| Spiralna igračka za kolica |HU| Spirálos játék babakocsiba |IT| Giocattolo a spirale per carrozzine |LT| Spiralinis žaislas vežimėliui |LV| Spirālveidīga rotaļlieta ratiņiem |PL| Spiralna zabawka do wózka |PT| Brinquedo espiral de carrinho |RO| Jucărie spiralată pentru cărucior |RS| Spiralna igračka za kolica |SI| Spiralna igrača za voziček |SK| Špirála na kočík</v>
      </c>
      <c r="AT608" s="9" t="str">
        <f t="shared" si="257"/>
        <v xml:space="preserve">"|EN| Spiral stroller toy |BG| Спирална играчка за количката |BiH| Spiralna igračka za kolica |CZ| Spirálová hračka do kočárku |DE| Spiralspielzeug für kinderwagen |EE| Spiraalmänguasi vankrisse |ES| Juguete espiral para cochecito/ Joguina en espiral per al cotxet |GR| Σπειροειδές παιχνίδι για το καρότσι |HR| Spiralna igračka za kolica |HU| Spirálos játék babakocsiba |IT| Giocattolo a spirale per carrozzine |LT| Spiralinis žaislas vežimėliui |LV| Spirālveidīga rotaļlieta ratiņiem |PL| Spiralna zabawka do wózka |PT| Brinquedo espiral de carrinho |RO| Jucărie spiralată pentru cărucior |RS| Spiralna igračka za kolica |SI| Spiralna igrača za voziček |SK| Špirála na kočík",  </v>
      </c>
      <c r="AU608" s="9" t="str">
        <f t="shared" si="258"/>
        <v xml:space="preserve">"Spiral stroller toy":  "|EN| Spiral stroller toy |BG| Спирална играчка за количката |BiH| Spiralna igračka za kolica |CZ| Spirálová hračka do kočárku |DE| Spiralspielzeug für kinderwagen |EE| Spiraalmänguasi vankrisse |ES| Juguete espiral para cochecito/ Joguina en espiral per al cotxet |GR| Σπειροειδές παιχνίδι για το καρότσι |HR| Spiralna igračka za kolica |HU| Spirálos játék babakocsiba |IT| Giocattolo a spirale per carrozzine |LT| Spiralinis žaislas vežimėliui |LV| Spirālveidīga rotaļlieta ratiņiem |PL| Spiralna zabawka do wózka |PT| Brinquedo espiral de carrinho |RO| Jucărie spiralată pentru cărucior |RS| Spiralna igračka za kolica |SI| Spiralna igrača za voziček |SK| Špirála na kočík",  </v>
      </c>
      <c r="AV608" s="9" t="str">
        <f t="shared" si="259"/>
        <v xml:space="preserve">"Spiral stroller toy", </v>
      </c>
      <c r="AW608" s="9"/>
    </row>
    <row r="609" spans="1:49" ht="15" customHeight="1" x14ac:dyDescent="0.25">
      <c r="A609" s="8" t="s">
        <v>11944</v>
      </c>
      <c r="B609" s="6" t="str">
        <f t="shared" si="234"/>
        <v>|EN| Bib with a removable pocket</v>
      </c>
      <c r="C609" s="8" t="s">
        <v>11945</v>
      </c>
      <c r="D609" s="6" t="str">
        <f t="shared" si="235"/>
        <v xml:space="preserve"> |AL| Përparëse me xhep pritës</v>
      </c>
      <c r="E609" s="8" t="s">
        <v>11946</v>
      </c>
      <c r="F609" s="6" t="str">
        <f t="shared" si="236"/>
        <v xml:space="preserve"> |BG| Лигавник със свалящ се джоб</v>
      </c>
      <c r="G609" s="8" t="s">
        <v>11947</v>
      </c>
      <c r="H609" s="6" t="str">
        <f t="shared" si="237"/>
        <v xml:space="preserve"> |BiH| Portikla sa skidajućim džepom</v>
      </c>
      <c r="I609" s="8" t="s">
        <v>11948</v>
      </c>
      <c r="J609" s="6" t="str">
        <f t="shared" si="238"/>
        <v xml:space="preserve"> |CZ| Bryndák s odepínací kapsou</v>
      </c>
      <c r="K609" s="8" t="s">
        <v>11949</v>
      </c>
      <c r="L609" s="6" t="str">
        <f t="shared" si="239"/>
        <v xml:space="preserve"> |DE| Lätzchen mit einer abnehmbaren tasche</v>
      </c>
      <c r="M609" s="8" t="s">
        <v>11950</v>
      </c>
      <c r="N609" s="6" t="str">
        <f t="shared" si="240"/>
        <v xml:space="preserve"> |EE| Eemaldatava taskuga pudipõll</v>
      </c>
      <c r="O609" s="8" t="s">
        <v>11951</v>
      </c>
      <c r="P609" s="6" t="str">
        <f t="shared" si="241"/>
        <v xml:space="preserve"> |ES| Babero con bolsillo amovible</v>
      </c>
      <c r="Q609" s="8" t="s">
        <v>11952</v>
      </c>
      <c r="R609" s="6" t="str">
        <f t="shared" si="242"/>
        <v>/ Pitet amb butxaca que es pot descordar</v>
      </c>
      <c r="S609" s="8" t="s">
        <v>11953</v>
      </c>
      <c r="T609" s="6" t="str">
        <f t="shared" si="243"/>
        <v xml:space="preserve"> |GR| Σαλιάρα με αποσπώμενη τσέπη</v>
      </c>
      <c r="U609" s="8" t="s">
        <v>11954</v>
      </c>
      <c r="V609" s="6" t="str">
        <f t="shared" si="244"/>
        <v xml:space="preserve"> |HR| Podbradak s odvojivim džepom</v>
      </c>
      <c r="W609" s="8" t="s">
        <v>11955</v>
      </c>
      <c r="X609" s="6" t="str">
        <f t="shared" si="245"/>
        <v xml:space="preserve"> |HU| Nyálkendő gombolható zsebbel</v>
      </c>
      <c r="Y609" s="8" t="s">
        <v>11956</v>
      </c>
      <c r="Z609" s="6" t="str">
        <f t="shared" si="246"/>
        <v xml:space="preserve"> |IT| Bavaglino con tasca rimovibile</v>
      </c>
      <c r="AA609" s="8" t="s">
        <v>11957</v>
      </c>
      <c r="AB609" s="6" t="str">
        <f t="shared" si="247"/>
        <v xml:space="preserve"> |LT| Seilinukas su užsegama kišene</v>
      </c>
      <c r="AC609" s="8" t="s">
        <v>11958</v>
      </c>
      <c r="AD609" s="6" t="str">
        <f t="shared" si="248"/>
        <v xml:space="preserve"> |LV| Krūšautiņš ar noņemamu kabatiņu</v>
      </c>
      <c r="AE609" s="8" t="s">
        <v>11959</v>
      </c>
      <c r="AF609" s="6" t="str">
        <f t="shared" si="249"/>
        <v xml:space="preserve"> |MK| Лигувче со џеб за откачување</v>
      </c>
      <c r="AG609" s="8" t="s">
        <v>11960</v>
      </c>
      <c r="AH609" s="6" t="str">
        <f t="shared" si="250"/>
        <v xml:space="preserve"> |PL| Śliniak z odpinaną kieszonką</v>
      </c>
      <c r="AI609" s="8" t="s">
        <v>11961</v>
      </c>
      <c r="AJ609" s="6" t="str">
        <f t="shared" si="251"/>
        <v xml:space="preserve"> |PT| Babete com bolso amovível</v>
      </c>
      <c r="AK609" s="8" t="s">
        <v>11962</v>
      </c>
      <c r="AL609" s="6" t="str">
        <f t="shared" si="252"/>
        <v xml:space="preserve"> |RO| Bavețică cu buzunar detașabil</v>
      </c>
      <c r="AM609" s="8" t="s">
        <v>11963</v>
      </c>
      <c r="AN609" s="6" t="str">
        <f t="shared" si="253"/>
        <v xml:space="preserve"> |RS| Portikla sa džepićem na otkopčavanje</v>
      </c>
      <c r="AO609" s="8" t="s">
        <v>11964</v>
      </c>
      <c r="AP609" s="6" t="str">
        <f t="shared" si="254"/>
        <v xml:space="preserve"> |SI| Slinček s snemljivim žepom</v>
      </c>
      <c r="AQ609" s="8" t="s">
        <v>11965</v>
      </c>
      <c r="AR609" s="6" t="str">
        <f t="shared" si="255"/>
        <v xml:space="preserve"> |SK| Podbradník s odopínacím vreckom</v>
      </c>
      <c r="AS609" s="9" t="str">
        <f t="shared" si="256"/>
        <v>|EN| Bib with a removable pocket |BG| Лигавник със свалящ се джоб |BiH| Portikla sa skidajućim džepom |CZ| Bryndák s odepínací kapsou |DE| Lätzchen mit einer abnehmbaren tasche |EE| Eemaldatava taskuga pudipõll |ES| Babero con bolsillo amovible/ Pitet amb butxaca que es pot descordar |GR| Σαλιάρα με αποσπώμενη τσέπη |HR| Podbradak s odvojivim džepom |HU| Nyálkendő gombolható zsebbel |IT| Bavaglino con tasca rimovibile |LT| Seilinukas su užsegama kišene |LV| Krūšautiņš ar noņemamu kabatiņu |PL| Śliniak z odpinaną kieszonką |PT| Babete com bolso amovível |RO| Bavețică cu buzunar detașabil |RS| Portikla sa džepićem na otkopčavanje |SI| Slinček s snemljivim žepom |SK| Podbradník s odopínacím vreckom</v>
      </c>
      <c r="AT609" s="9" t="str">
        <f t="shared" si="257"/>
        <v xml:space="preserve">"|EN| Bib with a removable pocket |BG| Лигавник със свалящ се джоб |BiH| Portikla sa skidajućim džepom |CZ| Bryndák s odepínací kapsou |DE| Lätzchen mit einer abnehmbaren tasche |EE| Eemaldatava taskuga pudipõll |ES| Babero con bolsillo amovible/ Pitet amb butxaca que es pot descordar |GR| Σαλιάρα με αποσπώμενη τσέπη |HR| Podbradak s odvojivim džepom |HU| Nyálkendő gombolható zsebbel |IT| Bavaglino con tasca rimovibile |LT| Seilinukas su užsegama kišene |LV| Krūšautiņš ar noņemamu kabatiņu |PL| Śliniak z odpinaną kieszonką |PT| Babete com bolso amovível |RO| Bavețică cu buzunar detașabil |RS| Portikla sa džepićem na otkopčavanje |SI| Slinček s snemljivim žepom |SK| Podbradník s odopínacím vreckom",  </v>
      </c>
      <c r="AU609" s="9" t="str">
        <f t="shared" si="258"/>
        <v xml:space="preserve">"Bib with a removable pocket":  "|EN| Bib with a removable pocket |BG| Лигавник със свалящ се джоб |BiH| Portikla sa skidajućim džepom |CZ| Bryndák s odepínací kapsou |DE| Lätzchen mit einer abnehmbaren tasche |EE| Eemaldatava taskuga pudipõll |ES| Babero con bolsillo amovible/ Pitet amb butxaca que es pot descordar |GR| Σαλιάρα με αποσπώμενη τσέπη |HR| Podbradak s odvojivim džepom |HU| Nyálkendő gombolható zsebbel |IT| Bavaglino con tasca rimovibile |LT| Seilinukas su užsegama kišene |LV| Krūšautiņš ar noņemamu kabatiņu |PL| Śliniak z odpinaną kieszonką |PT| Babete com bolso amovível |RO| Bavețică cu buzunar detașabil |RS| Portikla sa džepićem na otkopčavanje |SI| Slinček s snemljivim žepom |SK| Podbradník s odopínacím vreckom",  </v>
      </c>
      <c r="AV609" s="9" t="str">
        <f t="shared" si="259"/>
        <v xml:space="preserve">"Bib with a removable pocket", </v>
      </c>
      <c r="AW609" s="9"/>
    </row>
    <row r="610" spans="1:49" ht="15" customHeight="1" x14ac:dyDescent="0.25">
      <c r="A610" s="8" t="s">
        <v>11966</v>
      </c>
      <c r="B610" s="6" t="str">
        <f t="shared" si="234"/>
        <v>|EN| Scarf bib, 2 pieces</v>
      </c>
      <c r="C610" s="8" t="s">
        <v>11967</v>
      </c>
      <c r="D610" s="6" t="str">
        <f t="shared" si="235"/>
        <v xml:space="preserve"> |AL| Përparëse-shami, 2 copë</v>
      </c>
      <c r="E610" s="8" t="s">
        <v>11968</v>
      </c>
      <c r="F610" s="6" t="str">
        <f t="shared" si="236"/>
        <v xml:space="preserve"> |BG| Лигавник-шал, 2 бр.</v>
      </c>
      <c r="G610" s="8" t="s">
        <v>11969</v>
      </c>
      <c r="H610" s="6" t="str">
        <f t="shared" si="237"/>
        <v xml:space="preserve"> |BiH| Portikla-maramica, 2 kom.</v>
      </c>
      <c r="I610" s="8" t="s">
        <v>11970</v>
      </c>
      <c r="J610" s="6" t="str">
        <f t="shared" si="238"/>
        <v xml:space="preserve"> |CZ| Bryndák-šátek, 2 ks</v>
      </c>
      <c r="K610" s="8" t="s">
        <v>11971</v>
      </c>
      <c r="L610" s="6" t="str">
        <f t="shared" si="239"/>
        <v xml:space="preserve"> |DE| Lätzchen-halstuch, 2 stk.</v>
      </c>
      <c r="M610" s="8" t="s">
        <v>11972</v>
      </c>
      <c r="N610" s="6" t="str">
        <f t="shared" si="240"/>
        <v xml:space="preserve"> |EE| Pudipõll-kaelarätik, 2 tk</v>
      </c>
      <c r="O610" s="8" t="s">
        <v>11973</v>
      </c>
      <c r="P610" s="6" t="str">
        <f t="shared" si="241"/>
        <v xml:space="preserve"> |ES| Babero-pañuelo, 2 uds.</v>
      </c>
      <c r="Q610" s="8" t="s">
        <v>11974</v>
      </c>
      <c r="R610" s="6" t="str">
        <f t="shared" si="242"/>
        <v>/ Pitet-mocador, 2 unitats</v>
      </c>
      <c r="S610" s="8" t="s">
        <v>11975</v>
      </c>
      <c r="T610" s="6" t="str">
        <f t="shared" si="243"/>
        <v xml:space="preserve"> |GR| Σαλιάρα μαντήλι, 2 τεμ</v>
      </c>
      <c r="U610" s="8" t="s">
        <v>11976</v>
      </c>
      <c r="V610" s="6" t="str">
        <f t="shared" si="244"/>
        <v xml:space="preserve"> |HR| Podbradak marama, 2 kom.</v>
      </c>
      <c r="W610" s="8" t="s">
        <v>11977</v>
      </c>
      <c r="X610" s="6" t="str">
        <f t="shared" si="245"/>
        <v xml:space="preserve"> |HU| Nyálkendő-sál, 2 db.</v>
      </c>
      <c r="Y610" s="8" t="s">
        <v>11978</v>
      </c>
      <c r="Z610" s="6" t="str">
        <f t="shared" si="246"/>
        <v xml:space="preserve"> |IT| 2 bavaglini/sciarpette</v>
      </c>
      <c r="AA610" s="8" t="s">
        <v>11979</v>
      </c>
      <c r="AB610" s="6" t="str">
        <f t="shared" si="247"/>
        <v xml:space="preserve"> |LT| Seilinukas-skarelė  2 vnt.</v>
      </c>
      <c r="AC610" s="8" t="s">
        <v>11980</v>
      </c>
      <c r="AD610" s="6" t="str">
        <f t="shared" si="248"/>
        <v xml:space="preserve"> |LV| Krūšautiņš – lakatiņš 2 gab.</v>
      </c>
      <c r="AE610" s="8" t="s">
        <v>11981</v>
      </c>
      <c r="AF610" s="6" t="str">
        <f t="shared" si="249"/>
        <v xml:space="preserve"> |MK| Лигувче-шалче, 2 парч.</v>
      </c>
      <c r="AG610" s="8" t="s">
        <v>11982</v>
      </c>
      <c r="AH610" s="6" t="str">
        <f t="shared" si="250"/>
        <v xml:space="preserve"> |PL| Śliniak-apaszka, 2 szt</v>
      </c>
      <c r="AI610" s="8" t="s">
        <v>11983</v>
      </c>
      <c r="AJ610" s="6" t="str">
        <f t="shared" si="251"/>
        <v xml:space="preserve"> |PT| Babete-lenço 2 un.</v>
      </c>
      <c r="AK610" s="8" t="s">
        <v>11984</v>
      </c>
      <c r="AL610" s="6" t="str">
        <f t="shared" si="252"/>
        <v xml:space="preserve"> |RO| Bavețică eșarfă, 2 piese</v>
      </c>
      <c r="AM610" s="8" t="s">
        <v>11985</v>
      </c>
      <c r="AN610" s="6" t="str">
        <f t="shared" si="253"/>
        <v xml:space="preserve"> |RS| Portikla-marama, 2 kom.</v>
      </c>
      <c r="AO610" s="8" t="s">
        <v>11986</v>
      </c>
      <c r="AP610" s="6" t="str">
        <f t="shared" si="254"/>
        <v xml:space="preserve"> |SI| Rutka – slinček, 2 kosa</v>
      </c>
      <c r="AQ610" s="8" t="s">
        <v>11987</v>
      </c>
      <c r="AR610" s="6" t="str">
        <f t="shared" si="255"/>
        <v xml:space="preserve"> |SK| Podbradník – šatka, 2 ks</v>
      </c>
      <c r="AS610" s="9" t="str">
        <f t="shared" si="256"/>
        <v>|EN| Scarf bib, 2 pieces |BG| Лигавник-шал, 2 бр. |BiH| Portikla-maramica, 2 kom. |CZ| Bryndák-šátek, 2 ks |DE| Lätzchen-halstuch, 2 stk. |EE| Pudipõll-kaelarätik, 2 tk |ES| Babero-pañuelo, 2 uds./ Pitet-mocador, 2 unitats |GR| Σαλιάρα μαντήλι, 2 τεμ |HR| Podbradak marama, 2 kom. |HU| Nyálkendő-sál, 2 db. |IT| 2 bavaglini/sciarpette |LT| Seilinukas-skarelė  2 vnt. |LV| Krūšautiņš – lakatiņš 2 gab. |PL| Śliniak-apaszka, 2 szt |PT| Babete-lenço 2 un. |RO| Bavețică eșarfă, 2 piese |RS| Portikla-marama, 2 kom. |SI| Rutka – slinček, 2 kosa |SK| Podbradník – šatka, 2 ks</v>
      </c>
      <c r="AT610" s="9" t="str">
        <f t="shared" si="257"/>
        <v xml:space="preserve">"|EN| Scarf bib, 2 pieces |BG| Лигавник-шал, 2 бр. |BiH| Portikla-maramica, 2 kom. |CZ| Bryndák-šátek, 2 ks |DE| Lätzchen-halstuch, 2 stk. |EE| Pudipõll-kaelarätik, 2 tk |ES| Babero-pañuelo, 2 uds./ Pitet-mocador, 2 unitats |GR| Σαλιάρα μαντήλι, 2 τεμ |HR| Podbradak marama, 2 kom. |HU| Nyálkendő-sál, 2 db. |IT| 2 bavaglini/sciarpette |LT| Seilinukas-skarelė  2 vnt. |LV| Krūšautiņš – lakatiņš 2 gab. |PL| Śliniak-apaszka, 2 szt |PT| Babete-lenço 2 un. |RO| Bavețică eșarfă, 2 piese |RS| Portikla-marama, 2 kom. |SI| Rutka – slinček, 2 kosa |SK| Podbradník – šatka, 2 ks",  </v>
      </c>
      <c r="AU610" s="9" t="str">
        <f t="shared" si="258"/>
        <v xml:space="preserve">"Scarf bib, 2 pieces":  "|EN| Scarf bib, 2 pieces |BG| Лигавник-шал, 2 бр. |BiH| Portikla-maramica, 2 kom. |CZ| Bryndák-šátek, 2 ks |DE| Lätzchen-halstuch, 2 stk. |EE| Pudipõll-kaelarätik, 2 tk |ES| Babero-pañuelo, 2 uds./ Pitet-mocador, 2 unitats |GR| Σαλιάρα μαντήλι, 2 τεμ |HR| Podbradak marama, 2 kom. |HU| Nyálkendő-sál, 2 db. |IT| 2 bavaglini/sciarpette |LT| Seilinukas-skarelė  2 vnt. |LV| Krūšautiņš – lakatiņš 2 gab. |PL| Śliniak-apaszka, 2 szt |PT| Babete-lenço 2 un. |RO| Bavețică eșarfă, 2 piese |RS| Portikla-marama, 2 kom. |SI| Rutka – slinček, 2 kosa |SK| Podbradník – šatka, 2 ks",  </v>
      </c>
      <c r="AV610" s="9" t="str">
        <f t="shared" si="259"/>
        <v xml:space="preserve">"Scarf bib, 2 pieces", </v>
      </c>
      <c r="AW610" s="9"/>
    </row>
    <row r="611" spans="1:49" ht="15" customHeight="1" x14ac:dyDescent="0.25">
      <c r="A611" s="8" t="s">
        <v>11988</v>
      </c>
      <c r="B611" s="6" t="str">
        <f t="shared" si="234"/>
        <v>|EN| Cooling teether with water</v>
      </c>
      <c r="C611" s="8" t="s">
        <v>11989</v>
      </c>
      <c r="D611" s="6" t="str">
        <f t="shared" si="235"/>
        <v xml:space="preserve"> |AL| Teether me ujë për ftohje</v>
      </c>
      <c r="E611" s="8" t="s">
        <v>11990</v>
      </c>
      <c r="F611" s="6" t="str">
        <f t="shared" si="236"/>
        <v xml:space="preserve"> |BG| Охлаждаща се водна гризалка</v>
      </c>
      <c r="G611" s="8" t="s">
        <v>11991</v>
      </c>
      <c r="H611" s="6" t="str">
        <f t="shared" si="237"/>
        <v xml:space="preserve"> |BiH| Vodena glodalica za hlađenje</v>
      </c>
      <c r="I611" s="8" t="s">
        <v>11992</v>
      </c>
      <c r="J611" s="6" t="str">
        <f t="shared" si="238"/>
        <v xml:space="preserve"> |CZ| Vodní kousátko chladící</v>
      </c>
      <c r="K611" s="8" t="s">
        <v>11993</v>
      </c>
      <c r="L611" s="6" t="str">
        <f t="shared" si="239"/>
        <v xml:space="preserve"> |DE| Wasser-beißring kühlend</v>
      </c>
      <c r="M611" s="8" t="s">
        <v>11994</v>
      </c>
      <c r="N611" s="6" t="str">
        <f t="shared" si="240"/>
        <v xml:space="preserve"> |EE| Jahutav närimismänguasi veega</v>
      </c>
      <c r="O611" s="8" t="s">
        <v>11995</v>
      </c>
      <c r="P611" s="6" t="str">
        <f t="shared" si="241"/>
        <v xml:space="preserve"> |ES| Mordedor refrigerante con agua</v>
      </c>
      <c r="Q611" s="8" t="s">
        <v>11996</v>
      </c>
      <c r="R611" s="6" t="str">
        <f t="shared" si="242"/>
        <v>/ Mossegador refrescant amb aigua</v>
      </c>
      <c r="S611" s="8" t="s">
        <v>11997</v>
      </c>
      <c r="T611" s="6" t="str">
        <f t="shared" si="243"/>
        <v xml:space="preserve"> |GR| Μασητικό νερού ψύξης</v>
      </c>
      <c r="U611" s="8" t="s">
        <v>11998</v>
      </c>
      <c r="V611" s="6" t="str">
        <f t="shared" si="244"/>
        <v xml:space="preserve"> |HR| Igračka koja se grize s vodom koja hladi</v>
      </c>
      <c r="W611" s="8" t="s">
        <v>11999</v>
      </c>
      <c r="X611" s="6" t="str">
        <f t="shared" si="245"/>
        <v xml:space="preserve"> |HU| Vízi hűsítő rágóka</v>
      </c>
      <c r="Y611" s="8" t="s">
        <v>12000</v>
      </c>
      <c r="Z611" s="6" t="str">
        <f t="shared" si="246"/>
        <v xml:space="preserve"> |IT| Massaggiagengive ad acqua refrigerabile</v>
      </c>
      <c r="AA611" s="8" t="s">
        <v>12001</v>
      </c>
      <c r="AB611" s="6" t="str">
        <f t="shared" si="247"/>
        <v xml:space="preserve"> |LT| Vėsinantis čiulptukas su vandeniu</v>
      </c>
      <c r="AC611" s="8" t="s">
        <v>12002</v>
      </c>
      <c r="AD611" s="6" t="str">
        <f t="shared" si="248"/>
        <v xml:space="preserve"> |LV| Atvēsinošs smaganu masētājs ar ūdeni</v>
      </c>
      <c r="AE611" s="8" t="s">
        <v>10132</v>
      </c>
      <c r="AF611" s="6" t="str">
        <f t="shared" si="249"/>
        <v xml:space="preserve"> |MK| Водна гризалка</v>
      </c>
      <c r="AG611" s="8" t="s">
        <v>12003</v>
      </c>
      <c r="AH611" s="6" t="str">
        <f t="shared" si="250"/>
        <v xml:space="preserve"> |PL| Gryzak wodny oziębiający</v>
      </c>
      <c r="AI611" s="8" t="s">
        <v>12004</v>
      </c>
      <c r="AJ611" s="6" t="str">
        <f t="shared" si="251"/>
        <v xml:space="preserve"> |PT| Mordedor de água refrigerante</v>
      </c>
      <c r="AK611" s="8" t="s">
        <v>12005</v>
      </c>
      <c r="AL611" s="6" t="str">
        <f t="shared" si="252"/>
        <v xml:space="preserve"> |RO| Inel dentiție cu apă, cu funcție de răcire</v>
      </c>
      <c r="AM611" s="8" t="s">
        <v>12006</v>
      </c>
      <c r="AN611" s="6" t="str">
        <f t="shared" si="253"/>
        <v xml:space="preserve"> |RS| Vodena glodalica za rashađivanje</v>
      </c>
      <c r="AO611" s="8" t="s">
        <v>10137</v>
      </c>
      <c r="AP611" s="6" t="str">
        <f t="shared" si="254"/>
        <v xml:space="preserve"> |SI| Grizalo z vodo</v>
      </c>
      <c r="AQ611" s="8" t="s">
        <v>12007</v>
      </c>
      <c r="AR611" s="6" t="str">
        <f t="shared" si="255"/>
        <v xml:space="preserve"> |SK| Vodné hryzadlo, chladiace</v>
      </c>
      <c r="AS611" s="9" t="str">
        <f t="shared" si="256"/>
        <v>|EN| Cooling teether with water |BG| Охлаждаща се водна гризалка |BiH| Vodena glodalica za hlađenje |CZ| Vodní kousátko chladící |DE| Wasser-beißring kühlend |EE| Jahutav närimismänguasi veega |ES| Mordedor refrigerante con agua/ Mossegador refrescant amb aigua |GR| Μασητικό νερού ψύξης |HR| Igračka koja se grize s vodom koja hladi |HU| Vízi hűsítő rágóka |IT| Massaggiagengive ad acqua refrigerabile |LT| Vėsinantis čiulptukas su vandeniu |LV| Atvēsinošs smaganu masētājs ar ūdeni |PL| Gryzak wodny oziębiający |PT| Mordedor de água refrigerante |RO| Inel dentiție cu apă, cu funcție de răcire |RS| Vodena glodalica za rashađivanje |SI| Grizalo z vodo |SK| Vodné hryzadlo, chladiace</v>
      </c>
      <c r="AT611" s="9" t="str">
        <f t="shared" si="257"/>
        <v xml:space="preserve">"|EN| Cooling teether with water |BG| Охлаждаща се водна гризалка |BiH| Vodena glodalica za hlađenje |CZ| Vodní kousátko chladící |DE| Wasser-beißring kühlend |EE| Jahutav närimismänguasi veega |ES| Mordedor refrigerante con agua/ Mossegador refrescant amb aigua |GR| Μασητικό νερού ψύξης |HR| Igračka koja se grize s vodom koja hladi |HU| Vízi hűsítő rágóka |IT| Massaggiagengive ad acqua refrigerabile |LT| Vėsinantis čiulptukas su vandeniu |LV| Atvēsinošs smaganu masētājs ar ūdeni |PL| Gryzak wodny oziębiający |PT| Mordedor de água refrigerante |RO| Inel dentiție cu apă, cu funcție de răcire |RS| Vodena glodalica za rashađivanje |SI| Grizalo z vodo |SK| Vodné hryzadlo, chladiace",  </v>
      </c>
      <c r="AU611" s="9" t="str">
        <f t="shared" si="258"/>
        <v xml:space="preserve">"Cooling teether with water":  "|EN| Cooling teether with water |BG| Охлаждаща се водна гризалка |BiH| Vodena glodalica za hlađenje |CZ| Vodní kousátko chladící |DE| Wasser-beißring kühlend |EE| Jahutav närimismänguasi veega |ES| Mordedor refrigerante con agua/ Mossegador refrescant amb aigua |GR| Μασητικό νερού ψύξης |HR| Igračka koja se grize s vodom koja hladi |HU| Vízi hűsítő rágóka |IT| Massaggiagengive ad acqua refrigerabile |LT| Vėsinantis čiulptukas su vandeniu |LV| Atvēsinošs smaganu masētājs ar ūdeni |PL| Gryzak wodny oziębiający |PT| Mordedor de água refrigerante |RO| Inel dentiție cu apă, cu funcție de răcire |RS| Vodena glodalica za rashađivanje |SI| Grizalo z vodo |SK| Vodné hryzadlo, chladiace",  </v>
      </c>
      <c r="AV611" s="9" t="str">
        <f t="shared" si="259"/>
        <v xml:space="preserve">"Cooling teether with water", </v>
      </c>
      <c r="AW611" s="9"/>
    </row>
    <row r="612" spans="1:49" ht="15" customHeight="1" x14ac:dyDescent="0.25">
      <c r="A612" s="8" t="s">
        <v>12008</v>
      </c>
      <c r="B612" s="6" t="str">
        <f t="shared" si="234"/>
        <v>|EN| Feeding teether with a net</v>
      </c>
      <c r="C612" s="8" t="s">
        <v>12009</v>
      </c>
      <c r="D612" s="6" t="str">
        <f t="shared" si="235"/>
        <v xml:space="preserve"> |AL| Teether për ushqime me rrjetë</v>
      </c>
      <c r="E612" s="8" t="s">
        <v>12010</v>
      </c>
      <c r="F612" s="6" t="str">
        <f t="shared" si="236"/>
        <v xml:space="preserve"> |BG| Гризалка за храни с мрежа</v>
      </c>
      <c r="G612" s="8" t="s">
        <v>12011</v>
      </c>
      <c r="H612" s="6" t="str">
        <f t="shared" si="237"/>
        <v xml:space="preserve"> |BiH| Glodalica za hranjenje s mrežicom</v>
      </c>
      <c r="I612" s="8" t="s">
        <v>12012</v>
      </c>
      <c r="J612" s="6" t="str">
        <f t="shared" si="238"/>
        <v xml:space="preserve"> |CZ| Nádoba na jídlo s kousátkem a se síťkou</v>
      </c>
      <c r="K612" s="8" t="s">
        <v>12013</v>
      </c>
      <c r="L612" s="6" t="str">
        <f t="shared" si="239"/>
        <v xml:space="preserve"> |DE| Fruchtsauger</v>
      </c>
      <c r="M612" s="8" t="s">
        <v>12014</v>
      </c>
      <c r="N612" s="6" t="str">
        <f t="shared" si="240"/>
        <v xml:space="preserve"> |EE| Närimismänguasi koos võrguga toidu hoidmiseks</v>
      </c>
      <c r="O612" s="8" t="s">
        <v>12015</v>
      </c>
      <c r="P612" s="6" t="str">
        <f t="shared" si="241"/>
        <v xml:space="preserve"> |ES| Mordedor para alimentos con malla</v>
      </c>
      <c r="Q612" s="8" t="s">
        <v>12016</v>
      </c>
      <c r="R612" s="6" t="str">
        <f t="shared" si="242"/>
        <v>/ Mossegador per a aliments amb malla</v>
      </c>
      <c r="S612" s="8" t="s">
        <v>12017</v>
      </c>
      <c r="T612" s="6" t="str">
        <f t="shared" si="243"/>
        <v xml:space="preserve"> |GR| Μασητικό τροφίμων με πλέγμα</v>
      </c>
      <c r="U612" s="8" t="s">
        <v>12018</v>
      </c>
      <c r="V612" s="6" t="str">
        <f t="shared" si="244"/>
        <v xml:space="preserve"> |HR| Igračka za griženje za hranjenje s mrežicom</v>
      </c>
      <c r="W612" s="8" t="s">
        <v>12019</v>
      </c>
      <c r="X612" s="6" t="str">
        <f t="shared" si="245"/>
        <v xml:space="preserve"> |HU| Hálós rágóka ennivalóhoz</v>
      </c>
      <c r="Y612" s="8" t="s">
        <v>12020</v>
      </c>
      <c r="Z612" s="6" t="str">
        <f t="shared" si="246"/>
        <v xml:space="preserve"> |IT| Massaggiagengive per nutrizione con retina</v>
      </c>
      <c r="AA612" s="8" t="s">
        <v>12021</v>
      </c>
      <c r="AB612" s="6" t="str">
        <f t="shared" si="247"/>
        <v xml:space="preserve"> |LT| Maitinantis čiulptukas su tinkleliu</v>
      </c>
      <c r="AC612" s="8" t="s">
        <v>12022</v>
      </c>
      <c r="AD612" s="6" t="str">
        <f t="shared" si="248"/>
        <v xml:space="preserve"> |LV| Smaganu masētājs pārtikai, ar sietiņu</v>
      </c>
      <c r="AE612" s="8" t="s">
        <v>12023</v>
      </c>
      <c r="AF612" s="6" t="str">
        <f t="shared" si="249"/>
        <v xml:space="preserve"> |MK| Гризалка за хранење со мрежа</v>
      </c>
      <c r="AG612" s="8" t="s">
        <v>12024</v>
      </c>
      <c r="AH612" s="6" t="str">
        <f t="shared" si="250"/>
        <v xml:space="preserve"> |PL| Gryzak do pokarmów z siateczką</v>
      </c>
      <c r="AI612" s="8" t="s">
        <v>12025</v>
      </c>
      <c r="AJ612" s="6" t="str">
        <f t="shared" si="251"/>
        <v xml:space="preserve"> |PT| Mordedor para alimentos com rede</v>
      </c>
      <c r="AK612" s="8" t="s">
        <v>12026</v>
      </c>
      <c r="AL612" s="6" t="str">
        <f t="shared" si="252"/>
        <v xml:space="preserve"> |RO| Dispozitiv de hrănire, cu plasă</v>
      </c>
      <c r="AM612" s="8" t="s">
        <v>12027</v>
      </c>
      <c r="AN612" s="6" t="str">
        <f t="shared" si="253"/>
        <v xml:space="preserve"> |RS| Mljackalica za hranu sa mrežicom</v>
      </c>
      <c r="AO612" s="8" t="s">
        <v>12028</v>
      </c>
      <c r="AP612" s="6" t="str">
        <f t="shared" si="254"/>
        <v xml:space="preserve"> |SI| Cucljalnik hrane z mrežico</v>
      </c>
      <c r="AQ612" s="8" t="s">
        <v>12029</v>
      </c>
      <c r="AR612" s="6" t="str">
        <f t="shared" si="255"/>
        <v xml:space="preserve"> |SK| Hryzadlo so sieťkou na kŕmenie</v>
      </c>
      <c r="AS612" s="9" t="str">
        <f t="shared" si="256"/>
        <v>|EN| Feeding teether with a net |BG| Гризалка за храни с мрежа |BiH| Glodalica za hranjenje s mrežicom |CZ| Nádoba na jídlo s kousátkem a se síťkou |DE| Fruchtsauger |EE| Närimismänguasi koos võrguga toidu hoidmiseks |ES| Mordedor para alimentos con malla/ Mossegador per a aliments amb malla |GR| Μασητικό τροφίμων με πλέγμα |HR| Igračka za griženje za hranjenje s mrežicom |HU| Hálós rágóka ennivalóhoz |IT| Massaggiagengive per nutrizione con retina |LT| Maitinantis čiulptukas su tinkleliu |LV| Smaganu masētājs pārtikai, ar sietiņu |PL| Gryzak do pokarmów z siateczką |PT| Mordedor para alimentos com rede |RO| Dispozitiv de hrănire, cu plasă |RS| Mljackalica za hranu sa mrežicom |SI| Cucljalnik hrane z mrežico |SK| Hryzadlo so sieťkou na kŕmenie</v>
      </c>
      <c r="AT612" s="9" t="str">
        <f t="shared" si="257"/>
        <v xml:space="preserve">"|EN| Feeding teether with a net |BG| Гризалка за храни с мрежа |BiH| Glodalica za hranjenje s mrežicom |CZ| Nádoba na jídlo s kousátkem a se síťkou |DE| Fruchtsauger |EE| Närimismänguasi koos võrguga toidu hoidmiseks |ES| Mordedor para alimentos con malla/ Mossegador per a aliments amb malla |GR| Μασητικό τροφίμων με πλέγμα |HR| Igračka za griženje za hranjenje s mrežicom |HU| Hálós rágóka ennivalóhoz |IT| Massaggiagengive per nutrizione con retina |LT| Maitinantis čiulptukas su tinkleliu |LV| Smaganu masētājs pārtikai, ar sietiņu |PL| Gryzak do pokarmów z siateczką |PT| Mordedor para alimentos com rede |RO| Dispozitiv de hrănire, cu plasă |RS| Mljackalica za hranu sa mrežicom |SI| Cucljalnik hrane z mrežico |SK| Hryzadlo so sieťkou na kŕmenie",  </v>
      </c>
      <c r="AU612" s="9" t="str">
        <f t="shared" si="258"/>
        <v xml:space="preserve">"Feeding teether with a net":  "|EN| Feeding teether with a net |BG| Гризалка за храни с мрежа |BiH| Glodalica za hranjenje s mrežicom |CZ| Nádoba na jídlo s kousátkem a se síťkou |DE| Fruchtsauger |EE| Närimismänguasi koos võrguga toidu hoidmiseks |ES| Mordedor para alimentos con malla/ Mossegador per a aliments amb malla |GR| Μασητικό τροφίμων με πλέγμα |HR| Igračka za griženje za hranjenje s mrežicom |HU| Hálós rágóka ennivalóhoz |IT| Massaggiagengive per nutrizione con retina |LT| Maitinantis čiulptukas su tinkleliu |LV| Smaganu masētājs pārtikai, ar sietiņu |PL| Gryzak do pokarmów z siateczką |PT| Mordedor para alimentos com rede |RO| Dispozitiv de hrănire, cu plasă |RS| Mljackalica za hranu sa mrežicom |SI| Cucljalnik hrane z mrežico |SK| Hryzadlo so sieťkou na kŕmenie",  </v>
      </c>
      <c r="AV612" s="9" t="str">
        <f t="shared" si="259"/>
        <v xml:space="preserve">"Feeding teether with a net", </v>
      </c>
      <c r="AW612" s="9"/>
    </row>
    <row r="613" spans="1:49" ht="15" customHeight="1" x14ac:dyDescent="0.25">
      <c r="A613" s="8" t="s">
        <v>12030</v>
      </c>
      <c r="B613" s="6" t="str">
        <f t="shared" si="234"/>
        <v>|EN| Three-stage set for feeding teaching</v>
      </c>
      <c r="C613" s="8" t="s">
        <v>12031</v>
      </c>
      <c r="D613" s="6" t="str">
        <f t="shared" si="235"/>
        <v xml:space="preserve"> |AL| Set tre-fazor për mësimine ngrënies</v>
      </c>
      <c r="E613" s="8" t="s">
        <v>12032</v>
      </c>
      <c r="F613" s="6" t="str">
        <f t="shared" si="236"/>
        <v xml:space="preserve"> |BG| Тристепенен комплект за хранене</v>
      </c>
      <c r="G613" s="8" t="s">
        <v>12033</v>
      </c>
      <c r="H613" s="6" t="str">
        <f t="shared" si="237"/>
        <v xml:space="preserve"> |BiH| Trostepeni komplet za učenje hranjenja</v>
      </c>
      <c r="I613" s="8" t="s">
        <v>12034</v>
      </c>
      <c r="J613" s="6" t="str">
        <f t="shared" si="238"/>
        <v xml:space="preserve"> |CZ| Třístupňová sada pro učení krmení</v>
      </c>
      <c r="K613" s="8" t="s">
        <v>12035</v>
      </c>
      <c r="L613" s="6" t="str">
        <f t="shared" si="239"/>
        <v xml:space="preserve"> |DE| Fütter-lern-set, dreistufig</v>
      </c>
      <c r="M613" s="8" t="s">
        <v>12036</v>
      </c>
      <c r="N613" s="6" t="str">
        <f t="shared" si="240"/>
        <v xml:space="preserve"> |EE| Kolmeastmeline komplekt söömise harjutamiseks</v>
      </c>
      <c r="O613" s="8" t="s">
        <v>12037</v>
      </c>
      <c r="P613" s="6" t="str">
        <f t="shared" si="241"/>
        <v xml:space="preserve"> |ES| Juego para aprender a comer, tres etapas</v>
      </c>
      <c r="Q613" s="8" t="s">
        <v>12038</v>
      </c>
      <c r="R613" s="6" t="str">
        <f t="shared" si="242"/>
        <v>/ Conjunt d’entrenament d’alimentació en tres passos</v>
      </c>
      <c r="S613" s="8" t="s">
        <v>12039</v>
      </c>
      <c r="T613" s="6" t="str">
        <f t="shared" si="243"/>
        <v xml:space="preserve"> |GR| Συσκευή μάθησης τροφοδοσίας τριών σταδίων</v>
      </c>
      <c r="U613" s="8" t="s">
        <v>12040</v>
      </c>
      <c r="V613" s="6" t="str">
        <f t="shared" si="244"/>
        <v xml:space="preserve"> |HR| Trostupanjski komplet za učenje hranjenja</v>
      </c>
      <c r="W613" s="8" t="s">
        <v>12041</v>
      </c>
      <c r="X613" s="6" t="str">
        <f t="shared" si="245"/>
        <v xml:space="preserve"> |HU| Három lépéses készlet etetés tanulásához</v>
      </c>
      <c r="Y613" s="8" t="s">
        <v>12042</v>
      </c>
      <c r="Z613" s="6" t="str">
        <f t="shared" si="246"/>
        <v xml:space="preserve"> |IT| Set per insegnare l’alimentazione in tre fasi</v>
      </c>
      <c r="AA613" s="8" t="s">
        <v>12043</v>
      </c>
      <c r="AB613" s="6" t="str">
        <f t="shared" si="247"/>
        <v xml:space="preserve"> |LT| Trijų etapų mokymosi maitintis rinkinukas</v>
      </c>
      <c r="AC613" s="8" t="s">
        <v>12044</v>
      </c>
      <c r="AD613" s="6" t="str">
        <f t="shared" si="248"/>
        <v xml:space="preserve"> |LV| Trīs soļu komplekts barošanas apmācībai</v>
      </c>
      <c r="AE613" s="8" t="s">
        <v>12045</v>
      </c>
      <c r="AF613" s="6" t="str">
        <f t="shared" si="249"/>
        <v xml:space="preserve"> |MK| Комплет за обука за хранење во три фази</v>
      </c>
      <c r="AG613" s="8" t="s">
        <v>12046</v>
      </c>
      <c r="AH613" s="6" t="str">
        <f t="shared" si="250"/>
        <v xml:space="preserve"> |PL| Trójstopniowy zestaw do nauki karmienia</v>
      </c>
      <c r="AI613" s="8" t="s">
        <v>12047</v>
      </c>
      <c r="AJ613" s="6" t="str">
        <f t="shared" si="251"/>
        <v xml:space="preserve"> |PT| Conjunto de ensino de alimentação em três fases</v>
      </c>
      <c r="AK613" s="8" t="s">
        <v>12048</v>
      </c>
      <c r="AL613" s="6" t="str">
        <f t="shared" si="252"/>
        <v xml:space="preserve"> |RO| Set în trei etape pentru învățarea hrănirii</v>
      </c>
      <c r="AM613" s="8" t="s">
        <v>12049</v>
      </c>
      <c r="AN613" s="6" t="str">
        <f t="shared" si="253"/>
        <v xml:space="preserve"> |RS| Trostepeni komplet za učenje jedenja</v>
      </c>
      <c r="AO613" s="8" t="s">
        <v>12050</v>
      </c>
      <c r="AP613" s="6" t="str">
        <f t="shared" si="254"/>
        <v xml:space="preserve"> |SI| Komplet s tremi nastavki za učenje hranjenja</v>
      </c>
      <c r="AQ613" s="8" t="s">
        <v>12051</v>
      </c>
      <c r="AR613" s="6" t="str">
        <f t="shared" si="255"/>
        <v xml:space="preserve"> |SK| Súprava na učenie pitia – 3 kroky</v>
      </c>
      <c r="AS613" s="9" t="str">
        <f t="shared" si="256"/>
        <v>|EN| Three-stage set for feeding teaching |BG| Тристепенен комплект за хранене |BiH| Trostepeni komplet za učenje hranjenja |CZ| Třístupňová sada pro učení krmení |DE| Fütter-lern-set, dreistufig |EE| Kolmeastmeline komplekt söömise harjutamiseks |ES| Juego para aprender a comer, tres etapas/ Conjunt d’entrenament d’alimentació en tres passos |GR| Συσκευή μάθησης τροφοδοσίας τριών σταδίων |HR| Trostupanjski komplet za učenje hranjenja |HU| Három lépéses készlet etetés tanulásához |IT| Set per insegnare l’alimentazione in tre fasi |LT| Trijų etapų mokymosi maitintis rinkinukas |LV| Trīs soļu komplekts barošanas apmācībai |PL| Trójstopniowy zestaw do nauki karmienia |PT| Conjunto de ensino de alimentação em três fases |RO| Set în trei etape pentru învățarea hrănirii |RS| Trostepeni komplet za učenje jedenja |SI| Komplet s tremi nastavki za učenje hranjenja |SK| Súprava na učenie pitia – 3 kroky</v>
      </c>
      <c r="AT613" s="9" t="str">
        <f t="shared" si="257"/>
        <v xml:space="preserve">"|EN| Three-stage set for feeding teaching |BG| Тристепенен комплект за хранене |BiH| Trostepeni komplet za učenje hranjenja |CZ| Třístupňová sada pro učení krmení |DE| Fütter-lern-set, dreistufig |EE| Kolmeastmeline komplekt söömise harjutamiseks |ES| Juego para aprender a comer, tres etapas/ Conjunt d’entrenament d’alimentació en tres passos |GR| Συσκευή μάθησης τροφοδοσίας τριών σταδίων |HR| Trostupanjski komplet za učenje hranjenja |HU| Három lépéses készlet etetés tanulásához |IT| Set per insegnare l’alimentazione in tre fasi |LT| Trijų etapų mokymosi maitintis rinkinukas |LV| Trīs soļu komplekts barošanas apmācībai |PL| Trójstopniowy zestaw do nauki karmienia |PT| Conjunto de ensino de alimentação em três fases |RO| Set în trei etape pentru învățarea hrănirii |RS| Trostepeni komplet za učenje jedenja |SI| Komplet s tremi nastavki za učenje hranjenja |SK| Súprava na učenie pitia – 3 kroky",  </v>
      </c>
      <c r="AU613" s="9" t="str">
        <f t="shared" si="258"/>
        <v xml:space="preserve">"Three-stage set for feeding teaching":  "|EN| Three-stage set for feeding teaching |BG| Тристепенен комплект за хранене |BiH| Trostepeni komplet za učenje hranjenja |CZ| Třístupňová sada pro učení krmení |DE| Fütter-lern-set, dreistufig |EE| Kolmeastmeline komplekt söömise harjutamiseks |ES| Juego para aprender a comer, tres etapas/ Conjunt d’entrenament d’alimentació en tres passos |GR| Συσκευή μάθησης τροφοδοσίας τριών σταδίων |HR| Trostupanjski komplet za učenje hranjenja |HU| Három lépéses készlet etetés tanulásához |IT| Set per insegnare l’alimentazione in tre fasi |LT| Trijų etapų mokymosi maitintis rinkinukas |LV| Trīs soļu komplekts barošanas apmācībai |PL| Trójstopniowy zestaw do nauki karmienia |PT| Conjunto de ensino de alimentação em três fases |RO| Set în trei etape pentru învățarea hrănirii |RS| Trostepeni komplet za učenje jedenja |SI| Komplet s tremi nastavki za učenje hranjenja |SK| Súprava na učenie pitia – 3 kroky",  </v>
      </c>
      <c r="AV613" s="9" t="str">
        <f t="shared" si="259"/>
        <v xml:space="preserve">"Three-stage set for feeding teaching", </v>
      </c>
      <c r="AW613" s="9"/>
    </row>
    <row r="614" spans="1:49" ht="15" customHeight="1" x14ac:dyDescent="0.25">
      <c r="A614" s="8" t="s">
        <v>12052</v>
      </c>
      <c r="B614" s="6" t="str">
        <f t="shared" si="234"/>
        <v>|EN| Set of 3 teethers on a ring</v>
      </c>
      <c r="C614" s="8" t="s">
        <v>12053</v>
      </c>
      <c r="D614" s="6" t="str">
        <f t="shared" si="235"/>
        <v xml:space="preserve"> |AL| Set me tre teether në rreth</v>
      </c>
      <c r="E614" s="8" t="s">
        <v>12054</v>
      </c>
      <c r="F614" s="6" t="str">
        <f t="shared" si="236"/>
        <v xml:space="preserve"> |BG| Комплект от 3 гризалки на пръстен</v>
      </c>
      <c r="G614" s="8" t="s">
        <v>12055</v>
      </c>
      <c r="H614" s="6" t="str">
        <f t="shared" si="237"/>
        <v xml:space="preserve"> |BiH| Komplet od 3 glodalice na točku</v>
      </c>
      <c r="I614" s="8" t="s">
        <v>12056</v>
      </c>
      <c r="J614" s="6" t="str">
        <f t="shared" si="238"/>
        <v xml:space="preserve"> |CZ| Sada 3 kousátek na kroužku</v>
      </c>
      <c r="K614" s="8" t="s">
        <v>12057</v>
      </c>
      <c r="L614" s="6" t="str">
        <f t="shared" si="239"/>
        <v xml:space="preserve"> |DE| Beißringe auf kreis, 3 stk.</v>
      </c>
      <c r="M614" s="8" t="s">
        <v>12058</v>
      </c>
      <c r="N614" s="6" t="str">
        <f t="shared" si="240"/>
        <v xml:space="preserve"> |EE| Komplekt kolmest närimismänguasjast rõnga küljes</v>
      </c>
      <c r="O614" s="8" t="s">
        <v>12059</v>
      </c>
      <c r="P614" s="6" t="str">
        <f t="shared" si="241"/>
        <v xml:space="preserve"> |ES| Juego de 3 mordedores sobre un círculo</v>
      </c>
      <c r="Q614" s="8" t="s">
        <v>12060</v>
      </c>
      <c r="R614" s="6" t="str">
        <f t="shared" si="242"/>
        <v>/ Joc de 3 mossegadors en una roda</v>
      </c>
      <c r="S614" s="8" t="s">
        <v>12061</v>
      </c>
      <c r="T614" s="6" t="str">
        <f t="shared" si="243"/>
        <v xml:space="preserve"> |GR| Σετ από 3 μασητικών σε έναν τροχό</v>
      </c>
      <c r="U614" s="8" t="s">
        <v>12062</v>
      </c>
      <c r="V614" s="6" t="str">
        <f t="shared" si="244"/>
        <v xml:space="preserve"> |HR| Komplet 3 igračke koje se grizu na kolutu</v>
      </c>
      <c r="W614" s="8" t="s">
        <v>12063</v>
      </c>
      <c r="X614" s="6" t="str">
        <f t="shared" si="245"/>
        <v xml:space="preserve"> |HU| 3 rágóka karikán</v>
      </c>
      <c r="Y614" s="8" t="s">
        <v>12064</v>
      </c>
      <c r="Z614" s="6" t="str">
        <f t="shared" si="246"/>
        <v xml:space="preserve"> |IT| Set di 3 massaggiagengive su cerchio</v>
      </c>
      <c r="AA614" s="8" t="s">
        <v>12065</v>
      </c>
      <c r="AB614" s="6" t="str">
        <f t="shared" si="247"/>
        <v xml:space="preserve"> |LT| Trijų čiulptukų rinkinukas ant žiedo</v>
      </c>
      <c r="AC614" s="8" t="s">
        <v>12066</v>
      </c>
      <c r="AD614" s="6" t="str">
        <f t="shared" si="248"/>
        <v xml:space="preserve"> |LV| 3 smaganu masētāju komplekts uz riņķa</v>
      </c>
      <c r="AE614" s="8" t="s">
        <v>12067</v>
      </c>
      <c r="AF614" s="6" t="str">
        <f t="shared" si="249"/>
        <v xml:space="preserve"> |MK| Комплет од 3 гризалки на тркало</v>
      </c>
      <c r="AG614" s="8" t="s">
        <v>12068</v>
      </c>
      <c r="AH614" s="6" t="str">
        <f t="shared" si="250"/>
        <v xml:space="preserve"> |PL| Zestaw 3 gryzaków na kółku</v>
      </c>
      <c r="AI614" s="8" t="s">
        <v>12069</v>
      </c>
      <c r="AJ614" s="6" t="str">
        <f t="shared" si="251"/>
        <v xml:space="preserve"> |PT| Conjunto de 3 mordedores numa argola</v>
      </c>
      <c r="AK614" s="8" t="s">
        <v>12070</v>
      </c>
      <c r="AL614" s="6" t="str">
        <f t="shared" si="252"/>
        <v xml:space="preserve"> |RO| Set 3 inele dentiție, pe cerc</v>
      </c>
      <c r="AM614" s="8" t="s">
        <v>12071</v>
      </c>
      <c r="AN614" s="6" t="str">
        <f t="shared" si="253"/>
        <v xml:space="preserve"> |RS| Komplet 3 glodalice na privesku</v>
      </c>
      <c r="AO614" s="8" t="s">
        <v>12072</v>
      </c>
      <c r="AP614" s="6" t="str">
        <f t="shared" si="254"/>
        <v xml:space="preserve"> |SI| Komplet 3 grizal na obročku</v>
      </c>
      <c r="AQ614" s="8" t="s">
        <v>12073</v>
      </c>
      <c r="AR614" s="6" t="str">
        <f t="shared" si="255"/>
        <v xml:space="preserve"> |SK| Súprava 3 hryzadiel na koliesku</v>
      </c>
      <c r="AS614" s="9" t="str">
        <f t="shared" si="256"/>
        <v>|EN| Set of 3 teethers on a ring |BG| Комплект от 3 гризалки на пръстен |BiH| Komplet od 3 glodalice na točku |CZ| Sada 3 kousátek na kroužku |DE| Beißringe auf kreis, 3 stk. |EE| Komplekt kolmest närimismänguasjast rõnga küljes |ES| Juego de 3 mordedores sobre un círculo/ Joc de 3 mossegadors en una roda |GR| Σετ από 3 μασητικών σε έναν τροχό |HR| Komplet 3 igračke koje se grizu na kolutu |HU| 3 rágóka karikán |IT| Set di 3 massaggiagengive su cerchio |LT| Trijų čiulptukų rinkinukas ant žiedo |LV| 3 smaganu masētāju komplekts uz riņķa |PL| Zestaw 3 gryzaków na kółku |PT| Conjunto de 3 mordedores numa argola |RO| Set 3 inele dentiție, pe cerc |RS| Komplet 3 glodalice na privesku |SI| Komplet 3 grizal na obročku |SK| Súprava 3 hryzadiel na koliesku</v>
      </c>
      <c r="AT614" s="9" t="str">
        <f t="shared" si="257"/>
        <v xml:space="preserve">"|EN| Set of 3 teethers on a ring |BG| Комплект от 3 гризалки на пръстен |BiH| Komplet od 3 glodalice na točku |CZ| Sada 3 kousátek na kroužku |DE| Beißringe auf kreis, 3 stk. |EE| Komplekt kolmest närimismänguasjast rõnga küljes |ES| Juego de 3 mordedores sobre un círculo/ Joc de 3 mossegadors en una roda |GR| Σετ από 3 μασητικών σε έναν τροχό |HR| Komplet 3 igračke koje se grizu na kolutu |HU| 3 rágóka karikán |IT| Set di 3 massaggiagengive su cerchio |LT| Trijų čiulptukų rinkinukas ant žiedo |LV| 3 smaganu masētāju komplekts uz riņķa |PL| Zestaw 3 gryzaków na kółku |PT| Conjunto de 3 mordedores numa argola |RO| Set 3 inele dentiție, pe cerc |RS| Komplet 3 glodalice na privesku |SI| Komplet 3 grizal na obročku |SK| Súprava 3 hryzadiel na koliesku",  </v>
      </c>
      <c r="AU614" s="9" t="str">
        <f t="shared" si="258"/>
        <v xml:space="preserve">"Set of 3 teethers on a ring":  "|EN| Set of 3 teethers on a ring |BG| Комплект от 3 гризалки на пръстен |BiH| Komplet od 3 glodalice na točku |CZ| Sada 3 kousátek na kroužku |DE| Beißringe auf kreis, 3 stk. |EE| Komplekt kolmest närimismänguasjast rõnga küljes |ES| Juego de 3 mordedores sobre un círculo/ Joc de 3 mossegadors en una roda |GR| Σετ από 3 μασητικών σε έναν τροχό |HR| Komplet 3 igračke koje se grizu na kolutu |HU| 3 rágóka karikán |IT| Set di 3 massaggiagengive su cerchio |LT| Trijų čiulptukų rinkinukas ant žiedo |LV| 3 smaganu masētāju komplekts uz riņķa |PL| Zestaw 3 gryzaków na kółku |PT| Conjunto de 3 mordedores numa argola |RO| Set 3 inele dentiție, pe cerc |RS| Komplet 3 glodalice na privesku |SI| Komplet 3 grizal na obročku |SK| Súprava 3 hryzadiel na koliesku",  </v>
      </c>
      <c r="AV614" s="9" t="str">
        <f t="shared" si="259"/>
        <v xml:space="preserve">"Set of 3 teethers on a ring", </v>
      </c>
      <c r="AW614" s="9"/>
    </row>
    <row r="615" spans="1:49" ht="15" customHeight="1" x14ac:dyDescent="0.25">
      <c r="A615" s="8" t="s">
        <v>12074</v>
      </c>
      <c r="B615" s="6" t="str">
        <f t="shared" si="234"/>
        <v>|EN| Cuddly blanket with a teether</v>
      </c>
      <c r="C615" s="8" t="s">
        <v>12075</v>
      </c>
      <c r="D615" s="6" t="str">
        <f t="shared" si="235"/>
        <v xml:space="preserve"> |AL| Batanije përkëdhelëse me teether</v>
      </c>
      <c r="E615" s="8" t="s">
        <v>12076</v>
      </c>
      <c r="F615" s="6" t="str">
        <f t="shared" si="236"/>
        <v xml:space="preserve"> |BG| Пухкаво одеяло с гризалка</v>
      </c>
      <c r="G615" s="8" t="s">
        <v>12077</v>
      </c>
      <c r="H615" s="6" t="str">
        <f t="shared" si="237"/>
        <v xml:space="preserve"> |BiH| Deka za grljenje s glodalicom</v>
      </c>
      <c r="I615" s="8" t="s">
        <v>12078</v>
      </c>
      <c r="J615" s="6" t="str">
        <f t="shared" si="238"/>
        <v xml:space="preserve"> |CZ| Dečka s hračkou a kousátkem</v>
      </c>
      <c r="K615" s="8" t="s">
        <v>12079</v>
      </c>
      <c r="L615" s="6" t="str">
        <f t="shared" si="239"/>
        <v xml:space="preserve"> |DE| Kuscheldecke mit beißring</v>
      </c>
      <c r="M615" s="8" t="s">
        <v>12080</v>
      </c>
      <c r="N615" s="6" t="str">
        <f t="shared" si="240"/>
        <v xml:space="preserve"> |EE| Kaisutekk närimisrõngaga</v>
      </c>
      <c r="O615" s="8" t="s">
        <v>12081</v>
      </c>
      <c r="P615" s="6" t="str">
        <f t="shared" si="241"/>
        <v xml:space="preserve"> |ES| Manta de peluche con mordedor</v>
      </c>
      <c r="Q615" s="8" t="s">
        <v>12082</v>
      </c>
      <c r="R615" s="6" t="str">
        <f t="shared" si="242"/>
        <v>/ Manteta per a abraçar amb mossegador</v>
      </c>
      <c r="S615" s="8" t="s">
        <v>12083</v>
      </c>
      <c r="T615" s="6" t="str">
        <f t="shared" si="243"/>
        <v xml:space="preserve"> |GR| Μια χαλαρή κουβέρτα αγκαλιάσματος με μασητικό</v>
      </c>
      <c r="U615" s="8" t="s">
        <v>12084</v>
      </c>
      <c r="V615" s="6" t="str">
        <f t="shared" si="244"/>
        <v xml:space="preserve"> |HR| Deka za grljenje koju se može gristi</v>
      </c>
      <c r="W615" s="8" t="s">
        <v>12085</v>
      </c>
      <c r="X615" s="6" t="str">
        <f t="shared" si="245"/>
        <v xml:space="preserve"> |HU| Szundikendő rágókával</v>
      </c>
      <c r="Y615" s="8" t="s">
        <v>12086</v>
      </c>
      <c r="Z615" s="6" t="str">
        <f t="shared" si="246"/>
        <v xml:space="preserve"> |IT| Copertina avvolgente con massaggiagengive</v>
      </c>
      <c r="AA615" s="8" t="s">
        <v>12087</v>
      </c>
      <c r="AB615" s="6" t="str">
        <f t="shared" si="247"/>
        <v xml:space="preserve"> |LT| Miego skiautė su kramtuku</v>
      </c>
      <c r="AC615" s="8" t="s">
        <v>12088</v>
      </c>
      <c r="AD615" s="6" t="str">
        <f t="shared" si="248"/>
        <v xml:space="preserve"> |LV| Nomierinoša sedziņa ar smaganu masētāju</v>
      </c>
      <c r="AE615" s="8" t="s">
        <v>12089</v>
      </c>
      <c r="AF615" s="6" t="str">
        <f t="shared" si="249"/>
        <v xml:space="preserve"> |MK| Ќебе за гушкање со гризалка</v>
      </c>
      <c r="AG615" s="8" t="s">
        <v>12090</v>
      </c>
      <c r="AH615" s="6" t="str">
        <f t="shared" si="250"/>
        <v xml:space="preserve"> |PL| Kocyk przytulanka z gryzakiem</v>
      </c>
      <c r="AI615" s="8" t="s">
        <v>12091</v>
      </c>
      <c r="AJ615" s="6" t="str">
        <f t="shared" si="251"/>
        <v xml:space="preserve"> |PT| Manta para abraçar e brinquedo para aliviar a dentição</v>
      </c>
      <c r="AK615" s="8" t="s">
        <v>12092</v>
      </c>
      <c r="AL615" s="6" t="str">
        <f t="shared" si="252"/>
        <v xml:space="preserve"> |RO| Pătură cu jucărie din pluș și cu inel pentru dentiție</v>
      </c>
      <c r="AM615" s="8" t="s">
        <v>12093</v>
      </c>
      <c r="AN615" s="6" t="str">
        <f t="shared" si="253"/>
        <v xml:space="preserve"> |RS| Ćebence – igračka sa glodalicom</v>
      </c>
      <c r="AO615" s="8" t="s">
        <v>12094</v>
      </c>
      <c r="AP615" s="6" t="str">
        <f t="shared" si="254"/>
        <v xml:space="preserve"> |SI| Odejica za stiskanje z grizalom</v>
      </c>
      <c r="AQ615" s="8" t="s">
        <v>12095</v>
      </c>
      <c r="AR615" s="6" t="str">
        <f t="shared" si="255"/>
        <v xml:space="preserve"> |SK| Deka s plyšovou hračkou</v>
      </c>
      <c r="AS615" s="9" t="str">
        <f t="shared" si="256"/>
        <v>|EN| Cuddly blanket with a teether |BG| Пухкаво одеяло с гризалка |BiH| Deka za grljenje s glodalicom |CZ| Dečka s hračkou a kousátkem |DE| Kuscheldecke mit beißring |EE| Kaisutekk närimisrõngaga |ES| Manta de peluche con mordedor/ Manteta per a abraçar amb mossegador |GR| Μια χαλαρή κουβέρτα αγκαλιάσματος με μασητικό |HR| Deka za grljenje koju se može gristi |HU| Szundikendő rágókával |IT| Copertina avvolgente con massaggiagengive |LT| Miego skiautė su kramtuku |LV| Nomierinoša sedziņa ar smaganu masētāju |PL| Kocyk przytulanka z gryzakiem |PT| Manta para abraçar e brinquedo para aliviar a dentição |RO| Pătură cu jucărie din pluș și cu inel pentru dentiție |RS| Ćebence – igračka sa glodalicom |SI| Odejica za stiskanje z grizalom |SK| Deka s plyšovou hračkou</v>
      </c>
      <c r="AT615" s="9" t="str">
        <f t="shared" si="257"/>
        <v xml:space="preserve">"|EN| Cuddly blanket with a teether |BG| Пухкаво одеяло с гризалка |BiH| Deka za grljenje s glodalicom |CZ| Dečka s hračkou a kousátkem |DE| Kuscheldecke mit beißring |EE| Kaisutekk närimisrõngaga |ES| Manta de peluche con mordedor/ Manteta per a abraçar amb mossegador |GR| Μια χαλαρή κουβέρτα αγκαλιάσματος με μασητικό |HR| Deka za grljenje koju se može gristi |HU| Szundikendő rágókával |IT| Copertina avvolgente con massaggiagengive |LT| Miego skiautė su kramtuku |LV| Nomierinoša sedziņa ar smaganu masētāju |PL| Kocyk przytulanka z gryzakiem |PT| Manta para abraçar e brinquedo para aliviar a dentição |RO| Pătură cu jucărie din pluș și cu inel pentru dentiție |RS| Ćebence – igračka sa glodalicom |SI| Odejica za stiskanje z grizalom |SK| Deka s plyšovou hračkou",  </v>
      </c>
      <c r="AU615" s="9" t="str">
        <f t="shared" si="258"/>
        <v xml:space="preserve">"Cuddly blanket with a teether":  "|EN| Cuddly blanket with a teether |BG| Пухкаво одеяло с гризалка |BiH| Deka za grljenje s glodalicom |CZ| Dečka s hračkou a kousátkem |DE| Kuscheldecke mit beißring |EE| Kaisutekk närimisrõngaga |ES| Manta de peluche con mordedor/ Manteta per a abraçar amb mossegador |GR| Μια χαλαρή κουβέρτα αγκαλιάσματος με μασητικό |HR| Deka za grljenje koju se može gristi |HU| Szundikendő rágókával |IT| Copertina avvolgente con massaggiagengive |LT| Miego skiautė su kramtuku |LV| Nomierinoša sedziņa ar smaganu masētāju |PL| Kocyk przytulanka z gryzakiem |PT| Manta para abraçar e brinquedo para aliviar a dentição |RO| Pătură cu jucărie din pluș și cu inel pentru dentiție |RS| Ćebence – igračka sa glodalicom |SI| Odejica za stiskanje z grizalom |SK| Deka s plyšovou hračkou",  </v>
      </c>
      <c r="AV615" s="9" t="str">
        <f t="shared" si="259"/>
        <v xml:space="preserve">"Cuddly blanket with a teether", </v>
      </c>
      <c r="AW615" s="9"/>
    </row>
    <row r="616" spans="1:49" ht="15" customHeight="1" x14ac:dyDescent="0.25">
      <c r="A616" s="8" t="s">
        <v>12096</v>
      </c>
      <c r="B616" s="6" t="str">
        <f t="shared" si="234"/>
        <v>|EN| Squeak rattle</v>
      </c>
      <c r="C616" s="8" t="s">
        <v>12097</v>
      </c>
      <c r="D616" s="6" t="str">
        <f t="shared" si="235"/>
        <v xml:space="preserve"> |AL| Xhingël me kërcitje</v>
      </c>
      <c r="E616" s="8" t="s">
        <v>12098</v>
      </c>
      <c r="F616" s="6" t="str">
        <f t="shared" si="236"/>
        <v xml:space="preserve"> |BG| Дрънкалка с пищялка</v>
      </c>
      <c r="G616" s="8" t="s">
        <v>12099</v>
      </c>
      <c r="H616" s="6" t="str">
        <f t="shared" si="237"/>
        <v xml:space="preserve"> |BiH| Igračka s pištaljkom</v>
      </c>
      <c r="I616" s="8" t="s">
        <v>12100</v>
      </c>
      <c r="J616" s="6" t="str">
        <f t="shared" si="238"/>
        <v xml:space="preserve"> |CZ| Chrastítko s pískátkem</v>
      </c>
      <c r="K616" s="8" t="s">
        <v>12101</v>
      </c>
      <c r="L616" s="6" t="str">
        <f t="shared" si="239"/>
        <v xml:space="preserve"> |DE| Rassel mit quietscher</v>
      </c>
      <c r="M616" s="8" t="s">
        <v>12102</v>
      </c>
      <c r="N616" s="6" t="str">
        <f t="shared" si="240"/>
        <v xml:space="preserve"> |EE| Piiksuv kõristi</v>
      </c>
      <c r="O616" s="8" t="s">
        <v>12103</v>
      </c>
      <c r="P616" s="6" t="str">
        <f t="shared" si="241"/>
        <v xml:space="preserve"> |ES| Sonajero con chillido</v>
      </c>
      <c r="Q616" s="8" t="s">
        <v>12104</v>
      </c>
      <c r="R616" s="6" t="str">
        <f t="shared" si="242"/>
        <v>/ Sonall amb xiulet</v>
      </c>
      <c r="S616" s="8" t="s">
        <v>12105</v>
      </c>
      <c r="T616" s="6" t="str">
        <f t="shared" si="243"/>
        <v xml:space="preserve"> |GR| Κουδουνίστρα με σφυρίχτρα</v>
      </c>
      <c r="U616" s="8" t="s">
        <v>12106</v>
      </c>
      <c r="V616" s="6" t="str">
        <f t="shared" si="244"/>
        <v xml:space="preserve"> |HR| Zvečka s dijelom na izvlačenje</v>
      </c>
      <c r="W616" s="8" t="s">
        <v>12107</v>
      </c>
      <c r="X616" s="6" t="str">
        <f t="shared" si="245"/>
        <v xml:space="preserve"> |HU| Csörgő síppal</v>
      </c>
      <c r="Y616" s="8" t="s">
        <v>12108</v>
      </c>
      <c r="Z616" s="6" t="str">
        <f t="shared" si="246"/>
        <v xml:space="preserve"> |IT| Sonaglio con fischietto</v>
      </c>
      <c r="AA616" s="8" t="s">
        <v>12109</v>
      </c>
      <c r="AB616" s="6" t="str">
        <f t="shared" si="247"/>
        <v xml:space="preserve"> |LT| Barškutis su pypsiuku</v>
      </c>
      <c r="AC616" s="8" t="s">
        <v>12110</v>
      </c>
      <c r="AD616" s="6" t="str">
        <f t="shared" si="248"/>
        <v xml:space="preserve"> |LV| Grabulis ar pīkstuli</v>
      </c>
      <c r="AE616" s="8" t="s">
        <v>12111</v>
      </c>
      <c r="AF616" s="6" t="str">
        <f t="shared" si="249"/>
        <v xml:space="preserve"> |MK| Тропалка со свирка</v>
      </c>
      <c r="AG616" s="8" t="s">
        <v>12112</v>
      </c>
      <c r="AH616" s="6" t="str">
        <f t="shared" si="250"/>
        <v xml:space="preserve"> |PL| Grzechotka z piszczkiem</v>
      </c>
      <c r="AI616" s="8" t="s">
        <v>12113</v>
      </c>
      <c r="AJ616" s="6" t="str">
        <f t="shared" si="251"/>
        <v xml:space="preserve"> |PT| Chocalho para apito</v>
      </c>
      <c r="AK616" s="8" t="s">
        <v>12114</v>
      </c>
      <c r="AL616" s="6" t="str">
        <f t="shared" si="252"/>
        <v xml:space="preserve"> |RO| Zornăitoare cu piuitoare</v>
      </c>
      <c r="AM616" s="8" t="s">
        <v>12115</v>
      </c>
      <c r="AN616" s="6" t="str">
        <f t="shared" si="253"/>
        <v xml:space="preserve"> |RS| Zvečka sa pištaljkom</v>
      </c>
      <c r="AO616" s="8" t="s">
        <v>12116</v>
      </c>
      <c r="AP616" s="6" t="str">
        <f t="shared" si="254"/>
        <v xml:space="preserve"> |SI| Ropotuljica s piščalko</v>
      </c>
      <c r="AQ616" s="8" t="s">
        <v>12117</v>
      </c>
      <c r="AR616" s="6" t="str">
        <f t="shared" si="255"/>
        <v xml:space="preserve"> |SK| Pískajúca hrkálka</v>
      </c>
      <c r="AS616" s="9" t="str">
        <f t="shared" si="256"/>
        <v>|EN| Squeak rattle |BG| Дрънкалка с пищялка |BiH| Igračka s pištaljkom |CZ| Chrastítko s pískátkem |DE| Rassel mit quietscher |EE| Piiksuv kõristi |ES| Sonajero con chillido/ Sonall amb xiulet |GR| Κουδουνίστρα με σφυρίχτρα |HR| Zvečka s dijelom na izvlačenje |HU| Csörgő síppal |IT| Sonaglio con fischietto |LT| Barškutis su pypsiuku |LV| Grabulis ar pīkstuli |PL| Grzechotka z piszczkiem |PT| Chocalho para apito |RO| Zornăitoare cu piuitoare |RS| Zvečka sa pištaljkom |SI| Ropotuljica s piščalko |SK| Pískajúca hrkálka</v>
      </c>
      <c r="AT616" s="9" t="str">
        <f t="shared" si="257"/>
        <v xml:space="preserve">"|EN| Squeak rattle |BG| Дрънкалка с пищялка |BiH| Igračka s pištaljkom |CZ| Chrastítko s pískátkem |DE| Rassel mit quietscher |EE| Piiksuv kõristi |ES| Sonajero con chillido/ Sonall amb xiulet |GR| Κουδουνίστρα με σφυρίχτρα |HR| Zvečka s dijelom na izvlačenje |HU| Csörgő síppal |IT| Sonaglio con fischietto |LT| Barškutis su pypsiuku |LV| Grabulis ar pīkstuli |PL| Grzechotka z piszczkiem |PT| Chocalho para apito |RO| Zornăitoare cu piuitoare |RS| Zvečka sa pištaljkom |SI| Ropotuljica s piščalko |SK| Pískajúca hrkálka",  </v>
      </c>
      <c r="AU616" s="9" t="str">
        <f t="shared" si="258"/>
        <v xml:space="preserve">"Squeak rattle":  "|EN| Squeak rattle |BG| Дрънкалка с пищялка |BiH| Igračka s pištaljkom |CZ| Chrastítko s pískátkem |DE| Rassel mit quietscher |EE| Piiksuv kõristi |ES| Sonajero con chillido/ Sonall amb xiulet |GR| Κουδουνίστρα με σφυρίχτρα |HR| Zvečka s dijelom na izvlačenje |HU| Csörgő síppal |IT| Sonaglio con fischietto |LT| Barškutis su pypsiuku |LV| Grabulis ar pīkstuli |PL| Grzechotka z piszczkiem |PT| Chocalho para apito |RO| Zornăitoare cu piuitoare |RS| Zvečka sa pištaljkom |SI| Ropotuljica s piščalko |SK| Pískajúca hrkálka",  </v>
      </c>
      <c r="AV616" s="9" t="str">
        <f t="shared" si="259"/>
        <v xml:space="preserve">"Squeak rattle", </v>
      </c>
      <c r="AW616" s="9"/>
    </row>
    <row r="617" spans="1:49" ht="15" customHeight="1" x14ac:dyDescent="0.25">
      <c r="A617" s="8" t="s">
        <v>12118</v>
      </c>
      <c r="B617" s="6" t="str">
        <f t="shared" si="234"/>
        <v>|EN| Stroller tag with teether</v>
      </c>
      <c r="C617" s="8" t="s">
        <v>12119</v>
      </c>
      <c r="D617" s="6" t="str">
        <f t="shared" si="235"/>
        <v xml:space="preserve"> |AL| Varëse për karrocë me teether</v>
      </c>
      <c r="E617" s="8" t="s">
        <v>12120</v>
      </c>
      <c r="F617" s="6" t="str">
        <f t="shared" si="236"/>
        <v xml:space="preserve"> |BG| Етикет за количка с гризалка</v>
      </c>
      <c r="G617" s="8" t="s">
        <v>12121</v>
      </c>
      <c r="H617" s="6" t="str">
        <f t="shared" si="237"/>
        <v xml:space="preserve"> |BiH| Privjesak za kolica s glodalicom</v>
      </c>
      <c r="I617" s="8" t="s">
        <v>12122</v>
      </c>
      <c r="J617" s="6" t="str">
        <f t="shared" si="238"/>
        <v xml:space="preserve"> |CZ| Přívěšek ke kočárku s kousátkem</v>
      </c>
      <c r="K617" s="8" t="s">
        <v>12123</v>
      </c>
      <c r="L617" s="6" t="str">
        <f t="shared" si="239"/>
        <v xml:space="preserve"> |DE| Anhänger für kinderwagen mit beißring</v>
      </c>
      <c r="M617" s="8" t="s">
        <v>12124</v>
      </c>
      <c r="N617" s="6" t="str">
        <f t="shared" si="240"/>
        <v xml:space="preserve"> |EE| Vankrisse riputatav mänguasi koos närimisrõngaga</v>
      </c>
      <c r="O617" s="8" t="s">
        <v>12125</v>
      </c>
      <c r="P617" s="6" t="str">
        <f t="shared" si="241"/>
        <v xml:space="preserve"> |ES| Colgante para cochecito con mordedor</v>
      </c>
      <c r="Q617" s="8" t="s">
        <v>12126</v>
      </c>
      <c r="R617" s="6" t="str">
        <f t="shared" si="242"/>
        <v>/ Etiqueta per al cotxet amb mossegador</v>
      </c>
      <c r="S617" s="8" t="s">
        <v>12127</v>
      </c>
      <c r="T617" s="6" t="str">
        <f t="shared" si="243"/>
        <v xml:space="preserve"> |GR| Ετικέτα για καροτσάκι με μασητικό</v>
      </c>
      <c r="U617" s="8" t="s">
        <v>12128</v>
      </c>
      <c r="V617" s="6" t="str">
        <f t="shared" si="244"/>
        <v xml:space="preserve"> |HR| Privjesak za kolica s dijelom koji se može gristi</v>
      </c>
      <c r="W617" s="8" t="s">
        <v>12129</v>
      </c>
      <c r="X617" s="6" t="str">
        <f t="shared" si="245"/>
        <v xml:space="preserve"> |HU| Játék babakocsiba, rágókával</v>
      </c>
      <c r="Y617" s="8" t="s">
        <v>12130</v>
      </c>
      <c r="Z617" s="6" t="str">
        <f t="shared" si="246"/>
        <v xml:space="preserve"> |IT| Ciondolo per carrozzine con massaggiagengive</v>
      </c>
      <c r="AA617" s="8" t="s">
        <v>12131</v>
      </c>
      <c r="AB617" s="6" t="str">
        <f t="shared" si="247"/>
        <v xml:space="preserve"> |LT| Pakabukas vežimėliui su kramtuku</v>
      </c>
      <c r="AC617" s="8" t="s">
        <v>12132</v>
      </c>
      <c r="AD617" s="6" t="str">
        <f t="shared" si="248"/>
        <v xml:space="preserve"> |LV| Piekariņš ratiem ar smaganu masētāju</v>
      </c>
      <c r="AE617" s="8" t="s">
        <v>12133</v>
      </c>
      <c r="AF617" s="6" t="str">
        <f t="shared" si="249"/>
        <v xml:space="preserve"> |MK| Ознака за количка со гризалка</v>
      </c>
      <c r="AG617" s="8" t="s">
        <v>12134</v>
      </c>
      <c r="AH617" s="6" t="str">
        <f t="shared" si="250"/>
        <v xml:space="preserve"> |PL| Przywieszka do wózka z gryzakiem</v>
      </c>
      <c r="AI617" s="8" t="s">
        <v>12135</v>
      </c>
      <c r="AJ617" s="6" t="str">
        <f t="shared" si="251"/>
        <v xml:space="preserve"> |PT| Pingente para carrinho com mordedor</v>
      </c>
      <c r="AK617" s="8" t="s">
        <v>12136</v>
      </c>
      <c r="AL617" s="6" t="str">
        <f t="shared" si="252"/>
        <v xml:space="preserve"> |RO| Jucărie suspendată pentru cărucior, cu inel pentru dentiție</v>
      </c>
      <c r="AM617" s="8" t="s">
        <v>12137</v>
      </c>
      <c r="AN617" s="6" t="str">
        <f t="shared" si="253"/>
        <v xml:space="preserve"> |RS| Privezak za kolica sa glodalicom</v>
      </c>
      <c r="AO617" s="8" t="s">
        <v>12138</v>
      </c>
      <c r="AP617" s="6" t="str">
        <f t="shared" si="254"/>
        <v xml:space="preserve"> |SI| Obesek za voziček z grizalom</v>
      </c>
      <c r="AQ617" s="8" t="s">
        <v>12139</v>
      </c>
      <c r="AR617" s="6" t="str">
        <f t="shared" si="255"/>
        <v xml:space="preserve"> |SK| Hračka na kočík s hryzadlom</v>
      </c>
      <c r="AS617" s="9" t="str">
        <f t="shared" si="256"/>
        <v>|EN| Stroller tag with teether |BG| Етикет за количка с гризалка |BiH| Privjesak za kolica s glodalicom |CZ| Přívěšek ke kočárku s kousátkem |DE| Anhänger für kinderwagen mit beißring |EE| Vankrisse riputatav mänguasi koos närimisrõngaga |ES| Colgante para cochecito con mordedor/ Etiqueta per al cotxet amb mossegador |GR| Ετικέτα για καροτσάκι με μασητικό |HR| Privjesak za kolica s dijelom koji se može gristi |HU| Játék babakocsiba, rágókával |IT| Ciondolo per carrozzine con massaggiagengive |LT| Pakabukas vežimėliui su kramtuku |LV| Piekariņš ratiem ar smaganu masētāju |PL| Przywieszka do wózka z gryzakiem |PT| Pingente para carrinho com mordedor |RO| Jucărie suspendată pentru cărucior, cu inel pentru dentiție |RS| Privezak za kolica sa glodalicom |SI| Obesek za voziček z grizalom |SK| Hračka na kočík s hryzadlom</v>
      </c>
      <c r="AT617" s="9" t="str">
        <f t="shared" si="257"/>
        <v xml:space="preserve">"|EN| Stroller tag with teether |BG| Етикет за количка с гризалка |BiH| Privjesak za kolica s glodalicom |CZ| Přívěšek ke kočárku s kousátkem |DE| Anhänger für kinderwagen mit beißring |EE| Vankrisse riputatav mänguasi koos närimisrõngaga |ES| Colgante para cochecito con mordedor/ Etiqueta per al cotxet amb mossegador |GR| Ετικέτα για καροτσάκι με μασητικό |HR| Privjesak za kolica s dijelom koji se može gristi |HU| Játék babakocsiba, rágókával |IT| Ciondolo per carrozzine con massaggiagengive |LT| Pakabukas vežimėliui su kramtuku |LV| Piekariņš ratiem ar smaganu masētāju |PL| Przywieszka do wózka z gryzakiem |PT| Pingente para carrinho com mordedor |RO| Jucărie suspendată pentru cărucior, cu inel pentru dentiție |RS| Privezak za kolica sa glodalicom |SI| Obesek za voziček z grizalom |SK| Hračka na kočík s hryzadlom",  </v>
      </c>
      <c r="AU617" s="9" t="str">
        <f t="shared" si="258"/>
        <v xml:space="preserve">"Stroller tag with teether":  "|EN| Stroller tag with teether |BG| Етикет за количка с гризалка |BiH| Privjesak za kolica s glodalicom |CZ| Přívěšek ke kočárku s kousátkem |DE| Anhänger für kinderwagen mit beißring |EE| Vankrisse riputatav mänguasi koos närimisrõngaga |ES| Colgante para cochecito con mordedor/ Etiqueta per al cotxet amb mossegador |GR| Ετικέτα για καροτσάκι με μασητικό |HR| Privjesak za kolica s dijelom koji se može gristi |HU| Játék babakocsiba, rágókával |IT| Ciondolo per carrozzine con massaggiagengive |LT| Pakabukas vežimėliui su kramtuku |LV| Piekariņš ratiem ar smaganu masētāju |PL| Przywieszka do wózka z gryzakiem |PT| Pingente para carrinho com mordedor |RO| Jucărie suspendată pentru cărucior, cu inel pentru dentiție |RS| Privezak za kolica sa glodalicom |SI| Obesek za voziček z grizalom |SK| Hračka na kočík s hryzadlom",  </v>
      </c>
      <c r="AV617" s="9" t="str">
        <f t="shared" si="259"/>
        <v xml:space="preserve">"Stroller tag with teether", </v>
      </c>
      <c r="AW617" s="9"/>
    </row>
    <row r="618" spans="1:49" ht="15" customHeight="1" x14ac:dyDescent="0.25">
      <c r="A618" s="8" t="s">
        <v>12140</v>
      </c>
      <c r="B618" s="6" t="str">
        <f t="shared" si="234"/>
        <v>|EN| Stroller tag with an alpine bell</v>
      </c>
      <c r="C618" s="8" t="s">
        <v>12141</v>
      </c>
      <c r="D618" s="6" t="str">
        <f t="shared" si="235"/>
        <v xml:space="preserve"> |AL| Varëse për karrocë me zile alpine</v>
      </c>
      <c r="E618" s="8" t="s">
        <v>12142</v>
      </c>
      <c r="F618" s="6" t="str">
        <f t="shared" si="236"/>
        <v xml:space="preserve"> |BG| Етикет за количка с алпийска камбанка</v>
      </c>
      <c r="G618" s="8" t="s">
        <v>12143</v>
      </c>
      <c r="H618" s="6" t="str">
        <f t="shared" si="237"/>
        <v xml:space="preserve"> |BiH| Privjesak za kolica s alpskim zvonom</v>
      </c>
      <c r="I618" s="8" t="s">
        <v>12144</v>
      </c>
      <c r="J618" s="6" t="str">
        <f t="shared" si="238"/>
        <v xml:space="preserve"> |CZ| Přívěšek ke kočárku s alpským zvoncem</v>
      </c>
      <c r="K618" s="8" t="s">
        <v>12145</v>
      </c>
      <c r="L618" s="6" t="str">
        <f t="shared" si="239"/>
        <v xml:space="preserve"> |DE| Anhänger für kinderwagen mit alpenglocke</v>
      </c>
      <c r="M618" s="8" t="s">
        <v>12146</v>
      </c>
      <c r="N618" s="6" t="str">
        <f t="shared" si="240"/>
        <v xml:space="preserve"> |EE| Vankrisse riputatav mänguasi koos alpi kellaga</v>
      </c>
      <c r="O618" s="8" t="s">
        <v>12147</v>
      </c>
      <c r="P618" s="6" t="str">
        <f t="shared" si="241"/>
        <v xml:space="preserve"> |ES| Colgante para cochecito con campanilla</v>
      </c>
      <c r="Q618" s="8" t="s">
        <v>12148</v>
      </c>
      <c r="R618" s="6" t="str">
        <f t="shared" si="242"/>
        <v>/ Etiqueta per al cotxet amb campaneta</v>
      </c>
      <c r="S618" s="8" t="s">
        <v>12149</v>
      </c>
      <c r="T618" s="6" t="str">
        <f t="shared" si="243"/>
        <v xml:space="preserve"> |GR| Ετικέτα τρόλεϊ με αλπικό καμπανάκι</v>
      </c>
      <c r="U618" s="8" t="s">
        <v>12143</v>
      </c>
      <c r="V618" s="6" t="str">
        <f t="shared" si="244"/>
        <v xml:space="preserve"> |HR| Privjesak za kolica s alpskim zvonom</v>
      </c>
      <c r="W618" s="8" t="s">
        <v>12150</v>
      </c>
      <c r="X618" s="6" t="str">
        <f t="shared" si="245"/>
        <v xml:space="preserve"> |HU| Játék babakocsiba, alpesi kolomp</v>
      </c>
      <c r="Y618" s="8" t="s">
        <v>12151</v>
      </c>
      <c r="Z618" s="6" t="str">
        <f t="shared" si="246"/>
        <v xml:space="preserve"> |IT| Ciondolo per carrozzine con campana alpina</v>
      </c>
      <c r="AA618" s="8" t="s">
        <v>12152</v>
      </c>
      <c r="AB618" s="6" t="str">
        <f t="shared" si="247"/>
        <v xml:space="preserve"> |LT| Pakabukas vežimėliui su alpių varpeliu</v>
      </c>
      <c r="AC618" s="8" t="s">
        <v>12153</v>
      </c>
      <c r="AD618" s="6" t="str">
        <f t="shared" si="248"/>
        <v xml:space="preserve"> |LV| Piekariņš ratiem ar alpu zvaniņu</v>
      </c>
      <c r="AE618" s="8" t="s">
        <v>12154</v>
      </c>
      <c r="AF618" s="6" t="str">
        <f t="shared" si="249"/>
        <v xml:space="preserve"> |MK| Ознака за количка со алпско ѕвонче</v>
      </c>
      <c r="AG618" s="8" t="s">
        <v>12155</v>
      </c>
      <c r="AH618" s="6" t="str">
        <f t="shared" si="250"/>
        <v xml:space="preserve"> |PL| Przywieszka do wózka z dzwonkiem alpejskim</v>
      </c>
      <c r="AI618" s="8" t="s">
        <v>12156</v>
      </c>
      <c r="AJ618" s="6" t="str">
        <f t="shared" si="251"/>
        <v xml:space="preserve"> |PT| Pingente para carrinho com sino alpino</v>
      </c>
      <c r="AK618" s="8" t="s">
        <v>12157</v>
      </c>
      <c r="AL618" s="6" t="str">
        <f t="shared" si="252"/>
        <v xml:space="preserve"> |RO| Jucărie suspendată pentru cărucior, cu inel pentru dentiție cu clopoțel</v>
      </c>
      <c r="AM618" s="8" t="s">
        <v>12158</v>
      </c>
      <c r="AN618" s="6" t="str">
        <f t="shared" si="253"/>
        <v xml:space="preserve"> |RS| Privezak za kolica sa alpskim zvoncetom</v>
      </c>
      <c r="AO618" s="8" t="s">
        <v>12159</v>
      </c>
      <c r="AP618" s="6" t="str">
        <f t="shared" si="254"/>
        <v xml:space="preserve"> |SI| Obesek za voziček z alpskim zvončkom</v>
      </c>
      <c r="AQ618" s="8" t="s">
        <v>12160</v>
      </c>
      <c r="AR618" s="6" t="str">
        <f t="shared" si="255"/>
        <v xml:space="preserve"> |SK| Hračka na kočík s alpským zvončekom</v>
      </c>
      <c r="AS618" s="9" t="str">
        <f t="shared" si="256"/>
        <v>|EN| Stroller tag with an alpine bell |BG| Етикет за количка с алпийска камбанка |BiH| Privjesak za kolica s alpskim zvonom |CZ| Přívěšek ke kočárku s alpským zvoncem |DE| Anhänger für kinderwagen mit alpenglocke |EE| Vankrisse riputatav mänguasi koos alpi kellaga |ES| Colgante para cochecito con campanilla/ Etiqueta per al cotxet amb campaneta |GR| Ετικέτα τρόλεϊ με αλπικό καμπανάκι |HR| Privjesak za kolica s alpskim zvonom |HU| Játék babakocsiba, alpesi kolomp |IT| Ciondolo per carrozzine con campana alpina |LT| Pakabukas vežimėliui su alpių varpeliu |LV| Piekariņš ratiem ar alpu zvaniņu |PL| Przywieszka do wózka z dzwonkiem alpejskim |PT| Pingente para carrinho com sino alpino |RO| Jucărie suspendată pentru cărucior, cu inel pentru dentiție cu clopoțel |RS| Privezak za kolica sa alpskim zvoncetom |SI| Obesek za voziček z alpskim zvončkom |SK| Hračka na kočík s alpským zvončekom</v>
      </c>
      <c r="AT618" s="9" t="str">
        <f t="shared" si="257"/>
        <v xml:space="preserve">"|EN| Stroller tag with an alpine bell |BG| Етикет за количка с алпийска камбанка |BiH| Privjesak za kolica s alpskim zvonom |CZ| Přívěšek ke kočárku s alpským zvoncem |DE| Anhänger für kinderwagen mit alpenglocke |EE| Vankrisse riputatav mänguasi koos alpi kellaga |ES| Colgante para cochecito con campanilla/ Etiqueta per al cotxet amb campaneta |GR| Ετικέτα τρόλεϊ με αλπικό καμπανάκι |HR| Privjesak za kolica s alpskim zvonom |HU| Játék babakocsiba, alpesi kolomp |IT| Ciondolo per carrozzine con campana alpina |LT| Pakabukas vežimėliui su alpių varpeliu |LV| Piekariņš ratiem ar alpu zvaniņu |PL| Przywieszka do wózka z dzwonkiem alpejskim |PT| Pingente para carrinho com sino alpino |RO| Jucărie suspendată pentru cărucior, cu inel pentru dentiție cu clopoțel |RS| Privezak za kolica sa alpskim zvoncetom |SI| Obesek za voziček z alpskim zvončkom |SK| Hračka na kočík s alpským zvončekom",  </v>
      </c>
      <c r="AU618" s="9" t="str">
        <f t="shared" si="258"/>
        <v xml:space="preserve">"Stroller tag with an alpine bell":  "|EN| Stroller tag with an alpine bell |BG| Етикет за количка с алпийска камбанка |BiH| Privjesak za kolica s alpskim zvonom |CZ| Přívěšek ke kočárku s alpským zvoncem |DE| Anhänger für kinderwagen mit alpenglocke |EE| Vankrisse riputatav mänguasi koos alpi kellaga |ES| Colgante para cochecito con campanilla/ Etiqueta per al cotxet amb campaneta |GR| Ετικέτα τρόλεϊ με αλπικό καμπανάκι |HR| Privjesak za kolica s alpskim zvonom |HU| Játék babakocsiba, alpesi kolomp |IT| Ciondolo per carrozzine con campana alpina |LT| Pakabukas vežimėliui su alpių varpeliu |LV| Piekariņš ratiem ar alpu zvaniņu |PL| Przywieszka do wózka z dzwonkiem alpejskim |PT| Pingente para carrinho com sino alpino |RO| Jucărie suspendată pentru cărucior, cu inel pentru dentiție cu clopoțel |RS| Privezak za kolica sa alpskim zvoncetom |SI| Obesek za voziček z alpskim zvončkom |SK| Hračka na kočík s alpským zvončekom",  </v>
      </c>
      <c r="AV618" s="9" t="str">
        <f t="shared" si="259"/>
        <v xml:space="preserve">"Stroller tag with an alpine bell", </v>
      </c>
      <c r="AW618" s="9"/>
    </row>
    <row r="619" spans="1:49" ht="15" customHeight="1" x14ac:dyDescent="0.25">
      <c r="A619" s="8" t="s">
        <v>12161</v>
      </c>
      <c r="B619" s="6" t="str">
        <f t="shared" si="234"/>
        <v>|EN| Toy with a rustling belly and teethers</v>
      </c>
      <c r="C619" s="8" t="s">
        <v>12162</v>
      </c>
      <c r="D619" s="6" t="str">
        <f t="shared" si="235"/>
        <v xml:space="preserve"> |AL| Lodër përkëdhelëse me bark shushuritës dhe teether</v>
      </c>
      <c r="E619" s="8" t="s">
        <v>12163</v>
      </c>
      <c r="F619" s="6" t="str">
        <f t="shared" si="236"/>
        <v xml:space="preserve"> |BG| Играчка с шумолящо коремче и гризалки</v>
      </c>
      <c r="G619" s="8" t="s">
        <v>12164</v>
      </c>
      <c r="H619" s="6" t="str">
        <f t="shared" si="237"/>
        <v xml:space="preserve"> |BiH| Igračka s šuštećim stomakom i glodalicama</v>
      </c>
      <c r="I619" s="8" t="s">
        <v>12165</v>
      </c>
      <c r="J619" s="6" t="str">
        <f t="shared" si="238"/>
        <v xml:space="preserve"> |CZ| Hračka se šustivým bříškem a kousátkem</v>
      </c>
      <c r="K619" s="8" t="s">
        <v>12166</v>
      </c>
      <c r="L619" s="6" t="str">
        <f t="shared" si="239"/>
        <v xml:space="preserve"> |DE| Spielzeug mit raschelndem bauch und beißringen</v>
      </c>
      <c r="M619" s="8" t="s">
        <v>12167</v>
      </c>
      <c r="N619" s="6" t="str">
        <f t="shared" si="240"/>
        <v xml:space="preserve"> |EE| Sahiseva kõhu ja närimisrõngastega mänguasi</v>
      </c>
      <c r="O619" s="8" t="s">
        <v>12168</v>
      </c>
      <c r="P619" s="6" t="str">
        <f t="shared" si="241"/>
        <v xml:space="preserve"> |ES| Juguete con vientre crujiente y mordedores</v>
      </c>
      <c r="Q619" s="8" t="s">
        <v>12169</v>
      </c>
      <c r="R619" s="6" t="str">
        <f t="shared" si="242"/>
        <v>/ Joguina amb panxa per a prémer i mossegadors</v>
      </c>
      <c r="S619" s="8" t="s">
        <v>11911</v>
      </c>
      <c r="T619" s="6" t="str">
        <f t="shared" si="243"/>
        <v xml:space="preserve"> |GR| Ένα χαριτωμένο παιχνίδι αγκαλιάσματος με μια κοκκινιστική κοιλιά</v>
      </c>
      <c r="U619" s="8" t="s">
        <v>12170</v>
      </c>
      <c r="V619" s="6" t="str">
        <f t="shared" si="244"/>
        <v xml:space="preserve"> |HR| Igračka sa šuškavim trbuhom i dijelom koji se može gristi</v>
      </c>
      <c r="W619" s="8" t="s">
        <v>12171</v>
      </c>
      <c r="X619" s="6" t="str">
        <f t="shared" si="245"/>
        <v xml:space="preserve"> |HU| Játék zörgő hassal és rágókával</v>
      </c>
      <c r="Y619" s="8" t="s">
        <v>12172</v>
      </c>
      <c r="Z619" s="6" t="str">
        <f t="shared" si="246"/>
        <v xml:space="preserve"> |IT| Giocattolo con pancia frusciante e massaggiagengive</v>
      </c>
      <c r="AA619" s="8" t="s">
        <v>12173</v>
      </c>
      <c r="AB619" s="6" t="str">
        <f t="shared" si="247"/>
        <v xml:space="preserve"> |LT| Žaisliukas su šiugždančiu pilvuku ir kramtukais</v>
      </c>
      <c r="AC619" s="8" t="s">
        <v>12174</v>
      </c>
      <c r="AD619" s="6" t="str">
        <f t="shared" si="248"/>
        <v xml:space="preserve"> |LV| Rotaļlieta ar čaukstošu vēderiņu un smaganu masētājiem</v>
      </c>
      <c r="AE619" s="8" t="s">
        <v>12175</v>
      </c>
      <c r="AF619" s="6" t="str">
        <f t="shared" si="249"/>
        <v xml:space="preserve"> |MK| Играчка со шушкав стомак и гризалки</v>
      </c>
      <c r="AG619" s="8" t="s">
        <v>12176</v>
      </c>
      <c r="AH619" s="6" t="str">
        <f t="shared" si="250"/>
        <v xml:space="preserve"> |PL| Zabawka z szeleszczącym brzuszkiem i gryzakami</v>
      </c>
      <c r="AI619" s="8" t="s">
        <v>12177</v>
      </c>
      <c r="AJ619" s="6" t="str">
        <f t="shared" si="251"/>
        <v xml:space="preserve"> |PT| Brinquedo para aliviar a dentição y com barriga que farfalha</v>
      </c>
      <c r="AK619" s="8" t="s">
        <v>12178</v>
      </c>
      <c r="AL619" s="6" t="str">
        <f t="shared" si="252"/>
        <v xml:space="preserve"> |RO| Jucărie pentru îmbrățișat, cu burtică foșnitoare și inele pentru dentiție</v>
      </c>
      <c r="AM619" s="8" t="s">
        <v>12179</v>
      </c>
      <c r="AN619" s="6" t="str">
        <f t="shared" si="253"/>
        <v xml:space="preserve"> |RS| Igračka sa šuškavim stomačićem i glodalicama</v>
      </c>
      <c r="AO619" s="8" t="s">
        <v>12180</v>
      </c>
      <c r="AP619" s="6" t="str">
        <f t="shared" si="254"/>
        <v xml:space="preserve"> |SI| Igrača za stiskanje s šelestečim trebuščkom in grizali</v>
      </c>
      <c r="AQ619" s="8" t="s">
        <v>12181</v>
      </c>
      <c r="AR619" s="6" t="str">
        <f t="shared" si="255"/>
        <v xml:space="preserve"> |SK| Hračka so šuštiacim bruškom a hryzadlami</v>
      </c>
      <c r="AS619" s="9" t="str">
        <f t="shared" si="256"/>
        <v>|EN| Toy with a rustling belly and teethers |BG| Играчка с шумолящо коремче и гризалки |BiH| Igračka s šuštećim stomakom i glodalicama |CZ| Hračka se šustivým bříškem a kousátkem |DE| Spielzeug mit raschelndem bauch und beißringen |EE| Sahiseva kõhu ja närimisrõngastega mänguasi |ES| Juguete con vientre crujiente y mordedores/ Joguina amb panxa per a prémer i mossegadors |GR| Ένα χαριτωμένο παιχνίδι αγκαλιάσματος με μια κοκκινιστική κοιλιά |HR| Igračka sa šuškavim trbuhom i dijelom koji se može gristi |HU| Játék zörgő hassal és rágókával |IT| Giocattolo con pancia frusciante e massaggiagengive |LT| Žaisliukas su šiugždančiu pilvuku ir kramtukais |LV| Rotaļlieta ar čaukstošu vēderiņu un smaganu masētājiem |PL| Zabawka z szeleszczącym brzuszkiem i gryzakami |PT| Brinquedo para aliviar a dentição y com barriga que farfalha |RO| Jucărie pentru îmbrățișat, cu burtică foșnitoare și inele pentru dentiție |RS| Igračka sa šuškavim stomačićem i glodalicama |SI| Igrača za stiskanje s šelestečim trebuščkom in grizali |SK| Hračka so šuštiacim bruškom a hryzadlami</v>
      </c>
      <c r="AT619" s="9" t="str">
        <f t="shared" si="257"/>
        <v xml:space="preserve">"|EN| Toy with a rustling belly and teethers |BG| Играчка с шумолящо коремче и гризалки |BiH| Igračka s šuštećim stomakom i glodalicama |CZ| Hračka se šustivým bříškem a kousátkem |DE| Spielzeug mit raschelndem bauch und beißringen |EE| Sahiseva kõhu ja närimisrõngastega mänguasi |ES| Juguete con vientre crujiente y mordedores/ Joguina amb panxa per a prémer i mossegadors |GR| Ένα χαριτωμένο παιχνίδι αγκαλιάσματος με μια κοκκινιστική κοιλιά |HR| Igračka sa šuškavim trbuhom i dijelom koji se može gristi |HU| Játék zörgő hassal és rágókával |IT| Giocattolo con pancia frusciante e massaggiagengive |LT| Žaisliukas su šiugždančiu pilvuku ir kramtukais |LV| Rotaļlieta ar čaukstošu vēderiņu un smaganu masētājiem |PL| Zabawka z szeleszczącym brzuszkiem i gryzakami |PT| Brinquedo para aliviar a dentição y com barriga que farfalha |RO| Jucărie pentru îmbrățișat, cu burtică foșnitoare și inele pentru dentiție |RS| Igračka sa šuškavim stomačićem i glodalicama |SI| Igrača za stiskanje s šelestečim trebuščkom in grizali |SK| Hračka so šuštiacim bruškom a hryzadlami",  </v>
      </c>
      <c r="AU619" s="9" t="str">
        <f t="shared" si="258"/>
        <v xml:space="preserve">"Toy with a rustling belly and teethers":  "|EN| Toy with a rustling belly and teethers |BG| Играчка с шумолящо коремче и гризалки |BiH| Igračka s šuštećim stomakom i glodalicama |CZ| Hračka se šustivým bříškem a kousátkem |DE| Spielzeug mit raschelndem bauch und beißringen |EE| Sahiseva kõhu ja närimisrõngastega mänguasi |ES| Juguete con vientre crujiente y mordedores/ Joguina amb panxa per a prémer i mossegadors |GR| Ένα χαριτωμένο παιχνίδι αγκαλιάσματος με μια κοκκινιστική κοιλιά |HR| Igračka sa šuškavim trbuhom i dijelom koji se može gristi |HU| Játék zörgő hassal és rágókával |IT| Giocattolo con pancia frusciante e massaggiagengive |LT| Žaisliukas su šiugždančiu pilvuku ir kramtukais |LV| Rotaļlieta ar čaukstošu vēderiņu un smaganu masētājiem |PL| Zabawka z szeleszczącym brzuszkiem i gryzakami |PT| Brinquedo para aliviar a dentição y com barriga que farfalha |RO| Jucărie pentru îmbrățișat, cu burtică foșnitoare și inele pentru dentiție |RS| Igračka sa šuškavim stomačićem i glodalicama |SI| Igrača za stiskanje s šelestečim trebuščkom in grizali |SK| Hračka so šuštiacim bruškom a hryzadlami",  </v>
      </c>
      <c r="AV619" s="9" t="str">
        <f t="shared" si="259"/>
        <v xml:space="preserve">"Toy with a rustling belly and teethers", </v>
      </c>
      <c r="AW619" s="9"/>
    </row>
    <row r="620" spans="1:49" ht="15" customHeight="1" x14ac:dyDescent="0.25">
      <c r="A620" s="8" t="s">
        <v>12182</v>
      </c>
      <c r="B620" s="6" t="str">
        <f t="shared" si="234"/>
        <v>|EN| A rustling teether toy</v>
      </c>
      <c r="C620" s="8" t="s">
        <v>12183</v>
      </c>
      <c r="D620" s="6" t="str">
        <f t="shared" si="235"/>
        <v xml:space="preserve"> |AL| Lodër shushuritëse me teether</v>
      </c>
      <c r="E620" s="8" t="s">
        <v>12184</v>
      </c>
      <c r="F620" s="6" t="str">
        <f t="shared" si="236"/>
        <v xml:space="preserve"> |BG| Шумоляща играчка с гризалка</v>
      </c>
      <c r="G620" s="8" t="s">
        <v>12185</v>
      </c>
      <c r="H620" s="6" t="str">
        <f t="shared" si="237"/>
        <v xml:space="preserve"> |BiH| Šušteća igračka s glodalicom</v>
      </c>
      <c r="I620" s="8" t="s">
        <v>12186</v>
      </c>
      <c r="J620" s="6" t="str">
        <f t="shared" si="238"/>
        <v xml:space="preserve"> |CZ| Šustící hračka s kousátkem</v>
      </c>
      <c r="K620" s="8" t="s">
        <v>12187</v>
      </c>
      <c r="L620" s="6" t="str">
        <f t="shared" si="239"/>
        <v xml:space="preserve"> |DE| Raschelndes spielzeug mit beißring</v>
      </c>
      <c r="M620" s="8" t="s">
        <v>12188</v>
      </c>
      <c r="N620" s="6" t="str">
        <f t="shared" si="240"/>
        <v xml:space="preserve"> |EE| Närimisrõngaga sahisev mänguasi</v>
      </c>
      <c r="O620" s="8" t="s">
        <v>12189</v>
      </c>
      <c r="P620" s="6" t="str">
        <f t="shared" si="241"/>
        <v xml:space="preserve"> |ES| Juguete crujiente con mordedor</v>
      </c>
      <c r="Q620" s="8" t="s">
        <v>12190</v>
      </c>
      <c r="R620" s="6" t="str">
        <f t="shared" si="242"/>
        <v>/ Joguina per a prémer amb mossegador</v>
      </c>
      <c r="S620" s="8" t="s">
        <v>12191</v>
      </c>
      <c r="T620" s="6" t="str">
        <f t="shared" si="243"/>
        <v xml:space="preserve"> |GR| Ένα σκουριασμένο παιχνίδι με μασητικό</v>
      </c>
      <c r="U620" s="8" t="s">
        <v>12192</v>
      </c>
      <c r="V620" s="6" t="str">
        <f t="shared" si="244"/>
        <v xml:space="preserve"> |HR| Šuškava igračka s dijelom koji se može gristi</v>
      </c>
      <c r="W620" s="8" t="s">
        <v>12193</v>
      </c>
      <c r="X620" s="6" t="str">
        <f t="shared" si="245"/>
        <v xml:space="preserve"> |HU| Zörgő játék rágókával</v>
      </c>
      <c r="Y620" s="8" t="s">
        <v>12194</v>
      </c>
      <c r="Z620" s="6" t="str">
        <f t="shared" si="246"/>
        <v xml:space="preserve"> |IT| Giocattolo frusciante con massaggiagengive</v>
      </c>
      <c r="AA620" s="8" t="s">
        <v>12195</v>
      </c>
      <c r="AB620" s="6" t="str">
        <f t="shared" si="247"/>
        <v xml:space="preserve"> |LT| Šiugždantis žaisliukas su kramtuku</v>
      </c>
      <c r="AC620" s="8" t="s">
        <v>12196</v>
      </c>
      <c r="AD620" s="6" t="str">
        <f t="shared" si="248"/>
        <v xml:space="preserve"> |LV| Čaukstoša rotaļlieta ar smaganu masētāju</v>
      </c>
      <c r="AE620" s="8" t="s">
        <v>12197</v>
      </c>
      <c r="AF620" s="6" t="str">
        <f t="shared" si="249"/>
        <v xml:space="preserve"> |MK| Шушкава играчка со гризалка</v>
      </c>
      <c r="AG620" s="8" t="s">
        <v>12198</v>
      </c>
      <c r="AH620" s="6" t="str">
        <f t="shared" si="250"/>
        <v xml:space="preserve"> |PL| Szeleszcząca zabawka z gryzakiem</v>
      </c>
      <c r="AI620" s="8" t="s">
        <v>12199</v>
      </c>
      <c r="AJ620" s="6" t="str">
        <f t="shared" si="251"/>
        <v xml:space="preserve"> |PT| Brinquedo que farfalha com mordedor</v>
      </c>
      <c r="AK620" s="8" t="s">
        <v>12200</v>
      </c>
      <c r="AL620" s="6" t="str">
        <f t="shared" si="252"/>
        <v xml:space="preserve"> |RO| Jucărie foșnitoare cu inel pentru dentiție</v>
      </c>
      <c r="AM620" s="8" t="s">
        <v>12201</v>
      </c>
      <c r="AN620" s="6" t="str">
        <f t="shared" si="253"/>
        <v xml:space="preserve"> |RS| Šuškava igračka sa glodalicom</v>
      </c>
      <c r="AO620" s="8" t="s">
        <v>12202</v>
      </c>
      <c r="AP620" s="6" t="str">
        <f t="shared" si="254"/>
        <v xml:space="preserve"> |SI| Šumeča igrača z grizalom</v>
      </c>
      <c r="AQ620" s="8" t="s">
        <v>12203</v>
      </c>
      <c r="AR620" s="6" t="str">
        <f t="shared" si="255"/>
        <v xml:space="preserve"> |SK| Šuštiaca hračka s hryzadlom</v>
      </c>
      <c r="AS620" s="9" t="str">
        <f t="shared" si="256"/>
        <v>|EN| A rustling teether toy |BG| Шумоляща играчка с гризалка |BiH| Šušteća igračka s glodalicom |CZ| Šustící hračka s kousátkem |DE| Raschelndes spielzeug mit beißring |EE| Närimisrõngaga sahisev mänguasi |ES| Juguete crujiente con mordedor/ Joguina per a prémer amb mossegador |GR| Ένα σκουριασμένο παιχνίδι με μασητικό |HR| Šuškava igračka s dijelom koji se može gristi |HU| Zörgő játék rágókával |IT| Giocattolo frusciante con massaggiagengive |LT| Šiugždantis žaisliukas su kramtuku |LV| Čaukstoša rotaļlieta ar smaganu masētāju |PL| Szeleszcząca zabawka z gryzakiem |PT| Brinquedo que farfalha com mordedor |RO| Jucărie foșnitoare cu inel pentru dentiție |RS| Šuškava igračka sa glodalicom |SI| Šumeča igrača z grizalom |SK| Šuštiaca hračka s hryzadlom</v>
      </c>
      <c r="AT620" s="9" t="str">
        <f t="shared" si="257"/>
        <v xml:space="preserve">"|EN| A rustling teether toy |BG| Шумоляща играчка с гризалка |BiH| Šušteća igračka s glodalicom |CZ| Šustící hračka s kousátkem |DE| Raschelndes spielzeug mit beißring |EE| Närimisrõngaga sahisev mänguasi |ES| Juguete crujiente con mordedor/ Joguina per a prémer amb mossegador |GR| Ένα σκουριασμένο παιχνίδι με μασητικό |HR| Šuškava igračka s dijelom koji se može gristi |HU| Zörgő játék rágókával |IT| Giocattolo frusciante con massaggiagengive |LT| Šiugždantis žaisliukas su kramtuku |LV| Čaukstoša rotaļlieta ar smaganu masētāju |PL| Szeleszcząca zabawka z gryzakiem |PT| Brinquedo que farfalha com mordedor |RO| Jucărie foșnitoare cu inel pentru dentiție |RS| Šuškava igračka sa glodalicom |SI| Šumeča igrača z grizalom |SK| Šuštiaca hračka s hryzadlom",  </v>
      </c>
      <c r="AU620" s="9" t="str">
        <f t="shared" si="258"/>
        <v xml:space="preserve">"A rustling teether toy":  "|EN| A rustling teether toy |BG| Шумоляща играчка с гризалка |BiH| Šušteća igračka s glodalicom |CZ| Šustící hračka s kousátkem |DE| Raschelndes spielzeug mit beißring |EE| Närimisrõngaga sahisev mänguasi |ES| Juguete crujiente con mordedor/ Joguina per a prémer amb mossegador |GR| Ένα σκουριασμένο παιχνίδι με μασητικό |HR| Šuškava igračka s dijelom koji se može gristi |HU| Zörgő játék rágókával |IT| Giocattolo frusciante con massaggiagengive |LT| Šiugždantis žaisliukas su kramtuku |LV| Čaukstoša rotaļlieta ar smaganu masētāju |PL| Szeleszcząca zabawka z gryzakiem |PT| Brinquedo que farfalha com mordedor |RO| Jucărie foșnitoare cu inel pentru dentiție |RS| Šuškava igračka sa glodalicom |SI| Šumeča igrača z grizalom |SK| Šuštiaca hračka s hryzadlom",  </v>
      </c>
      <c r="AV620" s="9" t="str">
        <f t="shared" si="259"/>
        <v xml:space="preserve">"A rustling teether toy", </v>
      </c>
      <c r="AW620" s="9"/>
    </row>
    <row r="621" spans="1:49" ht="15" customHeight="1" x14ac:dyDescent="0.25">
      <c r="A621" s="8" t="s">
        <v>12204</v>
      </c>
      <c r="B621" s="6" t="str">
        <f t="shared" si="234"/>
        <v>|EN| Toy with a rattle and teether</v>
      </c>
      <c r="C621" s="8" t="s">
        <v>12205</v>
      </c>
      <c r="D621" s="6" t="str">
        <f t="shared" si="235"/>
        <v xml:space="preserve"> |AL| Lodër me xhingël e teether</v>
      </c>
      <c r="E621" s="8" t="s">
        <v>12206</v>
      </c>
      <c r="F621" s="6" t="str">
        <f t="shared" si="236"/>
        <v xml:space="preserve"> |BG| Играчка с дрънкалка и гризалка</v>
      </c>
      <c r="G621" s="8" t="s">
        <v>12207</v>
      </c>
      <c r="H621" s="6" t="str">
        <f t="shared" si="237"/>
        <v xml:space="preserve"> |BiH| Igračka s glodalicom i zvečkom</v>
      </c>
      <c r="I621" s="8" t="s">
        <v>12208</v>
      </c>
      <c r="J621" s="6" t="str">
        <f t="shared" si="238"/>
        <v xml:space="preserve"> |CZ| Hračka s chrastítkem a kousátkem</v>
      </c>
      <c r="K621" s="8" t="s">
        <v>12209</v>
      </c>
      <c r="L621" s="6" t="str">
        <f t="shared" si="239"/>
        <v xml:space="preserve"> |DE| Spielzeug mit rassel und beißring</v>
      </c>
      <c r="M621" s="8" t="s">
        <v>12210</v>
      </c>
      <c r="N621" s="6" t="str">
        <f t="shared" si="240"/>
        <v xml:space="preserve"> |EE| Kõristi ja närimisrõngaga mänguasi</v>
      </c>
      <c r="O621" s="8" t="s">
        <v>12211</v>
      </c>
      <c r="P621" s="6" t="str">
        <f t="shared" si="241"/>
        <v xml:space="preserve"> |ES| Juguete con sonajero y mordedor</v>
      </c>
      <c r="Q621" s="8" t="s">
        <v>12212</v>
      </c>
      <c r="R621" s="6" t="str">
        <f t="shared" si="242"/>
        <v>/ Joguina amb sonall i mossegador</v>
      </c>
      <c r="S621" s="8" t="s">
        <v>12213</v>
      </c>
      <c r="T621" s="6" t="str">
        <f t="shared" si="243"/>
        <v xml:space="preserve"> |GR| Παιχνίδι με κουδουνίστραμασητικό</v>
      </c>
      <c r="U621" s="8" t="s">
        <v>12214</v>
      </c>
      <c r="V621" s="6" t="str">
        <f t="shared" si="244"/>
        <v xml:space="preserve"> |HR| Igračka sa zvečkom i dijelom koji se može gristi</v>
      </c>
      <c r="W621" s="8" t="s">
        <v>12215</v>
      </c>
      <c r="X621" s="6" t="str">
        <f t="shared" si="245"/>
        <v xml:space="preserve"> |HU| Játék csörgővel és rágókával</v>
      </c>
      <c r="Y621" s="8" t="s">
        <v>12216</v>
      </c>
      <c r="Z621" s="6" t="str">
        <f t="shared" si="246"/>
        <v xml:space="preserve"> |IT| Giocattolo con sonaglio e massaggiagengive</v>
      </c>
      <c r="AA621" s="8" t="s">
        <v>12217</v>
      </c>
      <c r="AB621" s="6" t="str">
        <f t="shared" si="247"/>
        <v xml:space="preserve"> |LT| Žaisliukas su barškučiu ir kramtuku</v>
      </c>
      <c r="AC621" s="8" t="s">
        <v>12218</v>
      </c>
      <c r="AD621" s="6" t="str">
        <f t="shared" si="248"/>
        <v xml:space="preserve"> |LV| Rotaļlieta ar grabuli un smaganu masētāju</v>
      </c>
      <c r="AE621" s="8" t="s">
        <v>12219</v>
      </c>
      <c r="AF621" s="6" t="str">
        <f t="shared" si="249"/>
        <v xml:space="preserve"> |MK| Играчка со тропалка и гризалка</v>
      </c>
      <c r="AG621" s="8" t="s">
        <v>12220</v>
      </c>
      <c r="AH621" s="6" t="str">
        <f t="shared" si="250"/>
        <v xml:space="preserve"> |PL| Zabawka z grzechotką i gryzakiem</v>
      </c>
      <c r="AI621" s="8" t="s">
        <v>12221</v>
      </c>
      <c r="AJ621" s="6" t="str">
        <f t="shared" si="251"/>
        <v xml:space="preserve"> |PT| Brinquedo para aliviar a dentição com chocalho</v>
      </c>
      <c r="AK621" s="8" t="s">
        <v>12222</v>
      </c>
      <c r="AL621" s="6" t="str">
        <f t="shared" si="252"/>
        <v xml:space="preserve"> |RO| Jucărie cu zornăitoare și cu inel pentru dentiție</v>
      </c>
      <c r="AM621" s="8" t="s">
        <v>12223</v>
      </c>
      <c r="AN621" s="6" t="str">
        <f t="shared" si="253"/>
        <v xml:space="preserve"> |RS| Igračka sa glodalicom i zvečkom</v>
      </c>
      <c r="AO621" s="8" t="s">
        <v>12224</v>
      </c>
      <c r="AP621" s="6" t="str">
        <f t="shared" si="254"/>
        <v xml:space="preserve"> |SI| Igrača z ropotuljico in grizalom</v>
      </c>
      <c r="AQ621" s="8" t="s">
        <v>12225</v>
      </c>
      <c r="AR621" s="6" t="str">
        <f t="shared" si="255"/>
        <v xml:space="preserve"> |SK| Hračka s hrkálkou a hryzadlom</v>
      </c>
      <c r="AS621" s="9" t="str">
        <f t="shared" si="256"/>
        <v>|EN| Toy with a rattle and teether |BG| Играчка с дрънкалка и гризалка |BiH| Igračka s glodalicom i zvečkom |CZ| Hračka s chrastítkem a kousátkem |DE| Spielzeug mit rassel und beißring |EE| Kõristi ja närimisrõngaga mänguasi |ES| Juguete con sonajero y mordedor/ Joguina amb sonall i mossegador |GR| Παιχνίδι με κουδουνίστραμασητικό |HR| Igračka sa zvečkom i dijelom koji se može gristi |HU| Játék csörgővel és rágókával |IT| Giocattolo con sonaglio e massaggiagengive |LT| Žaisliukas su barškučiu ir kramtuku |LV| Rotaļlieta ar grabuli un smaganu masētāju |PL| Zabawka z grzechotką i gryzakiem |PT| Brinquedo para aliviar a dentição com chocalho |RO| Jucărie cu zornăitoare și cu inel pentru dentiție |RS| Igračka sa glodalicom i zvečkom |SI| Igrača z ropotuljico in grizalom |SK| Hračka s hrkálkou a hryzadlom</v>
      </c>
      <c r="AT621" s="9" t="str">
        <f t="shared" si="257"/>
        <v xml:space="preserve">"|EN| Toy with a rattle and teether |BG| Играчка с дрънкалка и гризалка |BiH| Igračka s glodalicom i zvečkom |CZ| Hračka s chrastítkem a kousátkem |DE| Spielzeug mit rassel und beißring |EE| Kõristi ja närimisrõngaga mänguasi |ES| Juguete con sonajero y mordedor/ Joguina amb sonall i mossegador |GR| Παιχνίδι με κουδουνίστραμασητικό |HR| Igračka sa zvečkom i dijelom koji se može gristi |HU| Játék csörgővel és rágókával |IT| Giocattolo con sonaglio e massaggiagengive |LT| Žaisliukas su barškučiu ir kramtuku |LV| Rotaļlieta ar grabuli un smaganu masētāju |PL| Zabawka z grzechotką i gryzakiem |PT| Brinquedo para aliviar a dentição com chocalho |RO| Jucărie cu zornăitoare și cu inel pentru dentiție |RS| Igračka sa glodalicom i zvečkom |SI| Igrača z ropotuljico in grizalom |SK| Hračka s hrkálkou a hryzadlom",  </v>
      </c>
      <c r="AU621" s="9" t="str">
        <f t="shared" si="258"/>
        <v xml:space="preserve">"Toy with a rattle and teether":  "|EN| Toy with a rattle and teether |BG| Играчка с дрънкалка и гризалка |BiH| Igračka s glodalicom i zvečkom |CZ| Hračka s chrastítkem a kousátkem |DE| Spielzeug mit rassel und beißring |EE| Kõristi ja närimisrõngaga mänguasi |ES| Juguete con sonajero y mordedor/ Joguina amb sonall i mossegador |GR| Παιχνίδι με κουδουνίστραμασητικό |HR| Igračka sa zvečkom i dijelom koji se može gristi |HU| Játék csörgővel és rágókával |IT| Giocattolo con sonaglio e massaggiagengive |LT| Žaisliukas su barškučiu ir kramtuku |LV| Rotaļlieta ar grabuli un smaganu masētāju |PL| Zabawka z grzechotką i gryzakiem |PT| Brinquedo para aliviar a dentição com chocalho |RO| Jucărie cu zornăitoare și cu inel pentru dentiție |RS| Igračka sa glodalicom i zvečkom |SI| Igrača z ropotuljico in grizalom |SK| Hračka s hrkálkou a hryzadlom",  </v>
      </c>
      <c r="AV621" s="9" t="str">
        <f t="shared" si="259"/>
        <v xml:space="preserve">"Toy with a rattle and teether", </v>
      </c>
      <c r="AW621" s="9"/>
    </row>
    <row r="622" spans="1:49" ht="15" customHeight="1" x14ac:dyDescent="0.25">
      <c r="A622" s="8" t="s">
        <v>12226</v>
      </c>
      <c r="B622" s="6" t="str">
        <f t="shared" si="234"/>
        <v>|EN| Bib with sleeves</v>
      </c>
      <c r="C622" s="8" t="s">
        <v>12227</v>
      </c>
      <c r="D622" s="6" t="str">
        <f t="shared" si="235"/>
        <v xml:space="preserve"> |AL| Përparëse me krahë</v>
      </c>
      <c r="E622" s="8" t="s">
        <v>12228</v>
      </c>
      <c r="F622" s="6" t="str">
        <f t="shared" si="236"/>
        <v xml:space="preserve"> |BG| Лигавник с ръкави</v>
      </c>
      <c r="G622" s="8" t="s">
        <v>12229</v>
      </c>
      <c r="H622" s="6" t="str">
        <f t="shared" si="237"/>
        <v xml:space="preserve"> |BiH| Portikla s rukavima</v>
      </c>
      <c r="I622" s="8" t="s">
        <v>12230</v>
      </c>
      <c r="J622" s="6" t="str">
        <f t="shared" si="238"/>
        <v xml:space="preserve"> |CZ| Bryndáček s rukávky</v>
      </c>
      <c r="K622" s="8" t="s">
        <v>12231</v>
      </c>
      <c r="L622" s="6" t="str">
        <f t="shared" si="239"/>
        <v xml:space="preserve"> |DE| Lätzchen mit ärmeln</v>
      </c>
      <c r="M622" s="8" t="s">
        <v>12232</v>
      </c>
      <c r="N622" s="6" t="str">
        <f t="shared" si="240"/>
        <v xml:space="preserve"> |EE| Varrukatega pudipõll</v>
      </c>
      <c r="O622" s="8" t="s">
        <v>12233</v>
      </c>
      <c r="P622" s="6" t="str">
        <f t="shared" si="241"/>
        <v xml:space="preserve"> |ES| Babero con mangas</v>
      </c>
      <c r="Q622" s="8" t="s">
        <v>12234</v>
      </c>
      <c r="R622" s="6" t="str">
        <f t="shared" si="242"/>
        <v>/ Pitet amb mànigues</v>
      </c>
      <c r="S622" s="8" t="s">
        <v>12235</v>
      </c>
      <c r="T622" s="6" t="str">
        <f t="shared" si="243"/>
        <v xml:space="preserve"> |GR| Σαλιάρα με μανίκια</v>
      </c>
      <c r="U622" s="8" t="s">
        <v>12236</v>
      </c>
      <c r="V622" s="6" t="str">
        <f t="shared" si="244"/>
        <v xml:space="preserve"> |HR| Podbradnjak s rukavima</v>
      </c>
      <c r="W622" s="8" t="s">
        <v>12237</v>
      </c>
      <c r="X622" s="6" t="str">
        <f t="shared" si="245"/>
        <v xml:space="preserve"> |HU| Ujjas előke</v>
      </c>
      <c r="Y622" s="8" t="s">
        <v>12238</v>
      </c>
      <c r="Z622" s="6" t="str">
        <f t="shared" si="246"/>
        <v xml:space="preserve"> |IT| Bavaglino con maniche</v>
      </c>
      <c r="AA622" s="8" t="s">
        <v>12239</v>
      </c>
      <c r="AB622" s="6" t="str">
        <f t="shared" si="247"/>
        <v xml:space="preserve"> |LT| Seilinukas su rankovėlėmis</v>
      </c>
      <c r="AC622" s="8" t="s">
        <v>12240</v>
      </c>
      <c r="AD622" s="6" t="str">
        <f t="shared" si="248"/>
        <v xml:space="preserve"> |LV| Lacīte ar piedurknēm</v>
      </c>
      <c r="AE622" s="8" t="s">
        <v>12241</v>
      </c>
      <c r="AF622" s="6" t="str">
        <f t="shared" si="249"/>
        <v xml:space="preserve"> |MK| Лигувче со ракави</v>
      </c>
      <c r="AG622" s="8" t="s">
        <v>12242</v>
      </c>
      <c r="AH622" s="6" t="str">
        <f t="shared" si="250"/>
        <v xml:space="preserve"> |PL| Śliniak z rękawkami</v>
      </c>
      <c r="AI622" s="8" t="s">
        <v>12243</v>
      </c>
      <c r="AJ622" s="6" t="str">
        <f t="shared" si="251"/>
        <v xml:space="preserve"> |PT| Babete com mangas</v>
      </c>
      <c r="AK622" s="8" t="s">
        <v>12244</v>
      </c>
      <c r="AL622" s="6" t="str">
        <f t="shared" si="252"/>
        <v xml:space="preserve"> |RO| Baveţică cu mâneci</v>
      </c>
      <c r="AM622" s="8" t="s">
        <v>12245</v>
      </c>
      <c r="AN622" s="6" t="str">
        <f t="shared" si="253"/>
        <v xml:space="preserve"> |RS| Portikla sa rukavčićima</v>
      </c>
      <c r="AO622" s="8" t="s">
        <v>12246</v>
      </c>
      <c r="AP622" s="6" t="str">
        <f t="shared" si="254"/>
        <v xml:space="preserve"> |SI| Sllinček z rokavi</v>
      </c>
      <c r="AQ622" s="8" t="s">
        <v>12247</v>
      </c>
      <c r="AR622" s="6" t="str">
        <f t="shared" si="255"/>
        <v xml:space="preserve"> |SK| Podbradník s rukávmi</v>
      </c>
      <c r="AS622" s="9" t="str">
        <f t="shared" si="256"/>
        <v>|EN| Bib with sleeves |BG| Лигавник с ръкави |BiH| Portikla s rukavima |CZ| Bryndáček s rukávky |DE| Lätzchen mit ärmeln |EE| Varrukatega pudipõll |ES| Babero con mangas/ Pitet amb mànigues |GR| Σαλιάρα με μανίκια |HR| Podbradnjak s rukavima |HU| Ujjas előke |IT| Bavaglino con maniche |LT| Seilinukas su rankovėlėmis |LV| Lacīte ar piedurknēm |PL| Śliniak z rękawkami |PT| Babete com mangas |RO| Baveţică cu mâneci |RS| Portikla sa rukavčićima |SI| Sllinček z rokavi |SK| Podbradník s rukávmi</v>
      </c>
      <c r="AT622" s="9" t="str">
        <f t="shared" si="257"/>
        <v xml:space="preserve">"|EN| Bib with sleeves |BG| Лигавник с ръкави |BiH| Portikla s rukavima |CZ| Bryndáček s rukávky |DE| Lätzchen mit ärmeln |EE| Varrukatega pudipõll |ES| Babero con mangas/ Pitet amb mànigues |GR| Σαλιάρα με μανίκια |HR| Podbradnjak s rukavima |HU| Ujjas előke |IT| Bavaglino con maniche |LT| Seilinukas su rankovėlėmis |LV| Lacīte ar piedurknēm |PL| Śliniak z rękawkami |PT| Babete com mangas |RO| Baveţică cu mâneci |RS| Portikla sa rukavčićima |SI| Sllinček z rokavi |SK| Podbradník s rukávmi",  </v>
      </c>
      <c r="AU622" s="9" t="str">
        <f t="shared" si="258"/>
        <v xml:space="preserve">"Bib with sleeves":  "|EN| Bib with sleeves |BG| Лигавник с ръкави |BiH| Portikla s rukavima |CZ| Bryndáček s rukávky |DE| Lätzchen mit ärmeln |EE| Varrukatega pudipõll |ES| Babero con mangas/ Pitet amb mànigues |GR| Σαλιάρα με μανίκια |HR| Podbradnjak s rukavima |HU| Ujjas előke |IT| Bavaglino con maniche |LT| Seilinukas su rankovėlėmis |LV| Lacīte ar piedurknēm |PL| Śliniak z rękawkami |PT| Babete com mangas |RO| Baveţică cu mâneci |RS| Portikla sa rukavčićima |SI| Sllinček z rokavi |SK| Podbradník s rukávmi",  </v>
      </c>
      <c r="AV622" s="9" t="str">
        <f t="shared" si="259"/>
        <v xml:space="preserve">"Bib with sleeves", </v>
      </c>
      <c r="AW622" s="9"/>
    </row>
    <row r="623" spans="1:49" ht="15" customHeight="1" x14ac:dyDescent="0.25">
      <c r="A623" s="8" t="s">
        <v>12248</v>
      </c>
      <c r="B623" s="6" t="str">
        <f t="shared" si="234"/>
        <v>|EN| A suction cup</v>
      </c>
      <c r="C623" s="8" t="s">
        <v>12249</v>
      </c>
      <c r="D623" s="6" t="str">
        <f t="shared" si="235"/>
        <v xml:space="preserve"> |AL| Tas me ngjitëse</v>
      </c>
      <c r="E623" s="8" t="s">
        <v>12250</v>
      </c>
      <c r="F623" s="6" t="str">
        <f t="shared" si="236"/>
        <v xml:space="preserve"> |BG| Купа с вакуумно закрепване</v>
      </c>
      <c r="G623" s="8" t="s">
        <v>12251</v>
      </c>
      <c r="H623" s="6" t="str">
        <f t="shared" si="237"/>
        <v xml:space="preserve"> |BiH| Zdjelica sa sisaljkama</v>
      </c>
      <c r="I623" s="8" t="s">
        <v>12252</v>
      </c>
      <c r="J623" s="6" t="str">
        <f t="shared" si="238"/>
        <v xml:space="preserve"> |CZ| Miska s přísavkou</v>
      </c>
      <c r="K623" s="8" t="s">
        <v>12253</v>
      </c>
      <c r="L623" s="6" t="str">
        <f t="shared" si="239"/>
        <v xml:space="preserve"> |DE| Schüssel mit saugnapf</v>
      </c>
      <c r="M623" s="8" t="s">
        <v>12254</v>
      </c>
      <c r="N623" s="6" t="str">
        <f t="shared" si="240"/>
        <v xml:space="preserve"> |EE| Iminapaga kauss</v>
      </c>
      <c r="O623" s="8" t="s">
        <v>12255</v>
      </c>
      <c r="P623" s="6" t="str">
        <f t="shared" si="241"/>
        <v xml:space="preserve"> |ES| Tazón con ventosa</v>
      </c>
      <c r="Q623" s="8" t="s">
        <v>12256</v>
      </c>
      <c r="R623" s="6" t="str">
        <f t="shared" si="242"/>
        <v>/ Bol amb ventosa</v>
      </c>
      <c r="S623" s="8" t="s">
        <v>12257</v>
      </c>
      <c r="T623" s="6" t="str">
        <f t="shared" si="243"/>
        <v xml:space="preserve"> |GR| Μπολ αναρρόφηση</v>
      </c>
      <c r="U623" s="8" t="s">
        <v>12258</v>
      </c>
      <c r="V623" s="6" t="str">
        <f t="shared" si="244"/>
        <v xml:space="preserve"> |HR| Usisna posuda</v>
      </c>
      <c r="W623" s="8" t="s">
        <v>12259</v>
      </c>
      <c r="X623" s="6" t="str">
        <f t="shared" si="245"/>
        <v xml:space="preserve"> |HU| Tapadós aljú tál</v>
      </c>
      <c r="Y623" s="8" t="s">
        <v>12260</v>
      </c>
      <c r="Z623" s="6" t="str">
        <f t="shared" si="246"/>
        <v xml:space="preserve"> |IT| Ciotola con ventosa</v>
      </c>
      <c r="AA623" s="8" t="s">
        <v>12261</v>
      </c>
      <c r="AB623" s="6" t="str">
        <f t="shared" si="247"/>
        <v xml:space="preserve"> |LT| Dubenėlis su siurbtuku</v>
      </c>
      <c r="AC623" s="8" t="s">
        <v>12262</v>
      </c>
      <c r="AD623" s="6" t="str">
        <f t="shared" si="248"/>
        <v xml:space="preserve"> |LV| Bļodiņa ar piesūcekni</v>
      </c>
      <c r="AE623" s="8" t="s">
        <v>12263</v>
      </c>
      <c r="AF623" s="6" t="str">
        <f t="shared" si="249"/>
        <v xml:space="preserve"> |MK| Чаша со шмукање</v>
      </c>
      <c r="AG623" s="8" t="s">
        <v>12264</v>
      </c>
      <c r="AH623" s="6" t="str">
        <f t="shared" si="250"/>
        <v xml:space="preserve"> |PL| Miseczka z przyssawką</v>
      </c>
      <c r="AI623" s="8" t="s">
        <v>12265</v>
      </c>
      <c r="AJ623" s="6" t="str">
        <f t="shared" si="251"/>
        <v xml:space="preserve"> |PT| Tigela com ventosa</v>
      </c>
      <c r="AK623" s="8" t="s">
        <v>12266</v>
      </c>
      <c r="AL623" s="6" t="str">
        <f t="shared" si="252"/>
        <v xml:space="preserve"> |RO| Cupă aspirație</v>
      </c>
      <c r="AM623" s="8" t="s">
        <v>12267</v>
      </c>
      <c r="AN623" s="6" t="str">
        <f t="shared" si="253"/>
        <v xml:space="preserve"> |RS| Ćasica sa sisaljkom</v>
      </c>
      <c r="AO623" s="8" t="s">
        <v>12268</v>
      </c>
      <c r="AP623" s="6" t="str">
        <f t="shared" si="254"/>
        <v xml:space="preserve"> |SI| Skledica s priseski</v>
      </c>
      <c r="AQ623" s="8" t="s">
        <v>12269</v>
      </c>
      <c r="AR623" s="6" t="str">
        <f t="shared" si="255"/>
        <v xml:space="preserve"> |SK| Miska s prísavkou</v>
      </c>
      <c r="AS623" s="9" t="str">
        <f t="shared" si="256"/>
        <v>|EN| A suction cup |BG| Купа с вакуумно закрепване |BiH| Zdjelica sa sisaljkama |CZ| Miska s přísavkou |DE| Schüssel mit saugnapf |EE| Iminapaga kauss |ES| Tazón con ventosa/ Bol amb ventosa |GR| Μπολ αναρρόφηση |HR| Usisna posuda |HU| Tapadós aljú tál |IT| Ciotola con ventosa |LT| Dubenėlis su siurbtuku |LV| Bļodiņa ar piesūcekni |PL| Miseczka z przyssawką |PT| Tigela com ventosa |RO| Cupă aspirație |RS| Ćasica sa sisaljkom |SI| Skledica s priseski |SK| Miska s prísavkou</v>
      </c>
      <c r="AT623" s="9" t="str">
        <f t="shared" si="257"/>
        <v xml:space="preserve">"|EN| A suction cup |BG| Купа с вакуумно закрепване |BiH| Zdjelica sa sisaljkama |CZ| Miska s přísavkou |DE| Schüssel mit saugnapf |EE| Iminapaga kauss |ES| Tazón con ventosa/ Bol amb ventosa |GR| Μπολ αναρρόφηση |HR| Usisna posuda |HU| Tapadós aljú tál |IT| Ciotola con ventosa |LT| Dubenėlis su siurbtuku |LV| Bļodiņa ar piesūcekni |PL| Miseczka z przyssawką |PT| Tigela com ventosa |RO| Cupă aspirație |RS| Ćasica sa sisaljkom |SI| Skledica s priseski |SK| Miska s prísavkou",  </v>
      </c>
      <c r="AU623" s="9" t="str">
        <f t="shared" si="258"/>
        <v xml:space="preserve">"A suction cup":  "|EN| A suction cup |BG| Купа с вакуумно закрепване |BiH| Zdjelica sa sisaljkama |CZ| Miska s přísavkou |DE| Schüssel mit saugnapf |EE| Iminapaga kauss |ES| Tazón con ventosa/ Bol amb ventosa |GR| Μπολ αναρρόφηση |HR| Usisna posuda |HU| Tapadós aljú tál |IT| Ciotola con ventosa |LT| Dubenėlis su siurbtuku |LV| Bļodiņa ar piesūcekni |PL| Miseczka z przyssawką |PT| Tigela com ventosa |RO| Cupă aspirație |RS| Ćasica sa sisaljkom |SI| Skledica s priseski |SK| Miska s prísavkou",  </v>
      </c>
      <c r="AV623" s="9" t="str">
        <f t="shared" si="259"/>
        <v xml:space="preserve">"A suction cup", </v>
      </c>
      <c r="AW623" s="9"/>
    </row>
    <row r="624" spans="1:49" ht="15" customHeight="1" x14ac:dyDescent="0.25">
      <c r="A624" s="8" t="s">
        <v>12270</v>
      </c>
      <c r="B624" s="6" t="str">
        <f t="shared" si="234"/>
        <v>|EN| Plush toy with teether</v>
      </c>
      <c r="C624" s="8" t="s">
        <v>12271</v>
      </c>
      <c r="D624" s="6" t="str">
        <f t="shared" si="235"/>
        <v xml:space="preserve"> |AL| Lodër pelushi me teether</v>
      </c>
      <c r="E624" s="8" t="s">
        <v>12272</v>
      </c>
      <c r="F624" s="6" t="str">
        <f t="shared" si="236"/>
        <v xml:space="preserve"> |BG| Плюшена играчка с teether</v>
      </c>
      <c r="G624" s="8" t="s">
        <v>12273</v>
      </c>
      <c r="H624" s="6" t="str">
        <f t="shared" si="237"/>
        <v xml:space="preserve"> |BiH| Plišana igračka s glodalicom</v>
      </c>
      <c r="I624" s="8" t="s">
        <v>12274</v>
      </c>
      <c r="J624" s="6" t="str">
        <f t="shared" si="238"/>
        <v xml:space="preserve"> |CZ| Plyšová hračka s kousátkem</v>
      </c>
      <c r="K624" s="8" t="s">
        <v>12275</v>
      </c>
      <c r="L624" s="6" t="str">
        <f t="shared" si="239"/>
        <v xml:space="preserve"> |DE| Plüschspielzeug mit beißring</v>
      </c>
      <c r="M624" s="8" t="s">
        <v>12276</v>
      </c>
      <c r="N624" s="6" t="str">
        <f t="shared" si="240"/>
        <v xml:space="preserve"> |EE| Pehme mänguasi närimisrõngaga</v>
      </c>
      <c r="O624" s="8" t="s">
        <v>12277</v>
      </c>
      <c r="P624" s="6" t="str">
        <f t="shared" si="241"/>
        <v xml:space="preserve"> |ES| Juguete de peluche con mordedor</v>
      </c>
      <c r="Q624" s="8" t="s">
        <v>12278</v>
      </c>
      <c r="R624" s="6" t="str">
        <f t="shared" si="242"/>
        <v>/ Peluix amb mossegador</v>
      </c>
      <c r="S624" s="8" t="s">
        <v>11643</v>
      </c>
      <c r="T624" s="6" t="str">
        <f t="shared" si="243"/>
        <v xml:space="preserve"> |GR| Παιχνίδι με μασητικό</v>
      </c>
      <c r="U624" s="8" t="s">
        <v>12279</v>
      </c>
      <c r="V624" s="6" t="str">
        <f t="shared" si="244"/>
        <v xml:space="preserve"> |HR| Plišana igračka s grickalicom za zube</v>
      </c>
      <c r="W624" s="8" t="s">
        <v>12280</v>
      </c>
      <c r="X624" s="6" t="str">
        <f t="shared" si="245"/>
        <v xml:space="preserve"> |HU| Töltött játék rágókával</v>
      </c>
      <c r="Y624" s="8" t="s">
        <v>12281</v>
      </c>
      <c r="Z624" s="6" t="str">
        <f t="shared" si="246"/>
        <v xml:space="preserve"> |IT| Giocattolo in peluche con l’anello per la dentizione</v>
      </c>
      <c r="AA624" s="8" t="s">
        <v>12282</v>
      </c>
      <c r="AB624" s="6" t="str">
        <f t="shared" si="247"/>
        <v xml:space="preserve"> |LT| Pliušinis žaislas su kramtuku</v>
      </c>
      <c r="AC624" s="8" t="s">
        <v>12283</v>
      </c>
      <c r="AD624" s="6" t="str">
        <f t="shared" si="248"/>
        <v xml:space="preserve"> |LV| Plīša rotaļlieta ar zobu graužamo</v>
      </c>
      <c r="AE624" s="8" t="s">
        <v>12284</v>
      </c>
      <c r="AF624" s="6" t="str">
        <f t="shared" si="249"/>
        <v xml:space="preserve"> |MK| Плишана играчка со гризалка</v>
      </c>
      <c r="AG624" s="8" t="s">
        <v>12285</v>
      </c>
      <c r="AH624" s="6" t="str">
        <f t="shared" si="250"/>
        <v xml:space="preserve"> |PL| Pluszowa zabawka z gryzakiem</v>
      </c>
      <c r="AI624" s="8" t="s">
        <v>12286</v>
      </c>
      <c r="AJ624" s="6" t="str">
        <f t="shared" si="251"/>
        <v xml:space="preserve"> |PT| Brinquedo de pelúcia com mordedor</v>
      </c>
      <c r="AK624" s="8" t="s">
        <v>12287</v>
      </c>
      <c r="AL624" s="6" t="str">
        <f t="shared" si="252"/>
        <v xml:space="preserve"> |RO| Jucărie de pluș pentru dinți</v>
      </c>
      <c r="AM624" s="8" t="s">
        <v>12288</v>
      </c>
      <c r="AN624" s="6" t="str">
        <f t="shared" si="253"/>
        <v xml:space="preserve"> |RS| Plišana igračka sa glodalicom</v>
      </c>
      <c r="AO624" s="8" t="s">
        <v>12289</v>
      </c>
      <c r="AP624" s="6" t="str">
        <f t="shared" si="254"/>
        <v xml:space="preserve"> |SI| Plišasta igrača z grizalom</v>
      </c>
      <c r="AQ624" s="8" t="s">
        <v>12290</v>
      </c>
      <c r="AR624" s="6" t="str">
        <f t="shared" si="255"/>
        <v xml:space="preserve"> |SK| Plyšová hračka s hryzadlom</v>
      </c>
      <c r="AS624" s="9" t="str">
        <f t="shared" si="256"/>
        <v>|EN| Plush toy with teether |BG| Плюшена играчка с teether |BiH| Plišana igračka s glodalicom |CZ| Plyšová hračka s kousátkem |DE| Plüschspielzeug mit beißring |EE| Pehme mänguasi närimisrõngaga |ES| Juguete de peluche con mordedor/ Peluix amb mossegador |GR| Παιχνίδι με μασητικό |HR| Plišana igračka s grickalicom za zube |HU| Töltött játék rágókával |IT| Giocattolo in peluche con l’anello per la dentizione |LT| Pliušinis žaislas su kramtuku |LV| Plīša rotaļlieta ar zobu graužamo |PL| Pluszowa zabawka z gryzakiem |PT| Brinquedo de pelúcia com mordedor |RO| Jucărie de pluș pentru dinți |RS| Plišana igračka sa glodalicom |SI| Plišasta igrača z grizalom |SK| Plyšová hračka s hryzadlom</v>
      </c>
      <c r="AT624" s="9" t="str">
        <f t="shared" si="257"/>
        <v xml:space="preserve">"|EN| Plush toy with teether |BG| Плюшена играчка с teether |BiH| Plišana igračka s glodalicom |CZ| Plyšová hračka s kousátkem |DE| Plüschspielzeug mit beißring |EE| Pehme mänguasi närimisrõngaga |ES| Juguete de peluche con mordedor/ Peluix amb mossegador |GR| Παιχνίδι με μασητικό |HR| Plišana igračka s grickalicom za zube |HU| Töltött játék rágókával |IT| Giocattolo in peluche con l’anello per la dentizione |LT| Pliušinis žaislas su kramtuku |LV| Plīša rotaļlieta ar zobu graužamo |PL| Pluszowa zabawka z gryzakiem |PT| Brinquedo de pelúcia com mordedor |RO| Jucărie de pluș pentru dinți |RS| Plišana igračka sa glodalicom |SI| Plišasta igrača z grizalom |SK| Plyšová hračka s hryzadlom",  </v>
      </c>
      <c r="AU624" s="9" t="str">
        <f t="shared" si="258"/>
        <v xml:space="preserve">"Plush toy with teether":  "|EN| Plush toy with teether |BG| Плюшена играчка с teether |BiH| Plišana igračka s glodalicom |CZ| Plyšová hračka s kousátkem |DE| Plüschspielzeug mit beißring |EE| Pehme mänguasi närimisrõngaga |ES| Juguete de peluche con mordedor/ Peluix amb mossegador |GR| Παιχνίδι με μασητικό |HR| Plišana igračka s grickalicom za zube |HU| Töltött játék rágókával |IT| Giocattolo in peluche con l’anello per la dentizione |LT| Pliušinis žaislas su kramtuku |LV| Plīša rotaļlieta ar zobu graužamo |PL| Pluszowa zabawka z gryzakiem |PT| Brinquedo de pelúcia com mordedor |RO| Jucărie de pluș pentru dinți |RS| Plišana igračka sa glodalicom |SI| Plišasta igrača z grizalom |SK| Plyšová hračka s hryzadlom",  </v>
      </c>
      <c r="AV624" s="9" t="str">
        <f t="shared" si="259"/>
        <v xml:space="preserve">"Plush toy with teether", </v>
      </c>
      <c r="AW624" s="9"/>
    </row>
    <row r="625" spans="1:49" ht="15" customHeight="1" x14ac:dyDescent="0.25">
      <c r="A625" s="8" t="s">
        <v>12291</v>
      </c>
      <c r="B625" s="6" t="str">
        <f t="shared" si="234"/>
        <v>|EN| Flannel nappies</v>
      </c>
      <c r="C625" s="8" t="s">
        <v>12292</v>
      </c>
      <c r="D625" s="6" t="str">
        <f t="shared" si="235"/>
        <v xml:space="preserve"> |AL| Napa fanelle</v>
      </c>
      <c r="E625" s="8" t="s">
        <v>12293</v>
      </c>
      <c r="F625" s="6" t="str">
        <f t="shared" si="236"/>
        <v xml:space="preserve"> |BG| Пелени от мек вълнен плат</v>
      </c>
      <c r="G625" s="8" t="s">
        <v>12294</v>
      </c>
      <c r="H625" s="6" t="str">
        <f t="shared" si="237"/>
        <v xml:space="preserve"> |BiH| Pelene od materijala</v>
      </c>
      <c r="I625" s="8" t="s">
        <v>12295</v>
      </c>
      <c r="J625" s="6" t="str">
        <f t="shared" si="238"/>
        <v xml:space="preserve"> |CZ| Flanelové plenky</v>
      </c>
      <c r="K625" s="8" t="s">
        <v>12296</v>
      </c>
      <c r="L625" s="6" t="str">
        <f t="shared" si="239"/>
        <v xml:space="preserve"> |DE| Flanellwindeln</v>
      </c>
      <c r="M625" s="8" t="s">
        <v>12297</v>
      </c>
      <c r="N625" s="6" t="str">
        <f t="shared" si="240"/>
        <v xml:space="preserve"> |EE| Flanellmähkmed</v>
      </c>
      <c r="O625" s="8" t="s">
        <v>12298</v>
      </c>
      <c r="P625" s="6" t="str">
        <f t="shared" si="241"/>
        <v xml:space="preserve"> |ES| Pañales de franela</v>
      </c>
      <c r="Q625" s="8" t="s">
        <v>12299</v>
      </c>
      <c r="R625" s="6" t="str">
        <f t="shared" si="242"/>
        <v>/ Bolquers de franel·la</v>
      </c>
      <c r="S625" s="8" t="s">
        <v>12300</v>
      </c>
      <c r="T625" s="6" t="str">
        <f t="shared" si="243"/>
        <v xml:space="preserve"> |GR| Πάνες φανέλας</v>
      </c>
      <c r="U625" s="8" t="s">
        <v>12301</v>
      </c>
      <c r="V625" s="6" t="str">
        <f t="shared" si="244"/>
        <v xml:space="preserve"> |HR| Tetra pelene</v>
      </c>
      <c r="W625" s="8" t="s">
        <v>12302</v>
      </c>
      <c r="X625" s="6" t="str">
        <f t="shared" si="245"/>
        <v xml:space="preserve"> |HU| Flanelpelenkák</v>
      </c>
      <c r="Y625" s="8" t="s">
        <v>12303</v>
      </c>
      <c r="Z625" s="6" t="str">
        <f t="shared" si="246"/>
        <v xml:space="preserve"> |IT| Pannolini in flanella</v>
      </c>
      <c r="AA625" s="8" t="s">
        <v>12304</v>
      </c>
      <c r="AB625" s="6" t="str">
        <f t="shared" si="247"/>
        <v xml:space="preserve"> |LT| Flaneliniai vystyklai</v>
      </c>
      <c r="AC625" s="8" t="s">
        <v>12305</v>
      </c>
      <c r="AD625" s="6" t="str">
        <f t="shared" si="248"/>
        <v xml:space="preserve"> |LV| Flaneļa autiņi</v>
      </c>
      <c r="AE625" s="8" t="s">
        <v>12306</v>
      </c>
      <c r="AF625" s="6" t="str">
        <f t="shared" si="249"/>
        <v xml:space="preserve"> |MK| Фланелни пелени</v>
      </c>
      <c r="AG625" s="8" t="s">
        <v>12307</v>
      </c>
      <c r="AH625" s="6" t="str">
        <f t="shared" si="250"/>
        <v xml:space="preserve"> |PL| Pieluszki flanelowe</v>
      </c>
      <c r="AI625" s="8" t="s">
        <v>12308</v>
      </c>
      <c r="AJ625" s="6" t="str">
        <f t="shared" si="251"/>
        <v xml:space="preserve"> |PT| Fralda de flanela</v>
      </c>
      <c r="AK625" s="8" t="s">
        <v>12309</v>
      </c>
      <c r="AL625" s="6" t="str">
        <f t="shared" si="252"/>
        <v xml:space="preserve"> |RO| Scutece din flanel</v>
      </c>
      <c r="AM625" s="8" t="s">
        <v>12310</v>
      </c>
      <c r="AN625" s="6" t="str">
        <f t="shared" si="253"/>
        <v xml:space="preserve"> |RS| Flanelska pelena</v>
      </c>
      <c r="AO625" s="8" t="s">
        <v>12311</v>
      </c>
      <c r="AP625" s="6" t="str">
        <f t="shared" si="254"/>
        <v xml:space="preserve"> |SI| Plenice iz flanele</v>
      </c>
      <c r="AQ625" s="8" t="s">
        <v>12312</v>
      </c>
      <c r="AR625" s="6" t="str">
        <f t="shared" si="255"/>
        <v xml:space="preserve"> |SK| Flanelové plienky</v>
      </c>
      <c r="AS625" s="9" t="str">
        <f t="shared" si="256"/>
        <v>|EN| Flannel nappies |BG| Пелени от мек вълнен плат |BiH| Pelene od materijala |CZ| Flanelové plenky |DE| Flanellwindeln |EE| Flanellmähkmed |ES| Pañales de franela/ Bolquers de franel·la |GR| Πάνες φανέλας |HR| Tetra pelene |HU| Flanelpelenkák |IT| Pannolini in flanella |LT| Flaneliniai vystyklai |LV| Flaneļa autiņi |PL| Pieluszki flanelowe |PT| Fralda de flanela |RO| Scutece din flanel |RS| Flanelska pelena |SI| Plenice iz flanele |SK| Flanelové plienky</v>
      </c>
      <c r="AT625" s="9" t="str">
        <f t="shared" si="257"/>
        <v xml:space="preserve">"|EN| Flannel nappies |BG| Пелени от мек вълнен плат |BiH| Pelene od materijala |CZ| Flanelové plenky |DE| Flanellwindeln |EE| Flanellmähkmed |ES| Pañales de franela/ Bolquers de franel·la |GR| Πάνες φανέλας |HR| Tetra pelene |HU| Flanelpelenkák |IT| Pannolini in flanella |LT| Flaneliniai vystyklai |LV| Flaneļa autiņi |PL| Pieluszki flanelowe |PT| Fralda de flanela |RO| Scutece din flanel |RS| Flanelska pelena |SI| Plenice iz flanele |SK| Flanelové plienky",  </v>
      </c>
      <c r="AU625" s="9" t="str">
        <f t="shared" si="258"/>
        <v xml:space="preserve">"Flannel nappies":  "|EN| Flannel nappies |BG| Пелени от мек вълнен плат |BiH| Pelene od materijala |CZ| Flanelové plenky |DE| Flanellwindeln |EE| Flanellmähkmed |ES| Pañales de franela/ Bolquers de franel·la |GR| Πάνες φανέλας |HR| Tetra pelene |HU| Flanelpelenkák |IT| Pannolini in flanella |LT| Flaneliniai vystyklai |LV| Flaneļa autiņi |PL| Pieluszki flanelowe |PT| Fralda de flanela |RO| Scutece din flanel |RS| Flanelska pelena |SI| Plenice iz flanele |SK| Flanelové plienky",  </v>
      </c>
      <c r="AV625" s="9" t="str">
        <f t="shared" si="259"/>
        <v xml:space="preserve">"Flannel nappies", </v>
      </c>
      <c r="AW625" s="9"/>
    </row>
    <row r="626" spans="1:49" ht="15" customHeight="1" x14ac:dyDescent="0.25">
      <c r="A626" s="8" t="s">
        <v>12313</v>
      </c>
      <c r="B626" s="6" t="str">
        <f t="shared" si="234"/>
        <v>|EN| Muslin nappies</v>
      </c>
      <c r="C626" s="8" t="s">
        <v>12314</v>
      </c>
      <c r="D626" s="6" t="str">
        <f t="shared" si="235"/>
        <v xml:space="preserve"> |AL| Napa muline</v>
      </c>
      <c r="E626" s="8" t="s">
        <v>12315</v>
      </c>
      <c r="F626" s="6" t="str">
        <f t="shared" si="236"/>
        <v xml:space="preserve"> |BG| Пелени от муселин</v>
      </c>
      <c r="G626" s="8" t="s">
        <v>12316</v>
      </c>
      <c r="H626" s="6" t="str">
        <f t="shared" si="237"/>
        <v xml:space="preserve"> |BiH| Pelene od muslina</v>
      </c>
      <c r="I626" s="8" t="s">
        <v>12317</v>
      </c>
      <c r="J626" s="6" t="str">
        <f t="shared" si="238"/>
        <v xml:space="preserve"> |CZ| Mušelínové plenky</v>
      </c>
      <c r="K626" s="8" t="s">
        <v>12318</v>
      </c>
      <c r="L626" s="6" t="str">
        <f t="shared" si="239"/>
        <v xml:space="preserve"> |DE| Musselin-windeln</v>
      </c>
      <c r="M626" s="8" t="s">
        <v>12319</v>
      </c>
      <c r="N626" s="6" t="str">
        <f t="shared" si="240"/>
        <v xml:space="preserve"> |EE| Musliinmähkmed</v>
      </c>
      <c r="O626" s="8" t="s">
        <v>12320</v>
      </c>
      <c r="P626" s="6" t="str">
        <f t="shared" si="241"/>
        <v xml:space="preserve"> |ES| Pañales de muselina</v>
      </c>
      <c r="Q626" s="8" t="s">
        <v>12321</v>
      </c>
      <c r="R626" s="6" t="str">
        <f t="shared" si="242"/>
        <v>/ Bolquers de mussolina</v>
      </c>
      <c r="S626" s="8" t="s">
        <v>12322</v>
      </c>
      <c r="T626" s="6" t="str">
        <f t="shared" si="243"/>
        <v xml:space="preserve"> |GR| Πάνες από μουσελίνα</v>
      </c>
      <c r="U626" s="8" t="s">
        <v>12323</v>
      </c>
      <c r="V626" s="6" t="str">
        <f t="shared" si="244"/>
        <v xml:space="preserve"> |HR| Pelene muslin</v>
      </c>
      <c r="W626" s="8" t="s">
        <v>12324</v>
      </c>
      <c r="X626" s="6" t="str">
        <f t="shared" si="245"/>
        <v xml:space="preserve"> |HU| Muszlinpelenkák</v>
      </c>
      <c r="Y626" s="8" t="s">
        <v>12325</v>
      </c>
      <c r="Z626" s="6" t="str">
        <f t="shared" si="246"/>
        <v xml:space="preserve"> |IT| Pannolini in mussola</v>
      </c>
      <c r="AA626" s="8" t="s">
        <v>12326</v>
      </c>
      <c r="AB626" s="6" t="str">
        <f t="shared" si="247"/>
        <v xml:space="preserve"> |LT| Muslino vystyklai</v>
      </c>
      <c r="AC626" s="8" t="s">
        <v>12327</v>
      </c>
      <c r="AD626" s="6" t="str">
        <f t="shared" si="248"/>
        <v xml:space="preserve"> |LV| Muslīna autiņi</v>
      </c>
      <c r="AE626" s="8" t="s">
        <v>12328</v>
      </c>
      <c r="AF626" s="6" t="str">
        <f t="shared" si="249"/>
        <v xml:space="preserve"> |MK| Муслин пелени</v>
      </c>
      <c r="AG626" s="8" t="s">
        <v>12329</v>
      </c>
      <c r="AH626" s="6" t="str">
        <f t="shared" si="250"/>
        <v xml:space="preserve"> |PL| Pieluszki muślinowe</v>
      </c>
      <c r="AI626" s="8" t="s">
        <v>12330</v>
      </c>
      <c r="AJ626" s="6" t="str">
        <f t="shared" si="251"/>
        <v xml:space="preserve"> |PT| Fralda de musselina</v>
      </c>
      <c r="AK626" s="8" t="s">
        <v>12331</v>
      </c>
      <c r="AL626" s="6" t="str">
        <f t="shared" si="252"/>
        <v xml:space="preserve"> |RO| Scutece din muselină</v>
      </c>
      <c r="AM626" s="8" t="s">
        <v>12316</v>
      </c>
      <c r="AN626" s="6" t="str">
        <f t="shared" si="253"/>
        <v xml:space="preserve"> |RS| Pelene od muslina</v>
      </c>
      <c r="AO626" s="8" t="s">
        <v>12332</v>
      </c>
      <c r="AP626" s="6" t="str">
        <f t="shared" si="254"/>
        <v xml:space="preserve"> |SI| Plenice iz muslina</v>
      </c>
      <c r="AQ626" s="8" t="s">
        <v>12333</v>
      </c>
      <c r="AR626" s="6" t="str">
        <f t="shared" si="255"/>
        <v xml:space="preserve"> |SK| Mušelínové plienky</v>
      </c>
      <c r="AS626" s="9" t="str">
        <f t="shared" si="256"/>
        <v>|EN| Muslin nappies |BG| Пелени от муселин |BiH| Pelene od muslina |CZ| Mušelínové plenky |DE| Musselin-windeln |EE| Musliinmähkmed |ES| Pañales de muselina/ Bolquers de mussolina |GR| Πάνες από μουσελίνα |HR| Pelene muslin |HU| Muszlinpelenkák |IT| Pannolini in mussola |LT| Muslino vystyklai |LV| Muslīna autiņi |PL| Pieluszki muślinowe |PT| Fralda de musselina |RO| Scutece din muselină |RS| Pelene od muslina |SI| Plenice iz muslina |SK| Mušelínové plienky</v>
      </c>
      <c r="AT626" s="9" t="str">
        <f t="shared" si="257"/>
        <v xml:space="preserve">"|EN| Muslin nappies |BG| Пелени от муселин |BiH| Pelene od muslina |CZ| Mušelínové plenky |DE| Musselin-windeln |EE| Musliinmähkmed |ES| Pañales de muselina/ Bolquers de mussolina |GR| Πάνες από μουσελίνα |HR| Pelene muslin |HU| Muszlinpelenkák |IT| Pannolini in mussola |LT| Muslino vystyklai |LV| Muslīna autiņi |PL| Pieluszki muślinowe |PT| Fralda de musselina |RO| Scutece din muselină |RS| Pelene od muslina |SI| Plenice iz muslina |SK| Mušelínové plienky",  </v>
      </c>
      <c r="AU626" s="9" t="str">
        <f t="shared" si="258"/>
        <v xml:space="preserve">"Muslin nappies":  "|EN| Muslin nappies |BG| Пелени от муселин |BiH| Pelene od muslina |CZ| Mušelínové plenky |DE| Musselin-windeln |EE| Musliinmähkmed |ES| Pañales de muselina/ Bolquers de mussolina |GR| Πάνες από μουσελίνα |HR| Pelene muslin |HU| Muszlinpelenkák |IT| Pannolini in mussola |LT| Muslino vystyklai |LV| Muslīna autiņi |PL| Pieluszki muślinowe |PT| Fralda de musselina |RO| Scutece din muselină |RS| Pelene od muslina |SI| Plenice iz muslina |SK| Mušelínové plienky",  </v>
      </c>
      <c r="AV626" s="9" t="str">
        <f t="shared" si="259"/>
        <v xml:space="preserve">"Muslin nappies", </v>
      </c>
      <c r="AW626" s="9"/>
    </row>
    <row r="627" spans="1:49" ht="15" customHeight="1" x14ac:dyDescent="0.25">
      <c r="A627" s="8" t="s">
        <v>12334</v>
      </c>
      <c r="B627" s="6" t="str">
        <f t="shared" si="234"/>
        <v>|EN| Baby pillow</v>
      </c>
      <c r="C627" s="8" t="s">
        <v>12335</v>
      </c>
      <c r="D627" s="6" t="str">
        <f t="shared" si="235"/>
        <v xml:space="preserve"> |AL| Jastëk foshnjash</v>
      </c>
      <c r="E627" s="8" t="s">
        <v>12336</v>
      </c>
      <c r="F627" s="6" t="str">
        <f t="shared" si="236"/>
        <v xml:space="preserve"> |BG| Бебешка възглавница</v>
      </c>
      <c r="G627" s="8" t="s">
        <v>12337</v>
      </c>
      <c r="H627" s="6" t="str">
        <f t="shared" si="237"/>
        <v xml:space="preserve"> |BiH| Jastuk za bebe</v>
      </c>
      <c r="I627" s="8" t="s">
        <v>12338</v>
      </c>
      <c r="J627" s="6" t="str">
        <f t="shared" si="238"/>
        <v xml:space="preserve"> |CZ| Dětský polštářek</v>
      </c>
      <c r="K627" s="8" t="s">
        <v>12339</v>
      </c>
      <c r="L627" s="6" t="str">
        <f t="shared" si="239"/>
        <v xml:space="preserve"> |DE| Babykissen</v>
      </c>
      <c r="M627" s="8" t="s">
        <v>12340</v>
      </c>
      <c r="N627" s="6" t="str">
        <f t="shared" si="240"/>
        <v xml:space="preserve"> |EE| Beebipadi</v>
      </c>
      <c r="O627" s="8" t="s">
        <v>12341</v>
      </c>
      <c r="P627" s="6" t="str">
        <f t="shared" si="241"/>
        <v xml:space="preserve"> |ES| Cojín para bebés</v>
      </c>
      <c r="Q627" s="8" t="s">
        <v>12342</v>
      </c>
      <c r="R627" s="6" t="str">
        <f t="shared" si="242"/>
        <v>/ Coixí per a bebès</v>
      </c>
      <c r="S627" s="8" t="s">
        <v>12343</v>
      </c>
      <c r="T627" s="6" t="str">
        <f t="shared" si="243"/>
        <v xml:space="preserve"> |GR| Παιδικό μαξιλάρι</v>
      </c>
      <c r="U627" s="8" t="s">
        <v>12344</v>
      </c>
      <c r="V627" s="6" t="str">
        <f t="shared" si="244"/>
        <v xml:space="preserve"> |HR| Dječji jastučić</v>
      </c>
      <c r="W627" s="8" t="s">
        <v>12345</v>
      </c>
      <c r="X627" s="6" t="str">
        <f t="shared" si="245"/>
        <v xml:space="preserve"> |HU| Csecsemőpárna</v>
      </c>
      <c r="Y627" s="8" t="s">
        <v>12346</v>
      </c>
      <c r="Z627" s="6" t="str">
        <f t="shared" si="246"/>
        <v xml:space="preserve"> |IT| Cuscino per neonati</v>
      </c>
      <c r="AA627" s="8" t="s">
        <v>12347</v>
      </c>
      <c r="AB627" s="6" t="str">
        <f t="shared" si="247"/>
        <v xml:space="preserve"> |LT| Kūdikių pagalvėlė</v>
      </c>
      <c r="AC627" s="8" t="s">
        <v>12348</v>
      </c>
      <c r="AD627" s="6" t="str">
        <f t="shared" si="248"/>
        <v xml:space="preserve"> |LV| Zīdaiņu spilvens</v>
      </c>
      <c r="AE627" s="8" t="s">
        <v>12349</v>
      </c>
      <c r="AF627" s="6" t="str">
        <f t="shared" si="249"/>
        <v xml:space="preserve"> |MK| Бебешка перница</v>
      </c>
      <c r="AG627" s="8" t="s">
        <v>12350</v>
      </c>
      <c r="AH627" s="6" t="str">
        <f t="shared" si="250"/>
        <v xml:space="preserve"> |PL| Poduszka niemowlęca</v>
      </c>
      <c r="AI627" s="8" t="s">
        <v>12351</v>
      </c>
      <c r="AJ627" s="6" t="str">
        <f t="shared" si="251"/>
        <v xml:space="preserve"> |PT| Almofada de bebé</v>
      </c>
      <c r="AK627" s="8" t="s">
        <v>12352</v>
      </c>
      <c r="AL627" s="6" t="str">
        <f t="shared" si="252"/>
        <v xml:space="preserve"> |RO| Pernă pentru bebeluși</v>
      </c>
      <c r="AM627" s="8" t="s">
        <v>12353</v>
      </c>
      <c r="AN627" s="6" t="str">
        <f t="shared" si="253"/>
        <v xml:space="preserve"> |RS| Jastuk za bebu</v>
      </c>
      <c r="AO627" s="8" t="s">
        <v>12354</v>
      </c>
      <c r="AP627" s="6" t="str">
        <f t="shared" si="254"/>
        <v xml:space="preserve"> |SI| Vzglavnik za dojenčke</v>
      </c>
      <c r="AQ627" s="8" t="s">
        <v>12355</v>
      </c>
      <c r="AR627" s="6" t="str">
        <f t="shared" si="255"/>
        <v xml:space="preserve"> |SK| Detský vankúšik</v>
      </c>
      <c r="AS627" s="9" t="str">
        <f t="shared" si="256"/>
        <v>|EN| Baby pillow |BG| Бебешка възглавница |BiH| Jastuk za bebe |CZ| Dětský polštářek |DE| Babykissen |EE| Beebipadi |ES| Cojín para bebés/ Coixí per a bebès |GR| Παιδικό μαξιλάρι |HR| Dječji jastučić |HU| Csecsemőpárna |IT| Cuscino per neonati |LT| Kūdikių pagalvėlė |LV| Zīdaiņu spilvens |PL| Poduszka niemowlęca |PT| Almofada de bebé |RO| Pernă pentru bebeluși |RS| Jastuk za bebu |SI| Vzglavnik za dojenčke |SK| Detský vankúšik</v>
      </c>
      <c r="AT627" s="9" t="str">
        <f t="shared" si="257"/>
        <v xml:space="preserve">"|EN| Baby pillow |BG| Бебешка възглавница |BiH| Jastuk za bebe |CZ| Dětský polštářek |DE| Babykissen |EE| Beebipadi |ES| Cojín para bebés/ Coixí per a bebès |GR| Παιδικό μαξιλάρι |HR| Dječji jastučić |HU| Csecsemőpárna |IT| Cuscino per neonati |LT| Kūdikių pagalvėlė |LV| Zīdaiņu spilvens |PL| Poduszka niemowlęca |PT| Almofada de bebé |RO| Pernă pentru bebeluși |RS| Jastuk za bebu |SI| Vzglavnik za dojenčke |SK| Detský vankúšik",  </v>
      </c>
      <c r="AU627" s="9" t="str">
        <f t="shared" si="258"/>
        <v xml:space="preserve">"Baby pillow":  "|EN| Baby pillow |BG| Бебешка възглавница |BiH| Jastuk za bebe |CZ| Dětský polštářek |DE| Babykissen |EE| Beebipadi |ES| Cojín para bebés/ Coixí per a bebès |GR| Παιδικό μαξιλάρι |HR| Dječji jastučić |HU| Csecsemőpárna |IT| Cuscino per neonati |LT| Kūdikių pagalvėlė |LV| Zīdaiņu spilvens |PL| Poduszka niemowlęca |PT| Almofada de bebé |RO| Pernă pentru bebeluși |RS| Jastuk za bebu |SI| Vzglavnik za dojenčke |SK| Detský vankúšik",  </v>
      </c>
      <c r="AV627" s="9" t="str">
        <f t="shared" si="259"/>
        <v xml:space="preserve">"Baby pillow", </v>
      </c>
      <c r="AW627" s="9"/>
    </row>
    <row r="628" spans="1:49" ht="15" customHeight="1" x14ac:dyDescent="0.25">
      <c r="A628" s="8" t="s">
        <v>12356</v>
      </c>
      <c r="B628" s="6" t="str">
        <f t="shared" si="234"/>
        <v>|EN| Teether for feeding</v>
      </c>
      <c r="C628" s="8" t="s">
        <v>12357</v>
      </c>
      <c r="D628" s="6" t="str">
        <f t="shared" si="235"/>
        <v xml:space="preserve"> |AL| Teether për servirjen e ushqimit</v>
      </c>
      <c r="E628" s="8" t="s">
        <v>12358</v>
      </c>
      <c r="F628" s="6" t="str">
        <f t="shared" si="236"/>
        <v xml:space="preserve"> |BG| Чесалка за хранене</v>
      </c>
      <c r="G628" s="8" t="s">
        <v>12359</v>
      </c>
      <c r="H628" s="6" t="str">
        <f t="shared" si="237"/>
        <v xml:space="preserve"> |BiH| Glodalica za hranjenje.</v>
      </c>
      <c r="I628" s="8" t="s">
        <v>12360</v>
      </c>
      <c r="J628" s="6" t="str">
        <f t="shared" si="238"/>
        <v xml:space="preserve"> |CZ| Krmící síťka na ovoce</v>
      </c>
      <c r="K628" s="8" t="s">
        <v>12361</v>
      </c>
      <c r="L628" s="6" t="str">
        <f t="shared" si="239"/>
        <v xml:space="preserve"> |DE| Fruchtsauger.</v>
      </c>
      <c r="M628" s="8" t="s">
        <v>12362</v>
      </c>
      <c r="N628" s="6" t="str">
        <f t="shared" si="240"/>
        <v xml:space="preserve"> |EE| Närimisrõngas söötmiseks</v>
      </c>
      <c r="O628" s="8" t="s">
        <v>12363</v>
      </c>
      <c r="P628" s="6" t="str">
        <f t="shared" si="241"/>
        <v xml:space="preserve"> |ES| Mordedor para alimentar.</v>
      </c>
      <c r="Q628" s="8" t="s">
        <v>12364</v>
      </c>
      <c r="R628" s="6" t="str">
        <f t="shared" si="242"/>
        <v>/ Mossegador per a alimentació.</v>
      </c>
      <c r="S628" s="8" t="s">
        <v>12365</v>
      </c>
      <c r="T628" s="6" t="str">
        <f t="shared" si="243"/>
        <v xml:space="preserve"> |GR| Μασητικό για σίτιση.</v>
      </c>
      <c r="U628" s="8" t="s">
        <v>12366</v>
      </c>
      <c r="V628" s="6" t="str">
        <f t="shared" si="244"/>
        <v xml:space="preserve"> |HR| Duda za hranjenje</v>
      </c>
      <c r="W628" s="8" t="s">
        <v>12367</v>
      </c>
      <c r="X628" s="6" t="str">
        <f t="shared" si="245"/>
        <v xml:space="preserve"> |HU| Rágóka etetéshez</v>
      </c>
      <c r="Y628" s="8" t="s">
        <v>12368</v>
      </c>
      <c r="Z628" s="6" t="str">
        <f t="shared" si="246"/>
        <v xml:space="preserve"> |IT| Anello da dentizione per alimentazione.</v>
      </c>
      <c r="AA628" s="8" t="s">
        <v>12369</v>
      </c>
      <c r="AB628" s="6" t="str">
        <f t="shared" si="247"/>
        <v xml:space="preserve"> |LT| Maitintuvas</v>
      </c>
      <c r="AC628" s="8" t="s">
        <v>12370</v>
      </c>
      <c r="AD628" s="6" t="str">
        <f t="shared" si="248"/>
        <v xml:space="preserve"> |LV| Māneklītis barošanai</v>
      </c>
      <c r="AE628" s="8" t="s">
        <v>12371</v>
      </c>
      <c r="AF628" s="6" t="str">
        <f t="shared" si="249"/>
        <v xml:space="preserve"> |MK| Гризалка за подавање храна.</v>
      </c>
      <c r="AG628" s="8" t="s">
        <v>12372</v>
      </c>
      <c r="AH628" s="6" t="str">
        <f t="shared" si="250"/>
        <v xml:space="preserve"> |PL| Gryzak do podawania pokarmu.</v>
      </c>
      <c r="AI628" s="8" t="s">
        <v>12373</v>
      </c>
      <c r="AJ628" s="6" t="str">
        <f t="shared" si="251"/>
        <v xml:space="preserve"> |PT| Mordedor para alimentar</v>
      </c>
      <c r="AK628" s="8" t="s">
        <v>12374</v>
      </c>
      <c r="AL628" s="6" t="str">
        <f t="shared" si="252"/>
        <v xml:space="preserve"> |RO| Jucărie de dentiție pentru hrănire</v>
      </c>
      <c r="AM628" s="8" t="s">
        <v>12375</v>
      </c>
      <c r="AN628" s="6" t="str">
        <f t="shared" si="253"/>
        <v xml:space="preserve"> |RS| Glodalica za hranjenje</v>
      </c>
      <c r="AO628" s="8" t="s">
        <v>12376</v>
      </c>
      <c r="AP628" s="6" t="str">
        <f t="shared" si="254"/>
        <v xml:space="preserve"> |SI| Duda za privajanje na gosto hrano</v>
      </c>
      <c r="AQ628" s="8" t="s">
        <v>12377</v>
      </c>
      <c r="AR628" s="6" t="str">
        <f t="shared" si="255"/>
        <v xml:space="preserve"> |SK| Kŕmiaca sieťka na ovocie</v>
      </c>
      <c r="AS628" s="9" t="str">
        <f t="shared" si="256"/>
        <v>|EN| Teether for feeding |BG| Чесалка за хранене |BiH| Glodalica za hranjenje. |CZ| Krmící síťka na ovoce |DE| Fruchtsauger. |EE| Närimisrõngas söötmiseks |ES| Mordedor para alimentar./ Mossegador per a alimentació. |GR| Μασητικό για σίτιση. |HR| Duda za hranjenje |HU| Rágóka etetéshez |IT| Anello da dentizione per alimentazione. |LT| Maitintuvas |LV| Māneklītis barošanai |PL| Gryzak do podawania pokarmu. |PT| Mordedor para alimentar |RO| Jucărie de dentiție pentru hrănire |RS| Glodalica za hranjenje |SI| Duda za privajanje na gosto hrano |SK| Kŕmiaca sieťka na ovocie</v>
      </c>
      <c r="AT628" s="9" t="str">
        <f t="shared" si="257"/>
        <v xml:space="preserve">"|EN| Teether for feeding |BG| Чесалка за хранене |BiH| Glodalica za hranjenje. |CZ| Krmící síťka na ovoce |DE| Fruchtsauger. |EE| Närimisrõngas söötmiseks |ES| Mordedor para alimentar./ Mossegador per a alimentació. |GR| Μασητικό για σίτιση. |HR| Duda za hranjenje |HU| Rágóka etetéshez |IT| Anello da dentizione per alimentazione. |LT| Maitintuvas |LV| Māneklītis barošanai |PL| Gryzak do podawania pokarmu. |PT| Mordedor para alimentar |RO| Jucărie de dentiție pentru hrănire |RS| Glodalica za hranjenje |SI| Duda za privajanje na gosto hrano |SK| Kŕmiaca sieťka na ovocie",  </v>
      </c>
      <c r="AU628" s="9" t="str">
        <f t="shared" si="258"/>
        <v xml:space="preserve">"Teether for feeding":  "|EN| Teether for feeding |BG| Чесалка за хранене |BiH| Glodalica za hranjenje. |CZ| Krmící síťka na ovoce |DE| Fruchtsauger. |EE| Närimisrõngas söötmiseks |ES| Mordedor para alimentar./ Mossegador per a alimentació. |GR| Μασητικό για σίτιση. |HR| Duda za hranjenje |HU| Rágóka etetéshez |IT| Anello da dentizione per alimentazione. |LT| Maitintuvas |LV| Māneklītis barošanai |PL| Gryzak do podawania pokarmu. |PT| Mordedor para alimentar |RO| Jucărie de dentiție pentru hrănire |RS| Glodalica za hranjenje |SI| Duda za privajanje na gosto hrano |SK| Kŕmiaca sieťka na ovocie",  </v>
      </c>
      <c r="AV628" s="9" t="str">
        <f t="shared" si="259"/>
        <v xml:space="preserve">"Teether for feeding", </v>
      </c>
      <c r="AW628" s="9"/>
    </row>
    <row r="629" spans="1:49" ht="15" customHeight="1" x14ac:dyDescent="0.25">
      <c r="A629" s="8" t="s">
        <v>12378</v>
      </c>
      <c r="B629" s="6" t="str">
        <f t="shared" si="234"/>
        <v>|EN| Food teether with silicone tip.</v>
      </c>
      <c r="C629" s="8" t="s">
        <v>12379</v>
      </c>
      <c r="D629" s="6" t="str">
        <f t="shared" si="235"/>
        <v xml:space="preserve"> |AL| Teether për ushqime me mbaresë silikoni</v>
      </c>
      <c r="E629" s="8" t="s">
        <v>12380</v>
      </c>
      <c r="F629" s="6" t="str">
        <f t="shared" si="236"/>
        <v xml:space="preserve"> |BG| Гризалка за храни със силиконов накрайник.</v>
      </c>
      <c r="G629" s="8" t="s">
        <v>12381</v>
      </c>
      <c r="H629" s="6" t="str">
        <f t="shared" si="237"/>
        <v xml:space="preserve"> |BiH| Glodalica za hranjenje sa silikonskim završetkom.</v>
      </c>
      <c r="I629" s="8" t="s">
        <v>12382</v>
      </c>
      <c r="J629" s="6" t="str">
        <f t="shared" si="238"/>
        <v xml:space="preserve"> |CZ| Nutriční hryzátko se silikonovým náustkem.</v>
      </c>
      <c r="K629" s="8" t="s">
        <v>12383</v>
      </c>
      <c r="L629" s="6" t="str">
        <f t="shared" si="239"/>
        <v xml:space="preserve"> |DE| Fruchtsauger mit mundstück aus silikon</v>
      </c>
      <c r="M629" s="8" t="s">
        <v>12384</v>
      </c>
      <c r="N629" s="6" t="str">
        <f t="shared" si="240"/>
        <v xml:space="preserve"> |EE| Silikoonotsaga närimislutt</v>
      </c>
      <c r="O629" s="8" t="s">
        <v>12385</v>
      </c>
      <c r="P629" s="6" t="str">
        <f t="shared" si="241"/>
        <v xml:space="preserve"> |ES| Mordedor pala alimentos con boquilla de silicona.</v>
      </c>
      <c r="Q629" s="8" t="s">
        <v>12386</v>
      </c>
      <c r="R629" s="6" t="str">
        <f t="shared" si="242"/>
        <v>/ Mossegador per a alimentació amb extrem de silicona.</v>
      </c>
      <c r="S629" s="8" t="s">
        <v>12387</v>
      </c>
      <c r="T629" s="6" t="str">
        <f t="shared" si="243"/>
        <v xml:space="preserve"> |GR| Μασητικό για τα τρόφιμα με άκρη σιλικόνης.</v>
      </c>
      <c r="U629" s="8" t="s">
        <v>12388</v>
      </c>
      <c r="V629" s="6" t="str">
        <f t="shared" si="244"/>
        <v xml:space="preserve"> |HR| Pomoć za hranjenje sa silikonskom vrhom.</v>
      </c>
      <c r="W629" s="8" t="s">
        <v>12389</v>
      </c>
      <c r="X629" s="6" t="str">
        <f t="shared" si="245"/>
        <v xml:space="preserve"> |HU| Rágóka szilikon véggel.</v>
      </c>
      <c r="Y629" s="8" t="s">
        <v>12390</v>
      </c>
      <c r="Z629" s="6" t="str">
        <f t="shared" si="246"/>
        <v xml:space="preserve"> |IT| Anello da dentizione per cibi con estremità in silicone.</v>
      </c>
      <c r="AA629" s="8" t="s">
        <v>12391</v>
      </c>
      <c r="AB629" s="6" t="str">
        <f t="shared" si="247"/>
        <v xml:space="preserve"> |LT| Kramtukas maistui su silikoniniu antgaliu</v>
      </c>
      <c r="AC629" s="8" t="s">
        <v>12392</v>
      </c>
      <c r="AD629" s="6" t="str">
        <f t="shared" si="248"/>
        <v xml:space="preserve"> |LV| Grauzeknis pārtikas produktiem ar silikona galu</v>
      </c>
      <c r="AE629" s="8" t="s">
        <v>12393</v>
      </c>
      <c r="AF629" s="6" t="str">
        <f t="shared" si="249"/>
        <v xml:space="preserve"> |MK| Гризалка за хранење со силиконски крај.</v>
      </c>
      <c r="AG629" s="8" t="s">
        <v>12394</v>
      </c>
      <c r="AH629" s="6" t="str">
        <f t="shared" si="250"/>
        <v xml:space="preserve"> |PL| Gryzak do pokarmów z silikonową końcówką.</v>
      </c>
      <c r="AI629" s="8" t="s">
        <v>12395</v>
      </c>
      <c r="AJ629" s="6" t="str">
        <f t="shared" si="251"/>
        <v xml:space="preserve"> |PT| Mordedor para alimentos com ponta de silicone</v>
      </c>
      <c r="AK629" s="8" t="s">
        <v>12396</v>
      </c>
      <c r="AL629" s="6" t="str">
        <f t="shared" si="252"/>
        <v xml:space="preserve"> |RO| Teether pentru mâncare cu capăt de silicon.</v>
      </c>
      <c r="AM629" s="8" t="s">
        <v>12397</v>
      </c>
      <c r="AN629" s="6" t="str">
        <f t="shared" si="253"/>
        <v xml:space="preserve"> |RS| Glodalica za hranu sa silikonskim završetkom.</v>
      </c>
      <c r="AO629" s="8" t="s">
        <v>12398</v>
      </c>
      <c r="AP629" s="6" t="str">
        <f t="shared" si="254"/>
        <v xml:space="preserve"> |SI| Pripomoček za hrano s silikonsko konico.</v>
      </c>
      <c r="AQ629" s="8" t="s">
        <v>12399</v>
      </c>
      <c r="AR629" s="6" t="str">
        <f t="shared" si="255"/>
        <v xml:space="preserve"> |SK| Hryzadlo na jedlo so silikónovým zakončením.</v>
      </c>
      <c r="AS629" s="9" t="str">
        <f t="shared" si="256"/>
        <v>|EN| Food teether with silicone tip. |BG| Гризалка за храни със силиконов накрайник. |BiH| Glodalica za hranjenje sa silikonskim završetkom. |CZ| Nutriční hryzátko se silikonovým náustkem. |DE| Fruchtsauger mit mundstück aus silikon |EE| Silikoonotsaga närimislutt |ES| Mordedor pala alimentos con boquilla de silicona./ Mossegador per a alimentació amb extrem de silicona. |GR| Μασητικό για τα τρόφιμα με άκρη σιλικόνης. |HR| Pomoć za hranjenje sa silikonskom vrhom. |HU| Rágóka szilikon véggel. |IT| Anello da dentizione per cibi con estremità in silicone. |LT| Kramtukas maistui su silikoniniu antgaliu |LV| Grauzeknis pārtikas produktiem ar silikona galu |PL| Gryzak do pokarmów z silikonową końcówką. |PT| Mordedor para alimentos com ponta de silicone |RO| Teether pentru mâncare cu capăt de silicon. |RS| Glodalica za hranu sa silikonskim završetkom. |SI| Pripomoček za hrano s silikonsko konico. |SK| Hryzadlo na jedlo so silikónovým zakončením.</v>
      </c>
      <c r="AT629" s="9" t="str">
        <f t="shared" si="257"/>
        <v xml:space="preserve">"|EN| Food teether with silicone tip. |BG| Гризалка за храни със силиконов накрайник. |BiH| Glodalica za hranjenje sa silikonskim završetkom. |CZ| Nutriční hryzátko se silikonovým náustkem. |DE| Fruchtsauger mit mundstück aus silikon |EE| Silikoonotsaga närimislutt |ES| Mordedor pala alimentos con boquilla de silicona./ Mossegador per a alimentació amb extrem de silicona. |GR| Μασητικό για τα τρόφιμα με άκρη σιλικόνης. |HR| Pomoć za hranjenje sa silikonskom vrhom. |HU| Rágóka szilikon véggel. |IT| Anello da dentizione per cibi con estremità in silicone. |LT| Kramtukas maistui su silikoniniu antgaliu |LV| Grauzeknis pārtikas produktiem ar silikona galu |PL| Gryzak do pokarmów z silikonową końcówką. |PT| Mordedor para alimentos com ponta de silicone |RO| Teether pentru mâncare cu capăt de silicon. |RS| Glodalica za hranu sa silikonskim završetkom. |SI| Pripomoček za hrano s silikonsko konico. |SK| Hryzadlo na jedlo so silikónovým zakončením.",  </v>
      </c>
      <c r="AU629" s="9" t="str">
        <f t="shared" si="258"/>
        <v xml:space="preserve">"Food teether with silicone tip.":  "|EN| Food teether with silicone tip. |BG| Гризалка за храни със силиконов накрайник. |BiH| Glodalica za hranjenje sa silikonskim završetkom. |CZ| Nutriční hryzátko se silikonovým náustkem. |DE| Fruchtsauger mit mundstück aus silikon |EE| Silikoonotsaga närimislutt |ES| Mordedor pala alimentos con boquilla de silicona./ Mossegador per a alimentació amb extrem de silicona. |GR| Μασητικό για τα τρόφιμα με άκρη σιλικόνης. |HR| Pomoć za hranjenje sa silikonskom vrhom. |HU| Rágóka szilikon véggel. |IT| Anello da dentizione per cibi con estremità in silicone. |LT| Kramtukas maistui su silikoniniu antgaliu |LV| Grauzeknis pārtikas produktiem ar silikona galu |PL| Gryzak do pokarmów z silikonową końcówką. |PT| Mordedor para alimentos com ponta de silicone |RO| Teether pentru mâncare cu capăt de silicon. |RS| Glodalica za hranu sa silikonskim završetkom. |SI| Pripomoček za hrano s silikonsko konico. |SK| Hryzadlo na jedlo so silikónovým zakončením.",  </v>
      </c>
      <c r="AV629" s="9" t="str">
        <f t="shared" si="259"/>
        <v xml:space="preserve">"Food teether with silicone tip.", </v>
      </c>
      <c r="AW629" s="9"/>
    </row>
    <row r="630" spans="1:49" ht="15" customHeight="1" x14ac:dyDescent="0.25">
      <c r="A630" s="8" t="s">
        <v>12400</v>
      </c>
      <c r="B630" s="6" t="str">
        <f t="shared" si="234"/>
        <v>|EN| Baby bandana bib for girls</v>
      </c>
      <c r="C630" s="8" t="s">
        <v>6043</v>
      </c>
      <c r="D630" s="6" t="str">
        <f t="shared" si="235"/>
        <v xml:space="preserve"> |AL| Shami foshnjesh për vajza</v>
      </c>
      <c r="E630" s="8" t="s">
        <v>12401</v>
      </c>
      <c r="F630" s="6" t="str">
        <f t="shared" si="236"/>
        <v xml:space="preserve"> |BG| Бебешка забрадка за момиче</v>
      </c>
      <c r="G630" s="8" t="s">
        <v>6045</v>
      </c>
      <c r="H630" s="6" t="str">
        <f t="shared" si="237"/>
        <v xml:space="preserve"> |BiH| Marama za bebe djevojčice</v>
      </c>
      <c r="I630" s="8" t="s">
        <v>12402</v>
      </c>
      <c r="J630" s="6" t="str">
        <f t="shared" si="238"/>
        <v xml:space="preserve"> |CZ| Kojenecký šátek pro holčičky</v>
      </c>
      <c r="K630" s="8" t="s">
        <v>12403</v>
      </c>
      <c r="L630" s="6" t="str">
        <f t="shared" si="239"/>
        <v xml:space="preserve"> |DE| Babykopftuch für mädchen</v>
      </c>
      <c r="M630" s="8" t="s">
        <v>12404</v>
      </c>
      <c r="N630" s="6" t="str">
        <f t="shared" si="240"/>
        <v xml:space="preserve"> |EE| Beebitüdruku sall</v>
      </c>
      <c r="O630" s="8" t="s">
        <v>12405</v>
      </c>
      <c r="P630" s="6" t="str">
        <f t="shared" si="241"/>
        <v xml:space="preserve"> |ES| Pañuelo bandana bebé niña</v>
      </c>
      <c r="Q630" s="8" t="s">
        <v>6050</v>
      </c>
      <c r="R630" s="6" t="str">
        <f t="shared" si="242"/>
        <v>/ Mocador per a bebè nena</v>
      </c>
      <c r="S630" s="8"/>
      <c r="T630" s="6" t="str">
        <f t="shared" si="243"/>
        <v xml:space="preserve"> |GR| </v>
      </c>
      <c r="U630" s="8" t="s">
        <v>6045</v>
      </c>
      <c r="V630" s="6" t="str">
        <f t="shared" si="244"/>
        <v xml:space="preserve"> |HR| Marama za bebe djevojčice</v>
      </c>
      <c r="W630" s="8" t="s">
        <v>12406</v>
      </c>
      <c r="X630" s="6" t="str">
        <f t="shared" si="245"/>
        <v xml:space="preserve"> |HU| Kislány csecsemő kendő</v>
      </c>
      <c r="Y630" s="8" t="s">
        <v>12407</v>
      </c>
      <c r="Z630" s="6" t="str">
        <f t="shared" si="246"/>
        <v xml:space="preserve"> |IT| Foulard neonata</v>
      </c>
      <c r="AA630" s="8" t="s">
        <v>12408</v>
      </c>
      <c r="AB630" s="6" t="str">
        <f t="shared" si="247"/>
        <v xml:space="preserve"> |LT| Mergaitiška skarelė kūdikiams</v>
      </c>
      <c r="AC630" s="8" t="s">
        <v>12409</v>
      </c>
      <c r="AD630" s="6" t="str">
        <f t="shared" si="248"/>
        <v xml:space="preserve"> |LV| Zīdaiņu meiteņu lakatiņš</v>
      </c>
      <c r="AE630" s="8" t="s">
        <v>6057</v>
      </c>
      <c r="AF630" s="6" t="str">
        <f t="shared" si="249"/>
        <v xml:space="preserve"> |MK| Женска бебешка марама</v>
      </c>
      <c r="AG630" s="8" t="s">
        <v>6058</v>
      </c>
      <c r="AH630" s="6" t="str">
        <f t="shared" si="250"/>
        <v xml:space="preserve"> |PL| Chustka niemowlęca dziewczęca</v>
      </c>
      <c r="AI630" s="8" t="s">
        <v>6059</v>
      </c>
      <c r="AJ630" s="6" t="str">
        <f t="shared" si="251"/>
        <v xml:space="preserve"> |PT| Bandana para bebé menina</v>
      </c>
      <c r="AK630" s="8" t="s">
        <v>12410</v>
      </c>
      <c r="AL630" s="6" t="str">
        <f t="shared" si="252"/>
        <v xml:space="preserve"> |RO| Eșarfă fetiță</v>
      </c>
      <c r="AM630" s="8" t="s">
        <v>12411</v>
      </c>
      <c r="AN630" s="6" t="str">
        <f t="shared" si="253"/>
        <v xml:space="preserve"> |RS| Marama za devojčice</v>
      </c>
      <c r="AO630" s="8" t="s">
        <v>6062</v>
      </c>
      <c r="AP630" s="6" t="str">
        <f t="shared" si="254"/>
        <v xml:space="preserve"> |SI| Otroška rutica, dekliška</v>
      </c>
      <c r="AQ630" s="8" t="s">
        <v>12412</v>
      </c>
      <c r="AR630" s="6" t="str">
        <f t="shared" si="255"/>
        <v xml:space="preserve"> |SK| Dievčenská šatka pre bábätko</v>
      </c>
      <c r="AS630" s="9" t="str">
        <f t="shared" si="256"/>
        <v>|EN| Baby bandana bib for girls |BG| Бебешка забрадка за момиче |BiH| Marama za bebe djevojčice |CZ| Kojenecký šátek pro holčičky |DE| Babykopftuch für mädchen |EE| Beebitüdruku sall |ES| Pañuelo bandana bebé niña/ Mocador per a bebè nena |GR|  |HR| Marama za bebe djevojčice |HU| Kislány csecsemő kendő |IT| Foulard neonata |LT| Mergaitiška skarelė kūdikiams |LV| Zīdaiņu meiteņu lakatiņš |PL| Chustka niemowlęca dziewczęca |PT| Bandana para bebé menina |RO| Eșarfă fetiță |RS| Marama za devojčice |SI| Otroška rutica, dekliška |SK| Dievčenská šatka pre bábätko</v>
      </c>
      <c r="AT630" s="9" t="str">
        <f t="shared" si="257"/>
        <v xml:space="preserve">"|EN| Baby bandana bib for girls |BG| Бебешка забрадка за момиче |BiH| Marama za bebe djevojčice |CZ| Kojenecký šátek pro holčičky |DE| Babykopftuch für mädchen |EE| Beebitüdruku sall |ES| Pañuelo bandana bebé niña/ Mocador per a bebè nena |GR|  |HR| Marama za bebe djevojčice |HU| Kislány csecsemő kendő |IT| Foulard neonata |LT| Mergaitiška skarelė kūdikiams |LV| Zīdaiņu meiteņu lakatiņš |PL| Chustka niemowlęca dziewczęca |PT| Bandana para bebé menina |RO| Eșarfă fetiță |RS| Marama za devojčice |SI| Otroška rutica, dekliška |SK| Dievčenská šatka pre bábätko",  </v>
      </c>
      <c r="AU630" s="9" t="str">
        <f t="shared" si="258"/>
        <v xml:space="preserve">"Baby bandana bib for girls":  "|EN| Baby bandana bib for girls |BG| Бебешка забрадка за момиче |BiH| Marama za bebe djevojčice |CZ| Kojenecký šátek pro holčičky |DE| Babykopftuch für mädchen |EE| Beebitüdruku sall |ES| Pañuelo bandana bebé niña/ Mocador per a bebè nena |GR|  |HR| Marama za bebe djevojčice |HU| Kislány csecsemő kendő |IT| Foulard neonata |LT| Mergaitiška skarelė kūdikiams |LV| Zīdaiņu meiteņu lakatiņš |PL| Chustka niemowlęca dziewczęca |PT| Bandana para bebé menina |RO| Eșarfă fetiță |RS| Marama za devojčice |SI| Otroška rutica, dekliška |SK| Dievčenská šatka pre bábätko",  </v>
      </c>
      <c r="AV630" s="9" t="str">
        <f t="shared" si="259"/>
        <v xml:space="preserve">"Baby bandana bib for girls", </v>
      </c>
      <c r="AW630" s="9"/>
    </row>
    <row r="631" spans="1:49" ht="15" customHeight="1" x14ac:dyDescent="0.25">
      <c r="A631" s="8" t="s">
        <v>12413</v>
      </c>
      <c r="B631" s="6" t="str">
        <f t="shared" si="234"/>
        <v>|EN| Waterproof bedsheet for cot</v>
      </c>
      <c r="C631" s="8" t="s">
        <v>12414</v>
      </c>
      <c r="D631" s="6" t="str">
        <f t="shared" si="235"/>
        <v xml:space="preserve"> |AL| Çarçaf i papërshkueshëm nga uji për krevat fëmijësh</v>
      </c>
      <c r="E631" s="8" t="s">
        <v>12415</v>
      </c>
      <c r="F631" s="6" t="str">
        <f t="shared" si="236"/>
        <v xml:space="preserve"> |BG| Непромокаем чаршаф за креватче</v>
      </c>
      <c r="G631" s="8" t="s">
        <v>12416</v>
      </c>
      <c r="H631" s="6" t="str">
        <f t="shared" si="237"/>
        <v xml:space="preserve"> |BiH| Nepromočivi čaršaf za krevetac</v>
      </c>
      <c r="I631" s="8" t="s">
        <v>12417</v>
      </c>
      <c r="J631" s="6" t="str">
        <f t="shared" si="238"/>
        <v xml:space="preserve"> |CZ| Nepromokavé prostěradlo do postýlky</v>
      </c>
      <c r="K631" s="8" t="s">
        <v>12418</v>
      </c>
      <c r="L631" s="6" t="str">
        <f t="shared" si="239"/>
        <v xml:space="preserve"> |DE| Undurchlässiges bettlaken für das kinderbett</v>
      </c>
      <c r="M631" s="8" t="s">
        <v>12419</v>
      </c>
      <c r="N631" s="6" t="str">
        <f t="shared" si="240"/>
        <v xml:space="preserve"> |EE| Veekindel voodilina</v>
      </c>
      <c r="O631" s="8" t="s">
        <v>12420</v>
      </c>
      <c r="P631" s="6" t="str">
        <f t="shared" si="241"/>
        <v xml:space="preserve"> |ES| Sábana impermeable para cuna</v>
      </c>
      <c r="Q631" s="8" t="s">
        <v>12421</v>
      </c>
      <c r="R631" s="6" t="str">
        <f t="shared" si="242"/>
        <v>/ Llençols impermeables per a bressols</v>
      </c>
      <c r="S631" s="8" t="s">
        <v>12422</v>
      </c>
      <c r="T631" s="6" t="str">
        <f t="shared" si="243"/>
        <v xml:space="preserve"> |GR| Αδιάβροχο φύλλο κούνιας</v>
      </c>
      <c r="U631" s="8" t="s">
        <v>12423</v>
      </c>
      <c r="V631" s="6" t="str">
        <f t="shared" si="244"/>
        <v xml:space="preserve"> |HR| Nepromočiva plahta za dječji krevetić</v>
      </c>
      <c r="W631" s="8" t="s">
        <v>12424</v>
      </c>
      <c r="X631" s="6" t="str">
        <f t="shared" si="245"/>
        <v xml:space="preserve"> |HU| Vízhatlan lepedő babaágyba</v>
      </c>
      <c r="Y631" s="8" t="s">
        <v>12425</v>
      </c>
      <c r="Z631" s="6" t="str">
        <f t="shared" si="246"/>
        <v xml:space="preserve"> |IT| Lenzuola impermeabili per il lettino.</v>
      </c>
      <c r="AA631" s="8" t="s">
        <v>12426</v>
      </c>
      <c r="AB631" s="6" t="str">
        <f t="shared" si="247"/>
        <v xml:space="preserve"> |LT| Neperšlampama paklodė lovelei</v>
      </c>
      <c r="AC631" s="8" t="s">
        <v>12427</v>
      </c>
      <c r="AD631" s="6" t="str">
        <f t="shared" si="248"/>
        <v xml:space="preserve"> |LV| Ūdensnecaurlaidīgs palags bērnu gultiņai</v>
      </c>
      <c r="AE631" s="8" t="s">
        <v>12428</v>
      </c>
      <c r="AF631" s="6" t="str">
        <f t="shared" si="249"/>
        <v xml:space="preserve"> |MK| Водоотпорен чаршаф за креветче</v>
      </c>
      <c r="AG631" s="8" t="s">
        <v>12429</v>
      </c>
      <c r="AH631" s="6" t="str">
        <f t="shared" si="250"/>
        <v xml:space="preserve"> |PL| Nieprzemakalne prześcieradło do łóżeczka</v>
      </c>
      <c r="AI631" s="8" t="s">
        <v>12430</v>
      </c>
      <c r="AJ631" s="6" t="str">
        <f t="shared" si="251"/>
        <v xml:space="preserve"> |PT| Lençol impermeável para berço</v>
      </c>
      <c r="AK631" s="8" t="s">
        <v>12431</v>
      </c>
      <c r="AL631" s="6" t="str">
        <f t="shared" si="252"/>
        <v xml:space="preserve"> |RO| Cearceaf impermeabil pentru pătuţ</v>
      </c>
      <c r="AM631" s="8" t="s">
        <v>12432</v>
      </c>
      <c r="AN631" s="6" t="str">
        <f t="shared" si="253"/>
        <v xml:space="preserve"> |RS| Nepromočiv čaršav za dečji krevetac</v>
      </c>
      <c r="AO631" s="8" t="s">
        <v>12433</v>
      </c>
      <c r="AP631" s="6" t="str">
        <f t="shared" si="254"/>
        <v xml:space="preserve"> |SI| 
vodotesna folija za posteljico</v>
      </c>
      <c r="AQ631" s="8" t="s">
        <v>12434</v>
      </c>
      <c r="AR631" s="6" t="str">
        <f t="shared" si="255"/>
        <v xml:space="preserve"> |SK| Nepremokavá plachta do detskej postieľky</v>
      </c>
      <c r="AS631" s="9" t="str">
        <f t="shared" si="256"/>
        <v>|EN| Waterproof bedsheet for cot |BG| Непромокаем чаршаф за креватче |BiH| Nepromočivi čaršaf za krevetac |CZ| Nepromokavé prostěradlo do postýlky |DE| Undurchlässiges bettlaken für das kinderbett |EE| Veekindel voodilina |ES| Sábana impermeable para cuna/ Llençols impermeables per a bressols |GR| Αδιάβροχο φύλλο κούνιας |HR| Nepromočiva plahta za dječji krevetić |HU| Vízhatlan lepedő babaágyba |IT| Lenzuola impermeabili per il lettino. |LT| Neperšlampama paklodė lovelei |LV| Ūdensnecaurlaidīgs palags bērnu gultiņai |PL| Nieprzemakalne prześcieradło do łóżeczka |PT| Lençol impermeável para berço |RO| Cearceaf impermeabil pentru pătuţ |RS| Nepromočiv čaršav za dečji krevetac |SI| 
vodotesna folija za posteljico |SK| Nepremokavá plachta do detskej postieľky</v>
      </c>
      <c r="AT631" s="9" t="str">
        <f t="shared" si="257"/>
        <v xml:space="preserve">"|EN| Waterproof bedsheet for cot |BG| Непромокаем чаршаф за креватче |BiH| Nepromočivi čaršaf za krevetac |CZ| Nepromokavé prostěradlo do postýlky |DE| Undurchlässiges bettlaken für das kinderbett |EE| Veekindel voodilina |ES| Sábana impermeable para cuna/ Llençols impermeables per a bressols |GR| Αδιάβροχο φύλλο κούνιας |HR| Nepromočiva plahta za dječji krevetić |HU| Vízhatlan lepedő babaágyba |IT| Lenzuola impermeabili per il lettino. |LT| Neperšlampama paklodė lovelei |LV| Ūdensnecaurlaidīgs palags bērnu gultiņai |PL| Nieprzemakalne prześcieradło do łóżeczka |PT| Lençol impermeável para berço |RO| Cearceaf impermeabil pentru pătuţ |RS| Nepromočiv čaršav za dečji krevetac |SI| 
vodotesna folija za posteljico |SK| Nepremokavá plachta do detskej postieľky",  </v>
      </c>
      <c r="AU631" s="9" t="str">
        <f t="shared" si="258"/>
        <v xml:space="preserve">"Waterproof bedsheet for cot":  "|EN| Waterproof bedsheet for cot |BG| Непромокаем чаршаф за креватче |BiH| Nepromočivi čaršaf za krevetac |CZ| Nepromokavé prostěradlo do postýlky |DE| Undurchlässiges bettlaken für das kinderbett |EE| Veekindel voodilina |ES| Sábana impermeable para cuna/ Llençols impermeables per a bressols |GR| Αδιάβροχο φύλλο κούνιας |HR| Nepromočiva plahta za dječji krevetić |HU| Vízhatlan lepedő babaágyba |IT| Lenzuola impermeabili per il lettino. |LT| Neperšlampama paklodė lovelei |LV| Ūdensnecaurlaidīgs palags bērnu gultiņai |PL| Nieprzemakalne prześcieradło do łóżeczka |PT| Lençol impermeável para berço |RO| Cearceaf impermeabil pentru pătuţ |RS| Nepromočiv čaršav za dečji krevetac |SI| 
vodotesna folija za posteljico |SK| Nepremokavá plachta do detskej postieľky",  </v>
      </c>
      <c r="AV631" s="9" t="str">
        <f t="shared" si="259"/>
        <v xml:space="preserve">"Waterproof bedsheet for cot", </v>
      </c>
      <c r="AW631" s="9"/>
    </row>
    <row r="632" spans="1:49" ht="15" customHeight="1" x14ac:dyDescent="0.25">
      <c r="A632" s="8" t="s">
        <v>12435</v>
      </c>
      <c r="B632" s="6" t="str">
        <f t="shared" si="234"/>
        <v>|EN| Wooden toy</v>
      </c>
      <c r="C632" s="8" t="s">
        <v>12436</v>
      </c>
      <c r="D632" s="6" t="str">
        <f t="shared" si="235"/>
        <v xml:space="preserve"> |AL| Lodër druri</v>
      </c>
      <c r="E632" s="8" t="s">
        <v>12437</v>
      </c>
      <c r="F632" s="6" t="str">
        <f t="shared" si="236"/>
        <v xml:space="preserve"> |BG| Дървена играчка</v>
      </c>
      <c r="G632" s="8" t="s">
        <v>12438</v>
      </c>
      <c r="H632" s="6" t="str">
        <f t="shared" si="237"/>
        <v xml:space="preserve"> |BiH| Drvena igračka</v>
      </c>
      <c r="I632" s="8" t="s">
        <v>12439</v>
      </c>
      <c r="J632" s="6" t="str">
        <f t="shared" si="238"/>
        <v xml:space="preserve"> |CZ| Dřevěná hračka</v>
      </c>
      <c r="K632" s="8" t="s">
        <v>12440</v>
      </c>
      <c r="L632" s="6" t="str">
        <f t="shared" si="239"/>
        <v xml:space="preserve"> |DE| Holzspielzeug</v>
      </c>
      <c r="M632" s="8" t="s">
        <v>12441</v>
      </c>
      <c r="N632" s="6" t="str">
        <f t="shared" si="240"/>
        <v xml:space="preserve"> |EE| Puidust mänguasi</v>
      </c>
      <c r="O632" s="8" t="s">
        <v>12442</v>
      </c>
      <c r="P632" s="6" t="str">
        <f t="shared" si="241"/>
        <v xml:space="preserve"> |ES| Juguete de madera</v>
      </c>
      <c r="Q632" s="8" t="s">
        <v>12443</v>
      </c>
      <c r="R632" s="6" t="str">
        <f t="shared" si="242"/>
        <v>/ Joguina de fusta</v>
      </c>
      <c r="S632" s="8" t="s">
        <v>12444</v>
      </c>
      <c r="T632" s="6" t="str">
        <f t="shared" si="243"/>
        <v xml:space="preserve"> |GR| Ξύλινο παιχνίδι</v>
      </c>
      <c r="U632" s="8" t="s">
        <v>12438</v>
      </c>
      <c r="V632" s="6" t="str">
        <f t="shared" si="244"/>
        <v xml:space="preserve"> |HR| Drvena igračka</v>
      </c>
      <c r="W632" s="8" t="s">
        <v>12445</v>
      </c>
      <c r="X632" s="6" t="str">
        <f t="shared" si="245"/>
        <v xml:space="preserve"> |HU| Fa játékszer</v>
      </c>
      <c r="Y632" s="8" t="s">
        <v>12446</v>
      </c>
      <c r="Z632" s="6" t="str">
        <f t="shared" si="246"/>
        <v xml:space="preserve"> |IT| Giocattolo in legno</v>
      </c>
      <c r="AA632" s="8" t="s">
        <v>12447</v>
      </c>
      <c r="AB632" s="6" t="str">
        <f t="shared" si="247"/>
        <v xml:space="preserve"> |LT| Medinis žaislas</v>
      </c>
      <c r="AC632" s="8" t="s">
        <v>12448</v>
      </c>
      <c r="AD632" s="6" t="str">
        <f t="shared" si="248"/>
        <v xml:space="preserve"> |LV| Koka rotaļlieta</v>
      </c>
      <c r="AE632" s="8" t="s">
        <v>12449</v>
      </c>
      <c r="AF632" s="6" t="str">
        <f t="shared" si="249"/>
        <v xml:space="preserve"> |MK| Дрвена играчка</v>
      </c>
      <c r="AG632" s="8" t="s">
        <v>12450</v>
      </c>
      <c r="AH632" s="6" t="str">
        <f t="shared" si="250"/>
        <v xml:space="preserve"> |PL| Drewniana zabawka</v>
      </c>
      <c r="AI632" s="8" t="s">
        <v>12451</v>
      </c>
      <c r="AJ632" s="6" t="str">
        <f t="shared" si="251"/>
        <v xml:space="preserve"> |PT| Brinquedo de madeira</v>
      </c>
      <c r="AK632" s="8" t="s">
        <v>12452</v>
      </c>
      <c r="AL632" s="6" t="str">
        <f t="shared" si="252"/>
        <v xml:space="preserve"> |RO| Jucărie din lemn</v>
      </c>
      <c r="AM632" s="8" t="s">
        <v>12438</v>
      </c>
      <c r="AN632" s="6" t="str">
        <f t="shared" si="253"/>
        <v xml:space="preserve"> |RS| Drvena igračka</v>
      </c>
      <c r="AO632" s="8" t="s">
        <v>12453</v>
      </c>
      <c r="AP632" s="6" t="str">
        <f t="shared" si="254"/>
        <v xml:space="preserve"> |SI| Lesena igrača</v>
      </c>
      <c r="AQ632" s="8" t="s">
        <v>12454</v>
      </c>
      <c r="AR632" s="6" t="str">
        <f t="shared" si="255"/>
        <v xml:space="preserve"> |SK| Drevená hračka</v>
      </c>
      <c r="AS632" s="9" t="str">
        <f t="shared" si="256"/>
        <v>|EN| Wooden toy |BG| Дървена играчка |BiH| Drvena igračka |CZ| Dřevěná hračka |DE| Holzspielzeug |EE| Puidust mänguasi |ES| Juguete de madera/ Joguina de fusta |GR| Ξύλινο παιχνίδι |HR| Drvena igračka |HU| Fa játékszer |IT| Giocattolo in legno |LT| Medinis žaislas |LV| Koka rotaļlieta |PL| Drewniana zabawka |PT| Brinquedo de madeira |RO| Jucărie din lemn |RS| Drvena igračka |SI| Lesena igrača |SK| Drevená hračka</v>
      </c>
      <c r="AT632" s="9" t="str">
        <f t="shared" si="257"/>
        <v xml:space="preserve">"|EN| Wooden toy |BG| Дървена играчка |BiH| Drvena igračka |CZ| Dřevěná hračka |DE| Holzspielzeug |EE| Puidust mänguasi |ES| Juguete de madera/ Joguina de fusta |GR| Ξύλινο παιχνίδι |HR| Drvena igračka |HU| Fa játékszer |IT| Giocattolo in legno |LT| Medinis žaislas |LV| Koka rotaļlieta |PL| Drewniana zabawka |PT| Brinquedo de madeira |RO| Jucărie din lemn |RS| Drvena igračka |SI| Lesena igrača |SK| Drevená hračka",  </v>
      </c>
      <c r="AU632" s="9" t="str">
        <f t="shared" si="258"/>
        <v xml:space="preserve">"Wooden toy":  "|EN| Wooden toy |BG| Дървена играчка |BiH| Drvena igračka |CZ| Dřevěná hračka |DE| Holzspielzeug |EE| Puidust mänguasi |ES| Juguete de madera/ Joguina de fusta |GR| Ξύλινο παιχνίδι |HR| Drvena igračka |HU| Fa játékszer |IT| Giocattolo in legno |LT| Medinis žaislas |LV| Koka rotaļlieta |PL| Drewniana zabawka |PT| Brinquedo de madeira |RO| Jucărie din lemn |RS| Drvena igračka |SI| Lesena igrača |SK| Drevená hračka",  </v>
      </c>
      <c r="AV632" s="9" t="str">
        <f t="shared" si="259"/>
        <v xml:space="preserve">"Wooden toy", </v>
      </c>
      <c r="AW632" s="9"/>
    </row>
    <row r="633" spans="1:49" ht="15" customHeight="1" x14ac:dyDescent="0.25">
      <c r="A633" s="8" t="s">
        <v>12455</v>
      </c>
      <c r="B633" s="6" t="str">
        <f t="shared" si="234"/>
        <v>|EN| Manicure set for babies</v>
      </c>
      <c r="C633" s="8" t="s">
        <v>12456</v>
      </c>
      <c r="D633" s="6" t="str">
        <f t="shared" si="235"/>
        <v xml:space="preserve"> |AL| Set manikyri foshnjash</v>
      </c>
      <c r="E633" s="8" t="s">
        <v>12457</v>
      </c>
      <c r="F633" s="6" t="str">
        <f t="shared" si="236"/>
        <v xml:space="preserve"> |BG| Комплект за маникюр за бебета</v>
      </c>
      <c r="G633" s="8" t="s">
        <v>12458</v>
      </c>
      <c r="H633" s="6" t="str">
        <f t="shared" si="237"/>
        <v xml:space="preserve"> |BiH| Komplet za manikuru za djevojčice</v>
      </c>
      <c r="I633" s="8" t="s">
        <v>12459</v>
      </c>
      <c r="J633" s="6" t="str">
        <f t="shared" si="238"/>
        <v xml:space="preserve"> |CZ| Manikúra sada pro kojence</v>
      </c>
      <c r="K633" s="8" t="s">
        <v>12460</v>
      </c>
      <c r="L633" s="6" t="str">
        <f t="shared" si="239"/>
        <v xml:space="preserve"> |DE| Maniküre-set für babys</v>
      </c>
      <c r="M633" s="8" t="s">
        <v>12461</v>
      </c>
      <c r="N633" s="6" t="str">
        <f t="shared" si="240"/>
        <v xml:space="preserve"> |EE| Maniküürikomplekt väikelastele</v>
      </c>
      <c r="O633" s="8" t="s">
        <v>12462</v>
      </c>
      <c r="P633" s="6" t="str">
        <f t="shared" si="241"/>
        <v xml:space="preserve"> |ES| Juego de manicura para bebés</v>
      </c>
      <c r="Q633" s="8" t="s">
        <v>12463</v>
      </c>
      <c r="R633" s="6" t="str">
        <f t="shared" si="242"/>
        <v>/ Estoig de manicura per a bebès.</v>
      </c>
      <c r="S633" s="8" t="s">
        <v>12464</v>
      </c>
      <c r="T633" s="6" t="str">
        <f t="shared" si="243"/>
        <v xml:space="preserve"> |GR| Σετ μανικιούρ για μωρά</v>
      </c>
      <c r="U633" s="8" t="s">
        <v>12465</v>
      </c>
      <c r="V633" s="6" t="str">
        <f t="shared" si="244"/>
        <v xml:space="preserve"> |HR| Manikirni set za bebe</v>
      </c>
      <c r="W633" s="8" t="s">
        <v>12466</v>
      </c>
      <c r="X633" s="6" t="str">
        <f t="shared" si="245"/>
        <v xml:space="preserve"> |HU| Baba manikűr készlet</v>
      </c>
      <c r="Y633" s="8" t="s">
        <v>12467</v>
      </c>
      <c r="Z633" s="6" t="str">
        <f t="shared" si="246"/>
        <v xml:space="preserve"> |IT| Set per manicure per neonati</v>
      </c>
      <c r="AA633" s="8" t="s">
        <v>12468</v>
      </c>
      <c r="AB633" s="6" t="str">
        <f t="shared" si="247"/>
        <v xml:space="preserve"> |LT| Manikiūro rinkinys kūdikiui.</v>
      </c>
      <c r="AC633" s="8" t="s">
        <v>12469</v>
      </c>
      <c r="AD633" s="6" t="str">
        <f t="shared" si="248"/>
        <v xml:space="preserve"> |LV| Manikīra komplekts bērniem</v>
      </c>
      <c r="AE633" s="8" t="s">
        <v>12470</v>
      </c>
      <c r="AF633" s="6" t="str">
        <f t="shared" si="249"/>
        <v xml:space="preserve"> |MK| Комплет за маникир на бебиња</v>
      </c>
      <c r="AG633" s="8" t="s">
        <v>12471</v>
      </c>
      <c r="AH633" s="6" t="str">
        <f t="shared" si="250"/>
        <v xml:space="preserve"> |PL| Zestaw manicure dla niemowląt</v>
      </c>
      <c r="AI633" s="8" t="s">
        <v>12472</v>
      </c>
      <c r="AJ633" s="6" t="str">
        <f t="shared" si="251"/>
        <v xml:space="preserve"> |PT| Conjunto de manicura para bebés</v>
      </c>
      <c r="AK633" s="8" t="s">
        <v>12473</v>
      </c>
      <c r="AL633" s="6" t="str">
        <f t="shared" si="252"/>
        <v xml:space="preserve"> |RO| Set manichiură pentru bebeluşi</v>
      </c>
      <c r="AM633" s="8" t="s">
        <v>12465</v>
      </c>
      <c r="AN633" s="6" t="str">
        <f t="shared" si="253"/>
        <v xml:space="preserve"> |RS| Manikirni set za bebe</v>
      </c>
      <c r="AO633" s="8" t="s">
        <v>12474</v>
      </c>
      <c r="AP633" s="6" t="str">
        <f t="shared" si="254"/>
        <v xml:space="preserve"> |SI| Manikirni set za dojenčke</v>
      </c>
      <c r="AQ633" s="8" t="s">
        <v>12475</v>
      </c>
      <c r="AR633" s="6" t="str">
        <f t="shared" si="255"/>
        <v xml:space="preserve"> |SK| Sada na manikúru pre dojčatá</v>
      </c>
      <c r="AS633" s="9" t="str">
        <f t="shared" si="256"/>
        <v>|EN| Manicure set for babies |BG| Комплект за маникюр за бебета |BiH| Komplet za manikuru za djevojčice |CZ| Manikúra sada pro kojence |DE| Maniküre-set für babys |EE| Maniküürikomplekt väikelastele |ES| Juego de manicura para bebés/ Estoig de manicura per a bebès. |GR| Σετ μανικιούρ για μωρά |HR| Manikirni set za bebe |HU| Baba manikűr készlet |IT| Set per manicure per neonati |LT| Manikiūro rinkinys kūdikiui. |LV| Manikīra komplekts bērniem |PL| Zestaw manicure dla niemowląt |PT| Conjunto de manicura para bebés |RO| Set manichiură pentru bebeluşi |RS| Manikirni set za bebe |SI| Manikirni set za dojenčke |SK| Sada na manikúru pre dojčatá</v>
      </c>
      <c r="AT633" s="9" t="str">
        <f t="shared" si="257"/>
        <v xml:space="preserve">"|EN| Manicure set for babies |BG| Комплект за маникюр за бебета |BiH| Komplet za manikuru za djevojčice |CZ| Manikúra sada pro kojence |DE| Maniküre-set für babys |EE| Maniküürikomplekt väikelastele |ES| Juego de manicura para bebés/ Estoig de manicura per a bebès. |GR| Σετ μανικιούρ για μωρά |HR| Manikirni set za bebe |HU| Baba manikűr készlet |IT| Set per manicure per neonati |LT| Manikiūro rinkinys kūdikiui. |LV| Manikīra komplekts bērniem |PL| Zestaw manicure dla niemowląt |PT| Conjunto de manicura para bebés |RO| Set manichiură pentru bebeluşi |RS| Manikirni set za bebe |SI| Manikirni set za dojenčke |SK| Sada na manikúru pre dojčatá",  </v>
      </c>
      <c r="AU633" s="9" t="str">
        <f t="shared" si="258"/>
        <v xml:space="preserve">"Manicure set for babies":  "|EN| Manicure set for babies |BG| Комплект за маникюр за бебета |BiH| Komplet za manikuru za djevojčice |CZ| Manikúra sada pro kojence |DE| Maniküre-set für babys |EE| Maniküürikomplekt väikelastele |ES| Juego de manicura para bebés/ Estoig de manicura per a bebès. |GR| Σετ μανικιούρ για μωρά |HR| Manikirni set za bebe |HU| Baba manikűr készlet |IT| Set per manicure per neonati |LT| Manikiūro rinkinys kūdikiui. |LV| Manikīra komplekts bērniem |PL| Zestaw manicure dla niemowląt |PT| Conjunto de manicura para bebés |RO| Set manichiură pentru bebeluşi |RS| Manikirni set za bebe |SI| Manikirni set za dojenčke |SK| Sada na manikúru pre dojčatá",  </v>
      </c>
      <c r="AV633" s="9" t="str">
        <f t="shared" si="259"/>
        <v xml:space="preserve">"Manicure set for babies", </v>
      </c>
      <c r="AW633" s="9"/>
    </row>
    <row r="634" spans="1:49" ht="15" customHeight="1" x14ac:dyDescent="0.25">
      <c r="A634" s="8" t="s">
        <v>12476</v>
      </c>
      <c r="B634" s="6" t="str">
        <f t="shared" si="234"/>
        <v>|EN| Baby blanket</v>
      </c>
      <c r="C634" s="8" t="s">
        <v>12477</v>
      </c>
      <c r="D634" s="6" t="str">
        <f t="shared" si="235"/>
        <v xml:space="preserve"> |AL| Batanije foshnjash</v>
      </c>
      <c r="E634" s="8" t="s">
        <v>12478</v>
      </c>
      <c r="F634" s="6" t="str">
        <f t="shared" si="236"/>
        <v xml:space="preserve"> |BG| Бебешко одеяло</v>
      </c>
      <c r="G634" s="8" t="s">
        <v>12479</v>
      </c>
      <c r="H634" s="6" t="str">
        <f t="shared" si="237"/>
        <v xml:space="preserve"> |BiH| Deka za bebe</v>
      </c>
      <c r="I634" s="8" t="s">
        <v>12480</v>
      </c>
      <c r="J634" s="6" t="str">
        <f t="shared" si="238"/>
        <v xml:space="preserve"> |CZ| Kojenecká dečka</v>
      </c>
      <c r="K634" s="8" t="s">
        <v>12481</v>
      </c>
      <c r="L634" s="6" t="str">
        <f t="shared" si="239"/>
        <v xml:space="preserve"> |DE| Babydecke</v>
      </c>
      <c r="M634" s="8" t="s">
        <v>12482</v>
      </c>
      <c r="N634" s="6" t="str">
        <f t="shared" si="240"/>
        <v xml:space="preserve"> |EE| Beebitekk</v>
      </c>
      <c r="O634" s="8" t="s">
        <v>12483</v>
      </c>
      <c r="P634" s="6" t="str">
        <f t="shared" si="241"/>
        <v xml:space="preserve"> |ES| Mantita para bebés</v>
      </c>
      <c r="Q634" s="8" t="s">
        <v>12484</v>
      </c>
      <c r="R634" s="6" t="str">
        <f t="shared" si="242"/>
        <v>/ Manteta de bebè</v>
      </c>
      <c r="S634" s="8" t="s">
        <v>12485</v>
      </c>
      <c r="T634" s="6" t="str">
        <f t="shared" si="243"/>
        <v xml:space="preserve"> |GR| Βρεφικό κύπελλο</v>
      </c>
      <c r="U634" s="8" t="s">
        <v>10228</v>
      </c>
      <c r="V634" s="6" t="str">
        <f t="shared" si="244"/>
        <v xml:space="preserve"> |HR| Dekica za bebe</v>
      </c>
      <c r="W634" s="8" t="s">
        <v>12486</v>
      </c>
      <c r="X634" s="6" t="str">
        <f t="shared" si="245"/>
        <v xml:space="preserve"> |HU| Babatakaró</v>
      </c>
      <c r="Y634" s="8" t="s">
        <v>12487</v>
      </c>
      <c r="Z634" s="6" t="str">
        <f t="shared" si="246"/>
        <v xml:space="preserve"> |IT| Coperta per neonati</v>
      </c>
      <c r="AA634" s="8" t="s">
        <v>12488</v>
      </c>
      <c r="AB634" s="6" t="str">
        <f t="shared" si="247"/>
        <v xml:space="preserve"> |LT| Kūdikio antklodė</v>
      </c>
      <c r="AC634" s="8" t="s">
        <v>12489</v>
      </c>
      <c r="AD634" s="6" t="str">
        <f t="shared" si="248"/>
        <v xml:space="preserve"> |LV| Bērnu sedziņa</v>
      </c>
      <c r="AE634" s="8" t="s">
        <v>2789</v>
      </c>
      <c r="AF634" s="6" t="str">
        <f t="shared" si="249"/>
        <v xml:space="preserve"> |MK| Бебешко ќебенце</v>
      </c>
      <c r="AG634" s="8" t="s">
        <v>12490</v>
      </c>
      <c r="AH634" s="6" t="str">
        <f t="shared" si="250"/>
        <v xml:space="preserve"> |PL| Kocyk niemowlęcy</v>
      </c>
      <c r="AI634" s="8" t="s">
        <v>12491</v>
      </c>
      <c r="AJ634" s="6" t="str">
        <f t="shared" si="251"/>
        <v xml:space="preserve"> |PT| Manta de bebé</v>
      </c>
      <c r="AK634" s="8" t="s">
        <v>12492</v>
      </c>
      <c r="AL634" s="6" t="str">
        <f t="shared" si="252"/>
        <v xml:space="preserve"> |RO| Păturică pentru bebeluşi</v>
      </c>
      <c r="AM634" s="8" t="s">
        <v>12493</v>
      </c>
      <c r="AN634" s="6" t="str">
        <f t="shared" si="253"/>
        <v xml:space="preserve"> |RS| Ćebe za bebe</v>
      </c>
      <c r="AO634" s="8" t="s">
        <v>12494</v>
      </c>
      <c r="AP634" s="6" t="str">
        <f t="shared" si="254"/>
        <v xml:space="preserve"> |SI| Otroška odeja</v>
      </c>
      <c r="AQ634" s="8" t="s">
        <v>12495</v>
      </c>
      <c r="AR634" s="6" t="str">
        <f t="shared" si="255"/>
        <v xml:space="preserve"> |SK| Dojčenská deka</v>
      </c>
      <c r="AS634" s="9" t="str">
        <f t="shared" si="256"/>
        <v>|EN| Baby blanket |BG| Бебешко одеяло |BiH| Deka za bebe |CZ| Kojenecká dečka |DE| Babydecke |EE| Beebitekk |ES| Mantita para bebés/ Manteta de bebè |GR| Βρεφικό κύπελλο |HR| Dekica za bebe |HU| Babatakaró |IT| Coperta per neonati |LT| Kūdikio antklodė |LV| Bērnu sedziņa |PL| Kocyk niemowlęcy |PT| Manta de bebé |RO| Păturică pentru bebeluşi |RS| Ćebe za bebe |SI| Otroška odeja |SK| Dojčenská deka</v>
      </c>
      <c r="AT634" s="9" t="str">
        <f t="shared" si="257"/>
        <v xml:space="preserve">"|EN| Baby blanket |BG| Бебешко одеяло |BiH| Deka za bebe |CZ| Kojenecká dečka |DE| Babydecke |EE| Beebitekk |ES| Mantita para bebés/ Manteta de bebè |GR| Βρεφικό κύπελλο |HR| Dekica za bebe |HU| Babatakaró |IT| Coperta per neonati |LT| Kūdikio antklodė |LV| Bērnu sedziņa |PL| Kocyk niemowlęcy |PT| Manta de bebé |RO| Păturică pentru bebeluşi |RS| Ćebe za bebe |SI| Otroška odeja |SK| Dojčenská deka",  </v>
      </c>
      <c r="AU634" s="9" t="str">
        <f t="shared" si="258"/>
        <v xml:space="preserve">"Baby blanket":  "|EN| Baby blanket |BG| Бебешко одеяло |BiH| Deka za bebe |CZ| Kojenecká dečka |DE| Babydecke |EE| Beebitekk |ES| Mantita para bebés/ Manteta de bebè |GR| Βρεφικό κύπελλο |HR| Dekica za bebe |HU| Babatakaró |IT| Coperta per neonati |LT| Kūdikio antklodė |LV| Bērnu sedziņa |PL| Kocyk niemowlęcy |PT| Manta de bebé |RO| Păturică pentru bebeluşi |RS| Ćebe za bebe |SI| Otroška odeja |SK| Dojčenská deka",  </v>
      </c>
      <c r="AV634" s="9" t="str">
        <f t="shared" si="259"/>
        <v xml:space="preserve">"Baby blanket", </v>
      </c>
      <c r="AW634" s="9"/>
    </row>
    <row r="635" spans="1:49" ht="15" customHeight="1" x14ac:dyDescent="0.25">
      <c r="A635" s="8" t="s">
        <v>12496</v>
      </c>
      <c r="B635" s="6" t="str">
        <f t="shared" si="234"/>
        <v>|EN| Bottle and teat drying rack</v>
      </c>
      <c r="C635" s="8" t="s">
        <v>12497</v>
      </c>
      <c r="D635" s="6" t="str">
        <f t="shared" si="235"/>
        <v xml:space="preserve"> |AL| Kullore për shishe dhe biberona</v>
      </c>
      <c r="E635" s="8" t="s">
        <v>12498</v>
      </c>
      <c r="F635" s="6" t="str">
        <f t="shared" si="236"/>
        <v xml:space="preserve"> |BG| Сушилня за бутилки и биберони</v>
      </c>
      <c r="G635" s="8" t="s">
        <v>12499</v>
      </c>
      <c r="H635" s="6" t="str">
        <f t="shared" si="237"/>
        <v xml:space="preserve"> |BiH| Sušilica za flašice i dude</v>
      </c>
      <c r="I635" s="8" t="s">
        <v>12500</v>
      </c>
      <c r="J635" s="6" t="str">
        <f t="shared" si="238"/>
        <v xml:space="preserve"> |CZ| Odkapávač na kojenecké láhve a dudlíky</v>
      </c>
      <c r="K635" s="8" t="s">
        <v>12501</v>
      </c>
      <c r="L635" s="6" t="str">
        <f t="shared" si="239"/>
        <v xml:space="preserve"> |DE| Flaschen- und saugertrockner</v>
      </c>
      <c r="M635" s="8" t="s">
        <v>12502</v>
      </c>
      <c r="N635" s="6" t="str">
        <f t="shared" si="240"/>
        <v xml:space="preserve"> |EE| Lutipudelite ja luttide kuivati</v>
      </c>
      <c r="O635" s="8" t="s">
        <v>12503</v>
      </c>
      <c r="P635" s="6" t="str">
        <f t="shared" si="241"/>
        <v xml:space="preserve"> |ES| Escurridor para biberones y tetinas</v>
      </c>
      <c r="Q635" s="8" t="s">
        <v>12504</v>
      </c>
      <c r="R635" s="6" t="str">
        <f t="shared" si="242"/>
        <v>/ Assecador per a biberons i tetines.</v>
      </c>
      <c r="S635" s="8" t="s">
        <v>12505</v>
      </c>
      <c r="T635" s="6" t="str">
        <f t="shared" si="243"/>
        <v xml:space="preserve"> |GR| Στεγνωτήριο μπουκαλιών και θηλών</v>
      </c>
      <c r="U635" s="8" t="s">
        <v>12506</v>
      </c>
      <c r="V635" s="6" t="str">
        <f t="shared" si="244"/>
        <v xml:space="preserve"> |HR| Sušilica za boce i dude</v>
      </c>
      <c r="W635" s="8" t="s">
        <v>12507</v>
      </c>
      <c r="X635" s="6" t="str">
        <f t="shared" si="245"/>
        <v xml:space="preserve"> |HU| Cumisüveg- és cumi-szárító</v>
      </c>
      <c r="Y635" s="8" t="s">
        <v>12508</v>
      </c>
      <c r="Z635" s="6" t="str">
        <f t="shared" si="246"/>
        <v xml:space="preserve"> |IT| Sgocciolatoio per biberon e tettarelle</v>
      </c>
      <c r="AA635" s="8" t="s">
        <v>12509</v>
      </c>
      <c r="AB635" s="6" t="str">
        <f t="shared" si="247"/>
        <v xml:space="preserve"> |LT| Buteliukų ir čiulptukų džiovintuvas</v>
      </c>
      <c r="AC635" s="8" t="s">
        <v>12510</v>
      </c>
      <c r="AD635" s="6" t="str">
        <f t="shared" si="248"/>
        <v xml:space="preserve"> |LV| Pudeļu un knupju žāvētājs</v>
      </c>
      <c r="AE635" s="8" t="s">
        <v>12511</v>
      </c>
      <c r="AF635" s="6" t="str">
        <f t="shared" si="249"/>
        <v xml:space="preserve"> |MK| Сушарка за шишиња и цуцли</v>
      </c>
      <c r="AG635" s="8" t="s">
        <v>12512</v>
      </c>
      <c r="AH635" s="6" t="str">
        <f t="shared" si="250"/>
        <v xml:space="preserve"> |PL| Suszarka do butelek i smoczków</v>
      </c>
      <c r="AI635" s="8" t="s">
        <v>12513</v>
      </c>
      <c r="AJ635" s="6" t="str">
        <f t="shared" si="251"/>
        <v xml:space="preserve"> |PT| Secador para biberões e chupetas</v>
      </c>
      <c r="AK635" s="8" t="s">
        <v>12514</v>
      </c>
      <c r="AL635" s="6" t="str">
        <f t="shared" si="252"/>
        <v xml:space="preserve"> |RO| Uscător pentru biberoane și suzete</v>
      </c>
      <c r="AM635" s="8" t="s">
        <v>12515</v>
      </c>
      <c r="AN635" s="6" t="str">
        <f t="shared" si="253"/>
        <v xml:space="preserve"> |RS| Sušilica za dude i flašice</v>
      </c>
      <c r="AO635" s="8" t="s">
        <v>12516</v>
      </c>
      <c r="AP635" s="6" t="str">
        <f t="shared" si="254"/>
        <v xml:space="preserve"> |SI| Sušilnik za steklenice in dude</v>
      </c>
      <c r="AQ635" s="8" t="s">
        <v>12517</v>
      </c>
      <c r="AR635" s="6" t="str">
        <f t="shared" si="255"/>
        <v xml:space="preserve"> |SK| Odkvapkávač na fľaše a cumlíky</v>
      </c>
      <c r="AS635" s="9" t="str">
        <f t="shared" si="256"/>
        <v>|EN| Bottle and teat drying rack |BG| Сушилня за бутилки и биберони |BiH| Sušilica za flašice i dude |CZ| Odkapávač na kojenecké láhve a dudlíky |DE| Flaschen- und saugertrockner |EE| Lutipudelite ja luttide kuivati |ES| Escurridor para biberones y tetinas/ Assecador per a biberons i tetines. |GR| Στεγνωτήριο μπουκαλιών και θηλών |HR| Sušilica za boce i dude |HU| Cumisüveg- és cumi-szárító |IT| Sgocciolatoio per biberon e tettarelle |LT| Buteliukų ir čiulptukų džiovintuvas |LV| Pudeļu un knupju žāvētājs |PL| Suszarka do butelek i smoczków |PT| Secador para biberões e chupetas |RO| Uscător pentru biberoane și suzete |RS| Sušilica za dude i flašice |SI| Sušilnik za steklenice in dude |SK| Odkvapkávač na fľaše a cumlíky</v>
      </c>
      <c r="AT635" s="9" t="str">
        <f t="shared" si="257"/>
        <v xml:space="preserve">"|EN| Bottle and teat drying rack |BG| Сушилня за бутилки и биберони |BiH| Sušilica za flašice i dude |CZ| Odkapávač na kojenecké láhve a dudlíky |DE| Flaschen- und saugertrockner |EE| Lutipudelite ja luttide kuivati |ES| Escurridor para biberones y tetinas/ Assecador per a biberons i tetines. |GR| Στεγνωτήριο μπουκαλιών και θηλών |HR| Sušilica za boce i dude |HU| Cumisüveg- és cumi-szárító |IT| Sgocciolatoio per biberon e tettarelle |LT| Buteliukų ir čiulptukų džiovintuvas |LV| Pudeļu un knupju žāvētājs |PL| Suszarka do butelek i smoczków |PT| Secador para biberões e chupetas |RO| Uscător pentru biberoane și suzete |RS| Sušilica za dude i flašice |SI| Sušilnik za steklenice in dude |SK| Odkvapkávač na fľaše a cumlíky",  </v>
      </c>
      <c r="AU635" s="9" t="str">
        <f t="shared" si="258"/>
        <v xml:space="preserve">"Bottle and teat drying rack":  "|EN| Bottle and teat drying rack |BG| Сушилня за бутилки и биберони |BiH| Sušilica za flašice i dude |CZ| Odkapávač na kojenecké láhve a dudlíky |DE| Flaschen- und saugertrockner |EE| Lutipudelite ja luttide kuivati |ES| Escurridor para biberones y tetinas/ Assecador per a biberons i tetines. |GR| Στεγνωτήριο μπουκαλιών και θηλών |HR| Sušilica za boce i dude |HU| Cumisüveg- és cumi-szárító |IT| Sgocciolatoio per biberon e tettarelle |LT| Buteliukų ir čiulptukų džiovintuvas |LV| Pudeļu un knupju žāvētājs |PL| Suszarka do butelek i smoczków |PT| Secador para biberões e chupetas |RO| Uscător pentru biberoane și suzete |RS| Sušilica za dude i flašice |SI| Sušilnik za steklenice in dude |SK| Odkvapkávač na fľaše a cumlíky",  </v>
      </c>
      <c r="AV635" s="9" t="str">
        <f t="shared" si="259"/>
        <v xml:space="preserve">"Bottle and teat drying rack", </v>
      </c>
      <c r="AW635" s="9"/>
    </row>
    <row r="636" spans="1:49" ht="15" customHeight="1" x14ac:dyDescent="0.25">
      <c r="A636" s="8" t="s">
        <v>12518</v>
      </c>
      <c r="B636" s="6" t="str">
        <f t="shared" si="234"/>
        <v>|EN| Water mat (play mat for infants)</v>
      </c>
      <c r="C636" s="8" t="s">
        <v>12519</v>
      </c>
      <c r="D636" s="6" t="str">
        <f t="shared" si="235"/>
        <v xml:space="preserve"> |AL| Dyshek me ujë (ky është një produkt me të cilin mund të luajnë foshnjat)</v>
      </c>
      <c r="E636" s="8" t="s">
        <v>12520</v>
      </c>
      <c r="F636" s="6" t="str">
        <f t="shared" si="236"/>
        <v xml:space="preserve"> |BG| Водна постелка (играчка за бебета)</v>
      </c>
      <c r="G636" s="8" t="s">
        <v>12521</v>
      </c>
      <c r="H636" s="6" t="str">
        <f t="shared" si="237"/>
        <v xml:space="preserve"> |BiH| Podloga za vodu</v>
      </c>
      <c r="I636" s="8" t="s">
        <v>12522</v>
      </c>
      <c r="J636" s="6" t="str">
        <f t="shared" si="238"/>
        <v xml:space="preserve"> |CZ| Vodní podložka (je to hračka pro miminka)</v>
      </c>
      <c r="K636" s="8" t="s">
        <v>12523</v>
      </c>
      <c r="L636" s="6" t="str">
        <f t="shared" si="239"/>
        <v xml:space="preserve"> |DE| Wassermatte (spielprodukt für babys)</v>
      </c>
      <c r="M636" s="8" t="s">
        <v>12524</v>
      </c>
      <c r="N636" s="6" t="str">
        <f t="shared" si="240"/>
        <v xml:space="preserve"> |EE| Veematt beebidele</v>
      </c>
      <c r="O636" s="8" t="s">
        <v>12525</v>
      </c>
      <c r="P636" s="6" t="str">
        <f t="shared" si="241"/>
        <v xml:space="preserve"> |ES| Alfombra de agua (juguete para bebés)</v>
      </c>
      <c r="Q636" s="8" t="s">
        <v>12526</v>
      </c>
      <c r="R636" s="6" t="str">
        <f t="shared" si="242"/>
        <v>/ Estora d’aigua (és un producte de joc per a bebès)</v>
      </c>
      <c r="S636" s="8" t="s">
        <v>12527</v>
      </c>
      <c r="T636" s="6" t="str">
        <f t="shared" si="243"/>
        <v xml:space="preserve"> |GR| Στρώμα νερού (αυτό είναι ένα παιχνίδι για βρέφη)</v>
      </c>
      <c r="U636" s="8" t="s">
        <v>12528</v>
      </c>
      <c r="V636" s="6" t="str">
        <f t="shared" si="244"/>
        <v xml:space="preserve"> |HR| Vodeni podmetač za igru za bebe</v>
      </c>
      <c r="W636" s="8" t="s">
        <v>12529</v>
      </c>
      <c r="X636" s="6" t="str">
        <f t="shared" si="245"/>
        <v xml:space="preserve"> |HU| Vízszőnyeg (ez egy csecsemőjáték termék)</v>
      </c>
      <c r="Y636" s="8" t="s">
        <v>12530</v>
      </c>
      <c r="Z636" s="6" t="str">
        <f t="shared" si="246"/>
        <v xml:space="preserve"> |IT| Tappetino gioco ad acqua (prodotto per il gioco per i neonati)</v>
      </c>
      <c r="AA636" s="8" t="s">
        <v>12531</v>
      </c>
      <c r="AB636" s="6" t="str">
        <f t="shared" si="247"/>
        <v xml:space="preserve"> |LT| Vandens kilimėlis (tai yra gaminys skirtas kūdikiams žaisti)</v>
      </c>
      <c r="AC636" s="8" t="s">
        <v>12532</v>
      </c>
      <c r="AD636" s="6" t="str">
        <f t="shared" si="248"/>
        <v xml:space="preserve"> |LV| Ūdens paklājs (tas ir izstrādājums rotaļām zīdaiņiem)</v>
      </c>
      <c r="AE636" s="8" t="s">
        <v>12533</v>
      </c>
      <c r="AF636" s="6" t="str">
        <f t="shared" si="249"/>
        <v xml:space="preserve"> |MK| Водена подлога (ова е производ за играње со бебиња)</v>
      </c>
      <c r="AG636" s="8" t="s">
        <v>12534</v>
      </c>
      <c r="AH636" s="6" t="str">
        <f t="shared" si="250"/>
        <v xml:space="preserve"> |PL| Mata wodna (to jest produkt dla niemowląt do zabawy)</v>
      </c>
      <c r="AI636" s="8" t="s">
        <v>12535</v>
      </c>
      <c r="AJ636" s="6" t="str">
        <f t="shared" si="251"/>
        <v xml:space="preserve"> |PT| Esteira de banho</v>
      </c>
      <c r="AK636" s="8" t="s">
        <v>12536</v>
      </c>
      <c r="AL636" s="6" t="str">
        <f t="shared" si="252"/>
        <v xml:space="preserve"> |RO| Covoraș apă (acesta este un produs pentru bebeluși pentru joacă)</v>
      </c>
      <c r="AM636" s="8" t="s">
        <v>12537</v>
      </c>
      <c r="AN636" s="6" t="str">
        <f t="shared" si="253"/>
        <v xml:space="preserve"> |RS| Vodena podloga za igru za bebe</v>
      </c>
      <c r="AO636" s="8" t="s">
        <v>12538</v>
      </c>
      <c r="AP636" s="6" t="str">
        <f t="shared" si="254"/>
        <v xml:space="preserve"> |SI| Vodna podloga (to je izdelek za dojenčke za igro)</v>
      </c>
      <c r="AQ636" s="8" t="s">
        <v>12539</v>
      </c>
      <c r="AR636" s="6" t="str">
        <f t="shared" si="255"/>
        <v xml:space="preserve"> |SK| Vodná podložka (je to výrobok pre dojčatá na hranie)</v>
      </c>
      <c r="AS636" s="9" t="str">
        <f t="shared" si="256"/>
        <v>|EN| Water mat (play mat for infants) |BG| Водна постелка (играчка за бебета) |BiH| Podloga za vodu |CZ| Vodní podložka (je to hračka pro miminka) |DE| Wassermatte (spielprodukt für babys) |EE| Veematt beebidele |ES| Alfombra de agua (juguete para bebés)/ Estora d’aigua (és un producte de joc per a bebès) |GR| Στρώμα νερού (αυτό είναι ένα παιχνίδι για βρέφη) |HR| Vodeni podmetač za igru za bebe |HU| Vízszőnyeg (ez egy csecsemőjáték termék) |IT| Tappetino gioco ad acqua (prodotto per il gioco per i neonati) |LT| Vandens kilimėlis (tai yra gaminys skirtas kūdikiams žaisti) |LV| Ūdens paklājs (tas ir izstrādājums rotaļām zīdaiņiem) |PL| Mata wodna (to jest produkt dla niemowląt do zabawy) |PT| Esteira de banho |RO| Covoraș apă (acesta este un produs pentru bebeluși pentru joacă) |RS| Vodena podloga za igru za bebe |SI| Vodna podloga (to je izdelek za dojenčke za igro) |SK| Vodná podložka (je to výrobok pre dojčatá na hranie)</v>
      </c>
      <c r="AT636" s="9" t="str">
        <f t="shared" si="257"/>
        <v xml:space="preserve">"|EN| Water mat (play mat for infants) |BG| Водна постелка (играчка за бебета) |BiH| Podloga za vodu |CZ| Vodní podložka (je to hračka pro miminka) |DE| Wassermatte (spielprodukt für babys) |EE| Veematt beebidele |ES| Alfombra de agua (juguete para bebés)/ Estora d’aigua (és un producte de joc per a bebès) |GR| Στρώμα νερού (αυτό είναι ένα παιχνίδι για βρέφη) |HR| Vodeni podmetač za igru za bebe |HU| Vízszőnyeg (ez egy csecsemőjáték termék) |IT| Tappetino gioco ad acqua (prodotto per il gioco per i neonati) |LT| Vandens kilimėlis (tai yra gaminys skirtas kūdikiams žaisti) |LV| Ūdens paklājs (tas ir izstrādājums rotaļām zīdaiņiem) |PL| Mata wodna (to jest produkt dla niemowląt do zabawy) |PT| Esteira de banho |RO| Covoraș apă (acesta este un produs pentru bebeluși pentru joacă) |RS| Vodena podloga za igru za bebe |SI| Vodna podloga (to je izdelek za dojenčke za igro) |SK| Vodná podložka (je to výrobok pre dojčatá na hranie)",  </v>
      </c>
      <c r="AU636" s="9" t="str">
        <f t="shared" si="258"/>
        <v xml:space="preserve">"Water mat (play mat for infants)":  "|EN| Water mat (play mat for infants) |BG| Водна постелка (играчка за бебета) |BiH| Podloga za vodu |CZ| Vodní podložka (je to hračka pro miminka) |DE| Wassermatte (spielprodukt für babys) |EE| Veematt beebidele |ES| Alfombra de agua (juguete para bebés)/ Estora d’aigua (és un producte de joc per a bebès) |GR| Στρώμα νερού (αυτό είναι ένα παιχνίδι για βρέφη) |HR| Vodeni podmetač za igru za bebe |HU| Vízszőnyeg (ez egy csecsemőjáték termék) |IT| Tappetino gioco ad acqua (prodotto per il gioco per i neonati) |LT| Vandens kilimėlis (tai yra gaminys skirtas kūdikiams žaisti) |LV| Ūdens paklājs (tas ir izstrādājums rotaļām zīdaiņiem) |PL| Mata wodna (to jest produkt dla niemowląt do zabawy) |PT| Esteira de banho |RO| Covoraș apă (acesta este un produs pentru bebeluși pentru joacă) |RS| Vodena podloga za igru za bebe |SI| Vodna podloga (to je izdelek za dojenčke za igro) |SK| Vodná podložka (je to výrobok pre dojčatá na hranie)",  </v>
      </c>
      <c r="AV636" s="9" t="str">
        <f t="shared" si="259"/>
        <v xml:space="preserve">"Water mat (play mat for infants)", </v>
      </c>
      <c r="AW636" s="9"/>
    </row>
    <row r="637" spans="1:49" ht="15" customHeight="1" x14ac:dyDescent="0.25">
      <c r="A637" s="8" t="s">
        <v>12540</v>
      </c>
      <c r="B637" s="6" t="str">
        <f t="shared" si="234"/>
        <v>|EN| Titanium water bottle with straw</v>
      </c>
      <c r="C637" s="8" t="s">
        <v>12541</v>
      </c>
      <c r="D637" s="6" t="str">
        <f t="shared" si="235"/>
        <v xml:space="preserve"> |AL| Shishe uji tritan me pipëz</v>
      </c>
      <c r="E637" s="8" t="s">
        <v>12542</v>
      </c>
      <c r="F637" s="6" t="str">
        <f t="shared" si="236"/>
        <v xml:space="preserve"> |BG| Манерка от тритан със сламка</v>
      </c>
      <c r="G637" s="8" t="s">
        <v>12543</v>
      </c>
      <c r="H637" s="6" t="str">
        <f t="shared" si="237"/>
        <v xml:space="preserve"> |BiH| Flaša od tritana sa slamčicom</v>
      </c>
      <c r="I637" s="8" t="s">
        <v>12544</v>
      </c>
      <c r="J637" s="6" t="str">
        <f t="shared" si="238"/>
        <v xml:space="preserve"> |CZ| Tritanová láhev s brčkem</v>
      </c>
      <c r="K637" s="8" t="s">
        <v>12545</v>
      </c>
      <c r="L637" s="6" t="str">
        <f t="shared" si="239"/>
        <v xml:space="preserve"> |DE| Tritan-trinkflasche mit strohhalm</v>
      </c>
      <c r="M637" s="8" t="s">
        <v>12546</v>
      </c>
      <c r="N637" s="6" t="str">
        <f t="shared" si="240"/>
        <v xml:space="preserve"> |EE| Tritaanist joogipudel kõrrega</v>
      </c>
      <c r="O637" s="8" t="s">
        <v>12547</v>
      </c>
      <c r="P637" s="6" t="str">
        <f t="shared" si="241"/>
        <v xml:space="preserve"> |ES| Botella de tritán con pajita</v>
      </c>
      <c r="Q637" s="8" t="s">
        <v>12548</v>
      </c>
      <c r="R637" s="6" t="str">
        <f t="shared" si="242"/>
        <v>/ Bidó de tritan amb palleta</v>
      </c>
      <c r="S637" s="8" t="s">
        <v>12549</v>
      </c>
      <c r="T637" s="6" t="str">
        <f t="shared" si="243"/>
        <v xml:space="preserve"> |GR| Παγουρίνο tritan με καλαμάκι</v>
      </c>
      <c r="U637" s="8" t="s">
        <v>12550</v>
      </c>
      <c r="V637" s="6" t="str">
        <f t="shared" si="244"/>
        <v xml:space="preserve"> |HR| Boca od tritana sa slamkom</v>
      </c>
      <c r="W637" s="8" t="s">
        <v>12551</v>
      </c>
      <c r="X637" s="6" t="str">
        <f t="shared" si="245"/>
        <v xml:space="preserve"> |HU| Tritán kulacs szívószállal</v>
      </c>
      <c r="Y637" s="8" t="s">
        <v>12552</v>
      </c>
      <c r="Z637" s="6" t="str">
        <f t="shared" si="246"/>
        <v xml:space="preserve"> |IT| Borraccia in tritan con cannuccia</v>
      </c>
      <c r="AA637" s="8" t="s">
        <v>12553</v>
      </c>
      <c r="AB637" s="6" t="str">
        <f t="shared" si="247"/>
        <v xml:space="preserve"> |LT| Tritano gertuvė su šiaudeliu</v>
      </c>
      <c r="AC637" s="8" t="s">
        <v>12554</v>
      </c>
      <c r="AD637" s="6" t="str">
        <f t="shared" si="248"/>
        <v xml:space="preserve"> |LV| Tritāna ūdens pudele ar salmiņu</v>
      </c>
      <c r="AE637" s="8" t="s">
        <v>12555</v>
      </c>
      <c r="AF637" s="6" t="str">
        <f t="shared" si="249"/>
        <v xml:space="preserve"> |MK| Тритан шише за вода со сламка</v>
      </c>
      <c r="AG637" s="8" t="s">
        <v>12556</v>
      </c>
      <c r="AH637" s="6" t="str">
        <f t="shared" si="250"/>
        <v xml:space="preserve"> |PL| Bidon trytanowy ze słomką</v>
      </c>
      <c r="AI637" s="8" t="s">
        <v>12557</v>
      </c>
      <c r="AJ637" s="6" t="str">
        <f t="shared" si="251"/>
        <v xml:space="preserve"> |PT| Garrafa de trítio com palha</v>
      </c>
      <c r="AK637" s="8" t="s">
        <v>12558</v>
      </c>
      <c r="AL637" s="6" t="str">
        <f t="shared" si="252"/>
        <v xml:space="preserve"> |RO| Bidon din tritan cu pai</v>
      </c>
      <c r="AM637" s="8" t="s">
        <v>12559</v>
      </c>
      <c r="AN637" s="6" t="str">
        <f t="shared" si="253"/>
        <v xml:space="preserve"> |RS| Flaša za vodu sa slamkom</v>
      </c>
      <c r="AO637" s="8" t="s">
        <v>12560</v>
      </c>
      <c r="AP637" s="6" t="str">
        <f t="shared" si="254"/>
        <v xml:space="preserve"> |SI| Bidon tritan s slamico</v>
      </c>
      <c r="AQ637" s="8" t="s">
        <v>12561</v>
      </c>
      <c r="AR637" s="6" t="str">
        <f t="shared" si="255"/>
        <v xml:space="preserve"> |SK| Tritanová fľaša so slamkou</v>
      </c>
      <c r="AS637" s="9" t="str">
        <f t="shared" si="256"/>
        <v>|EN| Titanium water bottle with straw |BG| Манерка от тритан със сламка |BiH| Flaša od tritana sa slamčicom |CZ| Tritanová láhev s brčkem |DE| Tritan-trinkflasche mit strohhalm |EE| Tritaanist joogipudel kõrrega |ES| Botella de tritán con pajita/ Bidó de tritan amb palleta |GR| Παγουρίνο tritan με καλαμάκι |HR| Boca od tritana sa slamkom |HU| Tritán kulacs szívószállal |IT| Borraccia in tritan con cannuccia |LT| Tritano gertuvė su šiaudeliu |LV| Tritāna ūdens pudele ar salmiņu |PL| Bidon trytanowy ze słomką |PT| Garrafa de trítio com palha |RO| Bidon din tritan cu pai |RS| Flaša za vodu sa slamkom |SI| Bidon tritan s slamico |SK| Tritanová fľaša so slamkou</v>
      </c>
      <c r="AT637" s="9" t="str">
        <f t="shared" si="257"/>
        <v xml:space="preserve">"|EN| Titanium water bottle with straw |BG| Манерка от тритан със сламка |BiH| Flaša od tritana sa slamčicom |CZ| Tritanová láhev s brčkem |DE| Tritan-trinkflasche mit strohhalm |EE| Tritaanist joogipudel kõrrega |ES| Botella de tritán con pajita/ Bidó de tritan amb palleta |GR| Παγουρίνο tritan με καλαμάκι |HR| Boca od tritana sa slamkom |HU| Tritán kulacs szívószállal |IT| Borraccia in tritan con cannuccia |LT| Tritano gertuvė su šiaudeliu |LV| Tritāna ūdens pudele ar salmiņu |PL| Bidon trytanowy ze słomką |PT| Garrafa de trítio com palha |RO| Bidon din tritan cu pai |RS| Flaša za vodu sa slamkom |SI| Bidon tritan s slamico |SK| Tritanová fľaša so slamkou",  </v>
      </c>
      <c r="AU637" s="9" t="str">
        <f t="shared" si="258"/>
        <v xml:space="preserve">"Titanium water bottle with straw":  "|EN| Titanium water bottle with straw |BG| Манерка от тритан със сламка |BiH| Flaša od tritana sa slamčicom |CZ| Tritanová láhev s brčkem |DE| Tritan-trinkflasche mit strohhalm |EE| Tritaanist joogipudel kõrrega |ES| Botella de tritán con pajita/ Bidó de tritan amb palleta |GR| Παγουρίνο tritan με καλαμάκι |HR| Boca od tritana sa slamkom |HU| Tritán kulacs szívószállal |IT| Borraccia in tritan con cannuccia |LT| Tritano gertuvė su šiaudeliu |LV| Tritāna ūdens pudele ar salmiņu |PL| Bidon trytanowy ze słomką |PT| Garrafa de trítio com palha |RO| Bidon din tritan cu pai |RS| Flaša za vodu sa slamkom |SI| Bidon tritan s slamico |SK| Tritanová fľaša so slamkou",  </v>
      </c>
      <c r="AV637" s="9" t="str">
        <f t="shared" si="259"/>
        <v xml:space="preserve">"Titanium water bottle with straw", </v>
      </c>
      <c r="AW637" s="9"/>
    </row>
    <row r="638" spans="1:49" ht="15" customHeight="1" x14ac:dyDescent="0.25">
      <c r="A638" s="8" t="s">
        <v>12562</v>
      </c>
      <c r="B638" s="6" t="str">
        <f t="shared" si="234"/>
        <v>|EN| Baby carrier blanket</v>
      </c>
      <c r="C638" s="8" t="s">
        <v>12563</v>
      </c>
      <c r="D638" s="6" t="str">
        <f t="shared" si="235"/>
        <v xml:space="preserve"> |AL| Batanije për sediljen e makinës</v>
      </c>
      <c r="E638" s="8" t="s">
        <v>12564</v>
      </c>
      <c r="F638" s="6" t="str">
        <f t="shared" si="236"/>
        <v xml:space="preserve"> |BG| Одеяло за бебешко кенгуру</v>
      </c>
      <c r="G638" s="8" t="s">
        <v>12565</v>
      </c>
      <c r="H638" s="6" t="str">
        <f t="shared" si="237"/>
        <v xml:space="preserve"> |BiH| Deka za nosiljku</v>
      </c>
      <c r="I638" s="8" t="s">
        <v>12566</v>
      </c>
      <c r="J638" s="6" t="str">
        <f t="shared" si="238"/>
        <v xml:space="preserve"> |CZ| Dečka do autosedačky</v>
      </c>
      <c r="K638" s="8" t="s">
        <v>12567</v>
      </c>
      <c r="L638" s="6" t="str">
        <f t="shared" si="239"/>
        <v xml:space="preserve"> |DE| Babydecke für autositz</v>
      </c>
      <c r="M638" s="8" t="s">
        <v>12568</v>
      </c>
      <c r="N638" s="6" t="str">
        <f t="shared" si="240"/>
        <v xml:space="preserve"> |EE| Turvahälli tekk</v>
      </c>
      <c r="O638" s="8" t="s">
        <v>12569</v>
      </c>
      <c r="P638" s="6" t="str">
        <f t="shared" si="241"/>
        <v xml:space="preserve"> |ES| Manta para portabebés</v>
      </c>
      <c r="Q638" s="8" t="s">
        <v>12570</v>
      </c>
      <c r="R638" s="6" t="str">
        <f t="shared" si="242"/>
        <v>/ Manta portabebés</v>
      </c>
      <c r="S638" s="8" t="s">
        <v>12571</v>
      </c>
      <c r="T638" s="6" t="str">
        <f t="shared" si="243"/>
        <v xml:space="preserve"> |GR| Κουβέρτα για μωρά</v>
      </c>
      <c r="U638" s="8" t="s">
        <v>12572</v>
      </c>
      <c r="V638" s="6" t="str">
        <f t="shared" si="244"/>
        <v xml:space="preserve"> |HR| Dekica za nosiljku za bebe</v>
      </c>
      <c r="W638" s="8" t="s">
        <v>12573</v>
      </c>
      <c r="X638" s="6" t="str">
        <f t="shared" si="245"/>
        <v xml:space="preserve"> |HU| Takaró babahordozóhoz</v>
      </c>
      <c r="Y638" s="8" t="s">
        <v>12574</v>
      </c>
      <c r="Z638" s="6" t="str">
        <f t="shared" si="246"/>
        <v xml:space="preserve"> |IT| Coperta per marsupio</v>
      </c>
      <c r="AA638" s="8" t="s">
        <v>12575</v>
      </c>
      <c r="AB638" s="6" t="str">
        <f t="shared" si="247"/>
        <v xml:space="preserve"> |LT| Kėdutės - nešioklės kūdikiams pledukas</v>
      </c>
      <c r="AC638" s="8" t="s">
        <v>12576</v>
      </c>
      <c r="AD638" s="6" t="str">
        <f t="shared" si="248"/>
        <v xml:space="preserve"> |LV| Pleds pārnēsājamajam krēsliņam</v>
      </c>
      <c r="AE638" s="8" t="s">
        <v>12577</v>
      </c>
      <c r="AF638" s="6" t="str">
        <f t="shared" si="249"/>
        <v xml:space="preserve"> |MK| Ќебе за носач за бебиња</v>
      </c>
      <c r="AG638" s="8" t="s">
        <v>12578</v>
      </c>
      <c r="AH638" s="6" t="str">
        <f t="shared" si="250"/>
        <v xml:space="preserve"> |PL| Kocyk do nosidełka</v>
      </c>
      <c r="AI638" s="8" t="s">
        <v>12579</v>
      </c>
      <c r="AJ638" s="6" t="str">
        <f t="shared" si="251"/>
        <v xml:space="preserve"> |PT| Cobertor para porta-bebés</v>
      </c>
      <c r="AK638" s="8" t="s">
        <v>12580</v>
      </c>
      <c r="AL638" s="6" t="str">
        <f t="shared" si="252"/>
        <v xml:space="preserve"> |RO| Pătură pentru scoică copil</v>
      </c>
      <c r="AM638" s="8" t="s">
        <v>12581</v>
      </c>
      <c r="AN638" s="6" t="str">
        <f t="shared" si="253"/>
        <v xml:space="preserve"> |RS| Ćebe za nosiljku za bebe</v>
      </c>
      <c r="AO638" s="8" t="s">
        <v>12582</v>
      </c>
      <c r="AP638" s="6" t="str">
        <f t="shared" si="254"/>
        <v xml:space="preserve"> |SI| Odeja za prenašanje v jajčki</v>
      </c>
      <c r="AQ638" s="8" t="s">
        <v>12583</v>
      </c>
      <c r="AR638" s="6" t="str">
        <f t="shared" si="255"/>
        <v xml:space="preserve"> |SK| Dečka do nosiča</v>
      </c>
      <c r="AS638" s="9" t="str">
        <f t="shared" si="256"/>
        <v>|EN| Baby carrier blanket |BG| Одеяло за бебешко кенгуру |BiH| Deka za nosiljku |CZ| Dečka do autosedačky |DE| Babydecke für autositz |EE| Turvahälli tekk |ES| Manta para portabebés/ Manta portabebés |GR| Κουβέρτα για μωρά |HR| Dekica za nosiljku za bebe |HU| Takaró babahordozóhoz |IT| Coperta per marsupio |LT| Kėdutės - nešioklės kūdikiams pledukas |LV| Pleds pārnēsājamajam krēsliņam |PL| Kocyk do nosidełka |PT| Cobertor para porta-bebés |RO| Pătură pentru scoică copil |RS| Ćebe za nosiljku za bebe |SI| Odeja za prenašanje v jajčki |SK| Dečka do nosiča</v>
      </c>
      <c r="AT638" s="9" t="str">
        <f t="shared" si="257"/>
        <v xml:space="preserve">"|EN| Baby carrier blanket |BG| Одеяло за бебешко кенгуру |BiH| Deka za nosiljku |CZ| Dečka do autosedačky |DE| Babydecke für autositz |EE| Turvahälli tekk |ES| Manta para portabebés/ Manta portabebés |GR| Κουβέρτα για μωρά |HR| Dekica za nosiljku za bebe |HU| Takaró babahordozóhoz |IT| Coperta per marsupio |LT| Kėdutės - nešioklės kūdikiams pledukas |LV| Pleds pārnēsājamajam krēsliņam |PL| Kocyk do nosidełka |PT| Cobertor para porta-bebés |RO| Pătură pentru scoică copil |RS| Ćebe za nosiljku za bebe |SI| Odeja za prenašanje v jajčki |SK| Dečka do nosiča",  </v>
      </c>
      <c r="AU638" s="9" t="str">
        <f t="shared" si="258"/>
        <v xml:space="preserve">"Baby carrier blanket":  "|EN| Baby carrier blanket |BG| Одеяло за бебешко кенгуру |BiH| Deka za nosiljku |CZ| Dečka do autosedačky |DE| Babydecke für autositz |EE| Turvahälli tekk |ES| Manta para portabebés/ Manta portabebés |GR| Κουβέρτα για μωρά |HR| Dekica za nosiljku za bebe |HU| Takaró babahordozóhoz |IT| Coperta per marsupio |LT| Kėdutės - nešioklės kūdikiams pledukas |LV| Pleds pārnēsājamajam krēsliņam |PL| Kocyk do nosidełka |PT| Cobertor para porta-bebés |RO| Pătură pentru scoică copil |RS| Ćebe za nosiljku za bebe |SI| Odeja za prenašanje v jajčki |SK| Dečka do nosiča",  </v>
      </c>
      <c r="AV638" s="9" t="str">
        <f t="shared" si="259"/>
        <v xml:space="preserve">"Baby carrier blanket", </v>
      </c>
      <c r="AW638" s="9"/>
    </row>
    <row r="639" spans="1:49" ht="15" customHeight="1" x14ac:dyDescent="0.25">
      <c r="A639" s="8" t="s">
        <v>12584</v>
      </c>
      <c r="B639" s="6" t="str">
        <f t="shared" si="234"/>
        <v>|EN| Blanket with a soft toy</v>
      </c>
      <c r="C639" s="8" t="s">
        <v>12585</v>
      </c>
      <c r="D639" s="6" t="str">
        <f t="shared" si="235"/>
        <v xml:space="preserve"> |AL| Batanije me lodër prej pelushi</v>
      </c>
      <c r="E639" s="8" t="s">
        <v>12586</v>
      </c>
      <c r="F639" s="6" t="str">
        <f t="shared" si="236"/>
        <v xml:space="preserve"> |BG| Одеяло с плюшена играчка</v>
      </c>
      <c r="G639" s="8" t="s">
        <v>12587</v>
      </c>
      <c r="H639" s="6" t="str">
        <f t="shared" si="237"/>
        <v xml:space="preserve"> |BiH| Deka s plišanom igračkom</v>
      </c>
      <c r="I639" s="8" t="s">
        <v>12095</v>
      </c>
      <c r="J639" s="6" t="str">
        <f t="shared" si="238"/>
        <v xml:space="preserve"> |CZ| Deka s plyšovou hračkou</v>
      </c>
      <c r="K639" s="8" t="s">
        <v>12588</v>
      </c>
      <c r="L639" s="6" t="str">
        <f t="shared" si="239"/>
        <v xml:space="preserve"> |DE| Babydecke mit plüschspielzeug</v>
      </c>
      <c r="M639" s="8" t="s">
        <v>12589</v>
      </c>
      <c r="N639" s="6" t="str">
        <f t="shared" si="240"/>
        <v xml:space="preserve"> |EE| Pehme mänguasjaga tekk</v>
      </c>
      <c r="O639" s="8" t="s">
        <v>12590</v>
      </c>
      <c r="P639" s="6" t="str">
        <f t="shared" si="241"/>
        <v xml:space="preserve"> |ES| Peluche con mantita</v>
      </c>
      <c r="Q639" s="8" t="s">
        <v>12591</v>
      </c>
      <c r="R639" s="6" t="str">
        <f t="shared" si="242"/>
        <v>/ Una manta amb una peluixa</v>
      </c>
      <c r="S639" s="8" t="s">
        <v>12592</v>
      </c>
      <c r="T639" s="6" t="str">
        <f t="shared" si="243"/>
        <v xml:space="preserve"> |GR| Μια κουβέρτα με ένα βελούδινο παιχνίδι</v>
      </c>
      <c r="U639" s="8" t="s">
        <v>12593</v>
      </c>
      <c r="V639" s="6" t="str">
        <f t="shared" si="244"/>
        <v xml:space="preserve"> |HR| Dekica s plišanom igračkom</v>
      </c>
      <c r="W639" s="8" t="s">
        <v>12594</v>
      </c>
      <c r="X639" s="6" t="str">
        <f t="shared" si="245"/>
        <v xml:space="preserve"> |HU| Takaró plüss játékkal</v>
      </c>
      <c r="Y639" s="8" t="s">
        <v>12595</v>
      </c>
      <c r="Z639" s="6" t="str">
        <f t="shared" si="246"/>
        <v xml:space="preserve"> |IT| Copertina con peluche</v>
      </c>
      <c r="AA639" s="8" t="s">
        <v>12596</v>
      </c>
      <c r="AB639" s="6" t="str">
        <f t="shared" si="247"/>
        <v xml:space="preserve"> |LT| Pledas su pliušiniu žaisliuku</v>
      </c>
      <c r="AC639" s="8" t="s">
        <v>12597</v>
      </c>
      <c r="AD639" s="6" t="str">
        <f t="shared" si="248"/>
        <v xml:space="preserve"> |LV| Sega ar plīša rotaļlietu</v>
      </c>
      <c r="AE639" s="8" t="s">
        <v>12598</v>
      </c>
      <c r="AF639" s="6" t="str">
        <f t="shared" si="249"/>
        <v xml:space="preserve"> |MK| Ќебе со плишана играчка</v>
      </c>
      <c r="AG639" s="8" t="s">
        <v>12599</v>
      </c>
      <c r="AH639" s="6" t="str">
        <f t="shared" si="250"/>
        <v xml:space="preserve"> |PL| Kock z pluszową zabawką</v>
      </c>
      <c r="AI639" s="8" t="s">
        <v>12600</v>
      </c>
      <c r="AJ639" s="6" t="str">
        <f t="shared" si="251"/>
        <v xml:space="preserve"> |PT| Manta com brinquedo de pelúcia</v>
      </c>
      <c r="AK639" s="8" t="s">
        <v>12601</v>
      </c>
      <c r="AL639" s="6" t="str">
        <f t="shared" si="252"/>
        <v xml:space="preserve"> |RO| Pătură cu jucărie de pluș</v>
      </c>
      <c r="AM639" s="8" t="s">
        <v>12602</v>
      </c>
      <c r="AN639" s="6" t="str">
        <f t="shared" si="253"/>
        <v xml:space="preserve"> |RS| Ćebe s plišanom igračkom</v>
      </c>
      <c r="AO639" s="8" t="s">
        <v>12603</v>
      </c>
      <c r="AP639" s="6" t="str">
        <f t="shared" si="254"/>
        <v xml:space="preserve"> |SI| Odeja z plišasto igračo</v>
      </c>
      <c r="AQ639" s="8" t="s">
        <v>12095</v>
      </c>
      <c r="AR639" s="6" t="str">
        <f t="shared" si="255"/>
        <v xml:space="preserve"> |SK| Deka s plyšovou hračkou</v>
      </c>
      <c r="AS639" s="9" t="str">
        <f t="shared" si="256"/>
        <v>|EN| Blanket with a soft toy |BG| Одеяло с плюшена играчка |BiH| Deka s plišanom igračkom |CZ| Deka s plyšovou hračkou |DE| Babydecke mit plüschspielzeug |EE| Pehme mänguasjaga tekk |ES| Peluche con mantita/ Una manta amb una peluixa |GR| Μια κουβέρτα με ένα βελούδινο παιχνίδι |HR| Dekica s plišanom igračkom |HU| Takaró plüss játékkal |IT| Copertina con peluche |LT| Pledas su pliušiniu žaisliuku |LV| Sega ar plīša rotaļlietu |PL| Kock z pluszową zabawką |PT| Manta com brinquedo de pelúcia |RO| Pătură cu jucărie de pluș |RS| Ćebe s plišanom igračkom |SI| Odeja z plišasto igračo |SK| Deka s plyšovou hračkou</v>
      </c>
      <c r="AT639" s="9" t="str">
        <f t="shared" si="257"/>
        <v xml:space="preserve">"|EN| Blanket with a soft toy |BG| Одеяло с плюшена играчка |BiH| Deka s plišanom igračkom |CZ| Deka s plyšovou hračkou |DE| Babydecke mit plüschspielzeug |EE| Pehme mänguasjaga tekk |ES| Peluche con mantita/ Una manta amb una peluixa |GR| Μια κουβέρτα με ένα βελούδινο παιχνίδι |HR| Dekica s plišanom igračkom |HU| Takaró plüss játékkal |IT| Copertina con peluche |LT| Pledas su pliušiniu žaisliuku |LV| Sega ar plīša rotaļlietu |PL| Kock z pluszową zabawką |PT| Manta com brinquedo de pelúcia |RO| Pătură cu jucărie de pluș |RS| Ćebe s plišanom igračkom |SI| Odeja z plišasto igračo |SK| Deka s plyšovou hračkou",  </v>
      </c>
      <c r="AU639" s="9" t="str">
        <f t="shared" si="258"/>
        <v xml:space="preserve">"Blanket with a soft toy":  "|EN| Blanket with a soft toy |BG| Одеяло с плюшена играчка |BiH| Deka s plišanom igračkom |CZ| Deka s plyšovou hračkou |DE| Babydecke mit plüschspielzeug |EE| Pehme mänguasjaga tekk |ES| Peluche con mantita/ Una manta amb una peluixa |GR| Μια κουβέρτα με ένα βελούδινο παιχνίδι |HR| Dekica s plišanom igračkom |HU| Takaró plüss játékkal |IT| Copertina con peluche |LT| Pledas su pliušiniu žaisliuku |LV| Sega ar plīša rotaļlietu |PL| Kock z pluszową zabawką |PT| Manta com brinquedo de pelúcia |RO| Pătură cu jucărie de pluș |RS| Ćebe s plišanom igračkom |SI| Odeja z plišasto igračo |SK| Deka s plyšovou hračkou",  </v>
      </c>
      <c r="AV639" s="9" t="str">
        <f t="shared" si="259"/>
        <v xml:space="preserve">"Blanket with a soft toy", </v>
      </c>
      <c r="AW639" s="9"/>
    </row>
    <row r="640" spans="1:49" ht="15" customHeight="1" x14ac:dyDescent="0.25">
      <c r="A640" s="8" t="s">
        <v>12604</v>
      </c>
      <c r="B640" s="6" t="str">
        <f t="shared" si="234"/>
        <v>|EN| Baby swaddle wrap</v>
      </c>
      <c r="C640" s="8" t="s">
        <v>12605</v>
      </c>
      <c r="D640" s="6" t="str">
        <f t="shared" si="235"/>
        <v xml:space="preserve"> |AL| Shpargër foshnjash</v>
      </c>
      <c r="E640" s="8" t="s">
        <v>12606</v>
      </c>
      <c r="F640" s="6" t="str">
        <f t="shared" si="236"/>
        <v xml:space="preserve"> |BG| Бебешки шал за повиване</v>
      </c>
      <c r="G640" s="8" t="s">
        <v>10228</v>
      </c>
      <c r="H640" s="6" t="str">
        <f t="shared" si="237"/>
        <v xml:space="preserve"> |BiH| Dekica za bebe</v>
      </c>
      <c r="I640" s="8" t="s">
        <v>12607</v>
      </c>
      <c r="J640" s="6" t="str">
        <f t="shared" si="238"/>
        <v xml:space="preserve"> |CZ| Zavinovačka pro kojence</v>
      </c>
      <c r="K640" s="8" t="s">
        <v>12608</v>
      </c>
      <c r="L640" s="6" t="str">
        <f t="shared" si="239"/>
        <v xml:space="preserve"> |DE| Baby-schlafsack</v>
      </c>
      <c r="M640" s="8" t="s">
        <v>12609</v>
      </c>
      <c r="N640" s="6" t="str">
        <f t="shared" si="240"/>
        <v xml:space="preserve"> |EE| Beebi magamiskott</v>
      </c>
      <c r="O640" s="8" t="s">
        <v>12610</v>
      </c>
      <c r="P640" s="6" t="str">
        <f t="shared" si="241"/>
        <v xml:space="preserve"> |ES| Saquito para bebé</v>
      </c>
      <c r="Q640" s="8" t="s">
        <v>12611</v>
      </c>
      <c r="R640" s="6" t="str">
        <f t="shared" si="242"/>
        <v>/ Manteta per a embolicar el bebè</v>
      </c>
      <c r="S640" s="8" t="s">
        <v>12612</v>
      </c>
      <c r="T640" s="6" t="str">
        <f t="shared" si="243"/>
        <v xml:space="preserve"> |GR| Υπνόσακος μωρού</v>
      </c>
      <c r="U640" s="8" t="s">
        <v>12613</v>
      </c>
      <c r="V640" s="6" t="str">
        <f t="shared" si="244"/>
        <v xml:space="preserve"> |HR| Dekica za povijanje beba</v>
      </c>
      <c r="W640" s="8" t="s">
        <v>12614</v>
      </c>
      <c r="X640" s="6" t="str">
        <f t="shared" si="245"/>
        <v xml:space="preserve"> |HU| Csecsemő pólyazsák</v>
      </c>
      <c r="Y640" s="8" t="s">
        <v>12615</v>
      </c>
      <c r="Z640" s="6" t="str">
        <f t="shared" si="246"/>
        <v xml:space="preserve"> |IT| Fascia per neonati</v>
      </c>
      <c r="AA640" s="8" t="s">
        <v>12616</v>
      </c>
      <c r="AB640" s="6" t="str">
        <f t="shared" si="247"/>
        <v xml:space="preserve"> |LT| Miegmaišis kūdikiui</v>
      </c>
      <c r="AC640" s="8" t="s">
        <v>12617</v>
      </c>
      <c r="AD640" s="6" t="str">
        <f t="shared" si="248"/>
        <v xml:space="preserve"> |LV| Mazuļa ietinamā sedziņa</v>
      </c>
      <c r="AE640" s="8" t="s">
        <v>12618</v>
      </c>
      <c r="AF640" s="6" t="str">
        <f t="shared" si="249"/>
        <v xml:space="preserve"> |MK| Бебешкa вреќа за спиење</v>
      </c>
      <c r="AG640" s="8" t="s">
        <v>12619</v>
      </c>
      <c r="AH640" s="6" t="str">
        <f t="shared" si="250"/>
        <v xml:space="preserve"> |PL| Otulacz niemowlęcy</v>
      </c>
      <c r="AI640" s="8" t="s">
        <v>12620</v>
      </c>
      <c r="AJ640" s="6" t="str">
        <f t="shared" si="251"/>
        <v xml:space="preserve"> |PT| Saco para enrolar bebé</v>
      </c>
      <c r="AK640" s="8" t="s">
        <v>12621</v>
      </c>
      <c r="AL640" s="6" t="str">
        <f t="shared" si="252"/>
        <v xml:space="preserve"> |RO| Scutec bebeluș</v>
      </c>
      <c r="AM640" s="8" t="s">
        <v>12493</v>
      </c>
      <c r="AN640" s="6" t="str">
        <f t="shared" si="253"/>
        <v xml:space="preserve"> |RS| Ćebe za bebe</v>
      </c>
      <c r="AO640" s="8" t="s">
        <v>12622</v>
      </c>
      <c r="AP640" s="6" t="str">
        <f t="shared" si="254"/>
        <v xml:space="preserve"> |SI| Odejica za zavijanje za dojenčke</v>
      </c>
      <c r="AQ640" s="8" t="s">
        <v>12623</v>
      </c>
      <c r="AR640" s="6" t="str">
        <f t="shared" si="255"/>
        <v xml:space="preserve"> |SK| Detská zavinovačka</v>
      </c>
      <c r="AS640" s="9" t="str">
        <f t="shared" si="256"/>
        <v>|EN| Baby swaddle wrap |BG| Бебешки шал за повиване |BiH| Dekica za bebe |CZ| Zavinovačka pro kojence |DE| Baby-schlafsack |EE| Beebi magamiskott |ES| Saquito para bebé/ Manteta per a embolicar el bebè |GR| Υπνόσακος μωρού |HR| Dekica za povijanje beba |HU| Csecsemő pólyazsák |IT| Fascia per neonati |LT| Miegmaišis kūdikiui |LV| Mazuļa ietinamā sedziņa |PL| Otulacz niemowlęcy |PT| Saco para enrolar bebé |RO| Scutec bebeluș |RS| Ćebe za bebe |SI| Odejica za zavijanje za dojenčke |SK| Detská zavinovačka</v>
      </c>
      <c r="AT640" s="9" t="str">
        <f t="shared" si="257"/>
        <v xml:space="preserve">"|EN| Baby swaddle wrap |BG| Бебешки шал за повиване |BiH| Dekica za bebe |CZ| Zavinovačka pro kojence |DE| Baby-schlafsack |EE| Beebi magamiskott |ES| Saquito para bebé/ Manteta per a embolicar el bebè |GR| Υπνόσακος μωρού |HR| Dekica za povijanje beba |HU| Csecsemő pólyazsák |IT| Fascia per neonati |LT| Miegmaišis kūdikiui |LV| Mazuļa ietinamā sedziņa |PL| Otulacz niemowlęcy |PT| Saco para enrolar bebé |RO| Scutec bebeluș |RS| Ćebe za bebe |SI| Odejica za zavijanje za dojenčke |SK| Detská zavinovačka",  </v>
      </c>
      <c r="AU640" s="9" t="str">
        <f t="shared" si="258"/>
        <v xml:space="preserve">"Baby swaddle wrap":  "|EN| Baby swaddle wrap |BG| Бебешки шал за повиване |BiH| Dekica za bebe |CZ| Zavinovačka pro kojence |DE| Baby-schlafsack |EE| Beebi magamiskott |ES| Saquito para bebé/ Manteta per a embolicar el bebè |GR| Υπνόσακος μωρού |HR| Dekica za povijanje beba |HU| Csecsemő pólyazsák |IT| Fascia per neonati |LT| Miegmaišis kūdikiui |LV| Mazuļa ietinamā sedziņa |PL| Otulacz niemowlęcy |PT| Saco para enrolar bebé |RO| Scutec bebeluș |RS| Ćebe za bebe |SI| Odejica za zavijanje za dojenčke |SK| Detská zavinovačka",  </v>
      </c>
      <c r="AV640" s="9" t="str">
        <f t="shared" si="259"/>
        <v xml:space="preserve">"Baby swaddle wrap", </v>
      </c>
      <c r="AW640" s="9"/>
    </row>
    <row r="641" spans="1:49" ht="15" customHeight="1" x14ac:dyDescent="0.25">
      <c r="A641" s="8" t="s">
        <v>12624</v>
      </c>
      <c r="B641" s="6" t="str">
        <f t="shared" si="234"/>
        <v>|EN| Nail accessories</v>
      </c>
      <c r="C641" s="8" t="s">
        <v>12625</v>
      </c>
      <c r="D641" s="6" t="str">
        <f t="shared" si="235"/>
        <v xml:space="preserve"> |AL| Aksesorë thonjsh</v>
      </c>
      <c r="E641" s="8" t="s">
        <v>12626</v>
      </c>
      <c r="F641" s="6" t="str">
        <f t="shared" si="236"/>
        <v xml:space="preserve"> |BG| Аксесоари за нокти</v>
      </c>
      <c r="G641" s="8" t="s">
        <v>12627</v>
      </c>
      <c r="H641" s="6" t="str">
        <f t="shared" si="237"/>
        <v xml:space="preserve"> |BiH| Pribor za nokte</v>
      </c>
      <c r="I641" s="8" t="s">
        <v>12628</v>
      </c>
      <c r="J641" s="6" t="str">
        <f t="shared" si="238"/>
        <v xml:space="preserve"> |CZ| Příslušenství na nehty</v>
      </c>
      <c r="K641" s="8" t="s">
        <v>12629</v>
      </c>
      <c r="L641" s="6" t="str">
        <f t="shared" si="239"/>
        <v xml:space="preserve"> |DE| Nagelaccessoires</v>
      </c>
      <c r="M641" s="8" t="s">
        <v>12630</v>
      </c>
      <c r="N641" s="6" t="str">
        <f t="shared" si="240"/>
        <v xml:space="preserve"> |EE| Küünetarvikud</v>
      </c>
      <c r="O641" s="8" t="s">
        <v>12631</v>
      </c>
      <c r="P641" s="6" t="str">
        <f t="shared" si="241"/>
        <v xml:space="preserve"> |ES| Accesorios para uñas</v>
      </c>
      <c r="Q641" s="8" t="s">
        <v>12632</v>
      </c>
      <c r="R641" s="6" t="str">
        <f t="shared" si="242"/>
        <v>/ Accessoris per a les ungles</v>
      </c>
      <c r="S641" s="8" t="s">
        <v>12633</v>
      </c>
      <c r="T641" s="6" t="str">
        <f t="shared" si="243"/>
        <v xml:space="preserve"> |GR| Αξεσουάρ νυχιών</v>
      </c>
      <c r="U641" s="8" t="s">
        <v>12634</v>
      </c>
      <c r="V641" s="6" t="str">
        <f t="shared" si="244"/>
        <v xml:space="preserve"> |HR| Dodaci za nokte</v>
      </c>
      <c r="W641" s="8" t="s">
        <v>12635</v>
      </c>
      <c r="X641" s="6" t="str">
        <f t="shared" si="245"/>
        <v xml:space="preserve"> |HU| Körömápoló készlet</v>
      </c>
      <c r="Y641" s="8" t="s">
        <v>12636</v>
      </c>
      <c r="Z641" s="6" t="str">
        <f t="shared" si="246"/>
        <v xml:space="preserve"> |IT| Accessori per unghie</v>
      </c>
      <c r="AA641" s="8" t="s">
        <v>12637</v>
      </c>
      <c r="AB641" s="6" t="str">
        <f t="shared" si="247"/>
        <v xml:space="preserve"> |LT| Nagų aksesuarai</v>
      </c>
      <c r="AC641" s="8" t="s">
        <v>12638</v>
      </c>
      <c r="AD641" s="6" t="str">
        <f t="shared" si="248"/>
        <v xml:space="preserve"> |LV| Nagu piederumi</v>
      </c>
      <c r="AE641" s="8" t="s">
        <v>12639</v>
      </c>
      <c r="AF641" s="6" t="str">
        <f t="shared" si="249"/>
        <v xml:space="preserve"> |MK| Додатоци за нокти</v>
      </c>
      <c r="AG641" s="8" t="s">
        <v>12640</v>
      </c>
      <c r="AH641" s="6" t="str">
        <f t="shared" si="250"/>
        <v xml:space="preserve"> |PL| Akcesoria do paznokci</v>
      </c>
      <c r="AI641" s="8" t="s">
        <v>12641</v>
      </c>
      <c r="AJ641" s="6" t="str">
        <f t="shared" si="251"/>
        <v xml:space="preserve"> |PT| Acessórios para as unhas</v>
      </c>
      <c r="AK641" s="8" t="s">
        <v>12642</v>
      </c>
      <c r="AL641" s="6" t="str">
        <f t="shared" si="252"/>
        <v xml:space="preserve"> |RO| Accesorii pentru unghii</v>
      </c>
      <c r="AM641" s="8" t="s">
        <v>12643</v>
      </c>
      <c r="AN641" s="6" t="str">
        <f t="shared" si="253"/>
        <v xml:space="preserve"> |RS| Pribor za negu noktiju</v>
      </c>
      <c r="AO641" s="8" t="s">
        <v>12644</v>
      </c>
      <c r="AP641" s="6" t="str">
        <f t="shared" si="254"/>
        <v xml:space="preserve"> |SI| Pripomočki za nohte</v>
      </c>
      <c r="AQ641" s="8" t="s">
        <v>12645</v>
      </c>
      <c r="AR641" s="6" t="str">
        <f t="shared" si="255"/>
        <v xml:space="preserve"> |SK| Manikúrová súprava</v>
      </c>
      <c r="AS641" s="9" t="str">
        <f t="shared" si="256"/>
        <v>|EN| Nail accessories |BG| Аксесоари за нокти |BiH| Pribor za nokte |CZ| Příslušenství na nehty |DE| Nagelaccessoires |EE| Küünetarvikud |ES| Accesorios para uñas/ Accessoris per a les ungles |GR| Αξεσουάρ νυχιών |HR| Dodaci za nokte |HU| Körömápoló készlet |IT| Accessori per unghie |LT| Nagų aksesuarai |LV| Nagu piederumi |PL| Akcesoria do paznokci |PT| Acessórios para as unhas |RO| Accesorii pentru unghii |RS| Pribor za negu noktiju |SI| Pripomočki za nohte |SK| Manikúrová súprava</v>
      </c>
      <c r="AT641" s="9" t="str">
        <f t="shared" si="257"/>
        <v xml:space="preserve">"|EN| Nail accessories |BG| Аксесоари за нокти |BiH| Pribor za nokte |CZ| Příslušenství na nehty |DE| Nagelaccessoires |EE| Küünetarvikud |ES| Accesorios para uñas/ Accessoris per a les ungles |GR| Αξεσουάρ νυχιών |HR| Dodaci za nokte |HU| Körömápoló készlet |IT| Accessori per unghie |LT| Nagų aksesuarai |LV| Nagu piederumi |PL| Akcesoria do paznokci |PT| Acessórios para as unhas |RO| Accesorii pentru unghii |RS| Pribor za negu noktiju |SI| Pripomočki za nohte |SK| Manikúrová súprava",  </v>
      </c>
      <c r="AU641" s="9" t="str">
        <f t="shared" si="258"/>
        <v xml:space="preserve">"Nail accessories":  "|EN| Nail accessories |BG| Аксесоари за нокти |BiH| Pribor za nokte |CZ| Příslušenství na nehty |DE| Nagelaccessoires |EE| Küünetarvikud |ES| Accesorios para uñas/ Accessoris per a les ungles |GR| Αξεσουάρ νυχιών |HR| Dodaci za nokte |HU| Körömápoló készlet |IT| Accessori per unghie |LT| Nagų aksesuarai |LV| Nagu piederumi |PL| Akcesoria do paznokci |PT| Acessórios para as unhas |RO| Accesorii pentru unghii |RS| Pribor za negu noktiju |SI| Pripomočki za nohte |SK| Manikúrová súprava",  </v>
      </c>
      <c r="AV641" s="9" t="str">
        <f t="shared" si="259"/>
        <v xml:space="preserve">"Nail accessories", </v>
      </c>
      <c r="AW641" s="9"/>
    </row>
    <row r="642" spans="1:49" ht="15" customHeight="1" x14ac:dyDescent="0.25">
      <c r="A642" s="8" t="s">
        <v>12646</v>
      </c>
      <c r="B642" s="6" t="str">
        <f t="shared" ref="B642:B705" si="260" xml:space="preserve"> "|EN| " &amp; A642</f>
        <v>|EN| Eye shadow sponge applicator</v>
      </c>
      <c r="C642" s="8" t="s">
        <v>12647</v>
      </c>
      <c r="D642" s="6" t="str">
        <f t="shared" ref="D642:D705" si="261" xml:space="preserve"> " |AL| " &amp; C642</f>
        <v xml:space="preserve"> |AL| Aplikues make up-i</v>
      </c>
      <c r="E642" s="8" t="s">
        <v>12648</v>
      </c>
      <c r="F642" s="6" t="str">
        <f t="shared" ref="F642:F705" si="262" xml:space="preserve"> " |BG| " &amp; E642</f>
        <v xml:space="preserve"> |BG| Апликатор за сенки</v>
      </c>
      <c r="G642" s="8" t="s">
        <v>12649</v>
      </c>
      <c r="H642" s="6" t="str">
        <f t="shared" ref="H642:H705" si="263" xml:space="preserve"> " |BiH| " &amp; G642</f>
        <v xml:space="preserve"> |BiH| Aplikator za sjenila</v>
      </c>
      <c r="I642" s="8" t="s">
        <v>12650</v>
      </c>
      <c r="J642" s="6" t="str">
        <f t="shared" ref="J642:J705" si="264" xml:space="preserve"> " |CZ| " &amp; I642</f>
        <v xml:space="preserve"> |CZ| Aplikátor očních stínů</v>
      </c>
      <c r="K642" s="8" t="s">
        <v>12651</v>
      </c>
      <c r="L642" s="6" t="str">
        <f t="shared" ref="L642:L705" si="265" xml:space="preserve"> " |DE| " &amp; K642</f>
        <v xml:space="preserve"> |DE| Augenschatten-applikator</v>
      </c>
      <c r="M642" s="8" t="s">
        <v>12652</v>
      </c>
      <c r="N642" s="6" t="str">
        <f t="shared" ref="N642:N705" si="266" xml:space="preserve"> " |EE| " &amp; M642</f>
        <v xml:space="preserve"> |EE| Lauvärvi aplikaator</v>
      </c>
      <c r="O642" s="8" t="s">
        <v>12653</v>
      </c>
      <c r="P642" s="6" t="str">
        <f t="shared" ref="P642:P705" si="267" xml:space="preserve"> " |ES| " &amp; O642</f>
        <v xml:space="preserve"> |ES| Aplicador de sombra</v>
      </c>
      <c r="Q642" s="8" t="s">
        <v>12654</v>
      </c>
      <c r="R642" s="6" t="str">
        <f t="shared" ref="R642:R705" si="268" xml:space="preserve"> "/ " &amp; Q642</f>
        <v>/ Aplicador d’ombra d’ulls</v>
      </c>
      <c r="S642" s="8" t="s">
        <v>12655</v>
      </c>
      <c r="T642" s="6" t="str">
        <f t="shared" ref="T642:T705" si="269" xml:space="preserve"> " |GR| " &amp; S642</f>
        <v xml:space="preserve"> |GR| Απλικατέρ σκιών</v>
      </c>
      <c r="U642" s="8" t="s">
        <v>12656</v>
      </c>
      <c r="V642" s="6" t="str">
        <f t="shared" ref="V642:V705" si="270" xml:space="preserve"> " |HR| " &amp; U642</f>
        <v xml:space="preserve"> |HR| Aplikator za sjenilo</v>
      </c>
      <c r="W642" s="8" t="s">
        <v>12657</v>
      </c>
      <c r="X642" s="6" t="str">
        <f t="shared" ref="X642:X705" si="271" xml:space="preserve"> " |HU| " &amp; W642</f>
        <v xml:space="preserve"> |HU| Ecset szemfestékhez</v>
      </c>
      <c r="Y642" s="8" t="s">
        <v>12658</v>
      </c>
      <c r="Z642" s="6" t="str">
        <f t="shared" ref="Z642:Z705" si="272" xml:space="preserve"> " |IT| " &amp; Y642</f>
        <v xml:space="preserve"> |IT| Applicatore per ombretto</v>
      </c>
      <c r="AA642" s="8" t="s">
        <v>12659</v>
      </c>
      <c r="AB642" s="6" t="str">
        <f t="shared" ref="AB642:AB705" si="273" xml:space="preserve"> " |LT| " &amp; AA642</f>
        <v xml:space="preserve"> |LT| Akių vokų šešėlių teptukas</v>
      </c>
      <c r="AC642" s="8" t="s">
        <v>12660</v>
      </c>
      <c r="AD642" s="6" t="str">
        <f t="shared" ref="AD642:AD705" si="274" xml:space="preserve"> " |LV| " &amp; AC642</f>
        <v xml:space="preserve"> |LV| Ēnu aplikators</v>
      </c>
      <c r="AE642" s="8" t="s">
        <v>12648</v>
      </c>
      <c r="AF642" s="6" t="str">
        <f t="shared" ref="AF642:AF705" si="275" xml:space="preserve"> " |MK| " &amp; AE642</f>
        <v xml:space="preserve"> |MK| Апликатор за сенки</v>
      </c>
      <c r="AG642" s="8" t="s">
        <v>12661</v>
      </c>
      <c r="AH642" s="6" t="str">
        <f t="shared" ref="AH642:AH705" si="276" xml:space="preserve"> " |PL| " &amp; AG642</f>
        <v xml:space="preserve"> |PL| Aplikator do cieni</v>
      </c>
      <c r="AI642" s="8" t="s">
        <v>12662</v>
      </c>
      <c r="AJ642" s="6" t="str">
        <f t="shared" ref="AJ642:AJ705" si="277" xml:space="preserve"> " |PT| " &amp; AI642</f>
        <v xml:space="preserve"> |PT| Aplicador de sombras</v>
      </c>
      <c r="AK642" s="8" t="s">
        <v>12663</v>
      </c>
      <c r="AL642" s="6" t="str">
        <f t="shared" ref="AL642:AL705" si="278" xml:space="preserve"> " |RO| " &amp; AK642</f>
        <v xml:space="preserve"> |RO| Aplicator pentru farduri</v>
      </c>
      <c r="AM642" s="8" t="s">
        <v>12664</v>
      </c>
      <c r="AN642" s="6" t="str">
        <f t="shared" ref="AN642:AN705" si="279" xml:space="preserve"> " |RS| " &amp; AM642</f>
        <v xml:space="preserve"> |RS| Aplikator za senke</v>
      </c>
      <c r="AO642" s="8" t="s">
        <v>12665</v>
      </c>
      <c r="AP642" s="6" t="str">
        <f t="shared" ref="AP642:AP705" si="280" xml:space="preserve"> " |SI| " &amp; AO642</f>
        <v xml:space="preserve"> |SI| Nanašalec za senčilo</v>
      </c>
      <c r="AQ642" s="8" t="s">
        <v>12666</v>
      </c>
      <c r="AR642" s="6" t="str">
        <f t="shared" ref="AR642:AR705" si="281" xml:space="preserve"> " |SK| " &amp; AQ642</f>
        <v xml:space="preserve"> |SK| Aplikátor  očných tieňov</v>
      </c>
      <c r="AS642" s="9" t="str">
        <f t="shared" si="256"/>
        <v>|EN| Eye shadow sponge applicator |BG| Апликатор за сенки |BiH| Aplikator za sjenila |CZ| Aplikátor očních stínů |DE| Augenschatten-applikator |EE| Lauvärvi aplikaator |ES| Aplicador de sombra/ Aplicador d’ombra d’ulls |GR| Απλικατέρ σκιών |HR| Aplikator za sjenilo |HU| Ecset szemfestékhez |IT| Applicatore per ombretto |LT| Akių vokų šešėlių teptukas |LV| Ēnu aplikators |PL| Aplikator do cieni |PT| Aplicador de sombras |RO| Aplicator pentru farduri |RS| Aplikator za senke |SI| Nanašalec za senčilo |SK| Aplikátor  očných tieňov</v>
      </c>
      <c r="AT642" s="9" t="str">
        <f t="shared" si="257"/>
        <v xml:space="preserve">"|EN| Eye shadow sponge applicator |BG| Апликатор за сенки |BiH| Aplikator za sjenila |CZ| Aplikátor očních stínů |DE| Augenschatten-applikator |EE| Lauvärvi aplikaator |ES| Aplicador de sombra/ Aplicador d’ombra d’ulls |GR| Απλικατέρ σκιών |HR| Aplikator za sjenilo |HU| Ecset szemfestékhez |IT| Applicatore per ombretto |LT| Akių vokų šešėlių teptukas |LV| Ēnu aplikators |PL| Aplikator do cieni |PT| Aplicador de sombras |RO| Aplicator pentru farduri |RS| Aplikator za senke |SI| Nanašalec za senčilo |SK| Aplikátor  očných tieňov",  </v>
      </c>
      <c r="AU642" s="9" t="str">
        <f t="shared" si="258"/>
        <v xml:space="preserve">"Eye shadow sponge applicator":  "|EN| Eye shadow sponge applicator |BG| Апликатор за сенки |BiH| Aplikator za sjenila |CZ| Aplikátor očních stínů |DE| Augenschatten-applikator |EE| Lauvärvi aplikaator |ES| Aplicador de sombra/ Aplicador d’ombra d’ulls |GR| Απλικατέρ σκιών |HR| Aplikator za sjenilo |HU| Ecset szemfestékhez |IT| Applicatore per ombretto |LT| Akių vokų šešėlių teptukas |LV| Ēnu aplikators |PL| Aplikator do cieni |PT| Aplicador de sombras |RO| Aplicator pentru farduri |RS| Aplikator za senke |SI| Nanašalec za senčilo |SK| Aplikátor  očných tieňov",  </v>
      </c>
      <c r="AV642" s="9" t="str">
        <f t="shared" si="259"/>
        <v xml:space="preserve">"Eye shadow sponge applicator", </v>
      </c>
      <c r="AW642" s="9"/>
    </row>
    <row r="643" spans="1:49" ht="15" customHeight="1" x14ac:dyDescent="0.25">
      <c r="A643" s="8" t="s">
        <v>12667</v>
      </c>
      <c r="B643" s="6" t="str">
        <f t="shared" si="260"/>
        <v>|EN| White nail crayon</v>
      </c>
      <c r="C643" s="8" t="s">
        <v>12668</v>
      </c>
      <c r="D643" s="6" t="str">
        <f t="shared" si="261"/>
        <v xml:space="preserve"> |AL| Laps i bardhë thonjsh</v>
      </c>
      <c r="E643" s="8" t="s">
        <v>12669</v>
      </c>
      <c r="F643" s="6" t="str">
        <f t="shared" si="262"/>
        <v xml:space="preserve"> |BG| Бял молив за нокти</v>
      </c>
      <c r="G643" s="8" t="s">
        <v>12670</v>
      </c>
      <c r="H643" s="6" t="str">
        <f t="shared" si="263"/>
        <v xml:space="preserve"> |BiH| Bijela olovka na nokte</v>
      </c>
      <c r="I643" s="8" t="s">
        <v>12671</v>
      </c>
      <c r="J643" s="6" t="str">
        <f t="shared" si="264"/>
        <v xml:space="preserve"> |CZ| Bílá tužka na nehty</v>
      </c>
      <c r="K643" s="8" t="s">
        <v>12672</v>
      </c>
      <c r="L643" s="6" t="str">
        <f t="shared" si="265"/>
        <v xml:space="preserve"> |DE| Nagelweißstift</v>
      </c>
      <c r="M643" s="8" t="s">
        <v>12673</v>
      </c>
      <c r="N643" s="6" t="str">
        <f t="shared" si="266"/>
        <v xml:space="preserve"> |EE| Valge küünepliiats</v>
      </c>
      <c r="O643" s="8" t="s">
        <v>12674</v>
      </c>
      <c r="P643" s="6" t="str">
        <f t="shared" si="267"/>
        <v xml:space="preserve"> |ES| Lápiz blanco para uñas</v>
      </c>
      <c r="Q643" s="8" t="s">
        <v>12675</v>
      </c>
      <c r="R643" s="6" t="str">
        <f t="shared" si="268"/>
        <v>/ Llapis d’ungles blanc</v>
      </c>
      <c r="S643" s="8" t="s">
        <v>12676</v>
      </c>
      <c r="T643" s="6" t="str">
        <f t="shared" si="269"/>
        <v xml:space="preserve"> |GR| Λευκό μολύβι νυχιών</v>
      </c>
      <c r="U643" s="8" t="s">
        <v>12677</v>
      </c>
      <c r="V643" s="6" t="str">
        <f t="shared" si="270"/>
        <v xml:space="preserve"> |HR| Bijela olovka za nokte</v>
      </c>
      <c r="W643" s="8" t="s">
        <v>12678</v>
      </c>
      <c r="X643" s="6" t="str">
        <f t="shared" si="271"/>
        <v xml:space="preserve"> |HU| Fehér körömceruza</v>
      </c>
      <c r="Y643" s="8" t="s">
        <v>12679</v>
      </c>
      <c r="Z643" s="6" t="str">
        <f t="shared" si="272"/>
        <v xml:space="preserve"> |IT| Matita bianca per unghie</v>
      </c>
      <c r="AA643" s="8" t="s">
        <v>12680</v>
      </c>
      <c r="AB643" s="6" t="str">
        <f t="shared" si="273"/>
        <v xml:space="preserve"> |LT| Baltas nagų pieštukas</v>
      </c>
      <c r="AC643" s="8" t="s">
        <v>12681</v>
      </c>
      <c r="AD643" s="6" t="str">
        <f t="shared" si="274"/>
        <v xml:space="preserve"> |LV| Balts nagu zīmulis</v>
      </c>
      <c r="AE643" s="8" t="s">
        <v>12682</v>
      </c>
      <c r="AF643" s="6" t="str">
        <f t="shared" si="275"/>
        <v xml:space="preserve"> |MK| Бело моливче за нокти</v>
      </c>
      <c r="AG643" s="8" t="s">
        <v>12683</v>
      </c>
      <c r="AH643" s="6" t="str">
        <f t="shared" si="276"/>
        <v xml:space="preserve"> |PL| Biała kredka do paznokci</v>
      </c>
      <c r="AI643" s="8" t="s">
        <v>12684</v>
      </c>
      <c r="AJ643" s="6" t="str">
        <f t="shared" si="277"/>
        <v xml:space="preserve"> |PT| Lápis branco para as unhas</v>
      </c>
      <c r="AK643" s="8" t="s">
        <v>12685</v>
      </c>
      <c r="AL643" s="6" t="str">
        <f t="shared" si="278"/>
        <v xml:space="preserve"> |RO| Creion alb pentru unghii</v>
      </c>
      <c r="AM643" s="8" t="s">
        <v>12686</v>
      </c>
      <c r="AN643" s="6" t="str">
        <f t="shared" si="279"/>
        <v xml:space="preserve"> |RS| Bela olovka za nokte</v>
      </c>
      <c r="AO643" s="8" t="s">
        <v>12687</v>
      </c>
      <c r="AP643" s="6" t="str">
        <f t="shared" si="280"/>
        <v xml:space="preserve"> |SI| Bela barvica za nohte</v>
      </c>
      <c r="AQ643" s="8" t="s">
        <v>12688</v>
      </c>
      <c r="AR643" s="6" t="str">
        <f t="shared" si="281"/>
        <v xml:space="preserve"> |SK| Biela ceruzka na nechty</v>
      </c>
      <c r="AS643" s="9" t="str">
        <f t="shared" ref="AS643:AS706" si="282">CONCATENATE(B643,F643,H643,J643,L643,N643,P643,R643,T643,V643,X643,Z643,AB643,AD643,AH643,AJ643,AL643,AN643,AP643,AR643)</f>
        <v>|EN| White nail crayon |BG| Бял молив за нокти |BiH| Bijela olovka na nokte |CZ| Bílá tužka na nehty |DE| Nagelweißstift |EE| Valge küünepliiats |ES| Lápiz blanco para uñas/ Llapis d’ungles blanc |GR| Λευκό μολύβι νυχιών |HR| Bijela olovka za nokte |HU| Fehér körömceruza |IT| Matita bianca per unghie |LT| Baltas nagų pieštukas |LV| Balts nagu zīmulis |PL| Biała kredka do paznokci |PT| Lápis branco para as unhas |RO| Creion alb pentru unghii |RS| Bela olovka za nokte |SI| Bela barvica za nohte |SK| Biela ceruzka na nechty</v>
      </c>
      <c r="AT643" s="9" t="str">
        <f t="shared" ref="AT643:AT706" si="283">""""&amp;AS643&amp;""",  "</f>
        <v xml:space="preserve">"|EN| White nail crayon |BG| Бял молив за нокти |BiH| Bijela olovka na nokte |CZ| Bílá tužka na nehty |DE| Nagelweißstift |EE| Valge küünepliiats |ES| Lápiz blanco para uñas/ Llapis d’ungles blanc |GR| Λευκό μολύβι νυχιών |HR| Bijela olovka za nokte |HU| Fehér körömceruza |IT| Matita bianca per unghie |LT| Baltas nagų pieštukas |LV| Balts nagu zīmulis |PL| Biała kredka do paznokci |PT| Lápis branco para as unhas |RO| Creion alb pentru unghii |RS| Bela olovka za nokte |SI| Bela barvica za nohte |SK| Biela ceruzka na nechty",  </v>
      </c>
      <c r="AU643" s="9" t="str">
        <f t="shared" ref="AU643:AU706" si="284">""""&amp;A643 &amp;""":  " &amp; AT643</f>
        <v xml:space="preserve">"White nail crayon":  "|EN| White nail crayon |BG| Бял молив за нокти |BiH| Bijela olovka na nokte |CZ| Bílá tužka na nehty |DE| Nagelweißstift |EE| Valge küünepliiats |ES| Lápiz blanco para uñas/ Llapis d’ungles blanc |GR| Λευκό μολύβι νυχιών |HR| Bijela olovka za nokte |HU| Fehér körömceruza |IT| Matita bianca per unghie |LT| Baltas nagų pieštukas |LV| Balts nagu zīmulis |PL| Biała kredka do paznokci |PT| Lápis branco para as unhas |RO| Creion alb pentru unghii |RS| Bela olovka za nokte |SI| Bela barvica za nohte |SK| Biela ceruzka na nechty",  </v>
      </c>
      <c r="AV643" s="9" t="str">
        <f t="shared" ref="AV643:AV706" si="285">""""&amp;A643&amp;""", "</f>
        <v xml:space="preserve">"White nail crayon", </v>
      </c>
      <c r="AW643" s="9"/>
    </row>
    <row r="644" spans="1:49" ht="15" customHeight="1" x14ac:dyDescent="0.25">
      <c r="A644" s="8" t="s">
        <v>12689</v>
      </c>
      <c r="B644" s="6" t="str">
        <f t="shared" si="260"/>
        <v>|EN| Nail buffing block</v>
      </c>
      <c r="C644" s="8" t="s">
        <v>12690</v>
      </c>
      <c r="D644" s="6" t="str">
        <f t="shared" si="261"/>
        <v xml:space="preserve"> |AL| Bllok lustrimi i thonjsh</v>
      </c>
      <c r="E644" s="8" t="s">
        <v>12691</v>
      </c>
      <c r="F644" s="6" t="str">
        <f t="shared" si="262"/>
        <v xml:space="preserve"> |BG| Полиращ блок за нокти</v>
      </c>
      <c r="G644" s="8" t="s">
        <v>12692</v>
      </c>
      <c r="H644" s="6" t="str">
        <f t="shared" si="263"/>
        <v xml:space="preserve"> |BiH| Blok za poliranje noktiju</v>
      </c>
      <c r="I644" s="8" t="s">
        <v>12693</v>
      </c>
      <c r="J644" s="6" t="str">
        <f t="shared" si="264"/>
        <v xml:space="preserve"> |CZ| Lešticí blok na nehty</v>
      </c>
      <c r="K644" s="8" t="s">
        <v>12694</v>
      </c>
      <c r="L644" s="6" t="str">
        <f t="shared" si="265"/>
        <v xml:space="preserve"> |DE| Nagelpolierblock</v>
      </c>
      <c r="M644" s="8" t="s">
        <v>12695</v>
      </c>
      <c r="N644" s="6" t="str">
        <f t="shared" si="266"/>
        <v xml:space="preserve"> |EE| Küünepoleerimisplokk</v>
      </c>
      <c r="O644" s="8" t="s">
        <v>12696</v>
      </c>
      <c r="P644" s="6" t="str">
        <f t="shared" si="267"/>
        <v xml:space="preserve"> |ES| Bloque pulidor de uñas</v>
      </c>
      <c r="Q644" s="8" t="s">
        <v>12697</v>
      </c>
      <c r="R644" s="6" t="str">
        <f t="shared" si="268"/>
        <v>/ Bloc polidor d’ungles</v>
      </c>
      <c r="S644" s="8" t="s">
        <v>12698</v>
      </c>
      <c r="T644" s="6" t="str">
        <f t="shared" si="269"/>
        <v xml:space="preserve"> |GR| Μπλοκ στίλβωσης νυχιών</v>
      </c>
      <c r="U644" s="8" t="s">
        <v>12699</v>
      </c>
      <c r="V644" s="6" t="str">
        <f t="shared" si="270"/>
        <v xml:space="preserve"> |HR| Štap za poliranje noktiju</v>
      </c>
      <c r="W644" s="8" t="s">
        <v>12700</v>
      </c>
      <c r="X644" s="6" t="str">
        <f t="shared" si="271"/>
        <v xml:space="preserve"> |HU| Körömpolírozó</v>
      </c>
      <c r="Y644" s="8" t="s">
        <v>12701</v>
      </c>
      <c r="Z644" s="6" t="str">
        <f t="shared" si="272"/>
        <v xml:space="preserve"> |IT| Blocco lucidante per unghie</v>
      </c>
      <c r="AA644" s="8" t="s">
        <v>12702</v>
      </c>
      <c r="AB644" s="6" t="str">
        <f t="shared" si="273"/>
        <v xml:space="preserve"> |LT| Nagų poliravimo blokelis</v>
      </c>
      <c r="AC644" s="8" t="s">
        <v>12703</v>
      </c>
      <c r="AD644" s="6" t="str">
        <f t="shared" si="274"/>
        <v xml:space="preserve"> |LV| Nagu pulēšanas bloks</v>
      </c>
      <c r="AE644" s="8" t="s">
        <v>12704</v>
      </c>
      <c r="AF644" s="6" t="str">
        <f t="shared" si="275"/>
        <v xml:space="preserve"> |MK| Полирачки блок за нокти</v>
      </c>
      <c r="AG644" s="8" t="s">
        <v>12705</v>
      </c>
      <c r="AH644" s="6" t="str">
        <f t="shared" si="276"/>
        <v xml:space="preserve"> |PL| Blok polerski do paznokci</v>
      </c>
      <c r="AI644" s="8" t="s">
        <v>12706</v>
      </c>
      <c r="AJ644" s="6" t="str">
        <f t="shared" si="277"/>
        <v xml:space="preserve"> |PT| Bloco de polimento para as unhas</v>
      </c>
      <c r="AK644" s="8" t="s">
        <v>12707</v>
      </c>
      <c r="AL644" s="6" t="str">
        <f t="shared" si="278"/>
        <v xml:space="preserve"> |RO| Buffer pentru unghii</v>
      </c>
      <c r="AM644" s="8" t="s">
        <v>12708</v>
      </c>
      <c r="AN644" s="6" t="str">
        <f t="shared" si="279"/>
        <v xml:space="preserve"> |RS| Blok turpija za poliranje noktiju</v>
      </c>
      <c r="AO644" s="8" t="s">
        <v>12709</v>
      </c>
      <c r="AP644" s="6" t="str">
        <f t="shared" si="280"/>
        <v xml:space="preserve"> |SI| Polirna blok gobica za nohte</v>
      </c>
      <c r="AQ644" s="8" t="s">
        <v>12710</v>
      </c>
      <c r="AR644" s="6" t="str">
        <f t="shared" si="281"/>
        <v xml:space="preserve"> |SK| Leštiaci blok na nechty</v>
      </c>
      <c r="AS644" s="9" t="str">
        <f t="shared" si="282"/>
        <v>|EN| Nail buffing block |BG| Полиращ блок за нокти |BiH| Blok za poliranje noktiju |CZ| Lešticí blok na nehty |DE| Nagelpolierblock |EE| Küünepoleerimisplokk |ES| Bloque pulidor de uñas/ Bloc polidor d’ungles |GR| Μπλοκ στίλβωσης νυχιών |HR| Štap za poliranje noktiju |HU| Körömpolírozó |IT| Blocco lucidante per unghie |LT| Nagų poliravimo blokelis |LV| Nagu pulēšanas bloks |PL| Blok polerski do paznokci |PT| Bloco de polimento para as unhas |RO| Buffer pentru unghii |RS| Blok turpija za poliranje noktiju |SI| Polirna blok gobica za nohte |SK| Leštiaci blok na nechty</v>
      </c>
      <c r="AT644" s="9" t="str">
        <f t="shared" si="283"/>
        <v xml:space="preserve">"|EN| Nail buffing block |BG| Полиращ блок за нокти |BiH| Blok za poliranje noktiju |CZ| Lešticí blok na nehty |DE| Nagelpolierblock |EE| Küünepoleerimisplokk |ES| Bloque pulidor de uñas/ Bloc polidor d’ungles |GR| Μπλοκ στίλβωσης νυχιών |HR| Štap za poliranje noktiju |HU| Körömpolírozó |IT| Blocco lucidante per unghie |LT| Nagų poliravimo blokelis |LV| Nagu pulēšanas bloks |PL| Blok polerski do paznokci |PT| Bloco de polimento para as unhas |RO| Buffer pentru unghii |RS| Blok turpija za poliranje noktiju |SI| Polirna blok gobica za nohte |SK| Leštiaci blok na nechty",  </v>
      </c>
      <c r="AU644" s="9" t="str">
        <f t="shared" si="284"/>
        <v xml:space="preserve">"Nail buffing block":  "|EN| Nail buffing block |BG| Полиращ блок за нокти |BiH| Blok za poliranje noktiju |CZ| Lešticí blok na nehty |DE| Nagelpolierblock |EE| Küünepoleerimisplokk |ES| Bloque pulidor de uñas/ Bloc polidor d’ungles |GR| Μπλοκ στίλβωσης νυχιών |HR| Štap za poliranje noktiju |HU| Körömpolírozó |IT| Blocco lucidante per unghie |LT| Nagų poliravimo blokelis |LV| Nagu pulēšanas bloks |PL| Blok polerski do paznokci |PT| Bloco de polimento para as unhas |RO| Buffer pentru unghii |RS| Blok turpija za poliranje noktiju |SI| Polirna blok gobica za nohte |SK| Leštiaci blok na nechty",  </v>
      </c>
      <c r="AV644" s="9" t="str">
        <f t="shared" si="285"/>
        <v xml:space="preserve">"Nail buffing block", </v>
      </c>
      <c r="AW644" s="9"/>
    </row>
    <row r="645" spans="1:49" ht="15" customHeight="1" x14ac:dyDescent="0.25">
      <c r="A645" s="8" t="s">
        <v>12711</v>
      </c>
      <c r="B645" s="6" t="str">
        <f t="shared" si="260"/>
        <v>|EN| Hnedá</v>
      </c>
      <c r="C645" s="8" t="s">
        <v>12712</v>
      </c>
      <c r="D645" s="6" t="str">
        <f t="shared" si="261"/>
        <v xml:space="preserve"> |AL| Kafe</v>
      </c>
      <c r="E645" s="8" t="s">
        <v>12713</v>
      </c>
      <c r="F645" s="6" t="str">
        <f t="shared" si="262"/>
        <v xml:space="preserve"> |BG| Кафяво</v>
      </c>
      <c r="G645" s="8" t="s">
        <v>12714</v>
      </c>
      <c r="H645" s="6" t="str">
        <f t="shared" si="263"/>
        <v xml:space="preserve"> |BiH| Smeđi</v>
      </c>
      <c r="I645" s="8" t="s">
        <v>12715</v>
      </c>
      <c r="J645" s="6" t="str">
        <f t="shared" si="264"/>
        <v xml:space="preserve"> |CZ| Maro</v>
      </c>
      <c r="K645" s="8" t="s">
        <v>12716</v>
      </c>
      <c r="L645" s="6" t="str">
        <f t="shared" si="265"/>
        <v xml:space="preserve"> |DE| Braun</v>
      </c>
      <c r="M645" s="8" t="s">
        <v>12717</v>
      </c>
      <c r="N645" s="6" t="str">
        <f t="shared" si="266"/>
        <v xml:space="preserve"> |EE| Pruun</v>
      </c>
      <c r="O645" s="8" t="s">
        <v>12718</v>
      </c>
      <c r="P645" s="6" t="str">
        <f t="shared" si="267"/>
        <v xml:space="preserve"> |ES| Marrón</v>
      </c>
      <c r="Q645" s="8" t="s">
        <v>12719</v>
      </c>
      <c r="R645" s="6" t="str">
        <f t="shared" si="268"/>
        <v>/ Marró</v>
      </c>
      <c r="S645" s="8" t="s">
        <v>12720</v>
      </c>
      <c r="T645" s="6" t="str">
        <f t="shared" si="269"/>
        <v xml:space="preserve"> |GR| Μπρονζερ</v>
      </c>
      <c r="U645" s="8" t="s">
        <v>12721</v>
      </c>
      <c r="V645" s="6" t="str">
        <f t="shared" si="270"/>
        <v xml:space="preserve"> |HR| Bronca</v>
      </c>
      <c r="W645" s="8" t="s">
        <v>12722</v>
      </c>
      <c r="X645" s="6" t="str">
        <f t="shared" si="271"/>
        <v xml:space="preserve"> |HU| Barna</v>
      </c>
      <c r="Y645" s="8" t="s">
        <v>12723</v>
      </c>
      <c r="Z645" s="6" t="str">
        <f t="shared" si="272"/>
        <v xml:space="preserve"> |IT| Marrone</v>
      </c>
      <c r="AA645" s="8" t="s">
        <v>8893</v>
      </c>
      <c r="AB645" s="6" t="str">
        <f t="shared" si="273"/>
        <v xml:space="preserve"> |LT| Įdegio efektą suteikianti pudra</v>
      </c>
      <c r="AC645" s="8" t="s">
        <v>12724</v>
      </c>
      <c r="AD645" s="6" t="str">
        <f t="shared" si="274"/>
        <v xml:space="preserve"> |LV| Brūns</v>
      </c>
      <c r="AE645" s="8" t="s">
        <v>12725</v>
      </c>
      <c r="AF645" s="6" t="str">
        <f t="shared" si="275"/>
        <v xml:space="preserve"> |MK| Бронзена</v>
      </c>
      <c r="AG645" s="8" t="s">
        <v>12726</v>
      </c>
      <c r="AH645" s="6" t="str">
        <f t="shared" si="276"/>
        <v xml:space="preserve"> |PL| Brąz</v>
      </c>
      <c r="AI645" s="8" t="s">
        <v>12727</v>
      </c>
      <c r="AJ645" s="6" t="str">
        <f t="shared" si="277"/>
        <v xml:space="preserve"> |PT| Bronze</v>
      </c>
      <c r="AK645" s="8" t="s">
        <v>12715</v>
      </c>
      <c r="AL645" s="6" t="str">
        <f t="shared" si="278"/>
        <v xml:space="preserve"> |RO| Maro</v>
      </c>
      <c r="AM645" s="8" t="s">
        <v>12728</v>
      </c>
      <c r="AN645" s="6" t="str">
        <f t="shared" si="279"/>
        <v xml:space="preserve"> |RS| Braon</v>
      </c>
      <c r="AO645" s="8" t="s">
        <v>12729</v>
      </c>
      <c r="AP645" s="6" t="str">
        <f t="shared" si="280"/>
        <v xml:space="preserve"> |SI| Bronz</v>
      </c>
      <c r="AQ645" s="8" t="s">
        <v>12730</v>
      </c>
      <c r="AR645" s="6" t="str">
        <f t="shared" si="281"/>
        <v xml:space="preserve"> |SK| Bronza</v>
      </c>
      <c r="AS645" s="9" t="str">
        <f t="shared" si="282"/>
        <v>|EN| Hnedá |BG| Кафяво |BiH| Smeđi |CZ| Maro |DE| Braun |EE| Pruun |ES| Marrón/ Marró |GR| Μπρονζερ |HR| Bronca |HU| Barna |IT| Marrone |LT| Įdegio efektą suteikianti pudra |LV| Brūns |PL| Brąz |PT| Bronze |RO| Maro |RS| Braon |SI| Bronz |SK| Bronza</v>
      </c>
      <c r="AT645" s="9" t="str">
        <f t="shared" si="283"/>
        <v xml:space="preserve">"|EN| Hnedá |BG| Кафяво |BiH| Smeđi |CZ| Maro |DE| Braun |EE| Pruun |ES| Marrón/ Marró |GR| Μπρονζερ |HR| Bronca |HU| Barna |IT| Marrone |LT| Įdegio efektą suteikianti pudra |LV| Brūns |PL| Brąz |PT| Bronze |RO| Maro |RS| Braon |SI| Bronz |SK| Bronza",  </v>
      </c>
      <c r="AU645" s="9" t="str">
        <f t="shared" si="284"/>
        <v xml:space="preserve">"Hnedá":  "|EN| Hnedá |BG| Кафяво |BiH| Smeđi |CZ| Maro |DE| Braun |EE| Pruun |ES| Marrón/ Marró |GR| Μπρονζερ |HR| Bronca |HU| Barna |IT| Marrone |LT| Įdegio efektą suteikianti pudra |LV| Brūns |PL| Brąz |PT| Bronze |RO| Maro |RS| Braon |SI| Bronz |SK| Bronza",  </v>
      </c>
      <c r="AV645" s="9" t="str">
        <f t="shared" si="285"/>
        <v xml:space="preserve">"Hnedá", </v>
      </c>
      <c r="AW645" s="9"/>
    </row>
    <row r="646" spans="1:49" ht="15" customHeight="1" x14ac:dyDescent="0.25">
      <c r="A646" s="8" t="s">
        <v>12731</v>
      </c>
      <c r="B646" s="6" t="str">
        <f t="shared" si="260"/>
        <v>|EN| Cuticle nippers</v>
      </c>
      <c r="C646" s="8" t="s">
        <v>12732</v>
      </c>
      <c r="D646" s="6" t="str">
        <f t="shared" si="261"/>
        <v xml:space="preserve"> |AL| Gërshërë kutikulash</v>
      </c>
      <c r="E646" s="8" t="s">
        <v>12733</v>
      </c>
      <c r="F646" s="6" t="str">
        <f t="shared" si="262"/>
        <v xml:space="preserve"> |BG| Клещи за кожички</v>
      </c>
      <c r="G646" s="8" t="s">
        <v>12734</v>
      </c>
      <c r="H646" s="6" t="str">
        <f t="shared" si="263"/>
        <v xml:space="preserve"> |BiH| Makazice za uklanjanje kožica</v>
      </c>
      <c r="I646" s="8" t="s">
        <v>12735</v>
      </c>
      <c r="J646" s="6" t="str">
        <f t="shared" si="264"/>
        <v xml:space="preserve"> |CZ| Kleštičky na nehty</v>
      </c>
      <c r="K646" s="8" t="s">
        <v>12736</v>
      </c>
      <c r="L646" s="6" t="str">
        <f t="shared" si="265"/>
        <v xml:space="preserve"> |DE| Nagelhautschneider</v>
      </c>
      <c r="M646" s="8" t="s">
        <v>12737</v>
      </c>
      <c r="N646" s="6" t="str">
        <f t="shared" si="266"/>
        <v xml:space="preserve"> |EE| Küünetangid</v>
      </c>
      <c r="O646" s="8" t="s">
        <v>12738</v>
      </c>
      <c r="P646" s="6" t="str">
        <f t="shared" si="267"/>
        <v xml:space="preserve"> |ES| Cortador de cutícula</v>
      </c>
      <c r="Q646" s="8" t="s">
        <v>12739</v>
      </c>
      <c r="R646" s="6" t="str">
        <f t="shared" si="268"/>
        <v>/ Llevacutícules</v>
      </c>
      <c r="S646" s="8" t="s">
        <v>12740</v>
      </c>
      <c r="T646" s="6" t="str">
        <f t="shared" si="269"/>
        <v xml:space="preserve"> |GR| Ψαλιδάκι επιδερμίδας</v>
      </c>
      <c r="U646" s="8" t="s">
        <v>12741</v>
      </c>
      <c r="V646" s="6" t="str">
        <f t="shared" si="270"/>
        <v xml:space="preserve"> |HR| Kliješta za zanoktice</v>
      </c>
      <c r="W646" s="8" t="s">
        <v>12742</v>
      </c>
      <c r="X646" s="6" t="str">
        <f t="shared" si="271"/>
        <v xml:space="preserve"> |HU| Bőreltávolító olló</v>
      </c>
      <c r="Y646" s="8" t="s">
        <v>12743</v>
      </c>
      <c r="Z646" s="6" t="str">
        <f t="shared" si="272"/>
        <v xml:space="preserve"> |IT| Pinzette per cuticole</v>
      </c>
      <c r="AA646" s="8" t="s">
        <v>12744</v>
      </c>
      <c r="AB646" s="6" t="str">
        <f t="shared" si="273"/>
        <v xml:space="preserve"> |LT| Odelių žnyplės</v>
      </c>
      <c r="AC646" s="8" t="s">
        <v>12745</v>
      </c>
      <c r="AD646" s="6" t="str">
        <f t="shared" si="274"/>
        <v xml:space="preserve"> |LV| Ienadžu standziņas</v>
      </c>
      <c r="AE646" s="8" t="s">
        <v>12746</v>
      </c>
      <c r="AF646" s="6" t="str">
        <f t="shared" si="275"/>
        <v xml:space="preserve"> |MK| Секач за кожа</v>
      </c>
      <c r="AG646" s="8" t="s">
        <v>12747</v>
      </c>
      <c r="AH646" s="6" t="str">
        <f t="shared" si="276"/>
        <v xml:space="preserve"> |PL| Cążki do skórek</v>
      </c>
      <c r="AI646" s="8" t="s">
        <v>12748</v>
      </c>
      <c r="AJ646" s="6" t="str">
        <f t="shared" si="277"/>
        <v xml:space="preserve"> |PT| Alicates corta-cutículas</v>
      </c>
      <c r="AK646" s="8" t="s">
        <v>12749</v>
      </c>
      <c r="AL646" s="6" t="str">
        <f t="shared" si="278"/>
        <v xml:space="preserve"> |RO| Clești pentru cuticule</v>
      </c>
      <c r="AM646" s="8" t="s">
        <v>12750</v>
      </c>
      <c r="AN646" s="6" t="str">
        <f t="shared" si="279"/>
        <v xml:space="preserve"> |RS| Grickalica za zanoktice</v>
      </c>
      <c r="AO646" s="8" t="s">
        <v>12751</v>
      </c>
      <c r="AP646" s="6" t="str">
        <f t="shared" si="280"/>
        <v xml:space="preserve"> |SI| Klešče za obnohtno kožico</v>
      </c>
      <c r="AQ646" s="8" t="s">
        <v>12752</v>
      </c>
      <c r="AR646" s="6" t="str">
        <f t="shared" si="281"/>
        <v xml:space="preserve"> |SK| Kliešte na nechty a nechtovú kožičku</v>
      </c>
      <c r="AS646" s="9" t="str">
        <f t="shared" si="282"/>
        <v>|EN| Cuticle nippers |BG| Клещи за кожички |BiH| Makazice za uklanjanje kožica |CZ| Kleštičky na nehty |DE| Nagelhautschneider |EE| Küünetangid |ES| Cortador de cutícula/ Llevacutícules |GR| Ψαλιδάκι επιδερμίδας |HR| Kliješta za zanoktice |HU| Bőreltávolító olló |IT| Pinzette per cuticole |LT| Odelių žnyplės |LV| Ienadžu standziņas |PL| Cążki do skórek |PT| Alicates corta-cutículas |RO| Clești pentru cuticule |RS| Grickalica za zanoktice |SI| Klešče za obnohtno kožico |SK| Kliešte na nechty a nechtovú kožičku</v>
      </c>
      <c r="AT646" s="9" t="str">
        <f t="shared" si="283"/>
        <v xml:space="preserve">"|EN| Cuticle nippers |BG| Клещи за кожички |BiH| Makazice za uklanjanje kožica |CZ| Kleštičky na nehty |DE| Nagelhautschneider |EE| Küünetangid |ES| Cortador de cutícula/ Llevacutícules |GR| Ψαλιδάκι επιδερμίδας |HR| Kliješta za zanoktice |HU| Bőreltávolító olló |IT| Pinzette per cuticole |LT| Odelių žnyplės |LV| Ienadžu standziņas |PL| Cążki do skórek |PT| Alicates corta-cutículas |RO| Clești pentru cuticule |RS| Grickalica za zanoktice |SI| Klešče za obnohtno kožico |SK| Kliešte na nechty a nechtovú kožičku",  </v>
      </c>
      <c r="AU646" s="9" t="str">
        <f t="shared" si="284"/>
        <v xml:space="preserve">"Cuticle nippers":  "|EN| Cuticle nippers |BG| Клещи за кожички |BiH| Makazice za uklanjanje kožica |CZ| Kleštičky na nehty |DE| Nagelhautschneider |EE| Küünetangid |ES| Cortador de cutícula/ Llevacutícules |GR| Ψαλιδάκι επιδερμίδας |HR| Kliješta za zanoktice |HU| Bőreltávolító olló |IT| Pinzette per cuticole |LT| Odelių žnyplės |LV| Ienadžu standziņas |PL| Cążki do skórek |PT| Alicates corta-cutículas |RO| Clești pentru cuticule |RS| Grickalica za zanoktice |SI| Klešče za obnohtno kožico |SK| Kliešte na nechty a nechtovú kožičku",  </v>
      </c>
      <c r="AV646" s="9" t="str">
        <f t="shared" si="285"/>
        <v xml:space="preserve">"Cuticle nippers", </v>
      </c>
      <c r="AW646" s="9"/>
    </row>
    <row r="647" spans="1:49" ht="15" customHeight="1" x14ac:dyDescent="0.25">
      <c r="A647" s="8" t="s">
        <v>12753</v>
      </c>
      <c r="B647" s="6" t="str">
        <f t="shared" si="260"/>
        <v>|EN| Tmavá slivka</v>
      </c>
      <c r="C647" s="8" t="s">
        <v>12754</v>
      </c>
      <c r="D647" s="6" t="str">
        <f t="shared" si="261"/>
        <v xml:space="preserve"> |AL| Kumbull e errët</v>
      </c>
      <c r="E647" s="8" t="s">
        <v>12755</v>
      </c>
      <c r="F647" s="6" t="str">
        <f t="shared" si="262"/>
        <v xml:space="preserve"> |BG| Тъмна слива</v>
      </c>
      <c r="G647" s="8" t="s">
        <v>12756</v>
      </c>
      <c r="H647" s="6" t="str">
        <f t="shared" si="263"/>
        <v xml:space="preserve"> |BiH| Tamna šljiva</v>
      </c>
      <c r="I647" s="8" t="s">
        <v>12757</v>
      </c>
      <c r="J647" s="6" t="str">
        <f t="shared" si="264"/>
        <v xml:space="preserve"> |CZ| Prună închisă</v>
      </c>
      <c r="K647" s="8" t="s">
        <v>12758</v>
      </c>
      <c r="L647" s="6" t="str">
        <f t="shared" si="265"/>
        <v xml:space="preserve"> |DE| Dunkle pflaume</v>
      </c>
      <c r="M647" s="8" t="s">
        <v>12759</v>
      </c>
      <c r="N647" s="6" t="str">
        <f t="shared" si="266"/>
        <v xml:space="preserve"> |EE| Tume ploom</v>
      </c>
      <c r="O647" s="8" t="s">
        <v>12760</v>
      </c>
      <c r="P647" s="6" t="str">
        <f t="shared" si="267"/>
        <v xml:space="preserve"> |ES| Ciruela oscura</v>
      </c>
      <c r="Q647" s="8" t="s">
        <v>12761</v>
      </c>
      <c r="R647" s="6" t="str">
        <f t="shared" si="268"/>
        <v>/ Pruna fosc</v>
      </c>
      <c r="S647" s="8" t="s">
        <v>12762</v>
      </c>
      <c r="T647" s="6" t="str">
        <f t="shared" si="269"/>
        <v xml:space="preserve"> |GR| Σκούρο δαμάσκηνο</v>
      </c>
      <c r="U647" s="8" t="s">
        <v>12756</v>
      </c>
      <c r="V647" s="6" t="str">
        <f t="shared" si="270"/>
        <v xml:space="preserve"> |HR| Tamna šljiva</v>
      </c>
      <c r="W647" s="8" t="s">
        <v>12763</v>
      </c>
      <c r="X647" s="6" t="str">
        <f t="shared" si="271"/>
        <v xml:space="preserve"> |HU| Sötét szilvaszín</v>
      </c>
      <c r="Y647" s="8" t="s">
        <v>12764</v>
      </c>
      <c r="Z647" s="6" t="str">
        <f t="shared" si="272"/>
        <v xml:space="preserve"> |IT| Prugna scura</v>
      </c>
      <c r="AA647" s="8" t="s">
        <v>12765</v>
      </c>
      <c r="AB647" s="6" t="str">
        <f t="shared" si="273"/>
        <v xml:space="preserve"> |LT| Tamsi slyva</v>
      </c>
      <c r="AC647" s="8" t="s">
        <v>12766</v>
      </c>
      <c r="AD647" s="6" t="str">
        <f t="shared" si="274"/>
        <v xml:space="preserve"> |LV| Tumša plūme</v>
      </c>
      <c r="AE647" s="8" t="s">
        <v>12767</v>
      </c>
      <c r="AF647" s="6" t="str">
        <f t="shared" si="275"/>
        <v xml:space="preserve"> |MK| Модра слива</v>
      </c>
      <c r="AG647" s="8" t="s">
        <v>12768</v>
      </c>
      <c r="AH647" s="6" t="str">
        <f t="shared" si="276"/>
        <v xml:space="preserve"> |PL| Ciemna śliwka</v>
      </c>
      <c r="AI647" s="8" t="s">
        <v>12769</v>
      </c>
      <c r="AJ647" s="6" t="str">
        <f t="shared" si="277"/>
        <v xml:space="preserve"> |PT| Ameixa escura</v>
      </c>
      <c r="AK647" s="8" t="s">
        <v>12770</v>
      </c>
      <c r="AL647" s="6" t="str">
        <f t="shared" si="278"/>
        <v xml:space="preserve"> |RO| Prună</v>
      </c>
      <c r="AM647" s="8" t="s">
        <v>12756</v>
      </c>
      <c r="AN647" s="6" t="str">
        <f t="shared" si="279"/>
        <v xml:space="preserve"> |RS| Tamna šljiva</v>
      </c>
      <c r="AO647" s="8" t="s">
        <v>12771</v>
      </c>
      <c r="AP647" s="6" t="str">
        <f t="shared" si="280"/>
        <v xml:space="preserve"> |SI| Temna sliva</v>
      </c>
      <c r="AQ647" s="8" t="s">
        <v>12765</v>
      </c>
      <c r="AR647" s="6" t="str">
        <f t="shared" si="281"/>
        <v xml:space="preserve"> |SK| Tamsi slyva</v>
      </c>
      <c r="AS647" s="9" t="str">
        <f t="shared" si="282"/>
        <v>|EN| Tmavá slivka |BG| Тъмна слива |BiH| Tamna šljiva |CZ| Prună închisă |DE| Dunkle pflaume |EE| Tume ploom |ES| Ciruela oscura/ Pruna fosc |GR| Σκούρο δαμάσκηνο |HR| Tamna šljiva |HU| Sötét szilvaszín |IT| Prugna scura |LT| Tamsi slyva |LV| Tumša plūme |PL| Ciemna śliwka |PT| Ameixa escura |RO| Prună |RS| Tamna šljiva |SI| Temna sliva |SK| Tamsi slyva</v>
      </c>
      <c r="AT647" s="9" t="str">
        <f t="shared" si="283"/>
        <v xml:space="preserve">"|EN| Tmavá slivka |BG| Тъмна слива |BiH| Tamna šljiva |CZ| Prună închisă |DE| Dunkle pflaume |EE| Tume ploom |ES| Ciruela oscura/ Pruna fosc |GR| Σκούρο δαμάσκηνο |HR| Tamna šljiva |HU| Sötét szilvaszín |IT| Prugna scura |LT| Tamsi slyva |LV| Tumša plūme |PL| Ciemna śliwka |PT| Ameixa escura |RO| Prună |RS| Tamna šljiva |SI| Temna sliva |SK| Tamsi slyva",  </v>
      </c>
      <c r="AU647" s="9" t="str">
        <f t="shared" si="284"/>
        <v xml:space="preserve">"Tmavá slivka":  "|EN| Tmavá slivka |BG| Тъмна слива |BiH| Tamna šljiva |CZ| Prună închisă |DE| Dunkle pflaume |EE| Tume ploom |ES| Ciruela oscura/ Pruna fosc |GR| Σκούρο δαμάσκηνο |HR| Tamna šljiva |HU| Sötét szilvaszín |IT| Prugna scura |LT| Tamsi slyva |LV| Tumša plūme |PL| Ciemna śliwka |PT| Ameixa escura |RO| Prună |RS| Tamna šljiva |SI| Temna sliva |SK| Tamsi slyva",  </v>
      </c>
      <c r="AV647" s="9" t="str">
        <f t="shared" si="285"/>
        <v xml:space="preserve">"Tmavá slivka", </v>
      </c>
      <c r="AW647" s="9"/>
    </row>
    <row r="648" spans="1:49" ht="15" customHeight="1" x14ac:dyDescent="0.25">
      <c r="A648" s="8" t="s">
        <v>12772</v>
      </c>
      <c r="B648" s="6" t="str">
        <f t="shared" si="260"/>
        <v>|EN| Tmavohnedá</v>
      </c>
      <c r="C648" s="8" t="s">
        <v>12773</v>
      </c>
      <c r="D648" s="6" t="str">
        <f t="shared" si="261"/>
        <v xml:space="preserve"> |AL| Kafe e errët</v>
      </c>
      <c r="E648" s="8" t="s">
        <v>12774</v>
      </c>
      <c r="F648" s="6" t="str">
        <f t="shared" si="262"/>
        <v xml:space="preserve"> |BG| Тъмно кафяво</v>
      </c>
      <c r="G648" s="8" t="s">
        <v>12775</v>
      </c>
      <c r="H648" s="6" t="str">
        <f t="shared" si="263"/>
        <v xml:space="preserve"> |BiH| Tamno smeđa</v>
      </c>
      <c r="I648" s="8" t="s">
        <v>12776</v>
      </c>
      <c r="J648" s="6" t="str">
        <f t="shared" si="264"/>
        <v xml:space="preserve"> |CZ| Maro închis</v>
      </c>
      <c r="K648" s="8" t="s">
        <v>12777</v>
      </c>
      <c r="L648" s="6" t="str">
        <f t="shared" si="265"/>
        <v xml:space="preserve"> |DE| Dunkelbraun</v>
      </c>
      <c r="M648" s="8" t="s">
        <v>12778</v>
      </c>
      <c r="N648" s="6" t="str">
        <f t="shared" si="266"/>
        <v xml:space="preserve"> |EE| Tumepruun</v>
      </c>
      <c r="O648" s="8" t="s">
        <v>12779</v>
      </c>
      <c r="P648" s="6" t="str">
        <f t="shared" si="267"/>
        <v xml:space="preserve"> |ES| Marrón oscuro</v>
      </c>
      <c r="Q648" s="8" t="s">
        <v>12780</v>
      </c>
      <c r="R648" s="6" t="str">
        <f t="shared" si="268"/>
        <v>/ Marró fosc</v>
      </c>
      <c r="S648" s="8" t="s">
        <v>12781</v>
      </c>
      <c r="T648" s="6" t="str">
        <f t="shared" si="269"/>
        <v xml:space="preserve"> |GR| Σκούρο καφέ</v>
      </c>
      <c r="U648" s="8" t="s">
        <v>12782</v>
      </c>
      <c r="V648" s="6" t="str">
        <f t="shared" si="270"/>
        <v xml:space="preserve"> |HR| Tamna bronca</v>
      </c>
      <c r="W648" s="8" t="s">
        <v>12783</v>
      </c>
      <c r="X648" s="6" t="str">
        <f t="shared" si="271"/>
        <v xml:space="preserve"> |HU| Sötétbarna</v>
      </c>
      <c r="Y648" s="8" t="s">
        <v>12784</v>
      </c>
      <c r="Z648" s="6" t="str">
        <f t="shared" si="272"/>
        <v xml:space="preserve"> |IT| Marrone scuro</v>
      </c>
      <c r="AA648" s="8" t="s">
        <v>12785</v>
      </c>
      <c r="AB648" s="6" t="str">
        <f t="shared" si="273"/>
        <v xml:space="preserve"> |LT| Tamsiai ruda</v>
      </c>
      <c r="AC648" s="8" t="s">
        <v>12786</v>
      </c>
      <c r="AD648" s="6" t="str">
        <f t="shared" si="274"/>
        <v xml:space="preserve"> |LV| Tumši brūns</v>
      </c>
      <c r="AE648" s="8" t="s">
        <v>12787</v>
      </c>
      <c r="AF648" s="6" t="str">
        <f t="shared" si="275"/>
        <v xml:space="preserve"> |MK| Темна бронза</v>
      </c>
      <c r="AG648" s="8" t="s">
        <v>12788</v>
      </c>
      <c r="AH648" s="6" t="str">
        <f t="shared" si="276"/>
        <v xml:space="preserve"> |PL| Ciemny brąz</v>
      </c>
      <c r="AI648" s="8" t="s">
        <v>12789</v>
      </c>
      <c r="AJ648" s="6" t="str">
        <f t="shared" si="277"/>
        <v xml:space="preserve"> |PT| Castanha escura</v>
      </c>
      <c r="AK648" s="8" t="s">
        <v>12776</v>
      </c>
      <c r="AL648" s="6" t="str">
        <f t="shared" si="278"/>
        <v xml:space="preserve"> |RO| Maro închis</v>
      </c>
      <c r="AM648" s="8" t="s">
        <v>12790</v>
      </c>
      <c r="AN648" s="6" t="str">
        <f t="shared" si="279"/>
        <v xml:space="preserve"> |RS| Tamnobraon</v>
      </c>
      <c r="AO648" s="8" t="s">
        <v>12791</v>
      </c>
      <c r="AP648" s="6" t="str">
        <f t="shared" si="280"/>
        <v xml:space="preserve"> |SI| Temni bronz</v>
      </c>
      <c r="AQ648" s="8" t="s">
        <v>12792</v>
      </c>
      <c r="AR648" s="6" t="str">
        <f t="shared" si="281"/>
        <v xml:space="preserve"> |SK| Tamsiai rudas</v>
      </c>
      <c r="AS648" s="9" t="str">
        <f t="shared" si="282"/>
        <v>|EN| Tmavohnedá |BG| Тъмно кафяво |BiH| Tamno smeđa |CZ| Maro închis |DE| Dunkelbraun |EE| Tumepruun |ES| Marrón oscuro/ Marró fosc |GR| Σκούρο καφέ |HR| Tamna bronca |HU| Sötétbarna |IT| Marrone scuro |LT| Tamsiai ruda |LV| Tumši brūns |PL| Ciemny brąz |PT| Castanha escura |RO| Maro închis |RS| Tamnobraon |SI| Temni bronz |SK| Tamsiai rudas</v>
      </c>
      <c r="AT648" s="9" t="str">
        <f t="shared" si="283"/>
        <v xml:space="preserve">"|EN| Tmavohnedá |BG| Тъмно кафяво |BiH| Tamno smeđa |CZ| Maro închis |DE| Dunkelbraun |EE| Tumepruun |ES| Marrón oscuro/ Marró fosc |GR| Σκούρο καφέ |HR| Tamna bronca |HU| Sötétbarna |IT| Marrone scuro |LT| Tamsiai ruda |LV| Tumši brūns |PL| Ciemny brąz |PT| Castanha escura |RO| Maro închis |RS| Tamnobraon |SI| Temni bronz |SK| Tamsiai rudas",  </v>
      </c>
      <c r="AU648" s="9" t="str">
        <f t="shared" si="284"/>
        <v xml:space="preserve">"Tmavohnedá":  "|EN| Tmavohnedá |BG| Тъмно кафяво |BiH| Tamno smeđa |CZ| Maro închis |DE| Dunkelbraun |EE| Tumepruun |ES| Marrón oscuro/ Marró fosc |GR| Σκούρο καφέ |HR| Tamna bronca |HU| Sötétbarna |IT| Marrone scuro |LT| Tamsiai ruda |LV| Tumši brūns |PL| Ciemny brąz |PT| Castanha escura |RO| Maro închis |RS| Tamnobraon |SI| Temni bronz |SK| Tamsiai rudas",  </v>
      </c>
      <c r="AV648" s="9" t="str">
        <f t="shared" si="285"/>
        <v xml:space="preserve">"Tmavohnedá", </v>
      </c>
      <c r="AW648" s="9"/>
    </row>
    <row r="649" spans="1:49" ht="15" customHeight="1" x14ac:dyDescent="0.25">
      <c r="A649" s="8" t="s">
        <v>12793</v>
      </c>
      <c r="B649" s="6" t="str">
        <f t="shared" si="260"/>
        <v>|EN| Očné tiene v ceruzke</v>
      </c>
      <c r="C649" s="8" t="s">
        <v>12794</v>
      </c>
      <c r="D649" s="6" t="str">
        <f t="shared" si="261"/>
        <v xml:space="preserve"> |AL| Laps hijesh për sy</v>
      </c>
      <c r="E649" s="8" t="s">
        <v>12795</v>
      </c>
      <c r="F649" s="6" t="str">
        <f t="shared" si="262"/>
        <v xml:space="preserve"> |BG| Молив сенки за очи</v>
      </c>
      <c r="G649" s="8" t="s">
        <v>12796</v>
      </c>
      <c r="H649" s="6" t="str">
        <f t="shared" si="263"/>
        <v xml:space="preserve"> |BiH| Sjenilo za kapke u olovci</v>
      </c>
      <c r="I649" s="8" t="s">
        <v>12797</v>
      </c>
      <c r="J649" s="6" t="str">
        <f t="shared" si="264"/>
        <v xml:space="preserve"> |CZ| Creion de ochi</v>
      </c>
      <c r="K649" s="8" t="s">
        <v>12798</v>
      </c>
      <c r="L649" s="6" t="str">
        <f t="shared" si="265"/>
        <v xml:space="preserve"> |DE| Lidschattenstift</v>
      </c>
      <c r="M649" s="8" t="s">
        <v>12799</v>
      </c>
      <c r="N649" s="6" t="str">
        <f t="shared" si="266"/>
        <v xml:space="preserve"> |EE| Lauvärvipliiats</v>
      </c>
      <c r="O649" s="8" t="s">
        <v>12800</v>
      </c>
      <c r="P649" s="6" t="str">
        <f t="shared" si="267"/>
        <v xml:space="preserve"> |ES| Sombra de ojos en lápiz</v>
      </c>
      <c r="Q649" s="8" t="s">
        <v>12801</v>
      </c>
      <c r="R649" s="6" t="str">
        <f t="shared" si="268"/>
        <v>/ Llapis d’ombra d’ulls</v>
      </c>
      <c r="S649" s="8" t="s">
        <v>12802</v>
      </c>
      <c r="T649" s="6" t="str">
        <f t="shared" si="269"/>
        <v xml:space="preserve"> |GR| Σκιά ματιών σε κραγιόν</v>
      </c>
      <c r="U649" s="8" t="s">
        <v>12803</v>
      </c>
      <c r="V649" s="6" t="str">
        <f t="shared" si="270"/>
        <v xml:space="preserve"> |HR| Sjenilo za oči u olovci</v>
      </c>
      <c r="W649" s="8" t="s">
        <v>12804</v>
      </c>
      <c r="X649" s="6" t="str">
        <f t="shared" si="271"/>
        <v xml:space="preserve"> |HU| Szemhéjfesték ceruza</v>
      </c>
      <c r="Y649" s="8" t="s">
        <v>12805</v>
      </c>
      <c r="Z649" s="6" t="str">
        <f t="shared" si="272"/>
        <v xml:space="preserve"> |IT| Ombretto per palpebre a matita</v>
      </c>
      <c r="AA649" s="8" t="s">
        <v>12806</v>
      </c>
      <c r="AB649" s="6" t="str">
        <f t="shared" si="273"/>
        <v xml:space="preserve"> |LT| Pieštukiniai akių vokų šešėliai</v>
      </c>
      <c r="AC649" s="8" t="s">
        <v>12807</v>
      </c>
      <c r="AD649" s="6" t="str">
        <f t="shared" si="274"/>
        <v xml:space="preserve"> |LV| Acu ēnu zīmulis</v>
      </c>
      <c r="AE649" s="8" t="s">
        <v>12808</v>
      </c>
      <c r="AF649" s="6" t="str">
        <f t="shared" si="275"/>
        <v xml:space="preserve"> |MK| Сенка за очи во молив</v>
      </c>
      <c r="AG649" s="8" t="s">
        <v>12809</v>
      </c>
      <c r="AH649" s="6" t="str">
        <f t="shared" si="276"/>
        <v xml:space="preserve"> |PL| Cień do powiek w kredce</v>
      </c>
      <c r="AI649" s="8" t="s">
        <v>12810</v>
      </c>
      <c r="AJ649" s="6" t="str">
        <f t="shared" si="277"/>
        <v xml:space="preserve"> |PT| Sombra para olhos em lápis</v>
      </c>
      <c r="AK649" s="8" t="s">
        <v>12811</v>
      </c>
      <c r="AL649" s="6" t="str">
        <f t="shared" si="278"/>
        <v xml:space="preserve"> |RO| Creion fard de pleoape</v>
      </c>
      <c r="AM649" s="8" t="s">
        <v>12812</v>
      </c>
      <c r="AN649" s="6" t="str">
        <f t="shared" si="279"/>
        <v xml:space="preserve"> |RS| Senka za oči u olovci</v>
      </c>
      <c r="AO649" s="8" t="s">
        <v>12813</v>
      </c>
      <c r="AP649" s="6" t="str">
        <f t="shared" si="280"/>
        <v xml:space="preserve"> |SI| Senčilo za veke v svinčniku</v>
      </c>
      <c r="AQ649" s="8" t="s">
        <v>12814</v>
      </c>
      <c r="AR649" s="6" t="str">
        <f t="shared" si="281"/>
        <v xml:space="preserve"> |SK| Pieštukiniai akių voko šešėliai</v>
      </c>
      <c r="AS649" s="9" t="str">
        <f t="shared" si="282"/>
        <v>|EN| Očné tiene v ceruzke |BG| Молив сенки за очи |BiH| Sjenilo za kapke u olovci |CZ| Creion de ochi |DE| Lidschattenstift |EE| Lauvärvipliiats |ES| Sombra de ojos en lápiz/ Llapis d’ombra d’ulls |GR| Σκιά ματιών σε κραγιόν |HR| Sjenilo za oči u olovci |HU| Szemhéjfesték ceruza |IT| Ombretto per palpebre a matita |LT| Pieštukiniai akių vokų šešėliai |LV| Acu ēnu zīmulis |PL| Cień do powiek w kredce |PT| Sombra para olhos em lápis |RO| Creion fard de pleoape |RS| Senka za oči u olovci |SI| Senčilo za veke v svinčniku |SK| Pieštukiniai akių voko šešėliai</v>
      </c>
      <c r="AT649" s="9" t="str">
        <f t="shared" si="283"/>
        <v xml:space="preserve">"|EN| Očné tiene v ceruzke |BG| Молив сенки за очи |BiH| Sjenilo za kapke u olovci |CZ| Creion de ochi |DE| Lidschattenstift |EE| Lauvärvipliiats |ES| Sombra de ojos en lápiz/ Llapis d’ombra d’ulls |GR| Σκιά ματιών σε κραγιόν |HR| Sjenilo za oči u olovci |HU| Szemhéjfesték ceruza |IT| Ombretto per palpebre a matita |LT| Pieštukiniai akių vokų šešėliai |LV| Acu ēnu zīmulis |PL| Cień do powiek w kredce |PT| Sombra para olhos em lápis |RO| Creion fard de pleoape |RS| Senka za oči u olovci |SI| Senčilo za veke v svinčniku |SK| Pieštukiniai akių voko šešėliai",  </v>
      </c>
      <c r="AU649" s="9" t="str">
        <f t="shared" si="284"/>
        <v xml:space="preserve">"Očné tiene v ceruzke":  "|EN| Očné tiene v ceruzke |BG| Молив сенки за очи |BiH| Sjenilo za kapke u olovci |CZ| Creion de ochi |DE| Lidschattenstift |EE| Lauvärvipliiats |ES| Sombra de ojos en lápiz/ Llapis d’ombra d’ulls |GR| Σκιά ματιών σε κραγιόν |HR| Sjenilo za oči u olovci |HU| Szemhéjfesték ceruza |IT| Ombretto per palpebre a matita |LT| Pieštukiniai akių vokų šešėliai |LV| Acu ēnu zīmulis |PL| Cień do powiek w kredce |PT| Sombra para olhos em lápis |RO| Creion fard de pleoape |RS| Senka za oči u olovci |SI| Senčilo za veke v svinčniku |SK| Pieštukiniai akių voko šešėliai",  </v>
      </c>
      <c r="AV649" s="9" t="str">
        <f t="shared" si="285"/>
        <v xml:space="preserve">"Očné tiene v ceruzke", </v>
      </c>
      <c r="AW649" s="9"/>
    </row>
    <row r="650" spans="1:49" ht="15" customHeight="1" x14ac:dyDescent="0.25">
      <c r="A650" s="8" t="s">
        <v>12815</v>
      </c>
      <c r="B650" s="6" t="str">
        <f t="shared" si="260"/>
        <v>|EN| Čierna</v>
      </c>
      <c r="C650" s="8" t="s">
        <v>12816</v>
      </c>
      <c r="D650" s="6" t="str">
        <f t="shared" si="261"/>
        <v xml:space="preserve"> |AL| E zezë</v>
      </c>
      <c r="E650" s="8" t="s">
        <v>12817</v>
      </c>
      <c r="F650" s="6" t="str">
        <f t="shared" si="262"/>
        <v xml:space="preserve"> |BG| Черен</v>
      </c>
      <c r="G650" s="8" t="s">
        <v>12818</v>
      </c>
      <c r="H650" s="6" t="str">
        <f t="shared" si="263"/>
        <v xml:space="preserve"> |BiH| Crni</v>
      </c>
      <c r="I650" s="8" t="s">
        <v>12819</v>
      </c>
      <c r="J650" s="6" t="str">
        <f t="shared" si="264"/>
        <v xml:space="preserve"> |CZ| Negru</v>
      </c>
      <c r="K650" s="8" t="s">
        <v>12820</v>
      </c>
      <c r="L650" s="6" t="str">
        <f t="shared" si="265"/>
        <v xml:space="preserve"> |DE| Schwarz</v>
      </c>
      <c r="M650" s="8" t="s">
        <v>12821</v>
      </c>
      <c r="N650" s="6" t="str">
        <f t="shared" si="266"/>
        <v xml:space="preserve"> |EE| Must</v>
      </c>
      <c r="O650" s="8" t="s">
        <v>12822</v>
      </c>
      <c r="P650" s="6" t="str">
        <f t="shared" si="267"/>
        <v xml:space="preserve"> |ES| Negro</v>
      </c>
      <c r="Q650" s="8" t="s">
        <v>12823</v>
      </c>
      <c r="R650" s="6" t="str">
        <f t="shared" si="268"/>
        <v>/ Negre</v>
      </c>
      <c r="S650" s="8" t="s">
        <v>12824</v>
      </c>
      <c r="T650" s="6" t="str">
        <f t="shared" si="269"/>
        <v xml:space="preserve"> |GR| Μαύρο</v>
      </c>
      <c r="U650" s="8" t="s">
        <v>12818</v>
      </c>
      <c r="V650" s="6" t="str">
        <f t="shared" si="270"/>
        <v xml:space="preserve"> |HR| Crni</v>
      </c>
      <c r="W650" s="8" t="s">
        <v>12825</v>
      </c>
      <c r="X650" s="6" t="str">
        <f t="shared" si="271"/>
        <v xml:space="preserve"> |HU| Fekete</v>
      </c>
      <c r="Y650" s="8" t="s">
        <v>12826</v>
      </c>
      <c r="Z650" s="6" t="str">
        <f t="shared" si="272"/>
        <v xml:space="preserve"> |IT| Nero</v>
      </c>
      <c r="AA650" s="8" t="s">
        <v>12827</v>
      </c>
      <c r="AB650" s="6" t="str">
        <f t="shared" si="273"/>
        <v xml:space="preserve"> |LT| Juoda</v>
      </c>
      <c r="AC650" s="8" t="s">
        <v>12828</v>
      </c>
      <c r="AD650" s="6" t="str">
        <f t="shared" si="274"/>
        <v xml:space="preserve"> |LV| Melns</v>
      </c>
      <c r="AE650" s="8" t="s">
        <v>12829</v>
      </c>
      <c r="AF650" s="6" t="str">
        <f t="shared" si="275"/>
        <v xml:space="preserve"> |MK| Црн</v>
      </c>
      <c r="AG650" s="8" t="s">
        <v>12830</v>
      </c>
      <c r="AH650" s="6" t="str">
        <f t="shared" si="276"/>
        <v xml:space="preserve"> |PL| Czarny</v>
      </c>
      <c r="AI650" s="8" t="s">
        <v>12831</v>
      </c>
      <c r="AJ650" s="6" t="str">
        <f t="shared" si="277"/>
        <v xml:space="preserve"> |PT| Preto</v>
      </c>
      <c r="AK650" s="8" t="s">
        <v>12819</v>
      </c>
      <c r="AL650" s="6" t="str">
        <f t="shared" si="278"/>
        <v xml:space="preserve"> |RO| Negru</v>
      </c>
      <c r="AM650" s="8" t="s">
        <v>12818</v>
      </c>
      <c r="AN650" s="6" t="str">
        <f t="shared" si="279"/>
        <v xml:space="preserve"> |RS| Crni</v>
      </c>
      <c r="AO650" s="8" t="s">
        <v>12832</v>
      </c>
      <c r="AP650" s="6" t="str">
        <f t="shared" si="280"/>
        <v xml:space="preserve"> |SI| Črno</v>
      </c>
      <c r="AQ650" s="8" t="s">
        <v>12833</v>
      </c>
      <c r="AR650" s="6" t="str">
        <f t="shared" si="281"/>
        <v xml:space="preserve"> |SK| Juodas</v>
      </c>
      <c r="AS650" s="9" t="str">
        <f t="shared" si="282"/>
        <v>|EN| Čierna |BG| Черен |BiH| Crni |CZ| Negru |DE| Schwarz |EE| Must |ES| Negro/ Negre |GR| Μαύρο |HR| Crni |HU| Fekete |IT| Nero |LT| Juoda |LV| Melns |PL| Czarny |PT| Preto |RO| Negru |RS| Crni |SI| Črno |SK| Juodas</v>
      </c>
      <c r="AT650" s="9" t="str">
        <f t="shared" si="283"/>
        <v xml:space="preserve">"|EN| Čierna |BG| Черен |BiH| Crni |CZ| Negru |DE| Schwarz |EE| Must |ES| Negro/ Negre |GR| Μαύρο |HR| Crni |HU| Fekete |IT| Nero |LT| Juoda |LV| Melns |PL| Czarny |PT| Preto |RO| Negru |RS| Crni |SI| Črno |SK| Juodas",  </v>
      </c>
      <c r="AU650" s="9" t="str">
        <f t="shared" si="284"/>
        <v xml:space="preserve">"Čierna":  "|EN| Čierna |BG| Черен |BiH| Crni |CZ| Negru |DE| Schwarz |EE| Must |ES| Negro/ Negre |GR| Μαύρο |HR| Crni |HU| Fekete |IT| Nero |LT| Juoda |LV| Melns |PL| Czarny |PT| Preto |RO| Negru |RS| Crni |SI| Črno |SK| Juodas",  </v>
      </c>
      <c r="AV650" s="9" t="str">
        <f t="shared" si="285"/>
        <v xml:space="preserve">"Čierna", </v>
      </c>
      <c r="AW650" s="9"/>
    </row>
    <row r="651" spans="1:49" ht="15" customHeight="1" x14ac:dyDescent="0.25">
      <c r="A651" s="8" t="s">
        <v>12834</v>
      </c>
      <c r="B651" s="6" t="str">
        <f t="shared" si="260"/>
        <v>|EN| Production date</v>
      </c>
      <c r="C651" s="8" t="s">
        <v>12835</v>
      </c>
      <c r="D651" s="6" t="str">
        <f t="shared" si="261"/>
        <v xml:space="preserve"> |AL| Data e prodhimit</v>
      </c>
      <c r="E651" s="8" t="s">
        <v>12836</v>
      </c>
      <c r="F651" s="6" t="str">
        <f t="shared" si="262"/>
        <v xml:space="preserve"> |BG| Дата на производство</v>
      </c>
      <c r="G651" s="8" t="s">
        <v>12837</v>
      </c>
      <c r="H651" s="6" t="str">
        <f t="shared" si="263"/>
        <v xml:space="preserve"> |BiH| Datum proizvodnje</v>
      </c>
      <c r="I651" s="8" t="s">
        <v>12838</v>
      </c>
      <c r="J651" s="6" t="str">
        <f t="shared" si="264"/>
        <v xml:space="preserve"> |CZ| Datum výroby</v>
      </c>
      <c r="K651" s="8" t="s">
        <v>12839</v>
      </c>
      <c r="L651" s="6" t="str">
        <f t="shared" si="265"/>
        <v xml:space="preserve"> |DE| Produktionsdatum</v>
      </c>
      <c r="M651" s="8" t="s">
        <v>12840</v>
      </c>
      <c r="N651" s="6" t="str">
        <f t="shared" si="266"/>
        <v xml:space="preserve"> |EE| Tootmiskuupäev</v>
      </c>
      <c r="O651" s="8" t="s">
        <v>12841</v>
      </c>
      <c r="P651" s="6" t="str">
        <f t="shared" si="267"/>
        <v xml:space="preserve"> |ES| Fecha de fabricación</v>
      </c>
      <c r="Q651" s="8" t="s">
        <v>12842</v>
      </c>
      <c r="R651" s="6" t="str">
        <f t="shared" si="268"/>
        <v>/ Data de fabricació</v>
      </c>
      <c r="S651" s="8" t="s">
        <v>12843</v>
      </c>
      <c r="T651" s="6" t="str">
        <f t="shared" si="269"/>
        <v xml:space="preserve"> |GR| Ημερομηνία παραγωγής</v>
      </c>
      <c r="U651" s="8" t="s">
        <v>12837</v>
      </c>
      <c r="V651" s="6" t="str">
        <f t="shared" si="270"/>
        <v xml:space="preserve"> |HR| Datum proizvodnje</v>
      </c>
      <c r="W651" s="8" t="s">
        <v>12844</v>
      </c>
      <c r="X651" s="6" t="str">
        <f t="shared" si="271"/>
        <v xml:space="preserve"> |HU| Gyártás ideje</v>
      </c>
      <c r="Y651" s="8" t="s">
        <v>12845</v>
      </c>
      <c r="Z651" s="6" t="str">
        <f t="shared" si="272"/>
        <v xml:space="preserve"> |IT| Data di produzione</v>
      </c>
      <c r="AA651" s="8" t="s">
        <v>12846</v>
      </c>
      <c r="AB651" s="6" t="str">
        <f t="shared" si="273"/>
        <v xml:space="preserve"> |LT| Pagaminimo data</v>
      </c>
      <c r="AC651" s="8" t="s">
        <v>12847</v>
      </c>
      <c r="AD651" s="6" t="str">
        <f t="shared" si="274"/>
        <v xml:space="preserve"> |LV| Ražošanas datums</v>
      </c>
      <c r="AE651" s="8" t="s">
        <v>12836</v>
      </c>
      <c r="AF651" s="6" t="str">
        <f t="shared" si="275"/>
        <v xml:space="preserve"> |MK| Дата на производство</v>
      </c>
      <c r="AG651" s="8" t="s">
        <v>12848</v>
      </c>
      <c r="AH651" s="6" t="str">
        <f t="shared" si="276"/>
        <v xml:space="preserve"> |PL| Data produkcji</v>
      </c>
      <c r="AI651" s="8" t="s">
        <v>12849</v>
      </c>
      <c r="AJ651" s="6" t="str">
        <f t="shared" si="277"/>
        <v xml:space="preserve"> |PT| Data de fabrico</v>
      </c>
      <c r="AK651" s="8" t="s">
        <v>12850</v>
      </c>
      <c r="AL651" s="6" t="str">
        <f t="shared" si="278"/>
        <v xml:space="preserve"> |RO| Data fabricației:</v>
      </c>
      <c r="AM651" s="8" t="s">
        <v>12837</v>
      </c>
      <c r="AN651" s="6" t="str">
        <f t="shared" si="279"/>
        <v xml:space="preserve"> |RS| Datum proizvodnje</v>
      </c>
      <c r="AO651" s="8" t="s">
        <v>12851</v>
      </c>
      <c r="AP651" s="6" t="str">
        <f t="shared" si="280"/>
        <v xml:space="preserve"> |SI| Datum izdelave</v>
      </c>
      <c r="AQ651" s="8" t="s">
        <v>12852</v>
      </c>
      <c r="AR651" s="6" t="str">
        <f t="shared" si="281"/>
        <v xml:space="preserve"> |SK| Dátum výroby</v>
      </c>
      <c r="AS651" s="9" t="str">
        <f t="shared" si="282"/>
        <v>|EN| Production date |BG| Дата на производство |BiH| Datum proizvodnje |CZ| Datum výroby |DE| Produktionsdatum |EE| Tootmiskuupäev |ES| Fecha de fabricación/ Data de fabricació |GR| Ημερομηνία παραγωγής |HR| Datum proizvodnje |HU| Gyártás ideje |IT| Data di produzione |LT| Pagaminimo data |LV| Ražošanas datums |PL| Data produkcji |PT| Data de fabrico |RO| Data fabricației: |RS| Datum proizvodnje |SI| Datum izdelave |SK| Dátum výroby</v>
      </c>
      <c r="AT651" s="9" t="str">
        <f t="shared" si="283"/>
        <v xml:space="preserve">"|EN| Production date |BG| Дата на производство |BiH| Datum proizvodnje |CZ| Datum výroby |DE| Produktionsdatum |EE| Tootmiskuupäev |ES| Fecha de fabricación/ Data de fabricació |GR| Ημερομηνία παραγωγής |HR| Datum proizvodnje |HU| Gyártás ideje |IT| Data di produzione |LT| Pagaminimo data |LV| Ražošanas datums |PL| Data produkcji |PT| Data de fabrico |RO| Data fabricației: |RS| Datum proizvodnje |SI| Datum izdelave |SK| Dátum výroby",  </v>
      </c>
      <c r="AU651" s="9" t="str">
        <f t="shared" si="284"/>
        <v xml:space="preserve">"Production date":  "|EN| Production date |BG| Дата на производство |BiH| Datum proizvodnje |CZ| Datum výroby |DE| Produktionsdatum |EE| Tootmiskuupäev |ES| Fecha de fabricación/ Data de fabricació |GR| Ημερομηνία παραγωγής |HR| Datum proizvodnje |HU| Gyártás ideje |IT| Data di produzione |LT| Pagaminimo data |LV| Ražošanas datums |PL| Data produkcji |PT| Data de fabrico |RO| Data fabricației: |RS| Datum proizvodnje |SI| Datum izdelave |SK| Dátum výroby",  </v>
      </c>
      <c r="AV651" s="9" t="str">
        <f t="shared" si="285"/>
        <v xml:space="preserve">"Production date", </v>
      </c>
      <c r="AW651" s="9"/>
    </row>
    <row r="652" spans="1:49" ht="15" customHeight="1" x14ac:dyDescent="0.25">
      <c r="A652" s="8" t="s">
        <v>12853</v>
      </c>
      <c r="B652" s="6" t="str">
        <f t="shared" si="260"/>
        <v>|EN| Expiry date</v>
      </c>
      <c r="C652" s="8" t="s">
        <v>12854</v>
      </c>
      <c r="D652" s="6" t="str">
        <f t="shared" si="261"/>
        <v xml:space="preserve"> |AL| Afati i përdorimit</v>
      </c>
      <c r="E652" s="8" t="s">
        <v>12855</v>
      </c>
      <c r="F652" s="6" t="str">
        <f t="shared" si="262"/>
        <v xml:space="preserve"> |BG| Срок на годност</v>
      </c>
      <c r="G652" s="8" t="s">
        <v>12856</v>
      </c>
      <c r="H652" s="6" t="str">
        <f t="shared" si="263"/>
        <v xml:space="preserve"> |BiH| Rok trajanja</v>
      </c>
      <c r="I652" s="8" t="s">
        <v>12857</v>
      </c>
      <c r="J652" s="6" t="str">
        <f t="shared" si="264"/>
        <v xml:space="preserve"> |CZ| Datum platnosti</v>
      </c>
      <c r="K652" s="8" t="s">
        <v>12858</v>
      </c>
      <c r="L652" s="6" t="str">
        <f t="shared" si="265"/>
        <v xml:space="preserve"> |DE| Verfallsdatum</v>
      </c>
      <c r="M652" s="8" t="s">
        <v>12859</v>
      </c>
      <c r="N652" s="6" t="str">
        <f t="shared" si="266"/>
        <v xml:space="preserve"> |EE| Kehtivusaeg</v>
      </c>
      <c r="O652" s="8" t="s">
        <v>12860</v>
      </c>
      <c r="P652" s="6" t="str">
        <f t="shared" si="267"/>
        <v xml:space="preserve"> |ES| Fecha de caducidad</v>
      </c>
      <c r="Q652" s="8" t="s">
        <v>12861</v>
      </c>
      <c r="R652" s="6" t="str">
        <f t="shared" si="268"/>
        <v>/ Data de caducitat</v>
      </c>
      <c r="S652" s="8" t="s">
        <v>12862</v>
      </c>
      <c r="T652" s="6" t="str">
        <f t="shared" si="269"/>
        <v xml:space="preserve"> |GR| Ημερομηνία λήξης</v>
      </c>
      <c r="U652" s="8" t="s">
        <v>12856</v>
      </c>
      <c r="V652" s="6" t="str">
        <f t="shared" si="270"/>
        <v xml:space="preserve"> |HR| Rok trajanja</v>
      </c>
      <c r="W652" s="8" t="s">
        <v>12863</v>
      </c>
      <c r="X652" s="6" t="str">
        <f t="shared" si="271"/>
        <v xml:space="preserve"> |HU| Minőségét megőrzi:</v>
      </c>
      <c r="Y652" s="8" t="s">
        <v>12864</v>
      </c>
      <c r="Z652" s="6" t="str">
        <f t="shared" si="272"/>
        <v xml:space="preserve"> |IT| Data di scadenza</v>
      </c>
      <c r="AA652" s="8" t="s">
        <v>12865</v>
      </c>
      <c r="AB652" s="6" t="str">
        <f t="shared" si="273"/>
        <v xml:space="preserve"> |LT| Galiojimo data</v>
      </c>
      <c r="AC652" s="8" t="s">
        <v>12866</v>
      </c>
      <c r="AD652" s="6" t="str">
        <f t="shared" si="274"/>
        <v xml:space="preserve"> |LV| Derīguma datums</v>
      </c>
      <c r="AE652" s="8" t="s">
        <v>12867</v>
      </c>
      <c r="AF652" s="6" t="str">
        <f t="shared" si="275"/>
        <v xml:space="preserve"> |MK| Дата на важност</v>
      </c>
      <c r="AG652" s="8" t="s">
        <v>12868</v>
      </c>
      <c r="AH652" s="6" t="str">
        <f t="shared" si="276"/>
        <v xml:space="preserve"> |PL| Data ważności</v>
      </c>
      <c r="AI652" s="8" t="s">
        <v>12869</v>
      </c>
      <c r="AJ652" s="6" t="str">
        <f t="shared" si="277"/>
        <v xml:space="preserve"> |PT| Data de caducidade</v>
      </c>
      <c r="AK652" s="8" t="s">
        <v>12870</v>
      </c>
      <c r="AL652" s="6" t="str">
        <f t="shared" si="278"/>
        <v xml:space="preserve"> |RO| Termen de valabilitate:</v>
      </c>
      <c r="AM652" s="8" t="s">
        <v>12871</v>
      </c>
      <c r="AN652" s="6" t="str">
        <f t="shared" si="279"/>
        <v xml:space="preserve"> |RS| Rok za upotrebu</v>
      </c>
      <c r="AO652" s="8" t="s">
        <v>12856</v>
      </c>
      <c r="AP652" s="6" t="str">
        <f t="shared" si="280"/>
        <v xml:space="preserve"> |SI| Rok trajanja</v>
      </c>
      <c r="AQ652" s="8" t="s">
        <v>12872</v>
      </c>
      <c r="AR652" s="6" t="str">
        <f t="shared" si="281"/>
        <v xml:space="preserve"> |SK| Dátum spotreby</v>
      </c>
      <c r="AS652" s="9" t="str">
        <f t="shared" si="282"/>
        <v>|EN| Expiry date |BG| Срок на годност |BiH| Rok trajanja |CZ| Datum platnosti |DE| Verfallsdatum |EE| Kehtivusaeg |ES| Fecha de caducidad/ Data de caducitat |GR| Ημερομηνία λήξης |HR| Rok trajanja |HU| Minőségét megőrzi: |IT| Data di scadenza |LT| Galiojimo data |LV| Derīguma datums |PL| Data ważności |PT| Data de caducidade |RO| Termen de valabilitate: |RS| Rok za upotrebu |SI| Rok trajanja |SK| Dátum spotreby</v>
      </c>
      <c r="AT652" s="9" t="str">
        <f t="shared" si="283"/>
        <v xml:space="preserve">"|EN| Expiry date |BG| Срок на годност |BiH| Rok trajanja |CZ| Datum platnosti |DE| Verfallsdatum |EE| Kehtivusaeg |ES| Fecha de caducidad/ Data de caducitat |GR| Ημερομηνία λήξης |HR| Rok trajanja |HU| Minőségét megőrzi: |IT| Data di scadenza |LT| Galiojimo data |LV| Derīguma datums |PL| Data ważności |PT| Data de caducidade |RO| Termen de valabilitate: |RS| Rok za upotrebu |SI| Rok trajanja |SK| Dátum spotreby",  </v>
      </c>
      <c r="AU652" s="9" t="str">
        <f t="shared" si="284"/>
        <v xml:space="preserve">"Expiry date":  "|EN| Expiry date |BG| Срок на годност |BiH| Rok trajanja |CZ| Datum platnosti |DE| Verfallsdatum |EE| Kehtivusaeg |ES| Fecha de caducidad/ Data de caducitat |GR| Ημερομηνία λήξης |HR| Rok trajanja |HU| Minőségét megőrzi: |IT| Data di scadenza |LT| Galiojimo data |LV| Derīguma datums |PL| Data ważności |PT| Data de caducidade |RO| Termen de valabilitate: |RS| Rok za upotrebu |SI| Rok trajanja |SK| Dátum spotreby",  </v>
      </c>
      <c r="AV652" s="9" t="str">
        <f t="shared" si="285"/>
        <v xml:space="preserve">"Expiry date", </v>
      </c>
      <c r="AW652" s="9"/>
    </row>
    <row r="653" spans="1:49" ht="15" customHeight="1" x14ac:dyDescent="0.25">
      <c r="A653" s="8" t="s">
        <v>12873</v>
      </c>
      <c r="B653" s="6" t="str">
        <f t="shared" si="260"/>
        <v>|EN| Eyebrow and eyelash comb</v>
      </c>
      <c r="C653" s="8" t="s">
        <v>12874</v>
      </c>
      <c r="D653" s="6" t="str">
        <f t="shared" si="261"/>
        <v xml:space="preserve"> |AL| Krehër vetullash e qerpikësh</v>
      </c>
      <c r="E653" s="8" t="s">
        <v>12875</v>
      </c>
      <c r="F653" s="6" t="str">
        <f t="shared" si="262"/>
        <v xml:space="preserve"> |BG| Гребен и четка за вежди и мигли</v>
      </c>
      <c r="G653" s="8" t="s">
        <v>12876</v>
      </c>
      <c r="H653" s="6" t="str">
        <f t="shared" si="263"/>
        <v xml:space="preserve"> |BiH| Češalj za obrve i trepavice</v>
      </c>
      <c r="I653" s="8" t="s">
        <v>12877</v>
      </c>
      <c r="J653" s="6" t="str">
        <f t="shared" si="264"/>
        <v xml:space="preserve"> |CZ| Hřebínek na obočí a řasy</v>
      </c>
      <c r="K653" s="8" t="s">
        <v>12878</v>
      </c>
      <c r="L653" s="6" t="str">
        <f t="shared" si="265"/>
        <v xml:space="preserve"> |DE| Augenbrauen-/wimpernkamm</v>
      </c>
      <c r="M653" s="8" t="s">
        <v>12879</v>
      </c>
      <c r="N653" s="6" t="str">
        <f t="shared" si="266"/>
        <v xml:space="preserve"> |EE| Kulmu- ja ripsmehari</v>
      </c>
      <c r="O653" s="8" t="s">
        <v>12880</v>
      </c>
      <c r="P653" s="6" t="str">
        <f t="shared" si="267"/>
        <v xml:space="preserve"> |ES| Peine para cejas y pestañas</v>
      </c>
      <c r="Q653" s="8" t="s">
        <v>12881</v>
      </c>
      <c r="R653" s="6" t="str">
        <f t="shared" si="268"/>
        <v>/ Pinta per a celles i pestanyes</v>
      </c>
      <c r="S653" s="8" t="s">
        <v>12882</v>
      </c>
      <c r="T653" s="6" t="str">
        <f t="shared" si="269"/>
        <v xml:space="preserve"> |GR| Χτένα για τα φρύδια και τις βλεφαρίδες</v>
      </c>
      <c r="U653" s="8" t="s">
        <v>12883</v>
      </c>
      <c r="V653" s="6" t="str">
        <f t="shared" si="270"/>
        <v xml:space="preserve"> |HR| Četkice za obrve i trepavice</v>
      </c>
      <c r="W653" s="8" t="s">
        <v>12884</v>
      </c>
      <c r="X653" s="6" t="str">
        <f t="shared" si="271"/>
        <v xml:space="preserve"> |HU| Szemöldök- és szempillafésű</v>
      </c>
      <c r="Y653" s="8" t="s">
        <v>12885</v>
      </c>
      <c r="Z653" s="6" t="str">
        <f t="shared" si="272"/>
        <v xml:space="preserve"> |IT| Pettine per sopracciglia e ciglia</v>
      </c>
      <c r="AA653" s="8" t="s">
        <v>12886</v>
      </c>
      <c r="AB653" s="6" t="str">
        <f t="shared" si="273"/>
        <v xml:space="preserve"> |LT| Antakių ir blakstienų šepetėlis</v>
      </c>
      <c r="AC653" s="8" t="s">
        <v>12887</v>
      </c>
      <c r="AD653" s="6" t="str">
        <f t="shared" si="274"/>
        <v xml:space="preserve"> |LV| Uzacu un skropstu ķemmīte</v>
      </c>
      <c r="AE653" s="8" t="s">
        <v>12888</v>
      </c>
      <c r="AF653" s="6" t="str">
        <f t="shared" si="275"/>
        <v xml:space="preserve"> |MK| Чешелче за веѓи и клепки</v>
      </c>
      <c r="AG653" s="8" t="s">
        <v>12889</v>
      </c>
      <c r="AH653" s="6" t="str">
        <f t="shared" si="276"/>
        <v xml:space="preserve"> |PL| Grzebyk do brwi i rzęs</v>
      </c>
      <c r="AI653" s="8" t="s">
        <v>12890</v>
      </c>
      <c r="AJ653" s="6" t="str">
        <f t="shared" si="277"/>
        <v xml:space="preserve"> |PT| Pente para as sobrancelhas e pestanas</v>
      </c>
      <c r="AK653" s="8" t="s">
        <v>12891</v>
      </c>
      <c r="AL653" s="6" t="str">
        <f t="shared" si="278"/>
        <v xml:space="preserve"> |RO| Pieptene pentru gene și sprâncene</v>
      </c>
      <c r="AM653" s="8" t="s">
        <v>12876</v>
      </c>
      <c r="AN653" s="6" t="str">
        <f t="shared" si="279"/>
        <v xml:space="preserve"> |RS| Češalj za obrve i trepavice</v>
      </c>
      <c r="AO653" s="8" t="s">
        <v>12892</v>
      </c>
      <c r="AP653" s="6" t="str">
        <f t="shared" si="280"/>
        <v xml:space="preserve"> |SI| Glavnik za obrvi in trepalnice</v>
      </c>
      <c r="AQ653" s="8" t="s">
        <v>12893</v>
      </c>
      <c r="AR653" s="6" t="str">
        <f t="shared" si="281"/>
        <v xml:space="preserve"> |SK| Hrebeň na obočie a riasy</v>
      </c>
      <c r="AS653" s="9" t="str">
        <f t="shared" si="282"/>
        <v>|EN| Eyebrow and eyelash comb |BG| Гребен и четка за вежди и мигли |BiH| Češalj za obrve i trepavice |CZ| Hřebínek na obočí a řasy |DE| Augenbrauen-/wimpernkamm |EE| Kulmu- ja ripsmehari |ES| Peine para cejas y pestañas/ Pinta per a celles i pestanyes |GR| Χτένα για τα φρύδια και τις βλεφαρίδες |HR| Četkice za obrve i trepavice |HU| Szemöldök- és szempillafésű |IT| Pettine per sopracciglia e ciglia |LT| Antakių ir blakstienų šepetėlis |LV| Uzacu un skropstu ķemmīte |PL| Grzebyk do brwi i rzęs |PT| Pente para as sobrancelhas e pestanas |RO| Pieptene pentru gene și sprâncene |RS| Češalj za obrve i trepavice |SI| Glavnik za obrvi in trepalnice |SK| Hrebeň na obočie a riasy</v>
      </c>
      <c r="AT653" s="9" t="str">
        <f t="shared" si="283"/>
        <v xml:space="preserve">"|EN| Eyebrow and eyelash comb |BG| Гребен и четка за вежди и мигли |BiH| Češalj za obrve i trepavice |CZ| Hřebínek na obočí a řasy |DE| Augenbrauen-/wimpernkamm |EE| Kulmu- ja ripsmehari |ES| Peine para cejas y pestañas/ Pinta per a celles i pestanyes |GR| Χτένα για τα φρύδια και τις βλεφαρίδες |HR| Četkice za obrve i trepavice |HU| Szemöldök- és szempillafésű |IT| Pettine per sopracciglia e ciglia |LT| Antakių ir blakstienų šepetėlis |LV| Uzacu un skropstu ķemmīte |PL| Grzebyk do brwi i rzęs |PT| Pente para as sobrancelhas e pestanas |RO| Pieptene pentru gene și sprâncene |RS| Češalj za obrve i trepavice |SI| Glavnik za obrvi in trepalnice |SK| Hrebeň na obočie a riasy",  </v>
      </c>
      <c r="AU653" s="9" t="str">
        <f t="shared" si="284"/>
        <v xml:space="preserve">"Eyebrow and eyelash comb":  "|EN| Eyebrow and eyelash comb |BG| Гребен и четка за вежди и мигли |BiH| Češalj za obrve i trepavice |CZ| Hřebínek na obočí a řasy |DE| Augenbrauen-/wimpernkamm |EE| Kulmu- ja ripsmehari |ES| Peine para cejas y pestañas/ Pinta per a celles i pestanyes |GR| Χτένα για τα φρύδια και τις βλεφαρίδες |HR| Četkice za obrve i trepavice |HU| Szemöldök- és szempillafésű |IT| Pettine per sopracciglia e ciglia |LT| Antakių ir blakstienų šepetėlis |LV| Uzacu un skropstu ķemmīte |PL| Grzebyk do brwi i rzęs |PT| Pente para as sobrancelhas e pestanas |RO| Pieptene pentru gene și sprâncene |RS| Češalj za obrve i trepavice |SI| Glavnik za obrvi in trepalnice |SK| Hrebeň na obočie a riasy",  </v>
      </c>
      <c r="AV653" s="9" t="str">
        <f t="shared" si="285"/>
        <v xml:space="preserve">"Eyebrow and eyelash comb", </v>
      </c>
      <c r="AW653" s="9"/>
    </row>
    <row r="654" spans="1:49" ht="15" customHeight="1" x14ac:dyDescent="0.25">
      <c r="A654" s="8" t="s">
        <v>12894</v>
      </c>
      <c r="B654" s="6" t="str">
        <f t="shared" si="260"/>
        <v>|EN| Set of combs</v>
      </c>
      <c r="C654" s="8" t="s">
        <v>12895</v>
      </c>
      <c r="D654" s="6" t="str">
        <f t="shared" si="261"/>
        <v xml:space="preserve"> |AL| Komplet krehërash</v>
      </c>
      <c r="E654" s="8" t="s">
        <v>12896</v>
      </c>
      <c r="F654" s="6" t="str">
        <f t="shared" si="262"/>
        <v xml:space="preserve"> |BG| Комплект гребени</v>
      </c>
      <c r="G654" s="8" t="s">
        <v>12897</v>
      </c>
      <c r="H654" s="6" t="str">
        <f t="shared" si="263"/>
        <v xml:space="preserve"> |BiH| Set češljeva</v>
      </c>
      <c r="I654" s="8" t="s">
        <v>12898</v>
      </c>
      <c r="J654" s="6" t="str">
        <f t="shared" si="264"/>
        <v xml:space="preserve"> |CZ| Sada hřebenů</v>
      </c>
      <c r="K654" s="8" t="s">
        <v>12899</v>
      </c>
      <c r="L654" s="6" t="str">
        <f t="shared" si="265"/>
        <v xml:space="preserve"> |DE| Kamm-set</v>
      </c>
      <c r="M654" s="8" t="s">
        <v>12900</v>
      </c>
      <c r="N654" s="6" t="str">
        <f t="shared" si="266"/>
        <v xml:space="preserve"> |EE| Kammide komplekt</v>
      </c>
      <c r="O654" s="8" t="s">
        <v>12901</v>
      </c>
      <c r="P654" s="6" t="str">
        <f t="shared" si="267"/>
        <v xml:space="preserve"> |ES| Juego de peines</v>
      </c>
      <c r="Q654" s="8" t="s">
        <v>12902</v>
      </c>
      <c r="R654" s="6" t="str">
        <f t="shared" si="268"/>
        <v>/ Joc de pintes</v>
      </c>
      <c r="S654" s="8" t="s">
        <v>12903</v>
      </c>
      <c r="T654" s="6" t="str">
        <f t="shared" si="269"/>
        <v xml:space="preserve"> |GR| Ένα σύνολο χτενών</v>
      </c>
      <c r="U654" s="8" t="s">
        <v>12904</v>
      </c>
      <c r="V654" s="6" t="str">
        <f t="shared" si="270"/>
        <v xml:space="preserve"> |HR| Komplet češljeva</v>
      </c>
      <c r="W654" s="8" t="s">
        <v>12905</v>
      </c>
      <c r="X654" s="6" t="str">
        <f t="shared" si="271"/>
        <v xml:space="preserve"> |HU| Fésűkészlet</v>
      </c>
      <c r="Y654" s="8" t="s">
        <v>12906</v>
      </c>
      <c r="Z654" s="6" t="str">
        <f t="shared" si="272"/>
        <v xml:space="preserve"> |IT| Set di pettini</v>
      </c>
      <c r="AA654" s="8" t="s">
        <v>12907</v>
      </c>
      <c r="AB654" s="6" t="str">
        <f t="shared" si="273"/>
        <v xml:space="preserve"> |LT| Šukų komplektas</v>
      </c>
      <c r="AC654" s="8" t="s">
        <v>12908</v>
      </c>
      <c r="AD654" s="6" t="str">
        <f t="shared" si="274"/>
        <v xml:space="preserve"> |LV| Ķemmju komplekts</v>
      </c>
      <c r="AE654" s="8" t="s">
        <v>12909</v>
      </c>
      <c r="AF654" s="6" t="str">
        <f t="shared" si="275"/>
        <v xml:space="preserve"> |MK| Комплет чешли</v>
      </c>
      <c r="AG654" s="8" t="s">
        <v>12910</v>
      </c>
      <c r="AH654" s="6" t="str">
        <f t="shared" si="276"/>
        <v xml:space="preserve"> |PL| Komplet grzebieni</v>
      </c>
      <c r="AI654" s="8" t="s">
        <v>12911</v>
      </c>
      <c r="AJ654" s="6" t="str">
        <f t="shared" si="277"/>
        <v xml:space="preserve"> |PT| Conjunto de pentes</v>
      </c>
      <c r="AK654" s="8" t="s">
        <v>12912</v>
      </c>
      <c r="AL654" s="6" t="str">
        <f t="shared" si="278"/>
        <v xml:space="preserve"> |RO| Set piepteni</v>
      </c>
      <c r="AM654" s="8" t="s">
        <v>12904</v>
      </c>
      <c r="AN654" s="6" t="str">
        <f t="shared" si="279"/>
        <v xml:space="preserve"> |RS| Komplet češljeva</v>
      </c>
      <c r="AO654" s="8" t="s">
        <v>12913</v>
      </c>
      <c r="AP654" s="6" t="str">
        <f t="shared" si="280"/>
        <v xml:space="preserve"> |SI| Set glavnikov</v>
      </c>
      <c r="AQ654" s="8" t="s">
        <v>12914</v>
      </c>
      <c r="AR654" s="6" t="str">
        <f t="shared" si="281"/>
        <v xml:space="preserve"> |SK| Sada hrebeňov</v>
      </c>
      <c r="AS654" s="9" t="str">
        <f t="shared" si="282"/>
        <v>|EN| Set of combs |BG| Комплект гребени |BiH| Set češljeva |CZ| Sada hřebenů |DE| Kamm-set |EE| Kammide komplekt |ES| Juego de peines/ Joc de pintes |GR| Ένα σύνολο χτενών |HR| Komplet češljeva |HU| Fésűkészlet |IT| Set di pettini |LT| Šukų komplektas |LV| Ķemmju komplekts |PL| Komplet grzebieni |PT| Conjunto de pentes |RO| Set piepteni |RS| Komplet češljeva |SI| Set glavnikov |SK| Sada hrebeňov</v>
      </c>
      <c r="AT654" s="9" t="str">
        <f t="shared" si="283"/>
        <v xml:space="preserve">"|EN| Set of combs |BG| Комплект гребени |BiH| Set češljeva |CZ| Sada hřebenů |DE| Kamm-set |EE| Kammide komplekt |ES| Juego de peines/ Joc de pintes |GR| Ένα σύνολο χτενών |HR| Komplet češljeva |HU| Fésűkészlet |IT| Set di pettini |LT| Šukų komplektas |LV| Ķemmju komplekts |PL| Komplet grzebieni |PT| Conjunto de pentes |RO| Set piepteni |RS| Komplet češljeva |SI| Set glavnikov |SK| Sada hrebeňov",  </v>
      </c>
      <c r="AU654" s="9" t="str">
        <f t="shared" si="284"/>
        <v xml:space="preserve">"Set of combs":  "|EN| Set of combs |BG| Комплект гребени |BiH| Set češljeva |CZ| Sada hřebenů |DE| Kamm-set |EE| Kammide komplekt |ES| Juego de peines/ Joc de pintes |GR| Ένα σύνολο χτενών |HR| Komplet češljeva |HU| Fésűkészlet |IT| Set di pettini |LT| Šukų komplektas |LV| Ķemmju komplekts |PL| Komplet grzebieni |PT| Conjunto de pentes |RO| Set piepteni |RS| Komplet češljeva |SI| Set glavnikov |SK| Sada hrebeňov",  </v>
      </c>
      <c r="AV654" s="9" t="str">
        <f t="shared" si="285"/>
        <v xml:space="preserve">"Set of combs", </v>
      </c>
      <c r="AW654" s="9"/>
    </row>
    <row r="655" spans="1:49" ht="15" customHeight="1" x14ac:dyDescent="0.25">
      <c r="A655" s="8" t="s">
        <v>12915</v>
      </c>
      <c r="B655" s="6" t="str">
        <f t="shared" si="260"/>
        <v>|EN| Set of files</v>
      </c>
      <c r="C655" s="8" t="s">
        <v>12916</v>
      </c>
      <c r="D655" s="6" t="str">
        <f t="shared" si="261"/>
        <v xml:space="preserve"> |AL| Komplet limash</v>
      </c>
      <c r="E655" s="8" t="s">
        <v>12917</v>
      </c>
      <c r="F655" s="6" t="str">
        <f t="shared" si="262"/>
        <v xml:space="preserve"> |BG| Комплект пили</v>
      </c>
      <c r="G655" s="8" t="s">
        <v>12918</v>
      </c>
      <c r="H655" s="6" t="str">
        <f t="shared" si="263"/>
        <v xml:space="preserve"> |BiH| Set turpija</v>
      </c>
      <c r="I655" s="8" t="s">
        <v>12919</v>
      </c>
      <c r="J655" s="6" t="str">
        <f t="shared" si="264"/>
        <v xml:space="preserve"> |CZ| Sada pilníčků</v>
      </c>
      <c r="K655" s="8" t="s">
        <v>12920</v>
      </c>
      <c r="L655" s="6" t="str">
        <f t="shared" si="265"/>
        <v xml:space="preserve"> |DE| Nagelfeilen-set</v>
      </c>
      <c r="M655" s="8" t="s">
        <v>12921</v>
      </c>
      <c r="N655" s="6" t="str">
        <f t="shared" si="266"/>
        <v xml:space="preserve"> |EE| Viilide komplekt</v>
      </c>
      <c r="O655" s="8" t="s">
        <v>12922</v>
      </c>
      <c r="P655" s="6" t="str">
        <f t="shared" si="267"/>
        <v xml:space="preserve"> |ES| Juego de limas</v>
      </c>
      <c r="Q655" s="8" t="s">
        <v>12923</v>
      </c>
      <c r="R655" s="6" t="str">
        <f t="shared" si="268"/>
        <v>/ Joc de llimes</v>
      </c>
      <c r="S655" s="8" t="s">
        <v>12924</v>
      </c>
      <c r="T655" s="6" t="str">
        <f t="shared" si="269"/>
        <v xml:space="preserve"> |GR| Σετ λιμών</v>
      </c>
      <c r="U655" s="8" t="s">
        <v>12925</v>
      </c>
      <c r="V655" s="6" t="str">
        <f t="shared" si="270"/>
        <v xml:space="preserve"> |HR| Komplet turpija</v>
      </c>
      <c r="W655" s="8" t="s">
        <v>12926</v>
      </c>
      <c r="X655" s="6" t="str">
        <f t="shared" si="271"/>
        <v xml:space="preserve"> |HU| Reszelőkészlet</v>
      </c>
      <c r="Y655" s="8" t="s">
        <v>12927</v>
      </c>
      <c r="Z655" s="6" t="str">
        <f t="shared" si="272"/>
        <v xml:space="preserve"> |IT| Serie di lime</v>
      </c>
      <c r="AA655" s="8" t="s">
        <v>12928</v>
      </c>
      <c r="AB655" s="6" t="str">
        <f t="shared" si="273"/>
        <v xml:space="preserve"> |LT| Dildžių komplektas</v>
      </c>
      <c r="AC655" s="8" t="s">
        <v>12929</v>
      </c>
      <c r="AD655" s="6" t="str">
        <f t="shared" si="274"/>
        <v xml:space="preserve"> |LV| Vīlīšu komplekts</v>
      </c>
      <c r="AE655" s="8" t="s">
        <v>12930</v>
      </c>
      <c r="AF655" s="6" t="str">
        <f t="shared" si="275"/>
        <v xml:space="preserve"> |MK| Комплет турпии</v>
      </c>
      <c r="AG655" s="8" t="s">
        <v>12931</v>
      </c>
      <c r="AH655" s="6" t="str">
        <f t="shared" si="276"/>
        <v xml:space="preserve"> |PL| Komplet pilniczków</v>
      </c>
      <c r="AI655" s="8" t="s">
        <v>12932</v>
      </c>
      <c r="AJ655" s="6" t="str">
        <f t="shared" si="277"/>
        <v xml:space="preserve"> |PT| Conjunto de limas</v>
      </c>
      <c r="AK655" s="8" t="s">
        <v>12933</v>
      </c>
      <c r="AL655" s="6" t="str">
        <f t="shared" si="278"/>
        <v xml:space="preserve"> |RO| Set pile</v>
      </c>
      <c r="AM655" s="8" t="s">
        <v>12934</v>
      </c>
      <c r="AN655" s="6" t="str">
        <f t="shared" si="279"/>
        <v xml:space="preserve"> |RS| Komplet turpijica</v>
      </c>
      <c r="AO655" s="8" t="s">
        <v>12935</v>
      </c>
      <c r="AP655" s="6" t="str">
        <f t="shared" si="280"/>
        <v xml:space="preserve"> |SI| Komplet pilic</v>
      </c>
      <c r="AQ655" s="8" t="s">
        <v>12936</v>
      </c>
      <c r="AR655" s="6" t="str">
        <f t="shared" si="281"/>
        <v xml:space="preserve"> |SK| Sada pilníčkov</v>
      </c>
      <c r="AS655" s="9" t="str">
        <f t="shared" si="282"/>
        <v>|EN| Set of files |BG| Комплект пили |BiH| Set turpija |CZ| Sada pilníčků |DE| Nagelfeilen-set |EE| Viilide komplekt |ES| Juego de limas/ Joc de llimes |GR| Σετ λιμών |HR| Komplet turpija |HU| Reszelőkészlet |IT| Serie di lime |LT| Dildžių komplektas |LV| Vīlīšu komplekts |PL| Komplet pilniczków |PT| Conjunto de limas |RO| Set pile |RS| Komplet turpijica |SI| Komplet pilic |SK| Sada pilníčkov</v>
      </c>
      <c r="AT655" s="9" t="str">
        <f t="shared" si="283"/>
        <v xml:space="preserve">"|EN| Set of files |BG| Комплект пили |BiH| Set turpija |CZ| Sada pilníčků |DE| Nagelfeilen-set |EE| Viilide komplekt |ES| Juego de limas/ Joc de llimes |GR| Σετ λιμών |HR| Komplet turpija |HU| Reszelőkészlet |IT| Serie di lime |LT| Dildžių komplektas |LV| Vīlīšu komplekts |PL| Komplet pilniczków |PT| Conjunto de limas |RO| Set pile |RS| Komplet turpijica |SI| Komplet pilic |SK| Sada pilníčkov",  </v>
      </c>
      <c r="AU655" s="9" t="str">
        <f t="shared" si="284"/>
        <v xml:space="preserve">"Set of files":  "|EN| Set of files |BG| Комплект пили |BiH| Set turpija |CZ| Sada pilníčků |DE| Nagelfeilen-set |EE| Viilide komplekt |ES| Juego de limas/ Joc de llimes |GR| Σετ λιμών |HR| Komplet turpija |HU| Reszelőkészlet |IT| Serie di lime |LT| Dildžių komplektas |LV| Vīlīšu komplekts |PL| Komplet pilniczków |PT| Conjunto de limas |RO| Set pile |RS| Komplet turpijica |SI| Komplet pilic |SK| Sada pilníčkov",  </v>
      </c>
      <c r="AV655" s="9" t="str">
        <f t="shared" si="285"/>
        <v xml:space="preserve">"Set of files", </v>
      </c>
      <c r="AW655" s="9"/>
    </row>
    <row r="656" spans="1:49" ht="15" customHeight="1" x14ac:dyDescent="0.25">
      <c r="A656" s="8" t="s">
        <v>12937</v>
      </c>
      <c r="B656" s="6" t="str">
        <f t="shared" si="260"/>
        <v>|EN| Nail file set</v>
      </c>
      <c r="C656" s="8" t="s">
        <v>12938</v>
      </c>
      <c r="D656" s="6" t="str">
        <f t="shared" si="261"/>
        <v xml:space="preserve"> |AL| Komplet limash për thonjtë</v>
      </c>
      <c r="E656" s="8" t="s">
        <v>12939</v>
      </c>
      <c r="F656" s="6" t="str">
        <f t="shared" si="262"/>
        <v xml:space="preserve"> |BG| Комплект пили за нокти</v>
      </c>
      <c r="G656" s="8" t="s">
        <v>12940</v>
      </c>
      <c r="H656" s="6" t="str">
        <f t="shared" si="263"/>
        <v xml:space="preserve"> |BiH| Set turpija za nokte</v>
      </c>
      <c r="I656" s="8" t="s">
        <v>12941</v>
      </c>
      <c r="J656" s="6" t="str">
        <f t="shared" si="264"/>
        <v xml:space="preserve"> |CZ| Sada pilníčků na nehty</v>
      </c>
      <c r="K656" s="8" t="s">
        <v>12920</v>
      </c>
      <c r="L656" s="6" t="str">
        <f t="shared" si="265"/>
        <v xml:space="preserve"> |DE| Nagelfeilen-set</v>
      </c>
      <c r="M656" s="8" t="s">
        <v>12942</v>
      </c>
      <c r="N656" s="6" t="str">
        <f t="shared" si="266"/>
        <v xml:space="preserve"> |EE| Küüneviilide komplekt</v>
      </c>
      <c r="O656" s="8" t="s">
        <v>12943</v>
      </c>
      <c r="P656" s="6" t="str">
        <f t="shared" si="267"/>
        <v xml:space="preserve"> |ES| Juego de limas para uñas</v>
      </c>
      <c r="Q656" s="8" t="s">
        <v>12944</v>
      </c>
      <c r="R656" s="6" t="str">
        <f t="shared" si="268"/>
        <v>/ Joc de llimes d’ungles</v>
      </c>
      <c r="S656" s="8" t="s">
        <v>12945</v>
      </c>
      <c r="T656" s="6" t="str">
        <f t="shared" si="269"/>
        <v xml:space="preserve"> |GR| Σετ λιμών νυχιών</v>
      </c>
      <c r="U656" s="8" t="s">
        <v>12946</v>
      </c>
      <c r="V656" s="6" t="str">
        <f t="shared" si="270"/>
        <v xml:space="preserve"> |HR| Komplet turpija za nokte</v>
      </c>
      <c r="W656" s="8" t="s">
        <v>12947</v>
      </c>
      <c r="X656" s="6" t="str">
        <f t="shared" si="271"/>
        <v xml:space="preserve"> |HU| Körömreszelő készlet</v>
      </c>
      <c r="Y656" s="8" t="s">
        <v>12948</v>
      </c>
      <c r="Z656" s="6" t="str">
        <f t="shared" si="272"/>
        <v xml:space="preserve"> |IT| Serie di lime per unghie</v>
      </c>
      <c r="AA656" s="8" t="s">
        <v>12949</v>
      </c>
      <c r="AB656" s="6" t="str">
        <f t="shared" si="273"/>
        <v xml:space="preserve"> |LT| Nagų dildžių komplektas</v>
      </c>
      <c r="AC656" s="8" t="s">
        <v>12950</v>
      </c>
      <c r="AD656" s="6" t="str">
        <f t="shared" si="274"/>
        <v xml:space="preserve"> |LV| Nagu vīlīšu komplekts</v>
      </c>
      <c r="AE656" s="8" t="s">
        <v>12951</v>
      </c>
      <c r="AF656" s="6" t="str">
        <f t="shared" si="275"/>
        <v xml:space="preserve"> |MK| Комплет турпии за нокти</v>
      </c>
      <c r="AG656" s="8" t="s">
        <v>12952</v>
      </c>
      <c r="AH656" s="6" t="str">
        <f t="shared" si="276"/>
        <v xml:space="preserve"> |PL| Komplet pilniczków do paznokci</v>
      </c>
      <c r="AI656" s="8" t="s">
        <v>12953</v>
      </c>
      <c r="AJ656" s="6" t="str">
        <f t="shared" si="277"/>
        <v xml:space="preserve"> |PT| Conjunto de limas para as unhas</v>
      </c>
      <c r="AK656" s="8" t="s">
        <v>12954</v>
      </c>
      <c r="AL656" s="6" t="str">
        <f t="shared" si="278"/>
        <v xml:space="preserve"> |RO| Set de pile pentru unghii</v>
      </c>
      <c r="AM656" s="8" t="s">
        <v>12955</v>
      </c>
      <c r="AN656" s="6" t="str">
        <f t="shared" si="279"/>
        <v xml:space="preserve"> |RS| Komplet turpijica za nokte</v>
      </c>
      <c r="AO656" s="8" t="s">
        <v>12956</v>
      </c>
      <c r="AP656" s="6" t="str">
        <f t="shared" si="280"/>
        <v xml:space="preserve"> |SI| Komplet pilic za nohte</v>
      </c>
      <c r="AQ656" s="8" t="s">
        <v>12957</v>
      </c>
      <c r="AR656" s="6" t="str">
        <f t="shared" si="281"/>
        <v xml:space="preserve"> |SK| Sada pilníkov na nechty</v>
      </c>
      <c r="AS656" s="9" t="str">
        <f t="shared" si="282"/>
        <v>|EN| Nail file set |BG| Комплект пили за нокти |BiH| Set turpija za nokte |CZ| Sada pilníčků na nehty |DE| Nagelfeilen-set |EE| Küüneviilide komplekt |ES| Juego de limas para uñas/ Joc de llimes d’ungles |GR| Σετ λιμών νυχιών |HR| Komplet turpija za nokte |HU| Körömreszelő készlet |IT| Serie di lime per unghie |LT| Nagų dildžių komplektas |LV| Nagu vīlīšu komplekts |PL| Komplet pilniczków do paznokci |PT| Conjunto de limas para as unhas |RO| Set de pile pentru unghii |RS| Komplet turpijica za nokte |SI| Komplet pilic za nohte |SK| Sada pilníkov na nechty</v>
      </c>
      <c r="AT656" s="9" t="str">
        <f t="shared" si="283"/>
        <v xml:space="preserve">"|EN| Nail file set |BG| Комплект пили за нокти |BiH| Set turpija za nokte |CZ| Sada pilníčků na nehty |DE| Nagelfeilen-set |EE| Küüneviilide komplekt |ES| Juego de limas para uñas/ Joc de llimes d’ungles |GR| Σετ λιμών νυχιών |HR| Komplet turpija za nokte |HU| Körömreszelő készlet |IT| Serie di lime per unghie |LT| Nagų dildžių komplektas |LV| Nagu vīlīšu komplekts |PL| Komplet pilniczków do paznokci |PT| Conjunto de limas para as unhas |RO| Set de pile pentru unghii |RS| Komplet turpijica za nokte |SI| Komplet pilic za nohte |SK| Sada pilníkov na nechty",  </v>
      </c>
      <c r="AU656" s="9" t="str">
        <f t="shared" si="284"/>
        <v xml:space="preserve">"Nail file set":  "|EN| Nail file set |BG| Комплект пили за нокти |BiH| Set turpija za nokte |CZ| Sada pilníčků na nehty |DE| Nagelfeilen-set |EE| Küüneviilide komplekt |ES| Juego de limas para uñas/ Joc de llimes d’ungles |GR| Σετ λιμών νυχιών |HR| Komplet turpija za nokte |HU| Körömreszelő készlet |IT| Serie di lime per unghie |LT| Nagų dildžių komplektas |LV| Nagu vīlīšu komplekts |PL| Komplet pilniczków do paznokci |PT| Conjunto de limas para as unhas |RO| Set de pile pentru unghii |RS| Komplet turpijica za nokte |SI| Komplet pilic za nohte |SK| Sada pilníkov na nechty",  </v>
      </c>
      <c r="AV656" s="9" t="str">
        <f t="shared" si="285"/>
        <v xml:space="preserve">"Nail file set", </v>
      </c>
      <c r="AW656" s="9"/>
    </row>
    <row r="657" spans="1:49" ht="15" customHeight="1" x14ac:dyDescent="0.25">
      <c r="A657" s="8" t="s">
        <v>12958</v>
      </c>
      <c r="B657" s="6" t="str">
        <f t="shared" si="260"/>
        <v>|EN| Concealer</v>
      </c>
      <c r="C657" s="8" t="s">
        <v>12959</v>
      </c>
      <c r="D657" s="6" t="str">
        <f t="shared" si="261"/>
        <v xml:space="preserve"> |AL| Korrektor</v>
      </c>
      <c r="E657" s="8" t="s">
        <v>12960</v>
      </c>
      <c r="F657" s="6" t="str">
        <f t="shared" si="262"/>
        <v xml:space="preserve"> |BG| Коректор</v>
      </c>
      <c r="G657" s="8" t="s">
        <v>12961</v>
      </c>
      <c r="H657" s="6" t="str">
        <f t="shared" si="263"/>
        <v xml:space="preserve"> |BiH| Korektor</v>
      </c>
      <c r="I657" s="8" t="s">
        <v>12961</v>
      </c>
      <c r="J657" s="6" t="str">
        <f t="shared" si="264"/>
        <v xml:space="preserve"> |CZ| Korektor</v>
      </c>
      <c r="K657" s="8" t="s">
        <v>12962</v>
      </c>
      <c r="L657" s="6" t="str">
        <f t="shared" si="265"/>
        <v xml:space="preserve"> |DE| Korrekturmittel</v>
      </c>
      <c r="M657" s="8" t="s">
        <v>12959</v>
      </c>
      <c r="N657" s="6" t="str">
        <f t="shared" si="266"/>
        <v xml:space="preserve"> |EE| Korrektor</v>
      </c>
      <c r="O657" s="8" t="s">
        <v>12963</v>
      </c>
      <c r="P657" s="6" t="str">
        <f t="shared" si="267"/>
        <v xml:space="preserve"> |ES| Corrector</v>
      </c>
      <c r="Q657" s="8" t="s">
        <v>12963</v>
      </c>
      <c r="R657" s="6" t="str">
        <f t="shared" si="268"/>
        <v>/ Corrector</v>
      </c>
      <c r="S657" s="8" t="s">
        <v>12964</v>
      </c>
      <c r="T657" s="6" t="str">
        <f t="shared" si="269"/>
        <v xml:space="preserve"> |GR| Διορθωτής</v>
      </c>
      <c r="U657" s="8" t="s">
        <v>12961</v>
      </c>
      <c r="V657" s="6" t="str">
        <f t="shared" si="270"/>
        <v xml:space="preserve"> |HR| Korektor</v>
      </c>
      <c r="W657" s="8" t="s">
        <v>12959</v>
      </c>
      <c r="X657" s="6" t="str">
        <f t="shared" si="271"/>
        <v xml:space="preserve"> |HU| Korrektor</v>
      </c>
      <c r="Y657" s="8" t="s">
        <v>12965</v>
      </c>
      <c r="Z657" s="6" t="str">
        <f t="shared" si="272"/>
        <v xml:space="preserve"> |IT| Correttore</v>
      </c>
      <c r="AA657" s="8" t="s">
        <v>12966</v>
      </c>
      <c r="AB657" s="6" t="str">
        <f t="shared" si="273"/>
        <v xml:space="preserve"> |LT| Koreguoklis</v>
      </c>
      <c r="AC657" s="8" t="s">
        <v>12967</v>
      </c>
      <c r="AD657" s="6" t="str">
        <f t="shared" si="274"/>
        <v xml:space="preserve"> |LV| Korektors</v>
      </c>
      <c r="AE657" s="8" t="s">
        <v>12960</v>
      </c>
      <c r="AF657" s="6" t="str">
        <f t="shared" si="275"/>
        <v xml:space="preserve"> |MK| Коректор</v>
      </c>
      <c r="AG657" s="8" t="s">
        <v>12961</v>
      </c>
      <c r="AH657" s="6" t="str">
        <f t="shared" si="276"/>
        <v xml:space="preserve"> |PL| Korektor</v>
      </c>
      <c r="AI657" s="8" t="s">
        <v>12968</v>
      </c>
      <c r="AJ657" s="6" t="str">
        <f t="shared" si="277"/>
        <v xml:space="preserve"> |PT| Corretivo</v>
      </c>
      <c r="AK657" s="8" t="s">
        <v>12969</v>
      </c>
      <c r="AL657" s="6" t="str">
        <f t="shared" si="278"/>
        <v xml:space="preserve"> |RO| Corector</v>
      </c>
      <c r="AM657" s="8" t="s">
        <v>12961</v>
      </c>
      <c r="AN657" s="6" t="str">
        <f t="shared" si="279"/>
        <v xml:space="preserve"> |RS| Korektor</v>
      </c>
      <c r="AO657" s="8" t="s">
        <v>12961</v>
      </c>
      <c r="AP657" s="6" t="str">
        <f t="shared" si="280"/>
        <v xml:space="preserve"> |SI| Korektor</v>
      </c>
      <c r="AQ657" s="8" t="s">
        <v>12961</v>
      </c>
      <c r="AR657" s="6" t="str">
        <f t="shared" si="281"/>
        <v xml:space="preserve"> |SK| Korektor</v>
      </c>
      <c r="AS657" s="9" t="str">
        <f t="shared" si="282"/>
        <v>|EN| Concealer |BG| Коректор |BiH| Korektor |CZ| Korektor |DE| Korrekturmittel |EE| Korrektor |ES| Corrector/ Corrector |GR| Διορθωτής |HR| Korektor |HU| Korrektor |IT| Correttore |LT| Koreguoklis |LV| Korektors |PL| Korektor |PT| Corretivo |RO| Corector |RS| Korektor |SI| Korektor |SK| Korektor</v>
      </c>
      <c r="AT657" s="9" t="str">
        <f t="shared" si="283"/>
        <v xml:space="preserve">"|EN| Concealer |BG| Коректор |BiH| Korektor |CZ| Korektor |DE| Korrekturmittel |EE| Korrektor |ES| Corrector/ Corrector |GR| Διορθωτής |HR| Korektor |HU| Korrektor |IT| Correttore |LT| Koreguoklis |LV| Korektors |PL| Korektor |PT| Corretivo |RO| Corector |RS| Korektor |SI| Korektor |SK| Korektor",  </v>
      </c>
      <c r="AU657" s="9" t="str">
        <f t="shared" si="284"/>
        <v xml:space="preserve">"Concealer":  "|EN| Concealer |BG| Коректор |BiH| Korektor |CZ| Korektor |DE| Korrekturmittel |EE| Korrektor |ES| Corrector/ Corrector |GR| Διορθωτής |HR| Korektor |HU| Korrektor |IT| Correttore |LT| Koreguoklis |LV| Korektors |PL| Korektor |PT| Corretivo |RO| Corector |RS| Korektor |SI| Korektor |SK| Korektor",  </v>
      </c>
      <c r="AV657" s="9" t="str">
        <f t="shared" si="285"/>
        <v xml:space="preserve">"Concealer", </v>
      </c>
      <c r="AW657" s="9"/>
    </row>
    <row r="658" spans="1:49" ht="15" customHeight="1" x14ac:dyDescent="0.25">
      <c r="A658" s="8" t="s">
        <v>12970</v>
      </c>
      <c r="B658" s="6" t="str">
        <f t="shared" si="260"/>
        <v>|EN| Riasenka pre väčší objem rias</v>
      </c>
      <c r="C658" s="8" t="s">
        <v>12971</v>
      </c>
      <c r="D658" s="6" t="str">
        <f t="shared" si="261"/>
        <v xml:space="preserve"> |AL| Maskarë voluminuese</v>
      </c>
      <c r="E658" s="8" t="s">
        <v>12972</v>
      </c>
      <c r="F658" s="6" t="str">
        <f t="shared" si="262"/>
        <v xml:space="preserve"> |BG| Спирала за обем</v>
      </c>
      <c r="G658" s="8" t="s">
        <v>12973</v>
      </c>
      <c r="H658" s="6" t="str">
        <f t="shared" si="263"/>
        <v xml:space="preserve"> |BiH| Maskara za volumen trepavica</v>
      </c>
      <c r="I658" s="8" t="s">
        <v>12974</v>
      </c>
      <c r="J658" s="6" t="str">
        <f t="shared" si="264"/>
        <v xml:space="preserve"> |CZ| Mascara pentru volum</v>
      </c>
      <c r="K658" s="8" t="s">
        <v>12975</v>
      </c>
      <c r="L658" s="6" t="str">
        <f t="shared" si="265"/>
        <v xml:space="preserve"> |DE| Volumen-wimperntusche</v>
      </c>
      <c r="M658" s="8" t="s">
        <v>12976</v>
      </c>
      <c r="N658" s="6" t="str">
        <f t="shared" si="266"/>
        <v xml:space="preserve"> |EE| Kohevust lisav ripsmetušš</v>
      </c>
      <c r="O658" s="8" t="s">
        <v>12977</v>
      </c>
      <c r="P658" s="6" t="str">
        <f t="shared" si="267"/>
        <v xml:space="preserve"> |ES| Máscara volumen</v>
      </c>
      <c r="Q658" s="8" t="s">
        <v>12978</v>
      </c>
      <c r="R658" s="6" t="str">
        <f t="shared" si="268"/>
        <v>/ Màscara de volum</v>
      </c>
      <c r="S658" s="8" t="s">
        <v>12979</v>
      </c>
      <c r="T658" s="6" t="str">
        <f t="shared" si="269"/>
        <v xml:space="preserve"> |GR| Προσθήκη όγκου μάσκαρα</v>
      </c>
      <c r="U658" s="8" t="s">
        <v>12980</v>
      </c>
      <c r="V658" s="6" t="str">
        <f t="shared" si="270"/>
        <v xml:space="preserve"> |HR| Maskara za volumen</v>
      </c>
      <c r="W658" s="8" t="s">
        <v>12981</v>
      </c>
      <c r="X658" s="6" t="str">
        <f t="shared" si="271"/>
        <v xml:space="preserve"> |HU| Dúsító szempillaspirál</v>
      </c>
      <c r="Y658" s="8" t="s">
        <v>12982</v>
      </c>
      <c r="Z658" s="6" t="str">
        <f t="shared" si="272"/>
        <v xml:space="preserve"> |IT| Mascara volumizzante</v>
      </c>
      <c r="AA658" s="8" t="s">
        <v>12983</v>
      </c>
      <c r="AB658" s="6" t="str">
        <f t="shared" si="273"/>
        <v xml:space="preserve"> |LT| Apimties suteikiantis tušas</v>
      </c>
      <c r="AC658" s="8" t="s">
        <v>12984</v>
      </c>
      <c r="AD658" s="6" t="str">
        <f t="shared" si="274"/>
        <v xml:space="preserve"> |LV| Skropstu tuša apjomam</v>
      </c>
      <c r="AE658" s="8" t="s">
        <v>12985</v>
      </c>
      <c r="AF658" s="6" t="str">
        <f t="shared" si="275"/>
        <v xml:space="preserve"> |MK| Маскара што додава волумен</v>
      </c>
      <c r="AG658" s="8" t="s">
        <v>12986</v>
      </c>
      <c r="AH658" s="6" t="str">
        <f t="shared" si="276"/>
        <v xml:space="preserve"> |PL| Maskara dodająca objętości</v>
      </c>
      <c r="AI658" s="8" t="s">
        <v>12987</v>
      </c>
      <c r="AJ658" s="6" t="str">
        <f t="shared" si="277"/>
        <v xml:space="preserve"> |PT| Rímel volumizador</v>
      </c>
      <c r="AK658" s="8" t="s">
        <v>12988</v>
      </c>
      <c r="AL658" s="6" t="str">
        <f t="shared" si="278"/>
        <v xml:space="preserve"> |RO| Volume mascara</v>
      </c>
      <c r="AM658" s="8" t="s">
        <v>12980</v>
      </c>
      <c r="AN658" s="6" t="str">
        <f t="shared" si="279"/>
        <v xml:space="preserve"> |RS| Maskara za volumen</v>
      </c>
      <c r="AO658" s="8" t="s">
        <v>12980</v>
      </c>
      <c r="AP658" s="6" t="str">
        <f t="shared" si="280"/>
        <v xml:space="preserve"> |SI| Maskara za volumen</v>
      </c>
      <c r="AQ658" s="8" t="s">
        <v>12989</v>
      </c>
      <c r="AR658" s="6" t="str">
        <f t="shared" si="281"/>
        <v xml:space="preserve"> |SK| Tušas priduodantis blakstienoms apimties</v>
      </c>
      <c r="AS658" s="9" t="str">
        <f t="shared" si="282"/>
        <v>|EN| Riasenka pre väčší objem rias |BG| Спирала за обем |BiH| Maskara za volumen trepavica |CZ| Mascara pentru volum |DE| Volumen-wimperntusche |EE| Kohevust lisav ripsmetušš |ES| Máscara volumen/ Màscara de volum |GR| Προσθήκη όγκου μάσκαρα |HR| Maskara za volumen |HU| Dúsító szempillaspirál |IT| Mascara volumizzante |LT| Apimties suteikiantis tušas |LV| Skropstu tuša apjomam |PL| Maskara dodająca objętości |PT| Rímel volumizador |RO| Volume mascara |RS| Maskara za volumen |SI| Maskara za volumen |SK| Tušas priduodantis blakstienoms apimties</v>
      </c>
      <c r="AT658" s="9" t="str">
        <f t="shared" si="283"/>
        <v xml:space="preserve">"|EN| Riasenka pre väčší objem rias |BG| Спирала за обем |BiH| Maskara za volumen trepavica |CZ| Mascara pentru volum |DE| Volumen-wimperntusche |EE| Kohevust lisav ripsmetušš |ES| Máscara volumen/ Màscara de volum |GR| Προσθήκη όγκου μάσκαρα |HR| Maskara za volumen |HU| Dúsító szempillaspirál |IT| Mascara volumizzante |LT| Apimties suteikiantis tušas |LV| Skropstu tuša apjomam |PL| Maskara dodająca objętości |PT| Rímel volumizador |RO| Volume mascara |RS| Maskara za volumen |SI| Maskara za volumen |SK| Tušas priduodantis blakstienoms apimties",  </v>
      </c>
      <c r="AU658" s="9" t="str">
        <f t="shared" si="284"/>
        <v xml:space="preserve">"Riasenka pre väčší objem rias":  "|EN| Riasenka pre väčší objem rias |BG| Спирала за обем |BiH| Maskara za volumen trepavica |CZ| Mascara pentru volum |DE| Volumen-wimperntusche |EE| Kohevust lisav ripsmetušš |ES| Máscara volumen/ Màscara de volum |GR| Προσθήκη όγκου μάσκαρα |HR| Maskara za volumen |HU| Dúsító szempillaspirál |IT| Mascara volumizzante |LT| Apimties suteikiantis tušas |LV| Skropstu tuša apjomam |PL| Maskara dodająca objętości |PT| Rímel volumizador |RO| Volume mascara |RS| Maskara za volumen |SI| Maskara za volumen |SK| Tušas priduodantis blakstienoms apimties",  </v>
      </c>
      <c r="AV658" s="9" t="str">
        <f t="shared" si="285"/>
        <v xml:space="preserve">"Riasenka pre väčší objem rias", </v>
      </c>
      <c r="AW658" s="9"/>
    </row>
    <row r="659" spans="1:49" ht="15" customHeight="1" x14ac:dyDescent="0.25">
      <c r="A659" s="8" t="s">
        <v>12990</v>
      </c>
      <c r="B659" s="6" t="str">
        <f t="shared" si="260"/>
        <v>|EN| Riasenka na vytočenie rias</v>
      </c>
      <c r="C659" s="8" t="s">
        <v>12991</v>
      </c>
      <c r="D659" s="6" t="str">
        <f t="shared" si="261"/>
        <v xml:space="preserve"> |AL| Maskarë për ngritjen e qerpikëve</v>
      </c>
      <c r="E659" s="8" t="s">
        <v>12992</v>
      </c>
      <c r="F659" s="6" t="str">
        <f t="shared" si="262"/>
        <v xml:space="preserve"> |BG| Спирала за извиване на мигли</v>
      </c>
      <c r="G659" s="8" t="s">
        <v>12993</v>
      </c>
      <c r="H659" s="6" t="str">
        <f t="shared" si="263"/>
        <v xml:space="preserve"> |BiH| Maskara za uvijanje trepavica</v>
      </c>
      <c r="I659" s="8" t="s">
        <v>12994</v>
      </c>
      <c r="J659" s="6" t="str">
        <f t="shared" si="264"/>
        <v xml:space="preserve"> |CZ| Mascara gene curbate</v>
      </c>
      <c r="K659" s="8" t="s">
        <v>12995</v>
      </c>
      <c r="L659" s="6" t="str">
        <f t="shared" si="265"/>
        <v xml:space="preserve"> |DE| Curling-wimperntusche</v>
      </c>
      <c r="M659" s="8" t="s">
        <v>12996</v>
      </c>
      <c r="N659" s="6" t="str">
        <f t="shared" si="266"/>
        <v xml:space="preserve"> |EE| Ripsmeid rõhutav ripsmetušš</v>
      </c>
      <c r="O659" s="8" t="s">
        <v>12997</v>
      </c>
      <c r="P659" s="6" t="str">
        <f t="shared" si="267"/>
        <v xml:space="preserve"> |ES| Máscara rizadora</v>
      </c>
      <c r="Q659" s="8" t="s">
        <v>12998</v>
      </c>
      <c r="R659" s="6" t="str">
        <f t="shared" si="268"/>
        <v>/ Rímel de pestanyes</v>
      </c>
      <c r="S659" s="8" t="s">
        <v>12999</v>
      </c>
      <c r="T659" s="6" t="str">
        <f t="shared" si="269"/>
        <v xml:space="preserve"> |GR| Μάσκαρα με μπικουτί βλεφαρίδων</v>
      </c>
      <c r="U659" s="8" t="s">
        <v>13000</v>
      </c>
      <c r="V659" s="6" t="str">
        <f t="shared" si="270"/>
        <v xml:space="preserve"> |HR| Maskara za isticanje trepavica</v>
      </c>
      <c r="W659" s="8" t="s">
        <v>13001</v>
      </c>
      <c r="X659" s="6" t="str">
        <f t="shared" si="271"/>
        <v xml:space="preserve"> |HU| Szempilla-göndörítő spirál</v>
      </c>
      <c r="Y659" s="8" t="s">
        <v>13002</v>
      </c>
      <c r="Z659" s="6" t="str">
        <f t="shared" si="272"/>
        <v xml:space="preserve"> |IT| Mascara arriccia ciglia</v>
      </c>
      <c r="AA659" s="8" t="s">
        <v>13003</v>
      </c>
      <c r="AB659" s="6" t="str">
        <f t="shared" si="273"/>
        <v xml:space="preserve"> |LT| Blakstienas užriečiantis tušas</v>
      </c>
      <c r="AC659" s="8" t="s">
        <v>13004</v>
      </c>
      <c r="AD659" s="6" t="str">
        <f t="shared" si="274"/>
        <v xml:space="preserve"> |LV| Tuša cirtainām skropstām</v>
      </c>
      <c r="AE659" s="8" t="s">
        <v>13005</v>
      </c>
      <c r="AF659" s="6" t="str">
        <f t="shared" si="275"/>
        <v xml:space="preserve"> |MK| Маскара која ги витка трепките</v>
      </c>
      <c r="AG659" s="8" t="s">
        <v>13006</v>
      </c>
      <c r="AH659" s="6" t="str">
        <f t="shared" si="276"/>
        <v xml:space="preserve"> |PL| Maskara podkręcająca rzęsy</v>
      </c>
      <c r="AI659" s="8" t="s">
        <v>13007</v>
      </c>
      <c r="AJ659" s="6" t="str">
        <f t="shared" si="277"/>
        <v xml:space="preserve"> |PT| Rímel modelador de cílios</v>
      </c>
      <c r="AK659" s="8" t="s">
        <v>13008</v>
      </c>
      <c r="AL659" s="6" t="str">
        <f t="shared" si="278"/>
        <v xml:space="preserve"> |RO| Curves mascara</v>
      </c>
      <c r="AM659" s="8" t="s">
        <v>12993</v>
      </c>
      <c r="AN659" s="6" t="str">
        <f t="shared" si="279"/>
        <v xml:space="preserve"> |RS| Maskara za uvijanje trepavica</v>
      </c>
      <c r="AO659" s="8" t="s">
        <v>13009</v>
      </c>
      <c r="AP659" s="6" t="str">
        <f t="shared" si="280"/>
        <v xml:space="preserve"> |SI| Maskara za privihane trepalnice</v>
      </c>
      <c r="AQ659" s="8" t="s">
        <v>13003</v>
      </c>
      <c r="AR659" s="6" t="str">
        <f t="shared" si="281"/>
        <v xml:space="preserve"> |SK| Blakstienas užriečiantis tušas</v>
      </c>
      <c r="AS659" s="9" t="str">
        <f t="shared" si="282"/>
        <v>|EN| Riasenka na vytočenie rias |BG| Спирала за извиване на мигли |BiH| Maskara za uvijanje trepavica |CZ| Mascara gene curbate |DE| Curling-wimperntusche |EE| Ripsmeid rõhutav ripsmetušš |ES| Máscara rizadora/ Rímel de pestanyes |GR| Μάσκαρα με μπικουτί βλεφαρίδων |HR| Maskara za isticanje trepavica |HU| Szempilla-göndörítő spirál |IT| Mascara arriccia ciglia |LT| Blakstienas užriečiantis tušas |LV| Tuša cirtainām skropstām |PL| Maskara podkręcająca rzęsy |PT| Rímel modelador de cílios |RO| Curves mascara |RS| Maskara za uvijanje trepavica |SI| Maskara za privihane trepalnice |SK| Blakstienas užriečiantis tušas</v>
      </c>
      <c r="AT659" s="9" t="str">
        <f t="shared" si="283"/>
        <v xml:space="preserve">"|EN| Riasenka na vytočenie rias |BG| Спирала за извиване на мигли |BiH| Maskara za uvijanje trepavica |CZ| Mascara gene curbate |DE| Curling-wimperntusche |EE| Ripsmeid rõhutav ripsmetušš |ES| Máscara rizadora/ Rímel de pestanyes |GR| Μάσκαρα με μπικουτί βλεφαρίδων |HR| Maskara za isticanje trepavica |HU| Szempilla-göndörítő spirál |IT| Mascara arriccia ciglia |LT| Blakstienas užriečiantis tušas |LV| Tuša cirtainām skropstām |PL| Maskara podkręcająca rzęsy |PT| Rímel modelador de cílios |RO| Curves mascara |RS| Maskara za uvijanje trepavica |SI| Maskara za privihane trepalnice |SK| Blakstienas užriečiantis tušas",  </v>
      </c>
      <c r="AU659" s="9" t="str">
        <f t="shared" si="284"/>
        <v xml:space="preserve">"Riasenka na vytočenie rias":  "|EN| Riasenka na vytočenie rias |BG| Спирала за извиване на мигли |BiH| Maskara za uvijanje trepavica |CZ| Mascara gene curbate |DE| Curling-wimperntusche |EE| Ripsmeid rõhutav ripsmetušš |ES| Máscara rizadora/ Rímel de pestanyes |GR| Μάσκαρα με μπικουτί βλεφαρίδων |HR| Maskara za isticanje trepavica |HU| Szempilla-göndörítő spirál |IT| Mascara arriccia ciglia |LT| Blakstienas užriečiantis tušas |LV| Tuša cirtainām skropstām |PL| Maskara podkręcająca rzęsy |PT| Rímel modelador de cílios |RO| Curves mascara |RS| Maskara za uvijanje trepavica |SI| Maskara za privihane trepalnice |SK| Blakstienas užriečiantis tušas",  </v>
      </c>
      <c r="AV659" s="9" t="str">
        <f t="shared" si="285"/>
        <v xml:space="preserve">"Riasenka na vytočenie rias", </v>
      </c>
      <c r="AW659" s="9"/>
    </row>
    <row r="660" spans="1:49" ht="15" customHeight="1" x14ac:dyDescent="0.25">
      <c r="A660" s="8" t="s">
        <v>13010</v>
      </c>
      <c r="B660" s="6" t="str">
        <f t="shared" si="260"/>
        <v>|EN| Fizzy bath hearts in a pouch</v>
      </c>
      <c r="C660" s="8" t="s">
        <v>13011</v>
      </c>
      <c r="D660" s="6" t="str">
        <f t="shared" si="261"/>
        <v xml:space="preserve"> |AL| Zemra xixëlluese në qese (për banjë)</v>
      </c>
      <c r="E660" s="8" t="s">
        <v>13012</v>
      </c>
      <c r="F660" s="6" t="str">
        <f t="shared" si="262"/>
        <v xml:space="preserve"> |BG| Пенливи сърца в торбичка (за къпане)</v>
      </c>
      <c r="G660" s="8" t="s">
        <v>13013</v>
      </c>
      <c r="H660" s="6" t="str">
        <f t="shared" si="263"/>
        <v xml:space="preserve"> |BiH| Šumeća srca u kesici za kupanje</v>
      </c>
      <c r="I660" s="8" t="s">
        <v>13014</v>
      </c>
      <c r="J660" s="6" t="str">
        <f t="shared" si="264"/>
        <v xml:space="preserve"> |CZ| Pěnící srdíčka v pytlíku</v>
      </c>
      <c r="K660" s="8" t="s">
        <v>13015</v>
      </c>
      <c r="L660" s="6" t="str">
        <f t="shared" si="265"/>
        <v xml:space="preserve"> |DE| Sprudelnde badeherzen im beutel</v>
      </c>
      <c r="M660" s="8" t="s">
        <v>13016</v>
      </c>
      <c r="N660" s="6" t="str">
        <f t="shared" si="266"/>
        <v xml:space="preserve"> |EE| Südamekujuline vannisool kotikeses</v>
      </c>
      <c r="O660" s="8" t="s">
        <v>13017</v>
      </c>
      <c r="P660" s="6" t="str">
        <f t="shared" si="267"/>
        <v xml:space="preserve"> |ES| Corazones de burbujas en bolsa (para baño)</v>
      </c>
      <c r="Q660" s="8" t="s">
        <v>13018</v>
      </c>
      <c r="R660" s="6" t="str">
        <f t="shared" si="268"/>
        <v>/ Cors escumosos en bosseta (per al bany)</v>
      </c>
      <c r="S660" s="8" t="s">
        <v>13019</v>
      </c>
      <c r="T660" s="6" t="str">
        <f t="shared" si="269"/>
        <v xml:space="preserve"> |GR| Αφρώδεις καρδιές σε μια σακούλα (για κολύμβηση)</v>
      </c>
      <c r="U660" s="8" t="s">
        <v>13020</v>
      </c>
      <c r="V660" s="6" t="str">
        <f t="shared" si="270"/>
        <v xml:space="preserve"> |HR| Pjenušava srca u vrećici (za kupanje)</v>
      </c>
      <c r="W660" s="8" t="s">
        <v>13021</v>
      </c>
      <c r="X660" s="6" t="str">
        <f t="shared" si="271"/>
        <v xml:space="preserve"> |HU| Pezsgőfürdős szívecskék</v>
      </c>
      <c r="Y660" s="8" t="s">
        <v>13022</v>
      </c>
      <c r="Z660" s="6" t="str">
        <f t="shared" si="272"/>
        <v xml:space="preserve"> |IT| Cuori effervescenti in sacchetto (per il bagno)</v>
      </c>
      <c r="AA660" s="8" t="s">
        <v>13023</v>
      </c>
      <c r="AB660" s="6" t="str">
        <f t="shared" si="273"/>
        <v xml:space="preserve"> |LT| Putojančios širdelės maišelyje (voniai)</v>
      </c>
      <c r="AC660" s="8" t="s">
        <v>13024</v>
      </c>
      <c r="AD660" s="6" t="str">
        <f t="shared" si="274"/>
        <v xml:space="preserve"> |LV| Putojošas sirsniņas (vannai)</v>
      </c>
      <c r="AE660" s="8" t="s">
        <v>13025</v>
      </c>
      <c r="AF660" s="6" t="str">
        <f t="shared" si="275"/>
        <v xml:space="preserve"> |MK| Пенливи срца во кеса (за капење)</v>
      </c>
      <c r="AG660" s="8" t="s">
        <v>13026</v>
      </c>
      <c r="AH660" s="6" t="str">
        <f t="shared" si="276"/>
        <v xml:space="preserve"> |PL| Musujące serca w woreczku (do kąpieli)</v>
      </c>
      <c r="AI660" s="8" t="s">
        <v>13027</v>
      </c>
      <c r="AJ660" s="6" t="str">
        <f t="shared" si="277"/>
        <v xml:space="preserve"> |PT| Corações efervescentes no saco (para banho)</v>
      </c>
      <c r="AK660" s="8" t="s">
        <v>13028</v>
      </c>
      <c r="AL660" s="6" t="str">
        <f t="shared" si="278"/>
        <v xml:space="preserve"> |RO| Inimioare spumante în săculeț (pentru baie)</v>
      </c>
      <c r="AM660" s="8" t="s">
        <v>13029</v>
      </c>
      <c r="AN660" s="6" t="str">
        <f t="shared" si="279"/>
        <v xml:space="preserve"> |RS| Šumeća srca u kesici (za kupanje)</v>
      </c>
      <c r="AO660" s="8" t="s">
        <v>13030</v>
      </c>
      <c r="AP660" s="6" t="str">
        <f t="shared" si="280"/>
        <v xml:space="preserve"> |SI| Peneči srčki za kopel v vrečki</v>
      </c>
      <c r="AQ660" s="8" t="s">
        <v>13031</v>
      </c>
      <c r="AR660" s="6" t="str">
        <f t="shared" si="281"/>
        <v xml:space="preserve"> |SK| Šumivé srdiečka do kúpeľa vo vrecúšku</v>
      </c>
      <c r="AS660" s="9" t="str">
        <f t="shared" si="282"/>
        <v>|EN| Fizzy bath hearts in a pouch |BG| Пенливи сърца в торбичка (за къпане) |BiH| Šumeća srca u kesici za kupanje |CZ| Pěnící srdíčka v pytlíku |DE| Sprudelnde badeherzen im beutel |EE| Südamekujuline vannisool kotikeses |ES| Corazones de burbujas en bolsa (para baño)/ Cors escumosos en bosseta (per al bany) |GR| Αφρώδεις καρδιές σε μια σακούλα (για κολύμβηση) |HR| Pjenušava srca u vrećici (za kupanje) |HU| Pezsgőfürdős szívecskék |IT| Cuori effervescenti in sacchetto (per il bagno) |LT| Putojančios širdelės maišelyje (voniai) |LV| Putojošas sirsniņas (vannai) |PL| Musujące serca w woreczku (do kąpieli) |PT| Corações efervescentes no saco (para banho) |RO| Inimioare spumante în săculeț (pentru baie) |RS| Šumeća srca u kesici (za kupanje) |SI| Peneči srčki za kopel v vrečki |SK| Šumivé srdiečka do kúpeľa vo vrecúšku</v>
      </c>
      <c r="AT660" s="9" t="str">
        <f t="shared" si="283"/>
        <v xml:space="preserve">"|EN| Fizzy bath hearts in a pouch |BG| Пенливи сърца в торбичка (за къпане) |BiH| Šumeća srca u kesici za kupanje |CZ| Pěnící srdíčka v pytlíku |DE| Sprudelnde badeherzen im beutel |EE| Südamekujuline vannisool kotikeses |ES| Corazones de burbujas en bolsa (para baño)/ Cors escumosos en bosseta (per al bany) |GR| Αφρώδεις καρδιές σε μια σακούλα (για κολύμβηση) |HR| Pjenušava srca u vrećici (za kupanje) |HU| Pezsgőfürdős szívecskék |IT| Cuori effervescenti in sacchetto (per il bagno) |LT| Putojančios širdelės maišelyje (voniai) |LV| Putojošas sirsniņas (vannai) |PL| Musujące serca w woreczku (do kąpieli) |PT| Corações efervescentes no saco (para banho) |RO| Inimioare spumante în săculeț (pentru baie) |RS| Šumeća srca u kesici (za kupanje) |SI| Peneči srčki za kopel v vrečki |SK| Šumivé srdiečka do kúpeľa vo vrecúšku",  </v>
      </c>
      <c r="AU660" s="9" t="str">
        <f t="shared" si="284"/>
        <v xml:space="preserve">"Fizzy bath hearts in a pouch":  "|EN| Fizzy bath hearts in a pouch |BG| Пенливи сърца в торбичка (за къпане) |BiH| Šumeća srca u kesici za kupanje |CZ| Pěnící srdíčka v pytlíku |DE| Sprudelnde badeherzen im beutel |EE| Südamekujuline vannisool kotikeses |ES| Corazones de burbujas en bolsa (para baño)/ Cors escumosos en bosseta (per al bany) |GR| Αφρώδεις καρδιές σε μια σακούλα (για κολύμβηση) |HR| Pjenušava srca u vrećici (za kupanje) |HU| Pezsgőfürdős szívecskék |IT| Cuori effervescenti in sacchetto (per il bagno) |LT| Putojančios širdelės maišelyje (voniai) |LV| Putojošas sirsniņas (vannai) |PL| Musujące serca w woreczku (do kąpieli) |PT| Corações efervescentes no saco (para banho) |RO| Inimioare spumante în săculeț (pentru baie) |RS| Šumeća srca u kesici (za kupanje) |SI| Peneči srčki za kopel v vrečki |SK| Šumivé srdiečka do kúpeľa vo vrecúšku",  </v>
      </c>
      <c r="AV660" s="9" t="str">
        <f t="shared" si="285"/>
        <v xml:space="preserve">"Fizzy bath hearts in a pouch", </v>
      </c>
      <c r="AW660" s="9"/>
    </row>
    <row r="661" spans="1:49" ht="15" customHeight="1" x14ac:dyDescent="0.25">
      <c r="A661" s="8" t="s">
        <v>13032</v>
      </c>
      <c r="B661" s="6" t="str">
        <f t="shared" si="260"/>
        <v>|EN| Nail scissors</v>
      </c>
      <c r="C661" s="8" t="s">
        <v>13033</v>
      </c>
      <c r="D661" s="6" t="str">
        <f t="shared" si="261"/>
        <v xml:space="preserve"> |AL| Gërshërë thonjsh</v>
      </c>
      <c r="E661" s="8" t="s">
        <v>13034</v>
      </c>
      <c r="F661" s="6" t="str">
        <f t="shared" si="262"/>
        <v xml:space="preserve"> |BG| Ножички за нокти</v>
      </c>
      <c r="G661" s="8" t="s">
        <v>13035</v>
      </c>
      <c r="H661" s="6" t="str">
        <f t="shared" si="263"/>
        <v xml:space="preserve"> |BiH| Makaze za nokte</v>
      </c>
      <c r="I661" s="8" t="s">
        <v>13036</v>
      </c>
      <c r="J661" s="6" t="str">
        <f t="shared" si="264"/>
        <v xml:space="preserve"> |CZ| Nůžky na nehty</v>
      </c>
      <c r="K661" s="8" t="s">
        <v>13037</v>
      </c>
      <c r="L661" s="6" t="str">
        <f t="shared" si="265"/>
        <v xml:space="preserve"> |DE| Nagelschere</v>
      </c>
      <c r="M661" s="8" t="s">
        <v>13038</v>
      </c>
      <c r="N661" s="6" t="str">
        <f t="shared" si="266"/>
        <v xml:space="preserve"> |EE| Küünekäärid</v>
      </c>
      <c r="O661" s="8" t="s">
        <v>13039</v>
      </c>
      <c r="P661" s="6" t="str">
        <f t="shared" si="267"/>
        <v xml:space="preserve"> |ES| Tijeras para uñas</v>
      </c>
      <c r="Q661" s="8" t="s">
        <v>13040</v>
      </c>
      <c r="R661" s="6" t="str">
        <f t="shared" si="268"/>
        <v>/ Tisores per a ungles</v>
      </c>
      <c r="S661" s="8" t="s">
        <v>13041</v>
      </c>
      <c r="T661" s="6" t="str">
        <f t="shared" si="269"/>
        <v xml:space="preserve"> |GR| Ψαλίδι νυχιών</v>
      </c>
      <c r="U661" s="8" t="s">
        <v>13042</v>
      </c>
      <c r="V661" s="6" t="str">
        <f t="shared" si="270"/>
        <v xml:space="preserve"> |HR| Škarice za nokte</v>
      </c>
      <c r="W661" s="8" t="s">
        <v>13043</v>
      </c>
      <c r="X661" s="6" t="str">
        <f t="shared" si="271"/>
        <v xml:space="preserve"> |HU| Körömvágó olló</v>
      </c>
      <c r="Y661" s="8" t="s">
        <v>13044</v>
      </c>
      <c r="Z661" s="6" t="str">
        <f t="shared" si="272"/>
        <v xml:space="preserve"> |IT| Forbici per unghie</v>
      </c>
      <c r="AA661" s="8" t="s">
        <v>13045</v>
      </c>
      <c r="AB661" s="6" t="str">
        <f t="shared" si="273"/>
        <v xml:space="preserve"> |LT| Nagų žirklės</v>
      </c>
      <c r="AC661" s="8" t="s">
        <v>13046</v>
      </c>
      <c r="AD661" s="6" t="str">
        <f t="shared" si="274"/>
        <v xml:space="preserve"> |LV| Nagu šķērītes</v>
      </c>
      <c r="AE661" s="8" t="s">
        <v>13034</v>
      </c>
      <c r="AF661" s="6" t="str">
        <f t="shared" si="275"/>
        <v xml:space="preserve"> |MK| Ножички за нокти</v>
      </c>
      <c r="AG661" s="8" t="s">
        <v>13047</v>
      </c>
      <c r="AH661" s="6" t="str">
        <f t="shared" si="276"/>
        <v xml:space="preserve"> |PL| Nożyczki do paznokci</v>
      </c>
      <c r="AI661" s="8" t="s">
        <v>13048</v>
      </c>
      <c r="AJ661" s="6" t="str">
        <f t="shared" si="277"/>
        <v xml:space="preserve"> |PT| Tesoura para unhas</v>
      </c>
      <c r="AK661" s="8" t="s">
        <v>13049</v>
      </c>
      <c r="AL661" s="6" t="str">
        <f t="shared" si="278"/>
        <v xml:space="preserve"> |RO| Forfecuță pentru unghii</v>
      </c>
      <c r="AM661" s="8" t="s">
        <v>13050</v>
      </c>
      <c r="AN661" s="6" t="str">
        <f t="shared" si="279"/>
        <v xml:space="preserve"> |RS| Makazice za nokte</v>
      </c>
      <c r="AO661" s="8" t="s">
        <v>13051</v>
      </c>
      <c r="AP661" s="6" t="str">
        <f t="shared" si="280"/>
        <v xml:space="preserve"> |SI| Škarjice za nohte</v>
      </c>
      <c r="AQ661" s="8" t="s">
        <v>13052</v>
      </c>
      <c r="AR661" s="6" t="str">
        <f t="shared" si="281"/>
        <v xml:space="preserve"> |SK| Nožničky na nechty</v>
      </c>
      <c r="AS661" s="9" t="str">
        <f t="shared" si="282"/>
        <v>|EN| Nail scissors |BG| Ножички за нокти |BiH| Makaze za nokte |CZ| Nůžky na nehty |DE| Nagelschere |EE| Küünekäärid |ES| Tijeras para uñas/ Tisores per a ungles |GR| Ψαλίδι νυχιών |HR| Škarice za nokte |HU| Körömvágó olló |IT| Forbici per unghie |LT| Nagų žirklės |LV| Nagu šķērītes |PL| Nożyczki do paznokci |PT| Tesoura para unhas |RO| Forfecuță pentru unghii |RS| Makazice za nokte |SI| Škarjice za nohte |SK| Nožničky na nechty</v>
      </c>
      <c r="AT661" s="9" t="str">
        <f t="shared" si="283"/>
        <v xml:space="preserve">"|EN| Nail scissors |BG| Ножички за нокти |BiH| Makaze za nokte |CZ| Nůžky na nehty |DE| Nagelschere |EE| Küünekäärid |ES| Tijeras para uñas/ Tisores per a ungles |GR| Ψαλίδι νυχιών |HR| Škarice za nokte |HU| Körömvágó olló |IT| Forbici per unghie |LT| Nagų žirklės |LV| Nagu šķērītes |PL| Nożyczki do paznokci |PT| Tesoura para unhas |RO| Forfecuță pentru unghii |RS| Makazice za nokte |SI| Škarjice za nohte |SK| Nožničky na nechty",  </v>
      </c>
      <c r="AU661" s="9" t="str">
        <f t="shared" si="284"/>
        <v xml:space="preserve">"Nail scissors":  "|EN| Nail scissors |BG| Ножички за нокти |BiH| Makaze za nokte |CZ| Nůžky na nehty |DE| Nagelschere |EE| Küünekäärid |ES| Tijeras para uñas/ Tisores per a ungles |GR| Ψαλίδι νυχιών |HR| Škarice za nokte |HU| Körömvágó olló |IT| Forbici per unghie |LT| Nagų žirklės |LV| Nagu šķērītes |PL| Nożyczki do paznokci |PT| Tesoura para unhas |RO| Forfecuță pentru unghii |RS| Makazice za nokte |SI| Škarjice za nohte |SK| Nožničky na nechty",  </v>
      </c>
      <c r="AV661" s="9" t="str">
        <f t="shared" si="285"/>
        <v xml:space="preserve">"Nail scissors", </v>
      </c>
      <c r="AW661" s="9"/>
    </row>
    <row r="662" spans="1:49" ht="15" customHeight="1" x14ac:dyDescent="0.25">
      <c r="A662" s="8" t="s">
        <v>13053</v>
      </c>
      <c r="B662" s="6" t="str">
        <f t="shared" si="260"/>
        <v>|EN| Nail clippers</v>
      </c>
      <c r="C662" s="8" t="s">
        <v>13054</v>
      </c>
      <c r="D662" s="6" t="str">
        <f t="shared" si="261"/>
        <v xml:space="preserve"> |AL| Prerëse thonjsh</v>
      </c>
      <c r="E662" s="8" t="s">
        <v>13055</v>
      </c>
      <c r="F662" s="6" t="str">
        <f t="shared" si="262"/>
        <v xml:space="preserve"> |BG| Нокторезачка</v>
      </c>
      <c r="G662" s="8" t="s">
        <v>13056</v>
      </c>
      <c r="H662" s="6" t="str">
        <f t="shared" si="263"/>
        <v xml:space="preserve"> |BiH| Noktarica</v>
      </c>
      <c r="I662" s="8" t="s">
        <v>13057</v>
      </c>
      <c r="J662" s="6" t="str">
        <f t="shared" si="264"/>
        <v xml:space="preserve"> |CZ| Ořezávač</v>
      </c>
      <c r="K662" s="8" t="s">
        <v>13058</v>
      </c>
      <c r="L662" s="6" t="str">
        <f t="shared" si="265"/>
        <v xml:space="preserve"> |DE| Nagelknipser</v>
      </c>
      <c r="M662" s="8" t="s">
        <v>13059</v>
      </c>
      <c r="N662" s="6" t="str">
        <f t="shared" si="266"/>
        <v xml:space="preserve"> |EE| Küünelõikur</v>
      </c>
      <c r="O662" s="8" t="s">
        <v>13060</v>
      </c>
      <c r="P662" s="6" t="str">
        <f t="shared" si="267"/>
        <v xml:space="preserve"> |ES| Cortaúñas</v>
      </c>
      <c r="Q662" s="8" t="s">
        <v>13061</v>
      </c>
      <c r="R662" s="6" t="str">
        <f t="shared" si="268"/>
        <v>/ Tallaungles</v>
      </c>
      <c r="S662" s="8" t="s">
        <v>13062</v>
      </c>
      <c r="T662" s="6" t="str">
        <f t="shared" si="269"/>
        <v xml:space="preserve"> |GR| Νυχοκόπτες</v>
      </c>
      <c r="U662" s="8" t="s">
        <v>13063</v>
      </c>
      <c r="V662" s="6" t="str">
        <f t="shared" si="270"/>
        <v xml:space="preserve"> |HR| Grickalica za nokte</v>
      </c>
      <c r="W662" s="8" t="s">
        <v>13064</v>
      </c>
      <c r="X662" s="6" t="str">
        <f t="shared" si="271"/>
        <v xml:space="preserve"> |HU| Körömcsipesz</v>
      </c>
      <c r="Y662" s="8" t="s">
        <v>13065</v>
      </c>
      <c r="Z662" s="6" t="str">
        <f t="shared" si="272"/>
        <v xml:space="preserve"> |IT| Tagliaunghie</v>
      </c>
      <c r="AA662" s="8" t="s">
        <v>13066</v>
      </c>
      <c r="AB662" s="6" t="str">
        <f t="shared" si="273"/>
        <v xml:space="preserve"> |LT| Nagų karpiklis-gnybtukas</v>
      </c>
      <c r="AC662" s="8" t="s">
        <v>13067</v>
      </c>
      <c r="AD662" s="6" t="str">
        <f t="shared" si="274"/>
        <v xml:space="preserve"> |LV| Nagu grieznes</v>
      </c>
      <c r="AE662" s="8" t="s">
        <v>13068</v>
      </c>
      <c r="AF662" s="6" t="str">
        <f t="shared" si="275"/>
        <v xml:space="preserve"> |MK| Ноктарче за нокти</v>
      </c>
      <c r="AG662" s="8" t="s">
        <v>13069</v>
      </c>
      <c r="AH662" s="6" t="str">
        <f t="shared" si="276"/>
        <v xml:space="preserve"> |PL| Obcinacz do paznokci</v>
      </c>
      <c r="AI662" s="8" t="s">
        <v>13070</v>
      </c>
      <c r="AJ662" s="6" t="str">
        <f t="shared" si="277"/>
        <v xml:space="preserve"> |PT| Cortador de unha</v>
      </c>
      <c r="AK662" s="8" t="s">
        <v>13071</v>
      </c>
      <c r="AL662" s="6" t="str">
        <f t="shared" si="278"/>
        <v xml:space="preserve"> |RO| Unghieră</v>
      </c>
      <c r="AM662" s="8" t="s">
        <v>13063</v>
      </c>
      <c r="AN662" s="6" t="str">
        <f t="shared" si="279"/>
        <v xml:space="preserve"> |RS| Grickalica za nokte</v>
      </c>
      <c r="AO662" s="8" t="s">
        <v>13072</v>
      </c>
      <c r="AP662" s="6" t="str">
        <f t="shared" si="280"/>
        <v xml:space="preserve"> |SI| Ščipalec za nohte</v>
      </c>
      <c r="AQ662" s="8" t="s">
        <v>13073</v>
      </c>
      <c r="AR662" s="6" t="str">
        <f t="shared" si="281"/>
        <v xml:space="preserve"> |SK| Strihač na nechty</v>
      </c>
      <c r="AS662" s="9" t="str">
        <f t="shared" si="282"/>
        <v>|EN| Nail clippers |BG| Нокторезачка |BiH| Noktarica |CZ| Ořezávač |DE| Nagelknipser |EE| Küünelõikur |ES| Cortaúñas/ Tallaungles |GR| Νυχοκόπτες |HR| Grickalica za nokte |HU| Körömcsipesz |IT| Tagliaunghie |LT| Nagų karpiklis-gnybtukas |LV| Nagu grieznes |PL| Obcinacz do paznokci |PT| Cortador de unha |RO| Unghieră |RS| Grickalica za nokte |SI| Ščipalec za nohte |SK| Strihač na nechty</v>
      </c>
      <c r="AT662" s="9" t="str">
        <f t="shared" si="283"/>
        <v xml:space="preserve">"|EN| Nail clippers |BG| Нокторезачка |BiH| Noktarica |CZ| Ořezávač |DE| Nagelknipser |EE| Küünelõikur |ES| Cortaúñas/ Tallaungles |GR| Νυχοκόπτες |HR| Grickalica za nokte |HU| Körömcsipesz |IT| Tagliaunghie |LT| Nagų karpiklis-gnybtukas |LV| Nagu grieznes |PL| Obcinacz do paznokci |PT| Cortador de unha |RO| Unghieră |RS| Grickalica za nokte |SI| Ščipalec za nohte |SK| Strihač na nechty",  </v>
      </c>
      <c r="AU662" s="9" t="str">
        <f t="shared" si="284"/>
        <v xml:space="preserve">"Nail clippers":  "|EN| Nail clippers |BG| Нокторезачка |BiH| Noktarica |CZ| Ořezávač |DE| Nagelknipser |EE| Küünelõikur |ES| Cortaúñas/ Tallaungles |GR| Νυχοκόπτες |HR| Grickalica za nokte |HU| Körömcsipesz |IT| Tagliaunghie |LT| Nagų karpiklis-gnybtukas |LV| Nagu grieznes |PL| Obcinacz do paznokci |PT| Cortador de unha |RO| Unghieră |RS| Grickalica za nokte |SI| Ščipalec za nohte |SK| Strihač na nechty",  </v>
      </c>
      <c r="AV662" s="9" t="str">
        <f t="shared" si="285"/>
        <v xml:space="preserve">"Nail clippers", </v>
      </c>
      <c r="AW662" s="9"/>
    </row>
    <row r="663" spans="1:49" ht="15" customHeight="1" x14ac:dyDescent="0.25">
      <c r="A663" s="8" t="s">
        <v>13074</v>
      </c>
      <c r="B663" s="6" t="str">
        <f t="shared" si="260"/>
        <v>|EN| Scrub</v>
      </c>
      <c r="C663" s="8" t="s">
        <v>8807</v>
      </c>
      <c r="D663" s="6" t="str">
        <f t="shared" si="261"/>
        <v xml:space="preserve"> |AL| Skrab trupi</v>
      </c>
      <c r="E663" s="8" t="s">
        <v>8808</v>
      </c>
      <c r="F663" s="6" t="str">
        <f t="shared" si="262"/>
        <v xml:space="preserve"> |BG| Пилинг на тяло</v>
      </c>
      <c r="G663" s="8" t="s">
        <v>8809</v>
      </c>
      <c r="H663" s="6" t="str">
        <f t="shared" si="263"/>
        <v xml:space="preserve"> |BiH| Piling za tijelo</v>
      </c>
      <c r="I663" s="8" t="s">
        <v>13075</v>
      </c>
      <c r="J663" s="6" t="str">
        <f t="shared" si="264"/>
        <v xml:space="preserve"> |CZ| Tělový peeling</v>
      </c>
      <c r="K663" s="8" t="s">
        <v>8810</v>
      </c>
      <c r="L663" s="6" t="str">
        <f t="shared" si="265"/>
        <v xml:space="preserve"> |DE| Körper-peeling</v>
      </c>
      <c r="M663" s="8" t="s">
        <v>8811</v>
      </c>
      <c r="N663" s="6" t="str">
        <f t="shared" si="266"/>
        <v xml:space="preserve"> |EE| Kehakoorija</v>
      </c>
      <c r="O663" s="8" t="s">
        <v>13076</v>
      </c>
      <c r="P663" s="6" t="str">
        <f t="shared" si="267"/>
        <v xml:space="preserve"> |ES| Exfoliante corporal</v>
      </c>
      <c r="Q663" s="8" t="s">
        <v>13077</v>
      </c>
      <c r="R663" s="6" t="str">
        <f t="shared" si="268"/>
        <v>/ Píling corporal</v>
      </c>
      <c r="S663" s="8" t="s">
        <v>8814</v>
      </c>
      <c r="T663" s="6" t="str">
        <f t="shared" si="269"/>
        <v xml:space="preserve"> |GR| Απολέπιση σώματος</v>
      </c>
      <c r="U663" s="8" t="s">
        <v>8809</v>
      </c>
      <c r="V663" s="6" t="str">
        <f t="shared" si="270"/>
        <v xml:space="preserve"> |HR| Piling za tijelo</v>
      </c>
      <c r="W663" s="8" t="s">
        <v>8815</v>
      </c>
      <c r="X663" s="6" t="str">
        <f t="shared" si="271"/>
        <v xml:space="preserve"> |HU| Testradír</v>
      </c>
      <c r="Y663" s="8" t="s">
        <v>8816</v>
      </c>
      <c r="Z663" s="6" t="str">
        <f t="shared" si="272"/>
        <v xml:space="preserve"> |IT| Peeling per il corpo</v>
      </c>
      <c r="AA663" s="8" t="s">
        <v>8817</v>
      </c>
      <c r="AB663" s="6" t="str">
        <f t="shared" si="273"/>
        <v xml:space="preserve"> |LT| Kūno šveitiklis</v>
      </c>
      <c r="AC663" s="8" t="s">
        <v>8818</v>
      </c>
      <c r="AD663" s="6" t="str">
        <f t="shared" si="274"/>
        <v xml:space="preserve"> |LV| Ķermeņa skrubis</v>
      </c>
      <c r="AE663" s="8" t="s">
        <v>8819</v>
      </c>
      <c r="AF663" s="6" t="str">
        <f t="shared" si="275"/>
        <v xml:space="preserve"> |MK| Пилинг за тело</v>
      </c>
      <c r="AG663" s="8" t="s">
        <v>13078</v>
      </c>
      <c r="AH663" s="6" t="str">
        <f t="shared" si="276"/>
        <v xml:space="preserve"> |PL| Peeling do ciała</v>
      </c>
      <c r="AI663" s="8" t="s">
        <v>13079</v>
      </c>
      <c r="AJ663" s="6" t="str">
        <f t="shared" si="277"/>
        <v xml:space="preserve"> |PT| Esfoliante corporal</v>
      </c>
      <c r="AK663" s="8" t="s">
        <v>8822</v>
      </c>
      <c r="AL663" s="6" t="str">
        <f t="shared" si="278"/>
        <v xml:space="preserve"> |RO| Peeling pentru corp</v>
      </c>
      <c r="AM663" s="8" t="s">
        <v>8823</v>
      </c>
      <c r="AN663" s="6" t="str">
        <f t="shared" si="279"/>
        <v xml:space="preserve"> |RS| Piling za telo</v>
      </c>
      <c r="AO663" s="8" t="s">
        <v>8823</v>
      </c>
      <c r="AP663" s="6" t="str">
        <f t="shared" si="280"/>
        <v xml:space="preserve"> |SI| Piling za telo</v>
      </c>
      <c r="AQ663" s="8" t="s">
        <v>8824</v>
      </c>
      <c r="AR663" s="6" t="str">
        <f t="shared" si="281"/>
        <v xml:space="preserve"> |SK| Telový peeling</v>
      </c>
      <c r="AS663" s="9" t="str">
        <f t="shared" si="282"/>
        <v>|EN| Scrub |BG| Пилинг на тяло |BiH| Piling za tijelo |CZ| Tělový peeling |DE| Körper-peeling |EE| Kehakoorija |ES| Exfoliante corporal/ Píling corporal |GR| Απολέπιση σώματος |HR| Piling za tijelo |HU| Testradír |IT| Peeling per il corpo |LT| Kūno šveitiklis |LV| Ķermeņa skrubis |PL| Peeling do ciała |PT| Esfoliante corporal |RO| Peeling pentru corp |RS| Piling za telo |SI| Piling za telo |SK| Telový peeling</v>
      </c>
      <c r="AT663" s="9" t="str">
        <f t="shared" si="283"/>
        <v xml:space="preserve">"|EN| Scrub |BG| Пилинг на тяло |BiH| Piling za tijelo |CZ| Tělový peeling |DE| Körper-peeling |EE| Kehakoorija |ES| Exfoliante corporal/ Píling corporal |GR| Απολέπιση σώματος |HR| Piling za tijelo |HU| Testradír |IT| Peeling per il corpo |LT| Kūno šveitiklis |LV| Ķermeņa skrubis |PL| Peeling do ciała |PT| Esfoliante corporal |RO| Peeling pentru corp |RS| Piling za telo |SI| Piling za telo |SK| Telový peeling",  </v>
      </c>
      <c r="AU663" s="9" t="str">
        <f t="shared" si="284"/>
        <v xml:space="preserve">"Scrub":  "|EN| Scrub |BG| Пилинг на тяло |BiH| Piling za tijelo |CZ| Tělový peeling |DE| Körper-peeling |EE| Kehakoorija |ES| Exfoliante corporal/ Píling corporal |GR| Απολέπιση σώματος |HR| Piling za tijelo |HU| Testradír |IT| Peeling per il corpo |LT| Kūno šveitiklis |LV| Ķermeņa skrubis |PL| Peeling do ciała |PT| Esfoliante corporal |RO| Peeling pentru corp |RS| Piling za telo |SI| Piling za telo |SK| Telový peeling",  </v>
      </c>
      <c r="AV663" s="9" t="str">
        <f t="shared" si="285"/>
        <v xml:space="preserve">"Scrub", </v>
      </c>
      <c r="AW663" s="9"/>
    </row>
    <row r="664" spans="1:49" ht="15" customHeight="1" x14ac:dyDescent="0.25">
      <c r="A664" s="8" t="s">
        <v>13080</v>
      </c>
      <c r="B664" s="6" t="str">
        <f t="shared" si="260"/>
        <v>|EN| Make-up brush</v>
      </c>
      <c r="C664" s="8" t="s">
        <v>13081</v>
      </c>
      <c r="D664" s="6" t="str">
        <f t="shared" si="261"/>
        <v xml:space="preserve"> |AL| Furçë make up-i</v>
      </c>
      <c r="E664" s="8" t="s">
        <v>13082</v>
      </c>
      <c r="F664" s="6" t="str">
        <f t="shared" si="262"/>
        <v xml:space="preserve"> |BG| Четка за гримиране</v>
      </c>
      <c r="G664" s="8" t="s">
        <v>13083</v>
      </c>
      <c r="H664" s="6" t="str">
        <f t="shared" si="263"/>
        <v xml:space="preserve"> |BiH| Kist za šminkanje</v>
      </c>
      <c r="I664" s="8" t="s">
        <v>13084</v>
      </c>
      <c r="J664" s="6" t="str">
        <f t="shared" si="264"/>
        <v xml:space="preserve"> |CZ| Štětec na make up</v>
      </c>
      <c r="K664" s="8" t="s">
        <v>13085</v>
      </c>
      <c r="L664" s="6" t="str">
        <f t="shared" si="265"/>
        <v xml:space="preserve"> |DE| Make-up-pinsel</v>
      </c>
      <c r="M664" s="8" t="s">
        <v>13086</v>
      </c>
      <c r="N664" s="6" t="str">
        <f t="shared" si="266"/>
        <v xml:space="preserve"> |EE| Jumestuspintsel / meigipintsel</v>
      </c>
      <c r="O664" s="8" t="s">
        <v>13087</v>
      </c>
      <c r="P664" s="6" t="str">
        <f t="shared" si="267"/>
        <v xml:space="preserve"> |ES| Brocha de maquillaje</v>
      </c>
      <c r="Q664" s="8" t="s">
        <v>13088</v>
      </c>
      <c r="R664" s="6" t="str">
        <f t="shared" si="268"/>
        <v>/ Pinzell de maquillatge</v>
      </c>
      <c r="S664" s="8" t="s">
        <v>13089</v>
      </c>
      <c r="T664" s="6" t="str">
        <f t="shared" si="269"/>
        <v xml:space="preserve"> |GR| Πινέλο μακιγιάζ</v>
      </c>
      <c r="U664" s="8" t="s">
        <v>13083</v>
      </c>
      <c r="V664" s="6" t="str">
        <f t="shared" si="270"/>
        <v xml:space="preserve"> |HR| Kist za šminkanje</v>
      </c>
      <c r="W664" s="8" t="s">
        <v>13090</v>
      </c>
      <c r="X664" s="6" t="str">
        <f t="shared" si="271"/>
        <v xml:space="preserve"> |HU| Sminkecset</v>
      </c>
      <c r="Y664" s="8" t="s">
        <v>13091</v>
      </c>
      <c r="Z664" s="6" t="str">
        <f t="shared" si="272"/>
        <v xml:space="preserve"> |IT| Pennello per il trucco</v>
      </c>
      <c r="AA664" s="8" t="s">
        <v>13092</v>
      </c>
      <c r="AB664" s="6" t="str">
        <f t="shared" si="273"/>
        <v xml:space="preserve"> |LT| Makiažo šepetėlis</v>
      </c>
      <c r="AC664" s="8" t="s">
        <v>13093</v>
      </c>
      <c r="AD664" s="6" t="str">
        <f t="shared" si="274"/>
        <v xml:space="preserve"> |LV| Krāsošanās otiņa</v>
      </c>
      <c r="AE664" s="8" t="s">
        <v>13094</v>
      </c>
      <c r="AF664" s="6" t="str">
        <f t="shared" si="275"/>
        <v xml:space="preserve"> |MK| Четче за шминкање</v>
      </c>
      <c r="AG664" s="8" t="s">
        <v>13095</v>
      </c>
      <c r="AH664" s="6" t="str">
        <f t="shared" si="276"/>
        <v xml:space="preserve"> |PL| Pędzel do makijażu</v>
      </c>
      <c r="AI664" s="8" t="s">
        <v>13096</v>
      </c>
      <c r="AJ664" s="6" t="str">
        <f t="shared" si="277"/>
        <v xml:space="preserve"> |PT| Pincel de maquilhagem</v>
      </c>
      <c r="AK664" s="8" t="s">
        <v>13097</v>
      </c>
      <c r="AL664" s="6" t="str">
        <f t="shared" si="278"/>
        <v xml:space="preserve"> |RO| Pensulă pentru machiaj</v>
      </c>
      <c r="AM664" s="8" t="s">
        <v>13098</v>
      </c>
      <c r="AN664" s="6" t="str">
        <f t="shared" si="279"/>
        <v xml:space="preserve"> |RS| Četka za šminku</v>
      </c>
      <c r="AO664" s="8" t="s">
        <v>13099</v>
      </c>
      <c r="AP664" s="6" t="str">
        <f t="shared" si="280"/>
        <v xml:space="preserve"> |SI| Čopič za ličenje</v>
      </c>
      <c r="AQ664" s="8" t="s">
        <v>13100</v>
      </c>
      <c r="AR664" s="6" t="str">
        <f t="shared" si="281"/>
        <v xml:space="preserve"> |SK| Štetec na make up</v>
      </c>
      <c r="AS664" s="9" t="str">
        <f t="shared" si="282"/>
        <v>|EN| Make-up brush |BG| Четка за гримиране |BiH| Kist za šminkanje |CZ| Štětec na make up |DE| Make-up-pinsel |EE| Jumestuspintsel / meigipintsel |ES| Brocha de maquillaje/ Pinzell de maquillatge |GR| Πινέλο μακιγιάζ |HR| Kist za šminkanje |HU| Sminkecset |IT| Pennello per il trucco |LT| Makiažo šepetėlis |LV| Krāsošanās otiņa |PL| Pędzel do makijażu |PT| Pincel de maquilhagem |RO| Pensulă pentru machiaj |RS| Četka za šminku |SI| Čopič za ličenje |SK| Štetec na make up</v>
      </c>
      <c r="AT664" s="9" t="str">
        <f t="shared" si="283"/>
        <v xml:space="preserve">"|EN| Make-up brush |BG| Четка за гримиране |BiH| Kist za šminkanje |CZ| Štětec na make up |DE| Make-up-pinsel |EE| Jumestuspintsel / meigipintsel |ES| Brocha de maquillaje/ Pinzell de maquillatge |GR| Πινέλο μακιγιάζ |HR| Kist za šminkanje |HU| Sminkecset |IT| Pennello per il trucco |LT| Makiažo šepetėlis |LV| Krāsošanās otiņa |PL| Pędzel do makijażu |PT| Pincel de maquilhagem |RO| Pensulă pentru machiaj |RS| Četka za šminku |SI| Čopič za ličenje |SK| Štetec na make up",  </v>
      </c>
      <c r="AU664" s="9" t="str">
        <f t="shared" si="284"/>
        <v xml:space="preserve">"Make-up brush":  "|EN| Make-up brush |BG| Четка за гримиране |BiH| Kist za šminkanje |CZ| Štětec na make up |DE| Make-up-pinsel |EE| Jumestuspintsel / meigipintsel |ES| Brocha de maquillaje/ Pinzell de maquillatge |GR| Πινέλο μακιγιάζ |HR| Kist za šminkanje |HU| Sminkecset |IT| Pennello per il trucco |LT| Makiažo šepetėlis |LV| Krāsošanās otiņa |PL| Pędzel do makijażu |PT| Pincel de maquilhagem |RO| Pensulă pentru machiaj |RS| Četka za šminku |SI| Čopič za ličenje |SK| Štetec na make up",  </v>
      </c>
      <c r="AV664" s="9" t="str">
        <f t="shared" si="285"/>
        <v xml:space="preserve">"Make-up brush", </v>
      </c>
      <c r="AW664" s="9"/>
    </row>
    <row r="665" spans="1:49" ht="15" customHeight="1" x14ac:dyDescent="0.25">
      <c r="A665" s="8" t="s">
        <v>13101</v>
      </c>
      <c r="B665" s="6" t="str">
        <f t="shared" si="260"/>
        <v>|EN| Kabuki brush</v>
      </c>
      <c r="C665" s="8" t="s">
        <v>13102</v>
      </c>
      <c r="D665" s="6" t="str">
        <f t="shared" si="261"/>
        <v xml:space="preserve"> |AL| Furçë kabuki</v>
      </c>
      <c r="E665" s="8" t="s">
        <v>13103</v>
      </c>
      <c r="F665" s="6" t="str">
        <f t="shared" si="262"/>
        <v xml:space="preserve"> |BG| Кабуки четка</v>
      </c>
      <c r="G665" s="8" t="s">
        <v>13104</v>
      </c>
      <c r="H665" s="6" t="str">
        <f t="shared" si="263"/>
        <v xml:space="preserve"> |BiH| Kist kabuki</v>
      </c>
      <c r="I665" s="8" t="s">
        <v>13105</v>
      </c>
      <c r="J665" s="6" t="str">
        <f t="shared" si="264"/>
        <v xml:space="preserve"> |CZ| Kabuki štětec na obličej</v>
      </c>
      <c r="K665" s="8" t="s">
        <v>13106</v>
      </c>
      <c r="L665" s="6" t="str">
        <f t="shared" si="265"/>
        <v xml:space="preserve"> |DE| Kabuki pinsel</v>
      </c>
      <c r="M665" s="8" t="s">
        <v>13107</v>
      </c>
      <c r="N665" s="6" t="str">
        <f t="shared" si="266"/>
        <v xml:space="preserve"> |EE| Kabuki pintsel</v>
      </c>
      <c r="O665" s="8" t="s">
        <v>13108</v>
      </c>
      <c r="P665" s="6" t="str">
        <f t="shared" si="267"/>
        <v xml:space="preserve"> |ES| Brocha kabuki</v>
      </c>
      <c r="Q665" s="8" t="s">
        <v>13109</v>
      </c>
      <c r="R665" s="6" t="str">
        <f t="shared" si="268"/>
        <v>/ Brotxa kabuki</v>
      </c>
      <c r="S665" s="8" t="s">
        <v>13110</v>
      </c>
      <c r="T665" s="6" t="str">
        <f t="shared" si="269"/>
        <v xml:space="preserve"> |GR| Πινέλο καμπούκι</v>
      </c>
      <c r="U665" s="8" t="s">
        <v>13111</v>
      </c>
      <c r="V665" s="6" t="str">
        <f t="shared" si="270"/>
        <v xml:space="preserve"> |HR| Kabuki kist</v>
      </c>
      <c r="W665" s="8" t="s">
        <v>13112</v>
      </c>
      <c r="X665" s="6" t="str">
        <f t="shared" si="271"/>
        <v xml:space="preserve"> |HU| Kabuki ecset</v>
      </c>
      <c r="Y665" s="8" t="s">
        <v>13113</v>
      </c>
      <c r="Z665" s="6" t="str">
        <f t="shared" si="272"/>
        <v xml:space="preserve"> |IT| Pennello kabuki</v>
      </c>
      <c r="AA665" s="8" t="s">
        <v>13114</v>
      </c>
      <c r="AB665" s="6" t="str">
        <f t="shared" si="273"/>
        <v xml:space="preserve"> |LT| „kabuki“ šepetėlis</v>
      </c>
      <c r="AC665" s="8" t="s">
        <v>8644</v>
      </c>
      <c r="AD665" s="6" t="str">
        <f t="shared" si="274"/>
        <v xml:space="preserve"> |LV| Pūdera otiņa</v>
      </c>
      <c r="AE665" s="8" t="s">
        <v>13103</v>
      </c>
      <c r="AF665" s="6" t="str">
        <f t="shared" si="275"/>
        <v xml:space="preserve"> |MK| Кабуки четка</v>
      </c>
      <c r="AG665" s="8" t="s">
        <v>13115</v>
      </c>
      <c r="AH665" s="6" t="str">
        <f t="shared" si="276"/>
        <v xml:space="preserve"> |PL| Pędzel kabuki</v>
      </c>
      <c r="AI665" s="8" t="s">
        <v>13116</v>
      </c>
      <c r="AJ665" s="6" t="str">
        <f t="shared" si="277"/>
        <v xml:space="preserve"> |PT| Pincel de kabuki</v>
      </c>
      <c r="AK665" s="8" t="s">
        <v>13117</v>
      </c>
      <c r="AL665" s="6" t="str">
        <f t="shared" si="278"/>
        <v xml:space="preserve"> |RO| Pensulă kabuki</v>
      </c>
      <c r="AM665" s="8" t="s">
        <v>13118</v>
      </c>
      <c r="AN665" s="6" t="str">
        <f t="shared" si="279"/>
        <v xml:space="preserve"> |RS| Kabuki četka</v>
      </c>
      <c r="AO665" s="8" t="s">
        <v>13119</v>
      </c>
      <c r="AP665" s="6" t="str">
        <f t="shared" si="280"/>
        <v xml:space="preserve"> |SI| Čopič kabuki</v>
      </c>
      <c r="AQ665" s="8" t="s">
        <v>13120</v>
      </c>
      <c r="AR665" s="6" t="str">
        <f t="shared" si="281"/>
        <v xml:space="preserve"> |SK| Kabuki štetec na tvár</v>
      </c>
      <c r="AS665" s="9" t="str">
        <f t="shared" si="282"/>
        <v>|EN| Kabuki brush |BG| Кабуки четка |BiH| Kist kabuki |CZ| Kabuki štětec na obličej |DE| Kabuki pinsel |EE| Kabuki pintsel |ES| Brocha kabuki/ Brotxa kabuki |GR| Πινέλο καμπούκι |HR| Kabuki kist |HU| Kabuki ecset |IT| Pennello kabuki |LT| „kabuki“ šepetėlis |LV| Pūdera otiņa |PL| Pędzel kabuki |PT| Pincel de kabuki |RO| Pensulă kabuki |RS| Kabuki četka |SI| Čopič kabuki |SK| Kabuki štetec na tvár</v>
      </c>
      <c r="AT665" s="9" t="str">
        <f t="shared" si="283"/>
        <v xml:space="preserve">"|EN| Kabuki brush |BG| Кабуки четка |BiH| Kist kabuki |CZ| Kabuki štětec na obličej |DE| Kabuki pinsel |EE| Kabuki pintsel |ES| Brocha kabuki/ Brotxa kabuki |GR| Πινέλο καμπούκι |HR| Kabuki kist |HU| Kabuki ecset |IT| Pennello kabuki |LT| „kabuki“ šepetėlis |LV| Pūdera otiņa |PL| Pędzel kabuki |PT| Pincel de kabuki |RO| Pensulă kabuki |RS| Kabuki četka |SI| Čopič kabuki |SK| Kabuki štetec na tvár",  </v>
      </c>
      <c r="AU665" s="9" t="str">
        <f t="shared" si="284"/>
        <v xml:space="preserve">"Kabuki brush":  "|EN| Kabuki brush |BG| Кабуки четка |BiH| Kist kabuki |CZ| Kabuki štětec na obličej |DE| Kabuki pinsel |EE| Kabuki pintsel |ES| Brocha kabuki/ Brotxa kabuki |GR| Πινέλο καμπούκι |HR| Kabuki kist |HU| Kabuki ecset |IT| Pennello kabuki |LT| „kabuki“ šepetėlis |LV| Pūdera otiņa |PL| Pędzel kabuki |PT| Pincel de kabuki |RO| Pensulă kabuki |RS| Kabuki četka |SI| Čopič kabuki |SK| Kabuki štetec na tvár",  </v>
      </c>
      <c r="AV665" s="9" t="str">
        <f t="shared" si="285"/>
        <v xml:space="preserve">"Kabuki brush", </v>
      </c>
      <c r="AW665" s="9"/>
    </row>
    <row r="666" spans="1:49" ht="15" customHeight="1" x14ac:dyDescent="0.25">
      <c r="A666" s="8" t="s">
        <v>13121</v>
      </c>
      <c r="B666" s="6" t="str">
        <f t="shared" si="260"/>
        <v>|EN| Lip brush</v>
      </c>
      <c r="C666" s="8" t="s">
        <v>13122</v>
      </c>
      <c r="D666" s="6" t="str">
        <f t="shared" si="261"/>
        <v xml:space="preserve"> |AL| Furçë buzësh</v>
      </c>
      <c r="E666" s="8" t="s">
        <v>13123</v>
      </c>
      <c r="F666" s="6" t="str">
        <f t="shared" si="262"/>
        <v xml:space="preserve"> |BG| Четка за устни</v>
      </c>
      <c r="G666" s="8" t="s">
        <v>13124</v>
      </c>
      <c r="H666" s="6" t="str">
        <f t="shared" si="263"/>
        <v xml:space="preserve"> |BiH| Kist za usne</v>
      </c>
      <c r="I666" s="8" t="s">
        <v>13125</v>
      </c>
      <c r="J666" s="6" t="str">
        <f t="shared" si="264"/>
        <v xml:space="preserve"> |CZ| Štěteček na rty</v>
      </c>
      <c r="K666" s="8" t="s">
        <v>13126</v>
      </c>
      <c r="L666" s="6" t="str">
        <f t="shared" si="265"/>
        <v xml:space="preserve"> |DE| Lippenpinsel</v>
      </c>
      <c r="M666" s="8" t="s">
        <v>13127</v>
      </c>
      <c r="N666" s="6" t="str">
        <f t="shared" si="266"/>
        <v xml:space="preserve"> |EE| Huulepintsel</v>
      </c>
      <c r="O666" s="8" t="s">
        <v>13128</v>
      </c>
      <c r="P666" s="6" t="str">
        <f t="shared" si="267"/>
        <v xml:space="preserve"> |ES| Pincel para labios</v>
      </c>
      <c r="Q666" s="8" t="s">
        <v>13129</v>
      </c>
      <c r="R666" s="6" t="str">
        <f t="shared" si="268"/>
        <v>/ Pinzell per a llavis</v>
      </c>
      <c r="S666" s="8" t="s">
        <v>13130</v>
      </c>
      <c r="T666" s="6" t="str">
        <f t="shared" si="269"/>
        <v xml:space="preserve"> |GR| Πινέλο στόμα</v>
      </c>
      <c r="U666" s="8" t="s">
        <v>13131</v>
      </c>
      <c r="V666" s="6" t="str">
        <f t="shared" si="270"/>
        <v xml:space="preserve"> |HR| Kistić za usta</v>
      </c>
      <c r="W666" s="8" t="s">
        <v>13132</v>
      </c>
      <c r="X666" s="6" t="str">
        <f t="shared" si="271"/>
        <v xml:space="preserve"> |HU| Ajakecset</v>
      </c>
      <c r="Y666" s="8" t="s">
        <v>13133</v>
      </c>
      <c r="Z666" s="6" t="str">
        <f t="shared" si="272"/>
        <v xml:space="preserve"> |IT| Pennellino per labbra</v>
      </c>
      <c r="AA666" s="8" t="s">
        <v>13134</v>
      </c>
      <c r="AB666" s="6" t="str">
        <f t="shared" si="273"/>
        <v xml:space="preserve"> |LT| Lūpų šepetėlis</v>
      </c>
      <c r="AC666" s="8" t="s">
        <v>13135</v>
      </c>
      <c r="AD666" s="6" t="str">
        <f t="shared" si="274"/>
        <v xml:space="preserve"> |LV| Lūpu otiņa</v>
      </c>
      <c r="AE666" s="8" t="s">
        <v>13136</v>
      </c>
      <c r="AF666" s="6" t="str">
        <f t="shared" si="275"/>
        <v xml:space="preserve"> |MK| Четка за уста</v>
      </c>
      <c r="AG666" s="8" t="s">
        <v>13137</v>
      </c>
      <c r="AH666" s="6" t="str">
        <f t="shared" si="276"/>
        <v xml:space="preserve"> |PL| Pędzelek do ust</v>
      </c>
      <c r="AI666" s="8" t="s">
        <v>13138</v>
      </c>
      <c r="AJ666" s="6" t="str">
        <f t="shared" si="277"/>
        <v xml:space="preserve"> |PT| Pincel para os lábios</v>
      </c>
      <c r="AK666" s="8" t="s">
        <v>13139</v>
      </c>
      <c r="AL666" s="6" t="str">
        <f t="shared" si="278"/>
        <v xml:space="preserve"> |RO| Pensulă pentru buze</v>
      </c>
      <c r="AM666" s="8" t="s">
        <v>13140</v>
      </c>
      <c r="AN666" s="6" t="str">
        <f t="shared" si="279"/>
        <v xml:space="preserve"> |RS| Četkica za usne</v>
      </c>
      <c r="AO666" s="8" t="s">
        <v>13141</v>
      </c>
      <c r="AP666" s="6" t="str">
        <f t="shared" si="280"/>
        <v xml:space="preserve"> |SI| Čopič za ustnice</v>
      </c>
      <c r="AQ666" s="8" t="s">
        <v>13142</v>
      </c>
      <c r="AR666" s="6" t="str">
        <f t="shared" si="281"/>
        <v xml:space="preserve"> |SK| Štetec na ústa</v>
      </c>
      <c r="AS666" s="9" t="str">
        <f t="shared" si="282"/>
        <v>|EN| Lip brush |BG| Четка за устни |BiH| Kist za usne |CZ| Štěteček na rty |DE| Lippenpinsel |EE| Huulepintsel |ES| Pincel para labios/ Pinzell per a llavis |GR| Πινέλο στόμα |HR| Kistić za usta |HU| Ajakecset |IT| Pennellino per labbra |LT| Lūpų šepetėlis |LV| Lūpu otiņa |PL| Pędzelek do ust |PT| Pincel para os lábios |RO| Pensulă pentru buze |RS| Četkica za usne |SI| Čopič za ustnice |SK| Štetec na ústa</v>
      </c>
      <c r="AT666" s="9" t="str">
        <f t="shared" si="283"/>
        <v xml:space="preserve">"|EN| Lip brush |BG| Четка за устни |BiH| Kist za usne |CZ| Štěteček na rty |DE| Lippenpinsel |EE| Huulepintsel |ES| Pincel para labios/ Pinzell per a llavis |GR| Πινέλο στόμα |HR| Kistić za usta |HU| Ajakecset |IT| Pennellino per labbra |LT| Lūpų šepetėlis |LV| Lūpu otiņa |PL| Pędzelek do ust |PT| Pincel para os lábios |RO| Pensulă pentru buze |RS| Četkica za usne |SI| Čopič za ustnice |SK| Štetec na ústa",  </v>
      </c>
      <c r="AU666" s="9" t="str">
        <f t="shared" si="284"/>
        <v xml:space="preserve">"Lip brush":  "|EN| Lip brush |BG| Четка за устни |BiH| Kist za usne |CZ| Štěteček na rty |DE| Lippenpinsel |EE| Huulepintsel |ES| Pincel para labios/ Pinzell per a llavis |GR| Πινέλο στόμα |HR| Kistić za usta |HU| Ajakecset |IT| Pennellino per labbra |LT| Lūpų šepetėlis |LV| Lūpu otiņa |PL| Pędzelek do ust |PT| Pincel para os lábios |RO| Pensulă pentru buze |RS| Četkica za usne |SI| Čopič za ustnice |SK| Štetec na ústa",  </v>
      </c>
      <c r="AV666" s="9" t="str">
        <f t="shared" si="285"/>
        <v xml:space="preserve">"Lip brush", </v>
      </c>
      <c r="AW666" s="9"/>
    </row>
    <row r="667" spans="1:49" ht="15" customHeight="1" x14ac:dyDescent="0.25">
      <c r="A667" s="8" t="s">
        <v>13143</v>
      </c>
      <c r="B667" s="6" t="str">
        <f t="shared" si="260"/>
        <v>|EN| Correction fluid brush</v>
      </c>
      <c r="C667" s="8" t="s">
        <v>13144</v>
      </c>
      <c r="D667" s="6" t="str">
        <f t="shared" si="261"/>
        <v xml:space="preserve"> |AL| Furçë për korrektor</v>
      </c>
      <c r="E667" s="8" t="s">
        <v>13145</v>
      </c>
      <c r="F667" s="6" t="str">
        <f t="shared" si="262"/>
        <v xml:space="preserve"> |BG| Четка за коректор</v>
      </c>
      <c r="G667" s="8" t="s">
        <v>13146</v>
      </c>
      <c r="H667" s="6" t="str">
        <f t="shared" si="263"/>
        <v xml:space="preserve"> |BiH| Kist za korektor</v>
      </c>
      <c r="I667" s="8" t="s">
        <v>13147</v>
      </c>
      <c r="J667" s="6" t="str">
        <f t="shared" si="264"/>
        <v xml:space="preserve"> |CZ| Štěteček na korektor</v>
      </c>
      <c r="K667" s="8" t="s">
        <v>13148</v>
      </c>
      <c r="L667" s="6" t="str">
        <f t="shared" si="265"/>
        <v xml:space="preserve"> |DE| Pinsel zum abdeckmittel</v>
      </c>
      <c r="M667" s="8" t="s">
        <v>13149</v>
      </c>
      <c r="N667" s="6" t="str">
        <f t="shared" si="266"/>
        <v xml:space="preserve"> |EE| Pintsel peitepulga hajutamiseks</v>
      </c>
      <c r="O667" s="8" t="s">
        <v>13150</v>
      </c>
      <c r="P667" s="6" t="str">
        <f t="shared" si="267"/>
        <v xml:space="preserve"> |ES| Pincel para corrector</v>
      </c>
      <c r="Q667" s="8" t="s">
        <v>13151</v>
      </c>
      <c r="R667" s="6" t="str">
        <f t="shared" si="268"/>
        <v>/ Pinzell corrector</v>
      </c>
      <c r="S667" s="8" t="s">
        <v>13152</v>
      </c>
      <c r="T667" s="6" t="str">
        <f t="shared" si="269"/>
        <v xml:space="preserve"> |GR| Πινέλο για  διορθωτή</v>
      </c>
      <c r="U667" s="8" t="s">
        <v>13153</v>
      </c>
      <c r="V667" s="6" t="str">
        <f t="shared" si="270"/>
        <v xml:space="preserve"> |HR| Kistić za korektor</v>
      </c>
      <c r="W667" s="8" t="s">
        <v>13154</v>
      </c>
      <c r="X667" s="6" t="str">
        <f t="shared" si="271"/>
        <v xml:space="preserve"> |HU| Korrektorecset</v>
      </c>
      <c r="Y667" s="8" t="s">
        <v>13155</v>
      </c>
      <c r="Z667" s="6" t="str">
        <f t="shared" si="272"/>
        <v xml:space="preserve"> |IT| Pennellino per correttore</v>
      </c>
      <c r="AA667" s="8" t="s">
        <v>13156</v>
      </c>
      <c r="AB667" s="6" t="str">
        <f t="shared" si="273"/>
        <v xml:space="preserve"> |LT| Koregavimo priemonės šepetukas</v>
      </c>
      <c r="AC667" s="8" t="s">
        <v>13157</v>
      </c>
      <c r="AD667" s="6" t="str">
        <f t="shared" si="274"/>
        <v xml:space="preserve"> |LV| Korektora otiņa</v>
      </c>
      <c r="AE667" s="8" t="s">
        <v>13158</v>
      </c>
      <c r="AF667" s="6" t="str">
        <f t="shared" si="275"/>
        <v xml:space="preserve"> |MK| Четка за колектор</v>
      </c>
      <c r="AG667" s="8" t="s">
        <v>13159</v>
      </c>
      <c r="AH667" s="6" t="str">
        <f t="shared" si="276"/>
        <v xml:space="preserve"> |PL| Pędzelek do  korektora</v>
      </c>
      <c r="AI667" s="8" t="s">
        <v>13160</v>
      </c>
      <c r="AJ667" s="6" t="str">
        <f t="shared" si="277"/>
        <v xml:space="preserve"> |PT| Pincel para corretor</v>
      </c>
      <c r="AK667" s="8" t="s">
        <v>13161</v>
      </c>
      <c r="AL667" s="6" t="str">
        <f t="shared" si="278"/>
        <v xml:space="preserve"> |RO| Pensulă pentru corector</v>
      </c>
      <c r="AM667" s="8" t="s">
        <v>13162</v>
      </c>
      <c r="AN667" s="6" t="str">
        <f t="shared" si="279"/>
        <v xml:space="preserve"> |RS| Četkica za korektor</v>
      </c>
      <c r="AO667" s="8" t="s">
        <v>13163</v>
      </c>
      <c r="AP667" s="6" t="str">
        <f t="shared" si="280"/>
        <v xml:space="preserve"> |SI| Čopič za korektor</v>
      </c>
      <c r="AQ667" s="8" t="s">
        <v>13164</v>
      </c>
      <c r="AR667" s="6" t="str">
        <f t="shared" si="281"/>
        <v xml:space="preserve"> |SK| Štetec na korektor</v>
      </c>
      <c r="AS667" s="9" t="str">
        <f t="shared" si="282"/>
        <v>|EN| Correction fluid brush |BG| Четка за коректор |BiH| Kist za korektor |CZ| Štěteček na korektor |DE| Pinsel zum abdeckmittel |EE| Pintsel peitepulga hajutamiseks |ES| Pincel para corrector/ Pinzell corrector |GR| Πινέλο για  διορθωτή |HR| Kistić za korektor |HU| Korrektorecset |IT| Pennellino per correttore |LT| Koregavimo priemonės šepetukas |LV| Korektora otiņa |PL| Pędzelek do  korektora |PT| Pincel para corretor |RO| Pensulă pentru corector |RS| Četkica za korektor |SI| Čopič za korektor |SK| Štetec na korektor</v>
      </c>
      <c r="AT667" s="9" t="str">
        <f t="shared" si="283"/>
        <v xml:space="preserve">"|EN| Correction fluid brush |BG| Четка за коректор |BiH| Kist za korektor |CZ| Štěteček na korektor |DE| Pinsel zum abdeckmittel |EE| Pintsel peitepulga hajutamiseks |ES| Pincel para corrector/ Pinzell corrector |GR| Πινέλο για  διορθωτή |HR| Kistić za korektor |HU| Korrektorecset |IT| Pennellino per correttore |LT| Koregavimo priemonės šepetukas |LV| Korektora otiņa |PL| Pędzelek do  korektora |PT| Pincel para corretor |RO| Pensulă pentru corector |RS| Četkica za korektor |SI| Čopič za korektor |SK| Štetec na korektor",  </v>
      </c>
      <c r="AU667" s="9" t="str">
        <f t="shared" si="284"/>
        <v xml:space="preserve">"Correction fluid brush":  "|EN| Correction fluid brush |BG| Четка за коректор |BiH| Kist za korektor |CZ| Štěteček na korektor |DE| Pinsel zum abdeckmittel |EE| Pintsel peitepulga hajutamiseks |ES| Pincel para corrector/ Pinzell corrector |GR| Πινέλο για  διορθωτή |HR| Kistić za korektor |HU| Korrektorecset |IT| Pennellino per correttore |LT| Koregavimo priemonės šepetukas |LV| Korektora otiņa |PL| Pędzelek do  korektora |PT| Pincel para corretor |RO| Pensulă pentru corector |RS| Četkica za korektor |SI| Čopič za korektor |SK| Štetec na korektor",  </v>
      </c>
      <c r="AV667" s="9" t="str">
        <f t="shared" si="285"/>
        <v xml:space="preserve">"Correction fluid brush", </v>
      </c>
      <c r="AW667" s="9"/>
    </row>
    <row r="668" spans="1:49" ht="15" customHeight="1" x14ac:dyDescent="0.25">
      <c r="A668" s="8" t="s">
        <v>8572</v>
      </c>
      <c r="B668" s="6" t="str">
        <f t="shared" si="260"/>
        <v>|EN| Tweezers</v>
      </c>
      <c r="C668" s="8" t="s">
        <v>13165</v>
      </c>
      <c r="D668" s="6" t="str">
        <f t="shared" si="261"/>
        <v xml:space="preserve"> |AL| Piskatore</v>
      </c>
      <c r="E668" s="8" t="s">
        <v>8574</v>
      </c>
      <c r="F668" s="6" t="str">
        <f t="shared" si="262"/>
        <v xml:space="preserve"> |BG| Пинсета</v>
      </c>
      <c r="G668" s="8" t="s">
        <v>8575</v>
      </c>
      <c r="H668" s="6" t="str">
        <f t="shared" si="263"/>
        <v xml:space="preserve"> |BiH| Pinceta</v>
      </c>
      <c r="I668" s="8" t="s">
        <v>8588</v>
      </c>
      <c r="J668" s="6" t="str">
        <f t="shared" si="264"/>
        <v xml:space="preserve"> |CZ| Pinzeta</v>
      </c>
      <c r="K668" s="8" t="s">
        <v>8576</v>
      </c>
      <c r="L668" s="6" t="str">
        <f t="shared" si="265"/>
        <v xml:space="preserve"> |DE| Pinzette</v>
      </c>
      <c r="M668" s="8" t="s">
        <v>8577</v>
      </c>
      <c r="N668" s="6" t="str">
        <f t="shared" si="266"/>
        <v xml:space="preserve"> |EE| Pintsetid</v>
      </c>
      <c r="O668" s="8" t="s">
        <v>13166</v>
      </c>
      <c r="P668" s="6" t="str">
        <f t="shared" si="267"/>
        <v xml:space="preserve"> |ES| Pinza de depilación</v>
      </c>
      <c r="Q668" s="8" t="s">
        <v>13167</v>
      </c>
      <c r="R668" s="6" t="str">
        <f t="shared" si="268"/>
        <v>/ Pinces</v>
      </c>
      <c r="S668" s="8" t="s">
        <v>13168</v>
      </c>
      <c r="T668" s="6" t="str">
        <f t="shared" si="269"/>
        <v xml:space="preserve"> |GR| Λαβίδα</v>
      </c>
      <c r="U668" s="8" t="s">
        <v>8575</v>
      </c>
      <c r="V668" s="6" t="str">
        <f t="shared" si="270"/>
        <v xml:space="preserve"> |HR| Pinceta</v>
      </c>
      <c r="W668" s="8" t="s">
        <v>13169</v>
      </c>
      <c r="X668" s="6" t="str">
        <f t="shared" si="271"/>
        <v xml:space="preserve"> |HU| Szemöldökcsipesz</v>
      </c>
      <c r="Y668" s="8" t="s">
        <v>8582</v>
      </c>
      <c r="Z668" s="6" t="str">
        <f t="shared" si="272"/>
        <v xml:space="preserve"> |IT| Pinzetta</v>
      </c>
      <c r="AA668" s="8" t="s">
        <v>8583</v>
      </c>
      <c r="AB668" s="6" t="str">
        <f t="shared" si="273"/>
        <v xml:space="preserve"> |LT| Pincetas</v>
      </c>
      <c r="AC668" s="8" t="s">
        <v>8584</v>
      </c>
      <c r="AD668" s="6" t="str">
        <f t="shared" si="274"/>
        <v xml:space="preserve"> |LV| Pincete</v>
      </c>
      <c r="AE668" s="8" t="s">
        <v>8585</v>
      </c>
      <c r="AF668" s="6" t="str">
        <f t="shared" si="275"/>
        <v xml:space="preserve"> |MK| Пинцета</v>
      </c>
      <c r="AG668" s="8" t="s">
        <v>13170</v>
      </c>
      <c r="AH668" s="6" t="str">
        <f t="shared" si="276"/>
        <v xml:space="preserve"> |PL| Pęseta</v>
      </c>
      <c r="AI668" s="8" t="s">
        <v>8579</v>
      </c>
      <c r="AJ668" s="6" t="str">
        <f t="shared" si="277"/>
        <v xml:space="preserve"> |PT| Pinça</v>
      </c>
      <c r="AK668" s="8" t="s">
        <v>8587</v>
      </c>
      <c r="AL668" s="6" t="str">
        <f t="shared" si="278"/>
        <v xml:space="preserve"> |RO| Pensetă</v>
      </c>
      <c r="AM668" s="8" t="s">
        <v>8575</v>
      </c>
      <c r="AN668" s="6" t="str">
        <f t="shared" si="279"/>
        <v xml:space="preserve"> |RS| Pinceta</v>
      </c>
      <c r="AO668" s="8" t="s">
        <v>8575</v>
      </c>
      <c r="AP668" s="6" t="str">
        <f t="shared" si="280"/>
        <v xml:space="preserve"> |SI| Pinceta</v>
      </c>
      <c r="AQ668" s="8" t="s">
        <v>8588</v>
      </c>
      <c r="AR668" s="6" t="str">
        <f t="shared" si="281"/>
        <v xml:space="preserve"> |SK| Pinzeta</v>
      </c>
      <c r="AS668" s="9" t="str">
        <f t="shared" si="282"/>
        <v>|EN| Tweezers |BG| Пинсета |BiH| Pinceta |CZ| Pinzeta |DE| Pinzette |EE| Pintsetid |ES| Pinza de depilación/ Pinces |GR| Λαβίδα |HR| Pinceta |HU| Szemöldökcsipesz |IT| Pinzetta |LT| Pincetas |LV| Pincete |PL| Pęseta |PT| Pinça |RO| Pensetă |RS| Pinceta |SI| Pinceta |SK| Pinzeta</v>
      </c>
      <c r="AT668" s="9" t="str">
        <f t="shared" si="283"/>
        <v xml:space="preserve">"|EN| Tweezers |BG| Пинсета |BiH| Pinceta |CZ| Pinzeta |DE| Pinzette |EE| Pintsetid |ES| Pinza de depilación/ Pinces |GR| Λαβίδα |HR| Pinceta |HU| Szemöldökcsipesz |IT| Pinzetta |LT| Pincetas |LV| Pincete |PL| Pęseta |PT| Pinça |RO| Pensetă |RS| Pinceta |SI| Pinceta |SK| Pinzeta",  </v>
      </c>
      <c r="AU668" s="9" t="str">
        <f t="shared" si="284"/>
        <v xml:space="preserve">"Tweezers":  "|EN| Tweezers |BG| Пинсета |BiH| Pinceta |CZ| Pinzeta |DE| Pinzette |EE| Pintsetid |ES| Pinza de depilación/ Pinces |GR| Λαβίδα |HR| Pinceta |HU| Szemöldökcsipesz |IT| Pinzetta |LT| Pincetas |LV| Pincete |PL| Pęseta |PT| Pinça |RO| Pensetă |RS| Pinceta |SI| Pinceta |SK| Pinzeta",  </v>
      </c>
      <c r="AV668" s="9" t="str">
        <f t="shared" si="285"/>
        <v xml:space="preserve">"Tweezers", </v>
      </c>
      <c r="AW668" s="9"/>
    </row>
    <row r="669" spans="1:49" ht="15" customHeight="1" x14ac:dyDescent="0.25">
      <c r="A669" s="8" t="s">
        <v>13171</v>
      </c>
      <c r="B669" s="6" t="str">
        <f t="shared" si="260"/>
        <v>|EN| Skincare bubble bath for children.</v>
      </c>
      <c r="C669" s="8" t="s">
        <v>13172</v>
      </c>
      <c r="D669" s="6" t="str">
        <f t="shared" si="261"/>
        <v xml:space="preserve"> |AL| Locion banje përkujdesës për fëmijë</v>
      </c>
      <c r="E669" s="8" t="s">
        <v>13173</v>
      </c>
      <c r="F669" s="6" t="str">
        <f t="shared" si="262"/>
        <v xml:space="preserve"> |BG| Подхранващ детски комплект за къпане.</v>
      </c>
      <c r="G669" s="8" t="s">
        <v>13174</v>
      </c>
      <c r="H669" s="6" t="str">
        <f t="shared" si="263"/>
        <v xml:space="preserve"> |BiH| Njegujuća kupka za djecu.</v>
      </c>
      <c r="I669" s="8" t="s">
        <v>13175</v>
      </c>
      <c r="J669" s="6" t="str">
        <f t="shared" si="264"/>
        <v xml:space="preserve"> |CZ| Dětská koupelová čisticí emulze.</v>
      </c>
      <c r="K669" s="8" t="s">
        <v>13176</v>
      </c>
      <c r="L669" s="6" t="str">
        <f t="shared" si="265"/>
        <v xml:space="preserve"> |DE| Babypflegebad</v>
      </c>
      <c r="M669" s="8" t="s">
        <v>13177</v>
      </c>
      <c r="N669" s="6" t="str">
        <f t="shared" si="266"/>
        <v xml:space="preserve"> |EE| Hooldav vannivaht lastele</v>
      </c>
      <c r="O669" s="8" t="s">
        <v>13178</v>
      </c>
      <c r="P669" s="6" t="str">
        <f t="shared" si="267"/>
        <v xml:space="preserve"> |ES| Espuma de baño para niños.</v>
      </c>
      <c r="Q669" s="8" t="s">
        <v>13179</v>
      </c>
      <c r="R669" s="6" t="str">
        <f t="shared" si="268"/>
        <v>/ Loció de bany infantil</v>
      </c>
      <c r="S669" s="8" t="s">
        <v>13180</v>
      </c>
      <c r="T669" s="6" t="str">
        <f t="shared" si="269"/>
        <v xml:space="preserve"> |GR| Αφρόλουτρο για παιδιά.</v>
      </c>
      <c r="U669" s="8" t="s">
        <v>13174</v>
      </c>
      <c r="V669" s="6" t="str">
        <f t="shared" si="270"/>
        <v xml:space="preserve"> |HR| Njegujuća kupka za djecu.</v>
      </c>
      <c r="W669" s="8" t="s">
        <v>13181</v>
      </c>
      <c r="X669" s="6" t="str">
        <f t="shared" si="271"/>
        <v xml:space="preserve"> |HU| Ápoló fürdőhab gyermekeknek.</v>
      </c>
      <c r="Y669" s="8" t="s">
        <v>13182</v>
      </c>
      <c r="Z669" s="6" t="str">
        <f t="shared" si="272"/>
        <v xml:space="preserve"> |IT| Bagnoschiuma delicato per bambini.</v>
      </c>
      <c r="AA669" s="8" t="s">
        <v>13183</v>
      </c>
      <c r="AB669" s="6" t="str">
        <f t="shared" si="273"/>
        <v xml:space="preserve"> |LT| Vaikiškas puoselėjamasis vonios skystis</v>
      </c>
      <c r="AC669" s="8" t="s">
        <v>13184</v>
      </c>
      <c r="AD669" s="6" t="str">
        <f t="shared" si="274"/>
        <v xml:space="preserve"> |LV| Kopjošs šķidrums bērnu mazgāšanai</v>
      </c>
      <c r="AE669" s="8" t="s">
        <v>13185</v>
      </c>
      <c r="AF669" s="6" t="str">
        <f t="shared" si="275"/>
        <v xml:space="preserve"> |MK| Течност за нега за капење за деца.</v>
      </c>
      <c r="AG669" s="8" t="s">
        <v>13186</v>
      </c>
      <c r="AH669" s="6" t="str">
        <f t="shared" si="276"/>
        <v xml:space="preserve"> |PL| Pielęgnacyjny płyn do kąpieli dla dzieci.</v>
      </c>
      <c r="AI669" s="8" t="s">
        <v>13187</v>
      </c>
      <c r="AJ669" s="6" t="str">
        <f t="shared" si="277"/>
        <v xml:space="preserve"> |PT| Loção de nutritiva duche para crianças.</v>
      </c>
      <c r="AK669" s="8" t="s">
        <v>13188</v>
      </c>
      <c r="AL669" s="6" t="str">
        <f t="shared" si="278"/>
        <v xml:space="preserve"> |RO| Spumă de baie îngrijire copii.</v>
      </c>
      <c r="AM669" s="8" t="s">
        <v>13189</v>
      </c>
      <c r="AN669" s="6" t="str">
        <f t="shared" si="279"/>
        <v xml:space="preserve"> |RS| Kupka za negu dece</v>
      </c>
      <c r="AO669" s="8" t="s">
        <v>13190</v>
      </c>
      <c r="AP669" s="6" t="str">
        <f t="shared" si="280"/>
        <v xml:space="preserve"> |SI| Negovalna kopel za otroke.</v>
      </c>
      <c r="AQ669" s="8" t="s">
        <v>13191</v>
      </c>
      <c r="AR669" s="6" t="str">
        <f t="shared" si="281"/>
        <v xml:space="preserve"> |SK| Ošetrujúca pena do kúpeľa pre deti</v>
      </c>
      <c r="AS669" s="9" t="str">
        <f t="shared" si="282"/>
        <v>|EN| Skincare bubble bath for children. |BG| Подхранващ детски комплект за къпане. |BiH| Njegujuća kupka za djecu. |CZ| Dětská koupelová čisticí emulze. |DE| Babypflegebad |EE| Hooldav vannivaht lastele |ES| Espuma de baño para niños./ Loció de bany infantil |GR| Αφρόλουτρο για παιδιά. |HR| Njegujuća kupka za djecu. |HU| Ápoló fürdőhab gyermekeknek. |IT| Bagnoschiuma delicato per bambini. |LT| Vaikiškas puoselėjamasis vonios skystis |LV| Kopjošs šķidrums bērnu mazgāšanai |PL| Pielęgnacyjny płyn do kąpieli dla dzieci. |PT| Loção de nutritiva duche para crianças. |RO| Spumă de baie îngrijire copii. |RS| Kupka za negu dece |SI| Negovalna kopel za otroke. |SK| Ošetrujúca pena do kúpeľa pre deti</v>
      </c>
      <c r="AT669" s="9" t="str">
        <f t="shared" si="283"/>
        <v xml:space="preserve">"|EN| Skincare bubble bath for children. |BG| Подхранващ детски комплект за къпане. |BiH| Njegujuća kupka za djecu. |CZ| Dětská koupelová čisticí emulze. |DE| Babypflegebad |EE| Hooldav vannivaht lastele |ES| Espuma de baño para niños./ Loció de bany infantil |GR| Αφρόλουτρο για παιδιά. |HR| Njegujuća kupka za djecu. |HU| Ápoló fürdőhab gyermekeknek. |IT| Bagnoschiuma delicato per bambini. |LT| Vaikiškas puoselėjamasis vonios skystis |LV| Kopjošs šķidrums bērnu mazgāšanai |PL| Pielęgnacyjny płyn do kąpieli dla dzieci. |PT| Loção de nutritiva duche para crianças. |RO| Spumă de baie îngrijire copii. |RS| Kupka za negu dece |SI| Negovalna kopel za otroke. |SK| Ošetrujúca pena do kúpeľa pre deti",  </v>
      </c>
      <c r="AU669" s="9" t="str">
        <f t="shared" si="284"/>
        <v xml:space="preserve">"Skincare bubble bath for children.":  "|EN| Skincare bubble bath for children. |BG| Подхранващ детски комплект за къпане. |BiH| Njegujuća kupka za djecu. |CZ| Dětská koupelová čisticí emulze. |DE| Babypflegebad |EE| Hooldav vannivaht lastele |ES| Espuma de baño para niños./ Loció de bany infantil |GR| Αφρόλουτρο για παιδιά. |HR| Njegujuća kupka za djecu. |HU| Ápoló fürdőhab gyermekeknek. |IT| Bagnoschiuma delicato per bambini. |LT| Vaikiškas puoselėjamasis vonios skystis |LV| Kopjošs šķidrums bērnu mazgāšanai |PL| Pielęgnacyjny płyn do kąpieli dla dzieci. |PT| Loção de nutritiva duche para crianças. |RO| Spumă de baie îngrijire copii. |RS| Kupka za negu dece |SI| Negovalna kopel za otroke. |SK| Ošetrujúca pena do kúpeľa pre deti",  </v>
      </c>
      <c r="AV669" s="9" t="str">
        <f t="shared" si="285"/>
        <v xml:space="preserve">"Skincare bubble bath for children.", </v>
      </c>
      <c r="AW669" s="9"/>
    </row>
    <row r="670" spans="1:49" ht="15" customHeight="1" x14ac:dyDescent="0.25">
      <c r="A670" s="8" t="s">
        <v>13192</v>
      </c>
      <c r="B670" s="6" t="str">
        <f t="shared" si="260"/>
        <v>|EN| Skincare bath set (gel, liquid, body butter)</v>
      </c>
      <c r="C670" s="8" t="s">
        <v>13193</v>
      </c>
      <c r="D670" s="6" t="str">
        <f t="shared" si="261"/>
        <v xml:space="preserve"> |AL| Set banje përkujdesës (xhel, locion, gjalpë trupi)</v>
      </c>
      <c r="E670" s="8" t="s">
        <v>13194</v>
      </c>
      <c r="F670" s="6" t="str">
        <f t="shared" si="262"/>
        <v xml:space="preserve"> |BG| Подхранващ комплект за къпане (гел, лосион, масло за тяло)</v>
      </c>
      <c r="G670" s="8" t="s">
        <v>13195</v>
      </c>
      <c r="H670" s="6" t="str">
        <f t="shared" si="263"/>
        <v xml:space="preserve"> |BiH| Set za njegu za kupanje (kupka, gel, maslac za tijelo)</v>
      </c>
      <c r="I670" s="8" t="s">
        <v>13196</v>
      </c>
      <c r="J670" s="6" t="str">
        <f t="shared" si="264"/>
        <v xml:space="preserve"> |CZ| Čisticí koupelová sada (gel, emulze, tělové máslo)</v>
      </c>
      <c r="K670" s="8"/>
      <c r="L670" s="6" t="str">
        <f t="shared" si="265"/>
        <v xml:space="preserve"> |DE| </v>
      </c>
      <c r="M670" s="8" t="s">
        <v>13197</v>
      </c>
      <c r="N670" s="6" t="str">
        <f t="shared" si="266"/>
        <v xml:space="preserve"> |EE| Pesemiskomplekt (geel, vaht, kehavõi)</v>
      </c>
      <c r="O670" s="8" t="s">
        <v>13198</v>
      </c>
      <c r="P670" s="6" t="str">
        <f t="shared" si="267"/>
        <v xml:space="preserve"> |ES| Juego de baño (gel, espuma, mantequilla corporal)</v>
      </c>
      <c r="Q670" s="8" t="s">
        <v>13199</v>
      </c>
      <c r="R670" s="6" t="str">
        <f t="shared" si="268"/>
        <v>/ Joc de bany (gel, loció i oli corporal)</v>
      </c>
      <c r="S670" s="8" t="s">
        <v>13200</v>
      </c>
      <c r="T670" s="6" t="str">
        <f t="shared" si="269"/>
        <v xml:space="preserve"> |GR| Σετ περιποίησης μπάνιου (τζέλ, υγρό, βούτυρο σώματος)</v>
      </c>
      <c r="U670" s="8" t="s">
        <v>13201</v>
      </c>
      <c r="V670" s="6" t="str">
        <f t="shared" si="270"/>
        <v xml:space="preserve"> |HR| Komplet za njegujuću kupku (gel, tekućina, maslac za tijelo)</v>
      </c>
      <c r="W670" s="8" t="s">
        <v>13202</v>
      </c>
      <c r="X670" s="6" t="str">
        <f t="shared" si="271"/>
        <v xml:space="preserve"> |HU| Ápoló fürdőkészlet (gél, hab, testápoló vaj)</v>
      </c>
      <c r="Y670" s="8" t="s">
        <v>13203</v>
      </c>
      <c r="Z670" s="6" t="str">
        <f t="shared" si="272"/>
        <v xml:space="preserve"> |IT| Set da bagno per la cura del corpo (gel, bagnoschiuma, burro per il corpo)</v>
      </c>
      <c r="AA670" s="8" t="s">
        <v>13204</v>
      </c>
      <c r="AB670" s="6" t="str">
        <f t="shared" si="273"/>
        <v xml:space="preserve"> |LT| Puoselėjamasis vonios rinkinys (gelis, skystis, kūno sviestas)</v>
      </c>
      <c r="AC670" s="8" t="s">
        <v>13205</v>
      </c>
      <c r="AD670" s="6" t="str">
        <f t="shared" si="274"/>
        <v xml:space="preserve"> |LV| Kopjošs komplekts vannai (želeja, šķidrums, ķermeņa eļļa)</v>
      </c>
      <c r="AE670" s="8" t="s">
        <v>13206</v>
      </c>
      <c r="AF670" s="6" t="str">
        <f t="shared" si="275"/>
        <v xml:space="preserve"> |MK| Комплет за нега на бања (гел, течност, масло за тело)</v>
      </c>
      <c r="AG670" s="8" t="s">
        <v>13207</v>
      </c>
      <c r="AH670" s="6" t="str">
        <f t="shared" si="276"/>
        <v xml:space="preserve"> |PL| Pielęgnacyjny zestaw do kąpieli (żel, płyn, masło do ciała)</v>
      </c>
      <c r="AI670" s="8" t="s">
        <v>13208</v>
      </c>
      <c r="AJ670" s="6" t="str">
        <f t="shared" si="277"/>
        <v xml:space="preserve"> |PT| Conjunto de tratamento de duche (gel, loção, manteiga para o corpo)</v>
      </c>
      <c r="AK670" s="8" t="s">
        <v>13209</v>
      </c>
      <c r="AL670" s="6" t="str">
        <f t="shared" si="278"/>
        <v xml:space="preserve"> |RO| Set de baie îngrijire corp (gel, spumă, unt de corp)</v>
      </c>
      <c r="AM670" s="8" t="s">
        <v>13210</v>
      </c>
      <c r="AN670" s="6" t="str">
        <f t="shared" si="279"/>
        <v xml:space="preserve"> |RS| Komplet za negu tela (gel, kupka, mast za telo)</v>
      </c>
      <c r="AO670" s="8" t="s">
        <v>13211</v>
      </c>
      <c r="AP670" s="6" t="str">
        <f t="shared" si="280"/>
        <v xml:space="preserve"> |SI| Negovalni kopalni set (gel, kopel, maslo za telo)</v>
      </c>
      <c r="AQ670" s="8" t="s">
        <v>13212</v>
      </c>
      <c r="AR670" s="6" t="str">
        <f t="shared" si="281"/>
        <v xml:space="preserve"> |SK| Ošetrujúca sada do kúpeľa (gel, pena, telové maslo)</v>
      </c>
      <c r="AS670" s="9" t="str">
        <f t="shared" si="282"/>
        <v>|EN| Skincare bath set (gel, liquid, body butter) |BG| Подхранващ комплект за къпане (гел, лосион, масло за тяло) |BiH| Set za njegu za kupanje (kupka, gel, maslac za tijelo) |CZ| Čisticí koupelová sada (gel, emulze, tělové máslo) |DE|  |EE| Pesemiskomplekt (geel, vaht, kehavõi) |ES| Juego de baño (gel, espuma, mantequilla corporal)/ Joc de bany (gel, loció i oli corporal) |GR| Σετ περιποίησης μπάνιου (τζέλ, υγρό, βούτυρο σώματος) |HR| Komplet za njegujuću kupku (gel, tekućina, maslac za tijelo) |HU| Ápoló fürdőkészlet (gél, hab, testápoló vaj) |IT| Set da bagno per la cura del corpo (gel, bagnoschiuma, burro per il corpo) |LT| Puoselėjamasis vonios rinkinys (gelis, skystis, kūno sviestas) |LV| Kopjošs komplekts vannai (želeja, šķidrums, ķermeņa eļļa) |PL| Pielęgnacyjny zestaw do kąpieli (żel, płyn, masło do ciała) |PT| Conjunto de tratamento de duche (gel, loção, manteiga para o corpo) |RO| Set de baie îngrijire corp (gel, spumă, unt de corp) |RS| Komplet za negu tela (gel, kupka, mast za telo) |SI| Negovalni kopalni set (gel, kopel, maslo za telo) |SK| Ošetrujúca sada do kúpeľa (gel, pena, telové maslo)</v>
      </c>
      <c r="AT670" s="9" t="str">
        <f t="shared" si="283"/>
        <v xml:space="preserve">"|EN| Skincare bath set (gel, liquid, body butter) |BG| Подхранващ комплект за къпане (гел, лосион, масло за тяло) |BiH| Set za njegu za kupanje (kupka, gel, maslac za tijelo) |CZ| Čisticí koupelová sada (gel, emulze, tělové máslo) |DE|  |EE| Pesemiskomplekt (geel, vaht, kehavõi) |ES| Juego de baño (gel, espuma, mantequilla corporal)/ Joc de bany (gel, loció i oli corporal) |GR| Σετ περιποίησης μπάνιου (τζέλ, υγρό, βούτυρο σώματος) |HR| Komplet za njegujuću kupku (gel, tekućina, maslac za tijelo) |HU| Ápoló fürdőkészlet (gél, hab, testápoló vaj) |IT| Set da bagno per la cura del corpo (gel, bagnoschiuma, burro per il corpo) |LT| Puoselėjamasis vonios rinkinys (gelis, skystis, kūno sviestas) |LV| Kopjošs komplekts vannai (želeja, šķidrums, ķermeņa eļļa) |PL| Pielęgnacyjny zestaw do kąpieli (żel, płyn, masło do ciała) |PT| Conjunto de tratamento de duche (gel, loção, manteiga para o corpo) |RO| Set de baie îngrijire corp (gel, spumă, unt de corp) |RS| Komplet za negu tela (gel, kupka, mast za telo) |SI| Negovalni kopalni set (gel, kopel, maslo za telo) |SK| Ošetrujúca sada do kúpeľa (gel, pena, telové maslo)",  </v>
      </c>
      <c r="AU670" s="9" t="str">
        <f t="shared" si="284"/>
        <v xml:space="preserve">"Skincare bath set (gel, liquid, body butter)":  "|EN| Skincare bath set (gel, liquid, body butter) |BG| Подхранващ комплект за къпане (гел, лосион, масло за тяло) |BiH| Set za njegu za kupanje (kupka, gel, maslac za tijelo) |CZ| Čisticí koupelová sada (gel, emulze, tělové máslo) |DE|  |EE| Pesemiskomplekt (geel, vaht, kehavõi) |ES| Juego de baño (gel, espuma, mantequilla corporal)/ Joc de bany (gel, loció i oli corporal) |GR| Σετ περιποίησης μπάνιου (τζέλ, υγρό, βούτυρο σώματος) |HR| Komplet za njegujuću kupku (gel, tekućina, maslac za tijelo) |HU| Ápoló fürdőkészlet (gél, hab, testápoló vaj) |IT| Set da bagno per la cura del corpo (gel, bagnoschiuma, burro per il corpo) |LT| Puoselėjamasis vonios rinkinys (gelis, skystis, kūno sviestas) |LV| Kopjošs komplekts vannai (želeja, šķidrums, ķermeņa eļļa) |PL| Pielęgnacyjny zestaw do kąpieli (żel, płyn, masło do ciała) |PT| Conjunto de tratamento de duche (gel, loção, manteiga para o corpo) |RO| Set de baie îngrijire corp (gel, spumă, unt de corp) |RS| Komplet za negu tela (gel, kupka, mast za telo) |SI| Negovalni kopalni set (gel, kopel, maslo za telo) |SK| Ošetrujúca sada do kúpeľa (gel, pena, telové maslo)",  </v>
      </c>
      <c r="AV670" s="9" t="str">
        <f t="shared" si="285"/>
        <v xml:space="preserve">"Skincare bath set (gel, liquid, body butter)", </v>
      </c>
      <c r="AW670" s="9"/>
    </row>
    <row r="671" spans="1:49" ht="15" customHeight="1" x14ac:dyDescent="0.25">
      <c r="A671" s="8" t="s">
        <v>13213</v>
      </c>
      <c r="B671" s="6" t="str">
        <f t="shared" si="260"/>
        <v>|EN| Nail files and cuticle pusher</v>
      </c>
      <c r="C671" s="8" t="s">
        <v>13214</v>
      </c>
      <c r="D671" s="6" t="str">
        <f t="shared" si="261"/>
        <v xml:space="preserve"> |AL| Lima dhe shkopinj kutikulash</v>
      </c>
      <c r="E671" s="8" t="s">
        <v>13215</v>
      </c>
      <c r="F671" s="6" t="str">
        <f t="shared" si="262"/>
        <v xml:space="preserve"> |BG| Пили и клечка за кожички</v>
      </c>
      <c r="G671" s="8" t="s">
        <v>13216</v>
      </c>
      <c r="H671" s="6" t="str">
        <f t="shared" si="263"/>
        <v xml:space="preserve"> |BiH| Turpije i štapić za kožice</v>
      </c>
      <c r="I671" s="8" t="s">
        <v>13217</v>
      </c>
      <c r="J671" s="6" t="str">
        <f t="shared" si="264"/>
        <v xml:space="preserve"> |CZ| Pilníčky a tyčinka na kůži</v>
      </c>
      <c r="K671" s="8" t="s">
        <v>13218</v>
      </c>
      <c r="L671" s="6" t="str">
        <f t="shared" si="265"/>
        <v xml:space="preserve"> |DE| Nagelfeilen und ein nagelhautstäbchen</v>
      </c>
      <c r="M671" s="8" t="s">
        <v>13219</v>
      </c>
      <c r="N671" s="6" t="str">
        <f t="shared" si="266"/>
        <v xml:space="preserve"> |EE| Küüneviilid ja pulgad küünenahkade eemaldamiseks</v>
      </c>
      <c r="O671" s="8" t="s">
        <v>13220</v>
      </c>
      <c r="P671" s="6" t="str">
        <f t="shared" si="267"/>
        <v xml:space="preserve"> |ES| Limas y palillo para cutículas</v>
      </c>
      <c r="Q671" s="8" t="s">
        <v>13221</v>
      </c>
      <c r="R671" s="6" t="str">
        <f t="shared" si="268"/>
        <v>/ Llimes i palet per a la pell</v>
      </c>
      <c r="S671" s="8" t="s">
        <v>13222</v>
      </c>
      <c r="T671" s="6" t="str">
        <f t="shared" si="269"/>
        <v xml:space="preserve"> |GR| Λίμες και ραβδί επιδερμίδων</v>
      </c>
      <c r="U671" s="8" t="s">
        <v>13223</v>
      </c>
      <c r="V671" s="6" t="str">
        <f t="shared" si="270"/>
        <v xml:space="preserve"> |HR| Rašpica i štapić za skidanje kožice</v>
      </c>
      <c r="W671" s="8" t="s">
        <v>13224</v>
      </c>
      <c r="X671" s="6" t="str">
        <f t="shared" si="271"/>
        <v xml:space="preserve"> |HU| Reszelők és bőreltávolító kaparók</v>
      </c>
      <c r="Y671" s="8" t="s">
        <v>13225</v>
      </c>
      <c r="Z671" s="6" t="str">
        <f t="shared" si="272"/>
        <v xml:space="preserve"> |IT| Lima per unghie e bastoncino per cuticole</v>
      </c>
      <c r="AA671" s="8" t="s">
        <v>13226</v>
      </c>
      <c r="AB671" s="6" t="str">
        <f t="shared" si="273"/>
        <v xml:space="preserve"> |LT| Dildės ir odelių pagaliukas</v>
      </c>
      <c r="AC671" s="8" t="s">
        <v>13227</v>
      </c>
      <c r="AD671" s="6" t="str">
        <f t="shared" si="274"/>
        <v xml:space="preserve"> |LV| Vīlītes un manikīra nūjiņa</v>
      </c>
      <c r="AE671" s="8" t="s">
        <v>13228</v>
      </c>
      <c r="AF671" s="6" t="str">
        <f t="shared" si="275"/>
        <v xml:space="preserve"> |MK| Турпии и стапчиња за кожи</v>
      </c>
      <c r="AG671" s="8" t="s">
        <v>13229</v>
      </c>
      <c r="AH671" s="6" t="str">
        <f t="shared" si="276"/>
        <v xml:space="preserve"> |PL| Pilniczki i patyczek do skórek</v>
      </c>
      <c r="AI671" s="8" t="s">
        <v>13230</v>
      </c>
      <c r="AJ671" s="6" t="str">
        <f t="shared" si="277"/>
        <v xml:space="preserve"> |PT| Limas e pauzinho para empurrar cutículas</v>
      </c>
      <c r="AK671" s="8" t="s">
        <v>13231</v>
      </c>
      <c r="AL671" s="6" t="str">
        <f t="shared" si="278"/>
        <v xml:space="preserve"> |RO| Pile și bețișor pentru îndepărtarea cuticulelor</v>
      </c>
      <c r="AM671" s="8" t="s">
        <v>13232</v>
      </c>
      <c r="AN671" s="6" t="str">
        <f t="shared" si="279"/>
        <v xml:space="preserve"> |RS| Turpijice i špatula za zanoktice</v>
      </c>
      <c r="AO671" s="8" t="s">
        <v>13233</v>
      </c>
      <c r="AP671" s="6" t="str">
        <f t="shared" si="280"/>
        <v xml:space="preserve"> |SI| Pilice in paličice za odstranjevanje obnohtne kožice</v>
      </c>
      <c r="AQ671" s="8" t="s">
        <v>13234</v>
      </c>
      <c r="AR671" s="6" t="str">
        <f t="shared" si="281"/>
        <v xml:space="preserve"> |SK| Pilníky a tyčinka na nechtovú kožu</v>
      </c>
      <c r="AS671" s="9" t="str">
        <f t="shared" si="282"/>
        <v>|EN| Nail files and cuticle pusher |BG| Пили и клечка за кожички |BiH| Turpije i štapić za kožice |CZ| Pilníčky a tyčinka na kůži |DE| Nagelfeilen und ein nagelhautstäbchen |EE| Küüneviilid ja pulgad küünenahkade eemaldamiseks |ES| Limas y palillo para cutículas/ Llimes i palet per a la pell |GR| Λίμες και ραβδί επιδερμίδων |HR| Rašpica i štapić za skidanje kožice |HU| Reszelők és bőreltávolító kaparók |IT| Lima per unghie e bastoncino per cuticole |LT| Dildės ir odelių pagaliukas |LV| Vīlītes un manikīra nūjiņa |PL| Pilniczki i patyczek do skórek |PT| Limas e pauzinho para empurrar cutículas |RO| Pile și bețișor pentru îndepărtarea cuticulelor |RS| Turpijice i špatula za zanoktice |SI| Pilice in paličice za odstranjevanje obnohtne kožice |SK| Pilníky a tyčinka na nechtovú kožu</v>
      </c>
      <c r="AT671" s="9" t="str">
        <f t="shared" si="283"/>
        <v xml:space="preserve">"|EN| Nail files and cuticle pusher |BG| Пили и клечка за кожички |BiH| Turpije i štapić za kožice |CZ| Pilníčky a tyčinka na kůži |DE| Nagelfeilen und ein nagelhautstäbchen |EE| Küüneviilid ja pulgad küünenahkade eemaldamiseks |ES| Limas y palillo para cutículas/ Llimes i palet per a la pell |GR| Λίμες και ραβδί επιδερμίδων |HR| Rašpica i štapić za skidanje kožice |HU| Reszelők és bőreltávolító kaparók |IT| Lima per unghie e bastoncino per cuticole |LT| Dildės ir odelių pagaliukas |LV| Vīlītes un manikīra nūjiņa |PL| Pilniczki i patyczek do skórek |PT| Limas e pauzinho para empurrar cutículas |RO| Pile și bețișor pentru îndepărtarea cuticulelor |RS| Turpijice i špatula za zanoktice |SI| Pilice in paličice za odstranjevanje obnohtne kožice |SK| Pilníky a tyčinka na nechtovú kožu",  </v>
      </c>
      <c r="AU671" s="9" t="str">
        <f t="shared" si="284"/>
        <v xml:space="preserve">"Nail files and cuticle pusher":  "|EN| Nail files and cuticle pusher |BG| Пили и клечка за кожички |BiH| Turpije i štapić za kožice |CZ| Pilníčky a tyčinka na kůži |DE| Nagelfeilen und ein nagelhautstäbchen |EE| Küüneviilid ja pulgad küünenahkade eemaldamiseks |ES| Limas y palillo para cutículas/ Llimes i palet per a la pell |GR| Λίμες και ραβδί επιδερμίδων |HR| Rašpica i štapić za skidanje kožice |HU| Reszelők és bőreltávolító kaparók |IT| Lima per unghie e bastoncino per cuticole |LT| Dildės ir odelių pagaliukas |LV| Vīlītes un manikīra nūjiņa |PL| Pilniczki i patyczek do skórek |PT| Limas e pauzinho para empurrar cutículas |RO| Pile și bețișor pentru îndepărtarea cuticulelor |RS| Turpijice i špatula za zanoktice |SI| Pilice in paličice za odstranjevanje obnohtne kožice |SK| Pilníky a tyčinka na nechtovú kožu",  </v>
      </c>
      <c r="AV671" s="9" t="str">
        <f t="shared" si="285"/>
        <v xml:space="preserve">"Nail files and cuticle pusher", </v>
      </c>
      <c r="AW671" s="9"/>
    </row>
    <row r="672" spans="1:49" ht="15" customHeight="1" x14ac:dyDescent="0.25">
      <c r="A672" s="8" t="s">
        <v>13235</v>
      </c>
      <c r="B672" s="6" t="str">
        <f t="shared" si="260"/>
        <v>|EN| Bubble bath</v>
      </c>
      <c r="C672" s="8" t="s">
        <v>13236</v>
      </c>
      <c r="D672" s="6" t="str">
        <f t="shared" si="261"/>
        <v xml:space="preserve"> |AL| Locion dushi</v>
      </c>
      <c r="E672" s="8" t="s">
        <v>8751</v>
      </c>
      <c r="F672" s="6" t="str">
        <f t="shared" si="262"/>
        <v xml:space="preserve"> |BG| Душ гел</v>
      </c>
      <c r="G672" s="8" t="s">
        <v>13237</v>
      </c>
      <c r="H672" s="6" t="str">
        <f t="shared" si="263"/>
        <v xml:space="preserve"> |BiH| Kupka</v>
      </c>
      <c r="I672" s="8" t="s">
        <v>13238</v>
      </c>
      <c r="J672" s="6" t="str">
        <f t="shared" si="264"/>
        <v xml:space="preserve"> |CZ| Sprchová emulze</v>
      </c>
      <c r="K672" s="8" t="s">
        <v>13239</v>
      </c>
      <c r="L672" s="6" t="str">
        <f t="shared" si="265"/>
        <v xml:space="preserve"> |DE| Badeschaum</v>
      </c>
      <c r="M672" s="8" t="s">
        <v>13240</v>
      </c>
      <c r="N672" s="6" t="str">
        <f t="shared" si="266"/>
        <v xml:space="preserve"> |EE| Vannivaht</v>
      </c>
      <c r="O672" s="8" t="s">
        <v>13241</v>
      </c>
      <c r="P672" s="6" t="str">
        <f t="shared" si="267"/>
        <v xml:space="preserve"> |ES| Espuma para baño</v>
      </c>
      <c r="Q672" s="8" t="s">
        <v>13242</v>
      </c>
      <c r="R672" s="6" t="str">
        <f t="shared" si="268"/>
        <v>/ Loció de bany</v>
      </c>
      <c r="S672" s="8" t="s">
        <v>13243</v>
      </c>
      <c r="T672" s="6" t="str">
        <f t="shared" si="269"/>
        <v xml:space="preserve"> |GR| Υγρό μπάνιου</v>
      </c>
      <c r="U672" s="8" t="s">
        <v>13237</v>
      </c>
      <c r="V672" s="6" t="str">
        <f t="shared" si="270"/>
        <v xml:space="preserve"> |HR| Kupka</v>
      </c>
      <c r="W672" s="8" t="s">
        <v>13244</v>
      </c>
      <c r="X672" s="6" t="str">
        <f t="shared" si="271"/>
        <v xml:space="preserve"> |HU| Fürdőhab</v>
      </c>
      <c r="Y672" s="8" t="s">
        <v>13245</v>
      </c>
      <c r="Z672" s="6" t="str">
        <f t="shared" si="272"/>
        <v xml:space="preserve"> |IT| Bagnoschiuma</v>
      </c>
      <c r="AA672" s="8" t="s">
        <v>13246</v>
      </c>
      <c r="AB672" s="6" t="str">
        <f t="shared" si="273"/>
        <v xml:space="preserve"> |LT| Vonios putos</v>
      </c>
      <c r="AC672" s="8" t="s">
        <v>8761</v>
      </c>
      <c r="AD672" s="6" t="str">
        <f t="shared" si="274"/>
        <v xml:space="preserve"> |LV| Dušas želeja</v>
      </c>
      <c r="AE672" s="8" t="s">
        <v>13247</v>
      </c>
      <c r="AF672" s="6" t="str">
        <f t="shared" si="275"/>
        <v xml:space="preserve"> |MK| Течност за капење</v>
      </c>
      <c r="AG672" s="8" t="s">
        <v>13248</v>
      </c>
      <c r="AH672" s="6" t="str">
        <f t="shared" si="276"/>
        <v xml:space="preserve"> |PL| Płyn do kąpieli</v>
      </c>
      <c r="AI672" s="8" t="s">
        <v>13249</v>
      </c>
      <c r="AJ672" s="6" t="str">
        <f t="shared" si="277"/>
        <v xml:space="preserve"> |PT| Loção de duche</v>
      </c>
      <c r="AK672" s="8" t="s">
        <v>13250</v>
      </c>
      <c r="AL672" s="6" t="str">
        <f t="shared" si="278"/>
        <v xml:space="preserve"> |RO| Spumă de baie</v>
      </c>
      <c r="AM672" s="8" t="s">
        <v>13237</v>
      </c>
      <c r="AN672" s="6" t="str">
        <f t="shared" si="279"/>
        <v xml:space="preserve"> |RS| Kupka</v>
      </c>
      <c r="AO672" s="8" t="s">
        <v>13251</v>
      </c>
      <c r="AP672" s="6" t="str">
        <f t="shared" si="280"/>
        <v xml:space="preserve"> |SI| Kopel</v>
      </c>
      <c r="AQ672" s="8" t="s">
        <v>13252</v>
      </c>
      <c r="AR672" s="6" t="str">
        <f t="shared" si="281"/>
        <v xml:space="preserve"> |SK| Pena do kúpeľa</v>
      </c>
      <c r="AS672" s="9" t="str">
        <f t="shared" si="282"/>
        <v>|EN| Bubble bath |BG| Душ гел |BiH| Kupka |CZ| Sprchová emulze |DE| Badeschaum |EE| Vannivaht |ES| Espuma para baño/ Loció de bany |GR| Υγρό μπάνιου |HR| Kupka |HU| Fürdőhab |IT| Bagnoschiuma |LT| Vonios putos |LV| Dušas želeja |PL| Płyn do kąpieli |PT| Loção de duche |RO| Spumă de baie |RS| Kupka |SI| Kopel |SK| Pena do kúpeľa</v>
      </c>
      <c r="AT672" s="9" t="str">
        <f t="shared" si="283"/>
        <v xml:space="preserve">"|EN| Bubble bath |BG| Душ гел |BiH| Kupka |CZ| Sprchová emulze |DE| Badeschaum |EE| Vannivaht |ES| Espuma para baño/ Loció de bany |GR| Υγρό μπάνιου |HR| Kupka |HU| Fürdőhab |IT| Bagnoschiuma |LT| Vonios putos |LV| Dušas želeja |PL| Płyn do kąpieli |PT| Loção de duche |RO| Spumă de baie |RS| Kupka |SI| Kopel |SK| Pena do kúpeľa",  </v>
      </c>
      <c r="AU672" s="9" t="str">
        <f t="shared" si="284"/>
        <v xml:space="preserve">"Bubble bath":  "|EN| Bubble bath |BG| Душ гел |BiH| Kupka |CZ| Sprchová emulze |DE| Badeschaum |EE| Vannivaht |ES| Espuma para baño/ Loció de bany |GR| Υγρό μπάνιου |HR| Kupka |HU| Fürdőhab |IT| Bagnoschiuma |LT| Vonios putos |LV| Dušas želeja |PL| Płyn do kąpieli |PT| Loção de duche |RO| Spumă de baie |RS| Kupka |SI| Kopel |SK| Pena do kúpeľa",  </v>
      </c>
      <c r="AV672" s="9" t="str">
        <f t="shared" si="285"/>
        <v xml:space="preserve">"Bubble bath", </v>
      </c>
      <c r="AW672" s="9"/>
    </row>
    <row r="673" spans="1:49" ht="15" customHeight="1" x14ac:dyDescent="0.25">
      <c r="A673" s="8" t="s">
        <v>13253</v>
      </c>
      <c r="B673" s="6" t="str">
        <f t="shared" si="260"/>
        <v>|EN| Bath cream</v>
      </c>
      <c r="C673" s="8" t="s">
        <v>13236</v>
      </c>
      <c r="D673" s="6" t="str">
        <f t="shared" si="261"/>
        <v xml:space="preserve"> |AL| Locion dushi</v>
      </c>
      <c r="E673" s="8" t="s">
        <v>8751</v>
      </c>
      <c r="F673" s="6" t="str">
        <f t="shared" si="262"/>
        <v xml:space="preserve"> |BG| Душ гел</v>
      </c>
      <c r="G673" s="8" t="s">
        <v>13237</v>
      </c>
      <c r="H673" s="6" t="str">
        <f t="shared" si="263"/>
        <v xml:space="preserve"> |BiH| Kupka</v>
      </c>
      <c r="I673" s="8" t="s">
        <v>13254</v>
      </c>
      <c r="J673" s="6" t="str">
        <f t="shared" si="264"/>
        <v xml:space="preserve"> |CZ| Tekutá přísada do koupele</v>
      </c>
      <c r="K673" s="8" t="s">
        <v>13255</v>
      </c>
      <c r="L673" s="6" t="str">
        <f t="shared" si="265"/>
        <v xml:space="preserve"> |DE| Schaumbad</v>
      </c>
      <c r="M673" s="8" t="s">
        <v>13240</v>
      </c>
      <c r="N673" s="6" t="str">
        <f t="shared" si="266"/>
        <v xml:space="preserve"> |EE| Vannivaht</v>
      </c>
      <c r="O673" s="8" t="s">
        <v>13241</v>
      </c>
      <c r="P673" s="6" t="str">
        <f t="shared" si="267"/>
        <v xml:space="preserve"> |ES| Espuma para baño</v>
      </c>
      <c r="Q673" s="8" t="s">
        <v>13242</v>
      </c>
      <c r="R673" s="6" t="str">
        <f t="shared" si="268"/>
        <v>/ Loció de bany</v>
      </c>
      <c r="S673" s="8" t="s">
        <v>13243</v>
      </c>
      <c r="T673" s="6" t="str">
        <f t="shared" si="269"/>
        <v xml:space="preserve"> |GR| Υγρό μπάνιου</v>
      </c>
      <c r="U673" s="8" t="s">
        <v>13237</v>
      </c>
      <c r="V673" s="6" t="str">
        <f t="shared" si="270"/>
        <v xml:space="preserve"> |HR| Kupka</v>
      </c>
      <c r="W673" s="8" t="s">
        <v>13244</v>
      </c>
      <c r="X673" s="6" t="str">
        <f t="shared" si="271"/>
        <v xml:space="preserve"> |HU| Fürdőhab</v>
      </c>
      <c r="Y673" s="8" t="s">
        <v>13245</v>
      </c>
      <c r="Z673" s="6" t="str">
        <f t="shared" si="272"/>
        <v xml:space="preserve"> |IT| Bagnoschiuma</v>
      </c>
      <c r="AA673" s="8" t="s">
        <v>13246</v>
      </c>
      <c r="AB673" s="6" t="str">
        <f t="shared" si="273"/>
        <v xml:space="preserve"> |LT| Vonios putos</v>
      </c>
      <c r="AC673" s="8" t="s">
        <v>8761</v>
      </c>
      <c r="AD673" s="6" t="str">
        <f t="shared" si="274"/>
        <v xml:space="preserve"> |LV| Dušas želeja</v>
      </c>
      <c r="AE673" s="8" t="s">
        <v>13247</v>
      </c>
      <c r="AF673" s="6" t="str">
        <f t="shared" si="275"/>
        <v xml:space="preserve"> |MK| Течност за капење</v>
      </c>
      <c r="AG673" s="8" t="s">
        <v>13248</v>
      </c>
      <c r="AH673" s="6" t="str">
        <f t="shared" si="276"/>
        <v xml:space="preserve"> |PL| Płyn do kąpieli</v>
      </c>
      <c r="AI673" s="8" t="s">
        <v>13249</v>
      </c>
      <c r="AJ673" s="6" t="str">
        <f t="shared" si="277"/>
        <v xml:space="preserve"> |PT| Loção de duche</v>
      </c>
      <c r="AK673" s="8" t="s">
        <v>13250</v>
      </c>
      <c r="AL673" s="6" t="str">
        <f t="shared" si="278"/>
        <v xml:space="preserve"> |RO| Spumă de baie</v>
      </c>
      <c r="AM673" s="8" t="s">
        <v>13237</v>
      </c>
      <c r="AN673" s="6" t="str">
        <f t="shared" si="279"/>
        <v xml:space="preserve"> |RS| Kupka</v>
      </c>
      <c r="AO673" s="8" t="s">
        <v>13251</v>
      </c>
      <c r="AP673" s="6" t="str">
        <f t="shared" si="280"/>
        <v xml:space="preserve"> |SI| Kopel</v>
      </c>
      <c r="AQ673" s="8" t="s">
        <v>13256</v>
      </c>
      <c r="AR673" s="6" t="str">
        <f t="shared" si="281"/>
        <v xml:space="preserve"> |SK| Prísada do kúpeľa</v>
      </c>
      <c r="AS673" s="9" t="str">
        <f t="shared" si="282"/>
        <v>|EN| Bath cream |BG| Душ гел |BiH| Kupka |CZ| Tekutá přísada do koupele |DE| Schaumbad |EE| Vannivaht |ES| Espuma para baño/ Loció de bany |GR| Υγρό μπάνιου |HR| Kupka |HU| Fürdőhab |IT| Bagnoschiuma |LT| Vonios putos |LV| Dušas želeja |PL| Płyn do kąpieli |PT| Loção de duche |RO| Spumă de baie |RS| Kupka |SI| Kopel |SK| Prísada do kúpeľa</v>
      </c>
      <c r="AT673" s="9" t="str">
        <f t="shared" si="283"/>
        <v xml:space="preserve">"|EN| Bath cream |BG| Душ гел |BiH| Kupka |CZ| Tekutá přísada do koupele |DE| Schaumbad |EE| Vannivaht |ES| Espuma para baño/ Loció de bany |GR| Υγρό μπάνιου |HR| Kupka |HU| Fürdőhab |IT| Bagnoschiuma |LT| Vonios putos |LV| Dušas želeja |PL| Płyn do kąpieli |PT| Loção de duche |RO| Spumă de baie |RS| Kupka |SI| Kopel |SK| Prísada do kúpeľa",  </v>
      </c>
      <c r="AU673" s="9" t="str">
        <f t="shared" si="284"/>
        <v xml:space="preserve">"Bath cream":  "|EN| Bath cream |BG| Душ гел |BiH| Kupka |CZ| Tekutá přísada do koupele |DE| Schaumbad |EE| Vannivaht |ES| Espuma para baño/ Loció de bany |GR| Υγρό μπάνιου |HR| Kupka |HU| Fürdőhab |IT| Bagnoschiuma |LT| Vonios putos |LV| Dušas želeja |PL| Płyn do kąpieli |PT| Loção de duche |RO| Spumă de baie |RS| Kupka |SI| Kopel |SK| Prísada do kúpeľa",  </v>
      </c>
      <c r="AV673" s="9" t="str">
        <f t="shared" si="285"/>
        <v xml:space="preserve">"Bath cream", </v>
      </c>
      <c r="AW673" s="9"/>
    </row>
    <row r="674" spans="1:49" ht="15" customHeight="1" x14ac:dyDescent="0.25">
      <c r="A674" s="8" t="s">
        <v>13257</v>
      </c>
      <c r="B674" s="6" t="str">
        <f t="shared" si="260"/>
        <v>|EN| Nail polisher</v>
      </c>
      <c r="C674" s="8" t="s">
        <v>13258</v>
      </c>
      <c r="D674" s="6" t="str">
        <f t="shared" si="261"/>
        <v xml:space="preserve"> |AL| Lustrues thonjsh</v>
      </c>
      <c r="E674" s="8" t="s">
        <v>13259</v>
      </c>
      <c r="F674" s="6" t="str">
        <f t="shared" si="262"/>
        <v xml:space="preserve"> |BG| Пила за полиране на нокти</v>
      </c>
      <c r="G674" s="8" t="s">
        <v>13260</v>
      </c>
      <c r="H674" s="6" t="str">
        <f t="shared" si="263"/>
        <v xml:space="preserve"> |BiH| Polir za nokte</v>
      </c>
      <c r="I674" s="8" t="s">
        <v>13261</v>
      </c>
      <c r="J674" s="6" t="str">
        <f t="shared" si="264"/>
        <v xml:space="preserve"> |CZ| Leštička na nehty</v>
      </c>
      <c r="K674" s="8" t="s">
        <v>13262</v>
      </c>
      <c r="L674" s="6" t="str">
        <f t="shared" si="265"/>
        <v xml:space="preserve"> |DE| Nagelpolierer</v>
      </c>
      <c r="M674" s="8" t="s">
        <v>13263</v>
      </c>
      <c r="N674" s="6" t="str">
        <f t="shared" si="266"/>
        <v xml:space="preserve"> |EE| Küünepoleerija</v>
      </c>
      <c r="O674" s="8" t="s">
        <v>13264</v>
      </c>
      <c r="P674" s="6" t="str">
        <f t="shared" si="267"/>
        <v xml:space="preserve"> |ES| Pulidor de uñas</v>
      </c>
      <c r="Q674" s="8" t="s">
        <v>13265</v>
      </c>
      <c r="R674" s="6" t="str">
        <f t="shared" si="268"/>
        <v>/ Polidor per a ungles</v>
      </c>
      <c r="S674" s="8" t="s">
        <v>13266</v>
      </c>
      <c r="T674" s="6" t="str">
        <f t="shared" si="269"/>
        <v xml:space="preserve"> |GR| Στιλβωτής νυχιών</v>
      </c>
      <c r="U674" s="8" t="s">
        <v>13267</v>
      </c>
      <c r="V674" s="6" t="str">
        <f t="shared" si="270"/>
        <v xml:space="preserve"> |HR| Polirka za nokte</v>
      </c>
      <c r="W674" s="8" t="s">
        <v>12700</v>
      </c>
      <c r="X674" s="6" t="str">
        <f t="shared" si="271"/>
        <v xml:space="preserve"> |HU| Körömpolírozó</v>
      </c>
      <c r="Y674" s="8" t="s">
        <v>13268</v>
      </c>
      <c r="Z674" s="6" t="str">
        <f t="shared" si="272"/>
        <v xml:space="preserve"> |IT| Lucido per unghie</v>
      </c>
      <c r="AA674" s="8" t="s">
        <v>13269</v>
      </c>
      <c r="AB674" s="6" t="str">
        <f t="shared" si="273"/>
        <v xml:space="preserve"> |LT| Nagų poliruoklis</v>
      </c>
      <c r="AC674" s="8" t="s">
        <v>13270</v>
      </c>
      <c r="AD674" s="6" t="str">
        <f t="shared" si="274"/>
        <v xml:space="preserve"> |LV| Nagu pulētājs</v>
      </c>
      <c r="AE674" s="8" t="s">
        <v>13271</v>
      </c>
      <c r="AF674" s="6" t="str">
        <f t="shared" si="275"/>
        <v xml:space="preserve"> |MK| Лак за полирање нокти</v>
      </c>
      <c r="AG674" s="8" t="s">
        <v>13272</v>
      </c>
      <c r="AH674" s="6" t="str">
        <f t="shared" si="276"/>
        <v xml:space="preserve"> |PL| Polerka do paznokci</v>
      </c>
      <c r="AI674" s="8" t="s">
        <v>13273</v>
      </c>
      <c r="AJ674" s="6" t="str">
        <f t="shared" si="277"/>
        <v xml:space="preserve"> |PT| Polidor de unhas</v>
      </c>
      <c r="AK674" s="8" t="s">
        <v>13274</v>
      </c>
      <c r="AL674" s="6" t="str">
        <f t="shared" si="278"/>
        <v xml:space="preserve"> |RO| Buffer pentru unghi</v>
      </c>
      <c r="AM674" s="8" t="s">
        <v>13275</v>
      </c>
      <c r="AN674" s="6" t="str">
        <f t="shared" si="279"/>
        <v xml:space="preserve"> |RS| Turpijica za poliranje noktiju</v>
      </c>
      <c r="AO674" s="8" t="s">
        <v>13276</v>
      </c>
      <c r="AP674" s="6" t="str">
        <f t="shared" si="280"/>
        <v xml:space="preserve"> |SI| Polirna pilica za nohte</v>
      </c>
      <c r="AQ674" s="8" t="s">
        <v>13277</v>
      </c>
      <c r="AR674" s="6" t="str">
        <f t="shared" si="281"/>
        <v xml:space="preserve"> |SK| Pilník na nechty</v>
      </c>
      <c r="AS674" s="9" t="str">
        <f t="shared" si="282"/>
        <v>|EN| Nail polisher |BG| Пила за полиране на нокти |BiH| Polir za nokte |CZ| Leštička na nehty |DE| Nagelpolierer |EE| Küünepoleerija |ES| Pulidor de uñas/ Polidor per a ungles |GR| Στιλβωτής νυχιών |HR| Polirka za nokte |HU| Körömpolírozó |IT| Lucido per unghie |LT| Nagų poliruoklis |LV| Nagu pulētājs |PL| Polerka do paznokci |PT| Polidor de unhas |RO| Buffer pentru unghi |RS| Turpijica za poliranje noktiju |SI| Polirna pilica za nohte |SK| Pilník na nechty</v>
      </c>
      <c r="AT674" s="9" t="str">
        <f t="shared" si="283"/>
        <v xml:space="preserve">"|EN| Nail polisher |BG| Пила за полиране на нокти |BiH| Polir za nokte |CZ| Leštička na nehty |DE| Nagelpolierer |EE| Küünepoleerija |ES| Pulidor de uñas/ Polidor per a ungles |GR| Στιλβωτής νυχιών |HR| Polirka za nokte |HU| Körömpolírozó |IT| Lucido per unghie |LT| Nagų poliruoklis |LV| Nagu pulētājs |PL| Polerka do paznokci |PT| Polidor de unhas |RO| Buffer pentru unghi |RS| Turpijica za poliranje noktiju |SI| Polirna pilica za nohte |SK| Pilník na nechty",  </v>
      </c>
      <c r="AU674" s="9" t="str">
        <f t="shared" si="284"/>
        <v xml:space="preserve">"Nail polisher":  "|EN| Nail polisher |BG| Пила за полиране на нокти |BiH| Polir za nokte |CZ| Leštička na nehty |DE| Nagelpolierer |EE| Küünepoleerija |ES| Pulidor de uñas/ Polidor per a ungles |GR| Στιλβωτής νυχιών |HR| Polirka za nokte |HU| Körömpolírozó |IT| Lucido per unghie |LT| Nagų poliruoklis |LV| Nagu pulētājs |PL| Polerka do paznokci |PT| Polidor de unhas |RO| Buffer pentru unghi |RS| Turpijica za poliranje noktiju |SI| Polirna pilica za nohte |SK| Pilník na nechty",  </v>
      </c>
      <c r="AV674" s="9" t="str">
        <f t="shared" si="285"/>
        <v xml:space="preserve">"Nail polisher", </v>
      </c>
      <c r="AW674" s="9"/>
    </row>
    <row r="675" spans="1:49" ht="15" customHeight="1" x14ac:dyDescent="0.25">
      <c r="A675" s="8" t="s">
        <v>8015</v>
      </c>
      <c r="B675" s="6" t="str">
        <f t="shared" si="260"/>
        <v>|EN| Lipstick</v>
      </c>
      <c r="C675" s="8" t="s">
        <v>8016</v>
      </c>
      <c r="D675" s="6" t="str">
        <f t="shared" si="261"/>
        <v xml:space="preserve"> |AL| Buzëkuq</v>
      </c>
      <c r="E675" s="8" t="s">
        <v>8017</v>
      </c>
      <c r="F675" s="6" t="str">
        <f t="shared" si="262"/>
        <v xml:space="preserve"> |BG| Червило</v>
      </c>
      <c r="G675" s="8" t="s">
        <v>8018</v>
      </c>
      <c r="H675" s="6" t="str">
        <f t="shared" si="263"/>
        <v xml:space="preserve"> |BiH| Karmin</v>
      </c>
      <c r="I675" s="8" t="s">
        <v>8019</v>
      </c>
      <c r="J675" s="6" t="str">
        <f t="shared" si="264"/>
        <v xml:space="preserve"> |CZ| Rtěnka</v>
      </c>
      <c r="K675" s="8" t="s">
        <v>8020</v>
      </c>
      <c r="L675" s="6" t="str">
        <f t="shared" si="265"/>
        <v xml:space="preserve"> |DE| Lippenstift</v>
      </c>
      <c r="M675" s="8" t="s">
        <v>8021</v>
      </c>
      <c r="N675" s="6" t="str">
        <f t="shared" si="266"/>
        <v xml:space="preserve"> |EE| Huulepulk</v>
      </c>
      <c r="O675" s="8" t="s">
        <v>8022</v>
      </c>
      <c r="P675" s="6" t="str">
        <f t="shared" si="267"/>
        <v xml:space="preserve"> |ES| Lápiz de labios</v>
      </c>
      <c r="Q675" s="8" t="s">
        <v>8023</v>
      </c>
      <c r="R675" s="6" t="str">
        <f t="shared" si="268"/>
        <v>/ Barra de llavis</v>
      </c>
      <c r="S675" s="8" t="s">
        <v>8024</v>
      </c>
      <c r="T675" s="6" t="str">
        <f t="shared" si="269"/>
        <v xml:space="preserve"> |GR| Κραγιόν</v>
      </c>
      <c r="U675" s="8" t="s">
        <v>8025</v>
      </c>
      <c r="V675" s="6" t="str">
        <f t="shared" si="270"/>
        <v xml:space="preserve"> |HR| Ruž</v>
      </c>
      <c r="W675" s="8" t="s">
        <v>8026</v>
      </c>
      <c r="X675" s="6" t="str">
        <f t="shared" si="271"/>
        <v xml:space="preserve"> |HU| Ajakrúzs</v>
      </c>
      <c r="Y675" s="8" t="s">
        <v>8027</v>
      </c>
      <c r="Z675" s="6" t="str">
        <f t="shared" si="272"/>
        <v xml:space="preserve"> |IT| Rossetto</v>
      </c>
      <c r="AA675" s="8" t="s">
        <v>8028</v>
      </c>
      <c r="AB675" s="6" t="str">
        <f t="shared" si="273"/>
        <v xml:space="preserve"> |LT| Lūpų dažai</v>
      </c>
      <c r="AC675" s="8" t="s">
        <v>8029</v>
      </c>
      <c r="AD675" s="6" t="str">
        <f t="shared" si="274"/>
        <v xml:space="preserve"> |LV| Lūpu krāsa</v>
      </c>
      <c r="AE675" s="8" t="s">
        <v>8030</v>
      </c>
      <c r="AF675" s="6" t="str">
        <f t="shared" si="275"/>
        <v xml:space="preserve"> |MK| Кармин</v>
      </c>
      <c r="AG675" s="8" t="s">
        <v>13278</v>
      </c>
      <c r="AH675" s="6" t="str">
        <f t="shared" si="276"/>
        <v xml:space="preserve"> |PL| Pomadka</v>
      </c>
      <c r="AI675" s="8" t="s">
        <v>13279</v>
      </c>
      <c r="AJ675" s="6" t="str">
        <f t="shared" si="277"/>
        <v xml:space="preserve"> |PT| Pomada</v>
      </c>
      <c r="AK675" s="8" t="s">
        <v>8033</v>
      </c>
      <c r="AL675" s="6" t="str">
        <f t="shared" si="278"/>
        <v xml:space="preserve"> |RO| Ruj</v>
      </c>
      <c r="AM675" s="8" t="s">
        <v>8025</v>
      </c>
      <c r="AN675" s="6" t="str">
        <f t="shared" si="279"/>
        <v xml:space="preserve"> |RS| Ruž</v>
      </c>
      <c r="AO675" s="8" t="s">
        <v>13280</v>
      </c>
      <c r="AP675" s="6" t="str">
        <f t="shared" si="280"/>
        <v xml:space="preserve"> |SI| Rdečilo</v>
      </c>
      <c r="AQ675" s="8" t="s">
        <v>8035</v>
      </c>
      <c r="AR675" s="6" t="str">
        <f t="shared" si="281"/>
        <v xml:space="preserve"> |SK| Rúž</v>
      </c>
      <c r="AS675" s="9" t="str">
        <f t="shared" si="282"/>
        <v>|EN| Lipstick |BG| Червило |BiH| Karmin |CZ| Rtěnka |DE| Lippenstift |EE| Huulepulk |ES| Lápiz de labios/ Barra de llavis |GR| Κραγιόν |HR| Ruž |HU| Ajakrúzs |IT| Rossetto |LT| Lūpų dažai |LV| Lūpu krāsa |PL| Pomadka |PT| Pomada |RO| Ruj |RS| Ruž |SI| Rdečilo |SK| Rúž</v>
      </c>
      <c r="AT675" s="9" t="str">
        <f t="shared" si="283"/>
        <v xml:space="preserve">"|EN| Lipstick |BG| Червило |BiH| Karmin |CZ| Rtěnka |DE| Lippenstift |EE| Huulepulk |ES| Lápiz de labios/ Barra de llavis |GR| Κραγιόν |HR| Ruž |HU| Ajakrúzs |IT| Rossetto |LT| Lūpų dažai |LV| Lūpu krāsa |PL| Pomadka |PT| Pomada |RO| Ruj |RS| Ruž |SI| Rdečilo |SK| Rúž",  </v>
      </c>
      <c r="AU675" s="9" t="str">
        <f t="shared" si="284"/>
        <v xml:space="preserve">"Lipstick":  "|EN| Lipstick |BG| Червило |BiH| Karmin |CZ| Rtěnka |DE| Lippenstift |EE| Huulepulk |ES| Lápiz de labios/ Barra de llavis |GR| Κραγιόν |HR| Ruž |HU| Ajakrúzs |IT| Rossetto |LT| Lūpų dažai |LV| Lūpu krāsa |PL| Pomadka |PT| Pomada |RO| Ruj |RS| Ruž |SI| Rdečilo |SK| Rúž",  </v>
      </c>
      <c r="AV675" s="9" t="str">
        <f t="shared" si="285"/>
        <v xml:space="preserve">"Lipstick", </v>
      </c>
      <c r="AW675" s="9"/>
    </row>
    <row r="676" spans="1:49" ht="15" customHeight="1" x14ac:dyDescent="0.25">
      <c r="A676" s="8" t="s">
        <v>13281</v>
      </c>
      <c r="B676" s="6" t="str">
        <f t="shared" si="260"/>
        <v>|EN| Nail toolbox</v>
      </c>
      <c r="C676" s="8" t="s">
        <v>13282</v>
      </c>
      <c r="D676" s="6" t="str">
        <f t="shared" si="261"/>
        <v xml:space="preserve"> |AL| Kuti mjetesh për thonjtë</v>
      </c>
      <c r="E676" s="8" t="s">
        <v>13283</v>
      </c>
      <c r="F676" s="6" t="str">
        <f t="shared" si="262"/>
        <v xml:space="preserve"> |BG| Несесер за маникюр</v>
      </c>
      <c r="G676" s="8" t="s">
        <v>12627</v>
      </c>
      <c r="H676" s="6" t="str">
        <f t="shared" si="263"/>
        <v xml:space="preserve"> |BiH| Pribor za nokte</v>
      </c>
      <c r="I676" s="8" t="s">
        <v>13284</v>
      </c>
      <c r="J676" s="6" t="str">
        <f t="shared" si="264"/>
        <v xml:space="preserve"> |CZ| Manikúra</v>
      </c>
      <c r="K676" s="8" t="s">
        <v>13285</v>
      </c>
      <c r="L676" s="6" t="str">
        <f t="shared" si="265"/>
        <v xml:space="preserve"> |DE| Nagelpflege-etui</v>
      </c>
      <c r="M676" s="8" t="s">
        <v>13286</v>
      </c>
      <c r="N676" s="6" t="str">
        <f t="shared" si="266"/>
        <v xml:space="preserve"> |EE| Maniküürikomplekt</v>
      </c>
      <c r="O676" s="8" t="s">
        <v>13287</v>
      </c>
      <c r="P676" s="6" t="str">
        <f t="shared" si="267"/>
        <v xml:space="preserve"> |ES| Juego de accesorios para uñas</v>
      </c>
      <c r="Q676" s="8" t="s">
        <v>13288</v>
      </c>
      <c r="R676" s="6" t="str">
        <f t="shared" si="268"/>
        <v>/ Esmalt d’ungles</v>
      </c>
      <c r="S676" s="8" t="s">
        <v>13289</v>
      </c>
      <c r="T676" s="6" t="str">
        <f t="shared" si="269"/>
        <v xml:space="preserve"> |GR| Κουτί εργαλείων νυχιών</v>
      </c>
      <c r="U676" s="8" t="s">
        <v>13290</v>
      </c>
      <c r="V676" s="6" t="str">
        <f t="shared" si="270"/>
        <v xml:space="preserve"> |HR| Torbica za pribor za nokte</v>
      </c>
      <c r="W676" s="8" t="s">
        <v>13291</v>
      </c>
      <c r="X676" s="6" t="str">
        <f t="shared" si="271"/>
        <v xml:space="preserve"> |HU| Körömvágókészlet</v>
      </c>
      <c r="Y676" s="8" t="s">
        <v>13292</v>
      </c>
      <c r="Z676" s="6" t="str">
        <f t="shared" si="272"/>
        <v xml:space="preserve"> |IT| Set per la cura delle unghie</v>
      </c>
      <c r="AA676" s="8" t="s">
        <v>13293</v>
      </c>
      <c r="AB676" s="6" t="str">
        <f t="shared" si="273"/>
        <v xml:space="preserve"> |LT| Manikiūro rinkinys</v>
      </c>
      <c r="AC676" s="8" t="s">
        <v>13294</v>
      </c>
      <c r="AD676" s="6" t="str">
        <f t="shared" si="274"/>
        <v xml:space="preserve"> |LV| Nagu kopšanas rīki</v>
      </c>
      <c r="AE676" s="8" t="s">
        <v>13295</v>
      </c>
      <c r="AF676" s="6" t="str">
        <f t="shared" si="275"/>
        <v xml:space="preserve"> |MK| Прибор за нокти</v>
      </c>
      <c r="AG676" s="8" t="s">
        <v>13296</v>
      </c>
      <c r="AH676" s="6" t="str">
        <f t="shared" si="276"/>
        <v xml:space="preserve"> |PL| Przybornik do paznokci</v>
      </c>
      <c r="AI676" s="8" t="s">
        <v>13297</v>
      </c>
      <c r="AJ676" s="6" t="str">
        <f t="shared" si="277"/>
        <v xml:space="preserve"> |PT| Caixa de ferramentas para as unhas</v>
      </c>
      <c r="AK676" s="8" t="s">
        <v>13298</v>
      </c>
      <c r="AL676" s="6" t="str">
        <f t="shared" si="278"/>
        <v xml:space="preserve"> |RO| Trusă de unghii</v>
      </c>
      <c r="AM676" s="8" t="s">
        <v>13299</v>
      </c>
      <c r="AN676" s="6" t="str">
        <f t="shared" si="279"/>
        <v xml:space="preserve"> |RS| Neseser sa priborom za nokte</v>
      </c>
      <c r="AO676" s="8" t="s">
        <v>13300</v>
      </c>
      <c r="AP676" s="6" t="str">
        <f t="shared" si="280"/>
        <v xml:space="preserve"> |SI| Manikirni set</v>
      </c>
      <c r="AQ676" s="8" t="s">
        <v>13301</v>
      </c>
      <c r="AR676" s="6" t="str">
        <f t="shared" si="281"/>
        <v xml:space="preserve"> |SK| Súprava na manikúru</v>
      </c>
      <c r="AS676" s="9" t="str">
        <f t="shared" si="282"/>
        <v>|EN| Nail toolbox |BG| Несесер за маникюр |BiH| Pribor za nokte |CZ| Manikúra |DE| Nagelpflege-etui |EE| Maniküürikomplekt |ES| Juego de accesorios para uñas/ Esmalt d’ungles |GR| Κουτί εργαλείων νυχιών |HR| Torbica za pribor za nokte |HU| Körömvágókészlet |IT| Set per la cura delle unghie |LT| Manikiūro rinkinys |LV| Nagu kopšanas rīki |PL| Przybornik do paznokci |PT| Caixa de ferramentas para as unhas |RO| Trusă de unghii |RS| Neseser sa priborom za nokte |SI| Manikirni set |SK| Súprava na manikúru</v>
      </c>
      <c r="AT676" s="9" t="str">
        <f t="shared" si="283"/>
        <v xml:space="preserve">"|EN| Nail toolbox |BG| Несесер за маникюр |BiH| Pribor za nokte |CZ| Manikúra |DE| Nagelpflege-etui |EE| Maniküürikomplekt |ES| Juego de accesorios para uñas/ Esmalt d’ungles |GR| Κουτί εργαλείων νυχιών |HR| Torbica za pribor za nokte |HU| Körömvágókészlet |IT| Set per la cura delle unghie |LT| Manikiūro rinkinys |LV| Nagu kopšanas rīki |PL| Przybornik do paznokci |PT| Caixa de ferramentas para as unhas |RO| Trusă de unghii |RS| Neseser sa priborom za nokte |SI| Manikirni set |SK| Súprava na manikúru",  </v>
      </c>
      <c r="AU676" s="9" t="str">
        <f t="shared" si="284"/>
        <v xml:space="preserve">"Nail toolbox":  "|EN| Nail toolbox |BG| Несесер за маникюр |BiH| Pribor za nokte |CZ| Manikúra |DE| Nagelpflege-etui |EE| Maniküürikomplekt |ES| Juego de accesorios para uñas/ Esmalt d’ungles |GR| Κουτί εργαλείων νυχιών |HR| Torbica za pribor za nokte |HU| Körömvágókészlet |IT| Set per la cura delle unghie |LT| Manikiūro rinkinys |LV| Nagu kopšanas rīki |PL| Przybornik do paznokci |PT| Caixa de ferramentas para as unhas |RO| Trusă de unghii |RS| Neseser sa priborom za nokte |SI| Manikirni set |SK| Súprava na manikúru",  </v>
      </c>
      <c r="AV676" s="9" t="str">
        <f t="shared" si="285"/>
        <v xml:space="preserve">"Nail toolbox", </v>
      </c>
      <c r="AW676" s="9"/>
    </row>
    <row r="677" spans="1:49" ht="15" customHeight="1" x14ac:dyDescent="0.25">
      <c r="A677" s="8" t="s">
        <v>13302</v>
      </c>
      <c r="B677" s="6" t="str">
        <f t="shared" si="260"/>
        <v>|EN| Matting powder</v>
      </c>
      <c r="C677" s="8" t="s">
        <v>13303</v>
      </c>
      <c r="D677" s="6" t="str">
        <f t="shared" si="261"/>
        <v xml:space="preserve"> |AL| Pudër mat</v>
      </c>
      <c r="E677" s="8" t="s">
        <v>13304</v>
      </c>
      <c r="F677" s="6" t="str">
        <f t="shared" si="262"/>
        <v xml:space="preserve"> |BG| Матираща пудра</v>
      </c>
      <c r="G677" s="8" t="s">
        <v>13305</v>
      </c>
      <c r="H677" s="6" t="str">
        <f t="shared" si="263"/>
        <v xml:space="preserve"> |BiH| Mat puder</v>
      </c>
      <c r="I677" s="8" t="s">
        <v>13306</v>
      </c>
      <c r="J677" s="6" t="str">
        <f t="shared" si="264"/>
        <v xml:space="preserve"> |CZ| Matující pudr</v>
      </c>
      <c r="K677" s="8" t="s">
        <v>13307</v>
      </c>
      <c r="L677" s="6" t="str">
        <f t="shared" si="265"/>
        <v xml:space="preserve"> |DE| Mattierungs-puder</v>
      </c>
      <c r="M677" s="8" t="s">
        <v>13308</v>
      </c>
      <c r="N677" s="6" t="str">
        <f t="shared" si="266"/>
        <v xml:space="preserve"> |EE| Matistav puuder</v>
      </c>
      <c r="O677" s="8" t="s">
        <v>13309</v>
      </c>
      <c r="P677" s="6" t="str">
        <f t="shared" si="267"/>
        <v xml:space="preserve"> |ES| Polvo matificante</v>
      </c>
      <c r="Q677" s="8" t="s">
        <v>13310</v>
      </c>
      <c r="R677" s="6" t="str">
        <f t="shared" si="268"/>
        <v>/ Pols mat</v>
      </c>
      <c r="S677" s="8" t="s">
        <v>13311</v>
      </c>
      <c r="T677" s="6" t="str">
        <f t="shared" si="269"/>
        <v xml:space="preserve"> |GR| Σκόνη ματ</v>
      </c>
      <c r="U677" s="8" t="s">
        <v>13305</v>
      </c>
      <c r="V677" s="6" t="str">
        <f t="shared" si="270"/>
        <v xml:space="preserve"> |HR| Mat puder</v>
      </c>
      <c r="W677" s="8" t="s">
        <v>13312</v>
      </c>
      <c r="X677" s="6" t="str">
        <f t="shared" si="271"/>
        <v xml:space="preserve"> |HU| Matt púder</v>
      </c>
      <c r="Y677" s="8" t="s">
        <v>13313</v>
      </c>
      <c r="Z677" s="6" t="str">
        <f t="shared" si="272"/>
        <v xml:space="preserve"> |IT| Cipria opacizzante</v>
      </c>
      <c r="AA677" s="8" t="s">
        <v>13314</v>
      </c>
      <c r="AB677" s="6" t="str">
        <f t="shared" si="273"/>
        <v xml:space="preserve"> |LT| Matinė pudra</v>
      </c>
      <c r="AC677" s="8" t="s">
        <v>13315</v>
      </c>
      <c r="AD677" s="6" t="str">
        <f t="shared" si="274"/>
        <v xml:space="preserve"> |LV| Matējošais pūderis</v>
      </c>
      <c r="AE677" s="8" t="s">
        <v>13316</v>
      </c>
      <c r="AF677" s="6" t="str">
        <f t="shared" si="275"/>
        <v xml:space="preserve"> |MK| Мат пудра</v>
      </c>
      <c r="AG677" s="8" t="s">
        <v>13317</v>
      </c>
      <c r="AH677" s="6" t="str">
        <f t="shared" si="276"/>
        <v xml:space="preserve"> |PL| Puder matujący</v>
      </c>
      <c r="AI677" s="8" t="s">
        <v>13318</v>
      </c>
      <c r="AJ677" s="6" t="str">
        <f t="shared" si="277"/>
        <v xml:space="preserve"> |PT| Pó antibrilho</v>
      </c>
      <c r="AK677" s="8" t="s">
        <v>13319</v>
      </c>
      <c r="AL677" s="6" t="str">
        <f t="shared" si="278"/>
        <v xml:space="preserve"> |RO| Pudră cu efect matifiant</v>
      </c>
      <c r="AM677" s="8" t="s">
        <v>13320</v>
      </c>
      <c r="AN677" s="6" t="str">
        <f t="shared" si="279"/>
        <v xml:space="preserve"> |RS| Matirajući puder</v>
      </c>
      <c r="AO677" s="8" t="s">
        <v>13321</v>
      </c>
      <c r="AP677" s="6" t="str">
        <f t="shared" si="280"/>
        <v xml:space="preserve"> |SI| Matirni puder</v>
      </c>
      <c r="AQ677" s="8" t="s">
        <v>13322</v>
      </c>
      <c r="AR677" s="6" t="str">
        <f t="shared" si="281"/>
        <v xml:space="preserve"> |SK| Matný púder</v>
      </c>
      <c r="AS677" s="9" t="str">
        <f t="shared" si="282"/>
        <v>|EN| Matting powder |BG| Матираща пудра |BiH| Mat puder |CZ| Matující pudr |DE| Mattierungs-puder |EE| Matistav puuder |ES| Polvo matificante/ Pols mat |GR| Σκόνη ματ |HR| Mat puder |HU| Matt púder |IT| Cipria opacizzante |LT| Matinė pudra |LV| Matējošais pūderis |PL| Puder matujący |PT| Pó antibrilho |RO| Pudră cu efect matifiant |RS| Matirajući puder |SI| Matirni puder |SK| Matný púder</v>
      </c>
      <c r="AT677" s="9" t="str">
        <f t="shared" si="283"/>
        <v xml:space="preserve">"|EN| Matting powder |BG| Матираща пудра |BiH| Mat puder |CZ| Matující pudr |DE| Mattierungs-puder |EE| Matistav puuder |ES| Polvo matificante/ Pols mat |GR| Σκόνη ματ |HR| Mat puder |HU| Matt púder |IT| Cipria opacizzante |LT| Matinė pudra |LV| Matējošais pūderis |PL| Puder matujący |PT| Pó antibrilho |RO| Pudră cu efect matifiant |RS| Matirajući puder |SI| Matirni puder |SK| Matný púder",  </v>
      </c>
      <c r="AU677" s="9" t="str">
        <f t="shared" si="284"/>
        <v xml:space="preserve">"Matting powder":  "|EN| Matting powder |BG| Матираща пудра |BiH| Mat puder |CZ| Matující pudr |DE| Mattierungs-puder |EE| Matistav puuder |ES| Polvo matificante/ Pols mat |GR| Σκόνη ματ |HR| Mat puder |HU| Matt púder |IT| Cipria opacizzante |LT| Matinė pudra |LV| Matējošais pūderis |PL| Puder matujący |PT| Pó antibrilho |RO| Pudră cu efect matifiant |RS| Matirajući puder |SI| Matirni puder |SK| Matný púder",  </v>
      </c>
      <c r="AV677" s="9" t="str">
        <f t="shared" si="285"/>
        <v xml:space="preserve">"Matting powder", </v>
      </c>
      <c r="AW677" s="9"/>
    </row>
    <row r="678" spans="1:49" ht="15" customHeight="1" x14ac:dyDescent="0.25">
      <c r="A678" s="8" t="s">
        <v>13323</v>
      </c>
      <c r="B678" s="6" t="str">
        <f t="shared" si="260"/>
        <v>|EN| Tuhý púder</v>
      </c>
      <c r="C678" s="8" t="s">
        <v>13324</v>
      </c>
      <c r="D678" s="6" t="str">
        <f t="shared" si="261"/>
        <v xml:space="preserve"> |AL| Pudër e shtypur</v>
      </c>
      <c r="E678" s="8" t="s">
        <v>13325</v>
      </c>
      <c r="F678" s="6" t="str">
        <f t="shared" si="262"/>
        <v xml:space="preserve"> |BG| Пресована пудра</v>
      </c>
      <c r="G678" s="8" t="s">
        <v>13326</v>
      </c>
      <c r="H678" s="6" t="str">
        <f t="shared" si="263"/>
        <v xml:space="preserve"> |BiH| Puder u kamenu</v>
      </c>
      <c r="I678" s="8" t="s">
        <v>13327</v>
      </c>
      <c r="J678" s="6" t="str">
        <f t="shared" si="264"/>
        <v xml:space="preserve"> |CZ| Pudră compactă</v>
      </c>
      <c r="K678" s="8" t="s">
        <v>13328</v>
      </c>
      <c r="L678" s="6" t="str">
        <f t="shared" si="265"/>
        <v xml:space="preserve"> |DE| Kompaktpuder</v>
      </c>
      <c r="M678" s="8" t="s">
        <v>13329</v>
      </c>
      <c r="N678" s="6" t="str">
        <f t="shared" si="266"/>
        <v xml:space="preserve"> |EE| Kompaktpuuder</v>
      </c>
      <c r="O678" s="8" t="s">
        <v>13330</v>
      </c>
      <c r="P678" s="6" t="str">
        <f t="shared" si="267"/>
        <v xml:space="preserve"> |ES| Polvo comprimido</v>
      </c>
      <c r="Q678" s="8" t="s">
        <v>13331</v>
      </c>
      <c r="R678" s="6" t="str">
        <f t="shared" si="268"/>
        <v>/ Pols premsada</v>
      </c>
      <c r="S678" s="8" t="s">
        <v>13332</v>
      </c>
      <c r="T678" s="6" t="str">
        <f t="shared" si="269"/>
        <v xml:space="preserve"> |GR| Σκόνη μακιγιάζ σε πέτρα</v>
      </c>
      <c r="U678" s="8" t="s">
        <v>13326</v>
      </c>
      <c r="V678" s="6" t="str">
        <f t="shared" si="270"/>
        <v xml:space="preserve"> |HR| Puder u kamenu</v>
      </c>
      <c r="W678" s="8" t="s">
        <v>13333</v>
      </c>
      <c r="X678" s="6" t="str">
        <f t="shared" si="271"/>
        <v xml:space="preserve"> |HU| Préselt púder</v>
      </c>
      <c r="Y678" s="8" t="s">
        <v>13334</v>
      </c>
      <c r="Z678" s="6" t="str">
        <f t="shared" si="272"/>
        <v xml:space="preserve"> |IT| Cipria pressata</v>
      </c>
      <c r="AA678" s="8" t="s">
        <v>13335</v>
      </c>
      <c r="AB678" s="6" t="str">
        <f t="shared" si="273"/>
        <v xml:space="preserve"> |LT| Kompaktinė pudra</v>
      </c>
      <c r="AC678" s="8" t="s">
        <v>13336</v>
      </c>
      <c r="AD678" s="6" t="str">
        <f t="shared" si="274"/>
        <v xml:space="preserve"> |LV| Presētais pūderis</v>
      </c>
      <c r="AE678" s="8" t="s">
        <v>13337</v>
      </c>
      <c r="AF678" s="6" t="str">
        <f t="shared" si="275"/>
        <v xml:space="preserve"> |MK| Тврда пудра</v>
      </c>
      <c r="AG678" s="8" t="s">
        <v>13338</v>
      </c>
      <c r="AH678" s="6" t="str">
        <f t="shared" si="276"/>
        <v xml:space="preserve"> |PL| Puder prasowany</v>
      </c>
      <c r="AI678" s="8" t="s">
        <v>13339</v>
      </c>
      <c r="AJ678" s="6" t="str">
        <f t="shared" si="277"/>
        <v xml:space="preserve"> |PT| Pó compacto</v>
      </c>
      <c r="AK678" s="8" t="s">
        <v>13327</v>
      </c>
      <c r="AL678" s="6" t="str">
        <f t="shared" si="278"/>
        <v xml:space="preserve"> |RO| Pudră compactă</v>
      </c>
      <c r="AM678" s="8" t="s">
        <v>13340</v>
      </c>
      <c r="AN678" s="6" t="str">
        <f t="shared" si="279"/>
        <v xml:space="preserve"> |RS| Presovani puder</v>
      </c>
      <c r="AO678" s="8" t="s">
        <v>13341</v>
      </c>
      <c r="AP678" s="6" t="str">
        <f t="shared" si="280"/>
        <v xml:space="preserve"> |SI| Kompaktni puder</v>
      </c>
      <c r="AQ678" s="8" t="s">
        <v>13342</v>
      </c>
      <c r="AR678" s="6" t="str">
        <f t="shared" si="281"/>
        <v xml:space="preserve"> |SK| Presuota pudra</v>
      </c>
      <c r="AS678" s="9" t="str">
        <f t="shared" si="282"/>
        <v>|EN| Tuhý púder |BG| Пресована пудра |BiH| Puder u kamenu |CZ| Pudră compactă |DE| Kompaktpuder |EE| Kompaktpuuder |ES| Polvo comprimido/ Pols premsada |GR| Σκόνη μακιγιάζ σε πέτρα |HR| Puder u kamenu |HU| Préselt púder |IT| Cipria pressata |LT| Kompaktinė pudra |LV| Presētais pūderis |PL| Puder prasowany |PT| Pó compacto |RO| Pudră compactă |RS| Presovani puder |SI| Kompaktni puder |SK| Presuota pudra</v>
      </c>
      <c r="AT678" s="9" t="str">
        <f t="shared" si="283"/>
        <v xml:space="preserve">"|EN| Tuhý púder |BG| Пресована пудра |BiH| Puder u kamenu |CZ| Pudră compactă |DE| Kompaktpuder |EE| Kompaktpuuder |ES| Polvo comprimido/ Pols premsada |GR| Σκόνη μακιγιάζ σε πέτρα |HR| Puder u kamenu |HU| Préselt púder |IT| Cipria pressata |LT| Kompaktinė pudra |LV| Presētais pūderis |PL| Puder prasowany |PT| Pó compacto |RO| Pudră compactă |RS| Presovani puder |SI| Kompaktni puder |SK| Presuota pudra",  </v>
      </c>
      <c r="AU678" s="9" t="str">
        <f t="shared" si="284"/>
        <v xml:space="preserve">"Tuhý púder":  "|EN| Tuhý púder |BG| Пресована пудра |BiH| Puder u kamenu |CZ| Pudră compactă |DE| Kompaktpuder |EE| Kompaktpuuder |ES| Polvo comprimido/ Pols premsada |GR| Σκόνη μακιγιάζ σε πέτρα |HR| Puder u kamenu |HU| Préselt púder |IT| Cipria pressata |LT| Kompaktinė pudra |LV| Presētais pūderis |PL| Puder prasowany |PT| Pó compacto |RO| Pudră compactă |RS| Presovani puder |SI| Kompaktni puder |SK| Presuota pudra",  </v>
      </c>
      <c r="AV678" s="9" t="str">
        <f t="shared" si="285"/>
        <v xml:space="preserve">"Tuhý púder", </v>
      </c>
      <c r="AW678" s="9"/>
    </row>
    <row r="679" spans="1:49" ht="15" customHeight="1" x14ac:dyDescent="0.25">
      <c r="A679" s="8" t="s">
        <v>13343</v>
      </c>
      <c r="B679" s="6" t="str">
        <f t="shared" si="260"/>
        <v>|EN| 2 pairs of glued eyelashes</v>
      </c>
      <c r="C679" s="8" t="s">
        <v>13344</v>
      </c>
      <c r="D679" s="6" t="str">
        <f t="shared" si="261"/>
        <v xml:space="preserve"> |AL| Qerpikë me ngjitje 2 palë</v>
      </c>
      <c r="E679" s="8" t="s">
        <v>13345</v>
      </c>
      <c r="F679" s="6" t="str">
        <f t="shared" si="262"/>
        <v xml:space="preserve"> |BG| Мигли за долепване 2 чифта</v>
      </c>
      <c r="G679" s="8" t="s">
        <v>13346</v>
      </c>
      <c r="H679" s="6" t="str">
        <f t="shared" si="263"/>
        <v xml:space="preserve"> |BiH| Vještačke trepavice 2 para</v>
      </c>
      <c r="I679" s="8" t="s">
        <v>13347</v>
      </c>
      <c r="J679" s="6" t="str">
        <f t="shared" si="264"/>
        <v xml:space="preserve"> |CZ| Nalepovací řasy 2 páry</v>
      </c>
      <c r="K679" s="8" t="s">
        <v>13348</v>
      </c>
      <c r="L679" s="6" t="str">
        <f t="shared" si="265"/>
        <v xml:space="preserve"> |DE| Klebewimpern 2 paar</v>
      </c>
      <c r="M679" s="8" t="s">
        <v>13349</v>
      </c>
      <c r="N679" s="6" t="str">
        <f t="shared" si="266"/>
        <v xml:space="preserve"> |EE| Kleebitavad kunstripsmed, 2 paari</v>
      </c>
      <c r="O679" s="8" t="s">
        <v>13350</v>
      </c>
      <c r="P679" s="6" t="str">
        <f t="shared" si="267"/>
        <v xml:space="preserve"> |ES| Pestañas postizas 2 pares</v>
      </c>
      <c r="Q679" s="8" t="s">
        <v>13351</v>
      </c>
      <c r="R679" s="6" t="str">
        <f t="shared" si="268"/>
        <v>/ Pestanyes postisses 2 parells</v>
      </c>
      <c r="S679" s="8" t="s">
        <v>13352</v>
      </c>
      <c r="T679" s="6" t="str">
        <f t="shared" si="269"/>
        <v xml:space="preserve"> |GR| Δύο ζευγάρια τεχνητών βλεφαρίδων</v>
      </c>
      <c r="U679" s="8" t="s">
        <v>13353</v>
      </c>
      <c r="V679" s="6" t="str">
        <f t="shared" si="270"/>
        <v xml:space="preserve"> |HR| Umjetne trepavice 2 para</v>
      </c>
      <c r="W679" s="8" t="s">
        <v>13354</v>
      </c>
      <c r="X679" s="6" t="str">
        <f t="shared" si="271"/>
        <v xml:space="preserve"> |HU| Műszempilla, 2 pár</v>
      </c>
      <c r="Y679" s="8" t="s">
        <v>13355</v>
      </c>
      <c r="Z679" s="6" t="str">
        <f t="shared" si="272"/>
        <v xml:space="preserve"> |IT| Ciglia da incollare 2 paia</v>
      </c>
      <c r="AA679" s="8" t="s">
        <v>13356</v>
      </c>
      <c r="AB679" s="6" t="str">
        <f t="shared" si="273"/>
        <v xml:space="preserve"> |LT| Priklijuojamos blakstienos, 2 poros</v>
      </c>
      <c r="AC679" s="8" t="s">
        <v>13357</v>
      </c>
      <c r="AD679" s="6" t="str">
        <f t="shared" si="274"/>
        <v xml:space="preserve"> |LV| Līmējamās skropstas 2 pāri</v>
      </c>
      <c r="AE679" s="8" t="s">
        <v>13358</v>
      </c>
      <c r="AF679" s="6" t="str">
        <f t="shared" si="275"/>
        <v xml:space="preserve"> |MK| Лепливи трепки 2 пара</v>
      </c>
      <c r="AG679" s="8" t="s">
        <v>13359</v>
      </c>
      <c r="AH679" s="6" t="str">
        <f t="shared" si="276"/>
        <v xml:space="preserve"> |PL| Rzęsy doklejane 2 pary</v>
      </c>
      <c r="AI679" s="8" t="s">
        <v>13360</v>
      </c>
      <c r="AJ679" s="6" t="str">
        <f t="shared" si="277"/>
        <v xml:space="preserve"> |PT| Cílios colados 2 pares</v>
      </c>
      <c r="AK679" s="8" t="s">
        <v>13361</v>
      </c>
      <c r="AL679" s="6" t="str">
        <f t="shared" si="278"/>
        <v xml:space="preserve"> |RO| Gene false 2 perechi</v>
      </c>
      <c r="AM679" s="8" t="s">
        <v>13362</v>
      </c>
      <c r="AN679" s="6" t="str">
        <f t="shared" si="279"/>
        <v xml:space="preserve"> |RS| Veštačke trepavice</v>
      </c>
      <c r="AO679" s="8" t="s">
        <v>13363</v>
      </c>
      <c r="AP679" s="6" t="str">
        <f t="shared" si="280"/>
        <v xml:space="preserve"> |SI| Umetne trepalnice, 2  para</v>
      </c>
      <c r="AQ679" s="8" t="s">
        <v>13364</v>
      </c>
      <c r="AR679" s="6" t="str">
        <f t="shared" si="281"/>
        <v xml:space="preserve"> |SK| Umelé riasy 2 páry (na lepenie)</v>
      </c>
      <c r="AS679" s="9" t="str">
        <f t="shared" si="282"/>
        <v>|EN| 2 pairs of glued eyelashes |BG| Мигли за долепване 2 чифта |BiH| Vještačke trepavice 2 para |CZ| Nalepovací řasy 2 páry |DE| Klebewimpern 2 paar |EE| Kleebitavad kunstripsmed, 2 paari |ES| Pestañas postizas 2 pares/ Pestanyes postisses 2 parells |GR| Δύο ζευγάρια τεχνητών βλεφαρίδων |HR| Umjetne trepavice 2 para |HU| Műszempilla, 2 pár |IT| Ciglia da incollare 2 paia |LT| Priklijuojamos blakstienos, 2 poros |LV| Līmējamās skropstas 2 pāri |PL| Rzęsy doklejane 2 pary |PT| Cílios colados 2 pares |RO| Gene false 2 perechi |RS| Veštačke trepavice |SI| Umetne trepalnice, 2  para |SK| Umelé riasy 2 páry (na lepenie)</v>
      </c>
      <c r="AT679" s="9" t="str">
        <f t="shared" si="283"/>
        <v xml:space="preserve">"|EN| 2 pairs of glued eyelashes |BG| Мигли за долепване 2 чифта |BiH| Vještačke trepavice 2 para |CZ| Nalepovací řasy 2 páry |DE| Klebewimpern 2 paar |EE| Kleebitavad kunstripsmed, 2 paari |ES| Pestañas postizas 2 pares/ Pestanyes postisses 2 parells |GR| Δύο ζευγάρια τεχνητών βλεφαρίδων |HR| Umjetne trepavice 2 para |HU| Műszempilla, 2 pár |IT| Ciglia da incollare 2 paia |LT| Priklijuojamos blakstienos, 2 poros |LV| Līmējamās skropstas 2 pāri |PL| Rzęsy doklejane 2 pary |PT| Cílios colados 2 pares |RO| Gene false 2 perechi |RS| Veštačke trepavice |SI| Umetne trepalnice, 2  para |SK| Umelé riasy 2 páry (na lepenie)",  </v>
      </c>
      <c r="AU679" s="9" t="str">
        <f t="shared" si="284"/>
        <v xml:space="preserve">"2 pairs of glued eyelashes":  "|EN| 2 pairs of glued eyelashes |BG| Мигли за долепване 2 чифта |BiH| Vještačke trepavice 2 para |CZ| Nalepovací řasy 2 páry |DE| Klebewimpern 2 paar |EE| Kleebitavad kunstripsmed, 2 paari |ES| Pestañas postizas 2 pares/ Pestanyes postisses 2 parells |GR| Δύο ζευγάρια τεχνητών βλεφαρίδων |HR| Umjetne trepavice 2 para |HU| Műszempilla, 2 pár |IT| Ciglia da incollare 2 paia |LT| Priklijuojamos blakstienos, 2 poros |LV| Līmējamās skropstas 2 pāri |PL| Rzęsy doklejane 2 pary |PT| Cílios colados 2 pares |RO| Gene false 2 perechi |RS| Veštačke trepavice |SI| Umetne trepalnice, 2  para |SK| Umelé riasy 2 páry (na lepenie)",  </v>
      </c>
      <c r="AV679" s="9" t="str">
        <f t="shared" si="285"/>
        <v xml:space="preserve">"2 pairs of glued eyelashes", </v>
      </c>
      <c r="AW679" s="9"/>
    </row>
    <row r="680" spans="1:49" ht="15" customHeight="1" x14ac:dyDescent="0.25">
      <c r="A680" s="8" t="s">
        <v>13365</v>
      </c>
      <c r="B680" s="6" t="str">
        <f t="shared" si="260"/>
        <v>|EN| Separators for feet</v>
      </c>
      <c r="C680" s="8" t="s">
        <v>13366</v>
      </c>
      <c r="D680" s="6" t="str">
        <f t="shared" si="261"/>
        <v xml:space="preserve"> |AL| Ndarës për gishtat e këmbëve</v>
      </c>
      <c r="E680" s="8" t="s">
        <v>13367</v>
      </c>
      <c r="F680" s="6" t="str">
        <f t="shared" si="262"/>
        <v xml:space="preserve"> |BG| Сепаратори за крака</v>
      </c>
      <c r="G680" s="8" t="s">
        <v>13368</v>
      </c>
      <c r="H680" s="6" t="str">
        <f t="shared" si="263"/>
        <v xml:space="preserve"> |BiH| Separatori za stopala</v>
      </c>
      <c r="I680" s="8" t="s">
        <v>13369</v>
      </c>
      <c r="J680" s="6" t="str">
        <f t="shared" si="264"/>
        <v xml:space="preserve"> |CZ| Meziprstní separátory</v>
      </c>
      <c r="K680" s="8" t="s">
        <v>13370</v>
      </c>
      <c r="L680" s="6" t="str">
        <f t="shared" si="265"/>
        <v xml:space="preserve"> |DE| Fußabstandhalter</v>
      </c>
      <c r="M680" s="8" t="s">
        <v>13371</v>
      </c>
      <c r="N680" s="6" t="str">
        <f t="shared" si="266"/>
        <v xml:space="preserve"> |EE| Varvaste eraldajad</v>
      </c>
      <c r="O680" s="8" t="s">
        <v>13372</v>
      </c>
      <c r="P680" s="6" t="str">
        <f t="shared" si="267"/>
        <v xml:space="preserve"> |ES| Separadores de dedos para pedicura</v>
      </c>
      <c r="Q680" s="8" t="s">
        <v>13373</v>
      </c>
      <c r="R680" s="6" t="str">
        <f t="shared" si="268"/>
        <v>/ Separadors per als peus</v>
      </c>
      <c r="S680" s="8" t="s">
        <v>13374</v>
      </c>
      <c r="T680" s="6" t="str">
        <f t="shared" si="269"/>
        <v xml:space="preserve"> |GR| Διαχωριστικά ποδιών</v>
      </c>
      <c r="U680" s="8" t="s">
        <v>13375</v>
      </c>
      <c r="V680" s="6" t="str">
        <f t="shared" si="270"/>
        <v xml:space="preserve"> |HR| Spužvica za razdvajanje prstiju</v>
      </c>
      <c r="W680" s="8" t="s">
        <v>13376</v>
      </c>
      <c r="X680" s="6" t="str">
        <f t="shared" si="271"/>
        <v xml:space="preserve"> |HU| Lábujjelválasztó</v>
      </c>
      <c r="Y680" s="8" t="s">
        <v>13377</v>
      </c>
      <c r="Z680" s="6" t="str">
        <f t="shared" si="272"/>
        <v xml:space="preserve"> |IT| Separatori per piedi</v>
      </c>
      <c r="AA680" s="8" t="s">
        <v>13378</v>
      </c>
      <c r="AB680" s="6" t="str">
        <f t="shared" si="273"/>
        <v xml:space="preserve"> |LT| Kojų pirštų skirtukai</v>
      </c>
      <c r="AC680" s="8" t="s">
        <v>13379</v>
      </c>
      <c r="AD680" s="6" t="str">
        <f t="shared" si="274"/>
        <v xml:space="preserve"> |LV| Pēdu supinatori</v>
      </c>
      <c r="AE680" s="8" t="s">
        <v>13380</v>
      </c>
      <c r="AF680" s="6" t="str">
        <f t="shared" si="275"/>
        <v xml:space="preserve"> |MK| Одделувачи за стопала</v>
      </c>
      <c r="AG680" s="8" t="s">
        <v>13381</v>
      </c>
      <c r="AH680" s="6" t="str">
        <f t="shared" si="276"/>
        <v xml:space="preserve"> |PL| Separatory do stóp</v>
      </c>
      <c r="AI680" s="8" t="s">
        <v>13382</v>
      </c>
      <c r="AJ680" s="6" t="str">
        <f t="shared" si="277"/>
        <v xml:space="preserve"> |PT| Separadores de dedos</v>
      </c>
      <c r="AK680" s="8" t="s">
        <v>13383</v>
      </c>
      <c r="AL680" s="6" t="str">
        <f t="shared" si="278"/>
        <v xml:space="preserve"> |RO| Separatoare pentru picioare</v>
      </c>
      <c r="AM680" s="8" t="s">
        <v>13368</v>
      </c>
      <c r="AN680" s="6" t="str">
        <f t="shared" si="279"/>
        <v xml:space="preserve"> |RS| Separatori za stopala</v>
      </c>
      <c r="AO680" s="8" t="s">
        <v>13384</v>
      </c>
      <c r="AP680" s="6" t="str">
        <f t="shared" si="280"/>
        <v xml:space="preserve"> |SI| Razdelivec prstov</v>
      </c>
      <c r="AQ680" s="8" t="s">
        <v>13385</v>
      </c>
      <c r="AR680" s="6" t="str">
        <f t="shared" si="281"/>
        <v xml:space="preserve"> |SK| Separátor prstov nôh</v>
      </c>
      <c r="AS680" s="9" t="str">
        <f t="shared" si="282"/>
        <v>|EN| Separators for feet |BG| Сепаратори за крака |BiH| Separatori za stopala |CZ| Meziprstní separátory |DE| Fußabstandhalter |EE| Varvaste eraldajad |ES| Separadores de dedos para pedicura/ Separadors per als peus |GR| Διαχωριστικά ποδιών |HR| Spužvica za razdvajanje prstiju |HU| Lábujjelválasztó |IT| Separatori per piedi |LT| Kojų pirštų skirtukai |LV| Pēdu supinatori |PL| Separatory do stóp |PT| Separadores de dedos |RO| Separatoare pentru picioare |RS| Separatori za stopala |SI| Razdelivec prstov |SK| Separátor prstov nôh</v>
      </c>
      <c r="AT680" s="9" t="str">
        <f t="shared" si="283"/>
        <v xml:space="preserve">"|EN| Separators for feet |BG| Сепаратори за крака |BiH| Separatori za stopala |CZ| Meziprstní separátory |DE| Fußabstandhalter |EE| Varvaste eraldajad |ES| Separadores de dedos para pedicura/ Separadors per als peus |GR| Διαχωριστικά ποδιών |HR| Spužvica za razdvajanje prstiju |HU| Lábujjelválasztó |IT| Separatori per piedi |LT| Kojų pirštų skirtukai |LV| Pēdu supinatori |PL| Separatory do stóp |PT| Separadores de dedos |RO| Separatoare pentru picioare |RS| Separatori za stopala |SI| Razdelivec prstov |SK| Separátor prstov nôh",  </v>
      </c>
      <c r="AU680" s="9" t="str">
        <f t="shared" si="284"/>
        <v xml:space="preserve">"Separators for feet":  "|EN| Separators for feet |BG| Сепаратори за крака |BiH| Separatori za stopala |CZ| Meziprstní separátory |DE| Fußabstandhalter |EE| Varvaste eraldajad |ES| Separadores de dedos para pedicura/ Separadors per als peus |GR| Διαχωριστικά ποδιών |HR| Spužvica za razdvajanje prstiju |HU| Lábujjelválasztó |IT| Separatori per piedi |LT| Kojų pirštų skirtukai |LV| Pēdu supinatori |PL| Separatory do stóp |PT| Separadores de dedos |RO| Separatoare pentru picioare |RS| Separatori za stopala |SI| Razdelivec prstov |SK| Separátor prstov nôh",  </v>
      </c>
      <c r="AV680" s="9" t="str">
        <f t="shared" si="285"/>
        <v xml:space="preserve">"Separators for feet", </v>
      </c>
      <c r="AW680" s="9"/>
    </row>
    <row r="681" spans="1:49" ht="15" customHeight="1" x14ac:dyDescent="0.25">
      <c r="A681" s="8" t="s">
        <v>16</v>
      </c>
      <c r="B681" s="6" t="str">
        <f t="shared" si="260"/>
        <v>|EN| Season</v>
      </c>
      <c r="C681" s="8" t="s">
        <v>13386</v>
      </c>
      <c r="D681" s="6" t="str">
        <f t="shared" si="261"/>
        <v xml:space="preserve"> |AL| Sezon</v>
      </c>
      <c r="E681" s="8" t="s">
        <v>13387</v>
      </c>
      <c r="F681" s="6" t="str">
        <f t="shared" si="262"/>
        <v xml:space="preserve"> |BG| Сезон</v>
      </c>
      <c r="G681" s="8" t="s">
        <v>13388</v>
      </c>
      <c r="H681" s="6" t="str">
        <f t="shared" si="263"/>
        <v xml:space="preserve"> |BiH| Sezona</v>
      </c>
      <c r="I681" s="8" t="s">
        <v>13389</v>
      </c>
      <c r="J681" s="6" t="str">
        <f t="shared" si="264"/>
        <v xml:space="preserve"> |CZ| Sezóna</v>
      </c>
      <c r="K681" s="8" t="s">
        <v>13390</v>
      </c>
      <c r="L681" s="6" t="str">
        <f t="shared" si="265"/>
        <v xml:space="preserve"> |DE| Saison</v>
      </c>
      <c r="M681" s="8" t="s">
        <v>13391</v>
      </c>
      <c r="N681" s="6" t="str">
        <f t="shared" si="266"/>
        <v xml:space="preserve"> |EE| Hooaeg</v>
      </c>
      <c r="O681" s="8" t="s">
        <v>13392</v>
      </c>
      <c r="P681" s="6" t="str">
        <f t="shared" si="267"/>
        <v xml:space="preserve"> |ES| Temporada</v>
      </c>
      <c r="Q681" s="8" t="s">
        <v>13392</v>
      </c>
      <c r="R681" s="6" t="str">
        <f t="shared" si="268"/>
        <v>/ Temporada</v>
      </c>
      <c r="S681" s="8" t="s">
        <v>13393</v>
      </c>
      <c r="T681" s="6" t="str">
        <f t="shared" si="269"/>
        <v xml:space="preserve"> |GR| Σεζόν</v>
      </c>
      <c r="U681" s="8" t="s">
        <v>13388</v>
      </c>
      <c r="V681" s="6" t="str">
        <f t="shared" si="270"/>
        <v xml:space="preserve"> |HR| Sezona</v>
      </c>
      <c r="W681" s="8" t="s">
        <v>13394</v>
      </c>
      <c r="X681" s="6" t="str">
        <f t="shared" si="271"/>
        <v xml:space="preserve"> |HU| Szezon</v>
      </c>
      <c r="Y681" s="8" t="s">
        <v>13395</v>
      </c>
      <c r="Z681" s="6" t="str">
        <f t="shared" si="272"/>
        <v xml:space="preserve"> |IT| Stagione</v>
      </c>
      <c r="AA681" s="8" t="s">
        <v>13396</v>
      </c>
      <c r="AB681" s="6" t="str">
        <f t="shared" si="273"/>
        <v xml:space="preserve"> |LT| Sezonas</v>
      </c>
      <c r="AC681" s="8" t="s">
        <v>13388</v>
      </c>
      <c r="AD681" s="6" t="str">
        <f t="shared" si="274"/>
        <v xml:space="preserve"> |LV| Sezona</v>
      </c>
      <c r="AE681" s="8" t="s">
        <v>13397</v>
      </c>
      <c r="AF681" s="6" t="str">
        <f t="shared" si="275"/>
        <v xml:space="preserve"> |MK| Сезона</v>
      </c>
      <c r="AG681" s="8" t="s">
        <v>13386</v>
      </c>
      <c r="AH681" s="6" t="str">
        <f t="shared" si="276"/>
        <v xml:space="preserve"> |PL| Sezon</v>
      </c>
      <c r="AI681" s="8" t="s">
        <v>13392</v>
      </c>
      <c r="AJ681" s="6" t="str">
        <f t="shared" si="277"/>
        <v xml:space="preserve"> |PT| Temporada</v>
      </c>
      <c r="AK681" s="8" t="s">
        <v>13398</v>
      </c>
      <c r="AL681" s="6" t="str">
        <f t="shared" si="278"/>
        <v xml:space="preserve"> |RO| Anotimp</v>
      </c>
      <c r="AM681" s="8" t="s">
        <v>13388</v>
      </c>
      <c r="AN681" s="6" t="str">
        <f t="shared" si="279"/>
        <v xml:space="preserve"> |RS| Sezona</v>
      </c>
      <c r="AO681" s="8" t="s">
        <v>13388</v>
      </c>
      <c r="AP681" s="6" t="str">
        <f t="shared" si="280"/>
        <v xml:space="preserve"> |SI| Sezona</v>
      </c>
      <c r="AQ681" s="8" t="s">
        <v>13389</v>
      </c>
      <c r="AR681" s="6" t="str">
        <f t="shared" si="281"/>
        <v xml:space="preserve"> |SK| Sezóna</v>
      </c>
      <c r="AS681" s="9" t="str">
        <f t="shared" si="282"/>
        <v>|EN| Season |BG| Сезон |BiH| Sezona |CZ| Sezóna |DE| Saison |EE| Hooaeg |ES| Temporada/ Temporada |GR| Σεζόν |HR| Sezona |HU| Szezon |IT| Stagione |LT| Sezonas |LV| Sezona |PL| Sezon |PT| Temporada |RO| Anotimp |RS| Sezona |SI| Sezona |SK| Sezóna</v>
      </c>
      <c r="AT681" s="9" t="str">
        <f t="shared" si="283"/>
        <v xml:space="preserve">"|EN| Season |BG| Сезон |BiH| Sezona |CZ| Sezóna |DE| Saison |EE| Hooaeg |ES| Temporada/ Temporada |GR| Σεζόν |HR| Sezona |HU| Szezon |IT| Stagione |LT| Sezonas |LV| Sezona |PL| Sezon |PT| Temporada |RO| Anotimp |RS| Sezona |SI| Sezona |SK| Sezóna",  </v>
      </c>
      <c r="AU681" s="9" t="str">
        <f t="shared" si="284"/>
        <v xml:space="preserve">"Season":  "|EN| Season |BG| Сезон |BiH| Sezona |CZ| Sezóna |DE| Saison |EE| Hooaeg |ES| Temporada/ Temporada |GR| Σεζόν |HR| Sezona |HU| Szezon |IT| Stagione |LT| Sezonas |LV| Sezona |PL| Sezon |PT| Temporada |RO| Anotimp |RS| Sezona |SI| Sezona |SK| Sezóna",  </v>
      </c>
      <c r="AV681" s="9" t="str">
        <f t="shared" si="285"/>
        <v xml:space="preserve">"Season", </v>
      </c>
      <c r="AW681" s="9"/>
    </row>
    <row r="682" spans="1:49" ht="15" customHeight="1" x14ac:dyDescent="0.25">
      <c r="A682" s="8" t="s">
        <v>13399</v>
      </c>
      <c r="B682" s="6" t="str">
        <f t="shared" si="260"/>
        <v>|EN| Folding powder brush</v>
      </c>
      <c r="C682" s="8" t="s">
        <v>13400</v>
      </c>
      <c r="D682" s="6" t="str">
        <f t="shared" si="261"/>
        <v xml:space="preserve"> |AL| Furçë me palosje për pudër</v>
      </c>
      <c r="E682" s="8" t="s">
        <v>13401</v>
      </c>
      <c r="F682" s="6" t="str">
        <f t="shared" si="262"/>
        <v xml:space="preserve"> |BG| Сгъваема четка за пудра</v>
      </c>
      <c r="G682" s="8" t="s">
        <v>13402</v>
      </c>
      <c r="H682" s="6" t="str">
        <f t="shared" si="263"/>
        <v xml:space="preserve"> |BiH| Sklopivi kist za puder</v>
      </c>
      <c r="I682" s="8" t="s">
        <v>13403</v>
      </c>
      <c r="J682" s="6" t="str">
        <f t="shared" si="264"/>
        <v xml:space="preserve"> |CZ| Skládací štětec na pudr</v>
      </c>
      <c r="K682" s="8" t="s">
        <v>13404</v>
      </c>
      <c r="L682" s="6" t="str">
        <f t="shared" si="265"/>
        <v xml:space="preserve"> |DE| Punderpinsel versenkbar</v>
      </c>
      <c r="M682" s="8" t="s">
        <v>13405</v>
      </c>
      <c r="N682" s="6" t="str">
        <f t="shared" si="266"/>
        <v xml:space="preserve"> |EE| Kokkupandav puudripintsel</v>
      </c>
      <c r="O682" s="8" t="s">
        <v>13406</v>
      </c>
      <c r="P682" s="6" t="str">
        <f t="shared" si="267"/>
        <v xml:space="preserve"> |ES| Brocha para polvo plegable</v>
      </c>
      <c r="Q682" s="8" t="s">
        <v>13407</v>
      </c>
      <c r="R682" s="6" t="str">
        <f t="shared" si="268"/>
        <v>/ Brotxa per a pólvores plegable</v>
      </c>
      <c r="S682" s="8" t="s">
        <v>13408</v>
      </c>
      <c r="T682" s="6" t="str">
        <f t="shared" si="269"/>
        <v xml:space="preserve"> |GR| Συναρμολογούμενο πινέλο σκόνης</v>
      </c>
      <c r="U682" s="8" t="s">
        <v>13402</v>
      </c>
      <c r="V682" s="6" t="str">
        <f t="shared" si="270"/>
        <v xml:space="preserve"> |HR| Sklopivi kist za puder</v>
      </c>
      <c r="W682" s="8" t="s">
        <v>13409</v>
      </c>
      <c r="X682" s="6" t="str">
        <f t="shared" si="271"/>
        <v xml:space="preserve"> |HU| Összecsukható púderecset</v>
      </c>
      <c r="Y682" s="8" t="s">
        <v>13410</v>
      </c>
      <c r="Z682" s="6" t="str">
        <f t="shared" si="272"/>
        <v xml:space="preserve"> |IT| Pennello pieghevole per cipria</v>
      </c>
      <c r="AA682" s="8" t="s">
        <v>13411</v>
      </c>
      <c r="AB682" s="6" t="str">
        <f t="shared" si="273"/>
        <v xml:space="preserve"> |LT| Sulankstomas pudros teptukas</v>
      </c>
      <c r="AC682" s="8" t="s">
        <v>13412</v>
      </c>
      <c r="AD682" s="6" t="str">
        <f t="shared" si="274"/>
        <v xml:space="preserve"> |LV| Saliekama ota pūderim</v>
      </c>
      <c r="AE682" s="8" t="s">
        <v>13413</v>
      </c>
      <c r="AF682" s="6" t="str">
        <f t="shared" si="275"/>
        <v xml:space="preserve"> |MK| Склопувана четка за пудра</v>
      </c>
      <c r="AG682" s="8" t="s">
        <v>13414</v>
      </c>
      <c r="AH682" s="6" t="str">
        <f t="shared" si="276"/>
        <v xml:space="preserve"> |PL| Składany pędzel do pudru</v>
      </c>
      <c r="AI682" s="8" t="s">
        <v>13415</v>
      </c>
      <c r="AJ682" s="6" t="str">
        <f t="shared" si="277"/>
        <v xml:space="preserve"> |PT| Pincel dobrável de pó</v>
      </c>
      <c r="AK682" s="8" t="s">
        <v>13416</v>
      </c>
      <c r="AL682" s="6" t="str">
        <f t="shared" si="278"/>
        <v xml:space="preserve"> |RO| Pensulă pliantă pentru pudră</v>
      </c>
      <c r="AM682" s="8" t="s">
        <v>13417</v>
      </c>
      <c r="AN682" s="6" t="str">
        <f t="shared" si="279"/>
        <v xml:space="preserve"> |RS| Rasklopiva četka za puder</v>
      </c>
      <c r="AO682" s="8" t="s">
        <v>13418</v>
      </c>
      <c r="AP682" s="6" t="str">
        <f t="shared" si="280"/>
        <v xml:space="preserve"> |SI| Zložljiv čopič za puder</v>
      </c>
      <c r="AQ682" s="8" t="s">
        <v>13419</v>
      </c>
      <c r="AR682" s="6" t="str">
        <f t="shared" si="281"/>
        <v xml:space="preserve"> |SK| Skladací štetec na púder</v>
      </c>
      <c r="AS682" s="9" t="str">
        <f t="shared" si="282"/>
        <v>|EN| Folding powder brush |BG| Сгъваема четка за пудра |BiH| Sklopivi kist za puder |CZ| Skládací štětec na pudr |DE| Punderpinsel versenkbar |EE| Kokkupandav puudripintsel |ES| Brocha para polvo plegable/ Brotxa per a pólvores plegable |GR| Συναρμολογούμενο πινέλο σκόνης |HR| Sklopivi kist za puder |HU| Összecsukható púderecset |IT| Pennello pieghevole per cipria |LT| Sulankstomas pudros teptukas |LV| Saliekama ota pūderim |PL| Składany pędzel do pudru |PT| Pincel dobrável de pó |RO| Pensulă pliantă pentru pudră |RS| Rasklopiva četka za puder |SI| Zložljiv čopič za puder |SK| Skladací štetec na púder</v>
      </c>
      <c r="AT682" s="9" t="str">
        <f t="shared" si="283"/>
        <v xml:space="preserve">"|EN| Folding powder brush |BG| Сгъваема четка за пудра |BiH| Sklopivi kist za puder |CZ| Skládací štětec na pudr |DE| Punderpinsel versenkbar |EE| Kokkupandav puudripintsel |ES| Brocha para polvo plegable/ Brotxa per a pólvores plegable |GR| Συναρμολογούμενο πινέλο σκόνης |HR| Sklopivi kist za puder |HU| Összecsukható púderecset |IT| Pennello pieghevole per cipria |LT| Sulankstomas pudros teptukas |LV| Saliekama ota pūderim |PL| Składany pędzel do pudru |PT| Pincel dobrável de pó |RO| Pensulă pliantă pentru pudră |RS| Rasklopiva četka za puder |SI| Zložljiv čopič za puder |SK| Skladací štetec na púder",  </v>
      </c>
      <c r="AU682" s="9" t="str">
        <f t="shared" si="284"/>
        <v xml:space="preserve">"Folding powder brush":  "|EN| Folding powder brush |BG| Сгъваема четка за пудра |BiH| Sklopivi kist za puder |CZ| Skládací štětec na pudr |DE| Punderpinsel versenkbar |EE| Kokkupandav puudripintsel |ES| Brocha para polvo plegable/ Brotxa per a pólvores plegable |GR| Συναρμολογούμενο πινέλο σκόνης |HR| Sklopivi kist za puder |HU| Összecsukható púderecset |IT| Pennello pieghevole per cipria |LT| Sulankstomas pudros teptukas |LV| Saliekama ota pūderim |PL| Składany pędzel do pudru |PT| Pincel dobrável de pó |RO| Pensulă pliantă pentru pudră |RS| Rasklopiva četka za puder |SI| Zložljiv čopič za puder |SK| Skladací štetec na púder",  </v>
      </c>
      <c r="AV682" s="9" t="str">
        <f t="shared" si="285"/>
        <v xml:space="preserve">"Folding powder brush", </v>
      </c>
      <c r="AW682" s="9"/>
    </row>
    <row r="683" spans="1:49" ht="15" customHeight="1" x14ac:dyDescent="0.25">
      <c r="A683" s="8" t="s">
        <v>13420</v>
      </c>
      <c r="B683" s="6" t="str">
        <f t="shared" si="260"/>
        <v>|EN| Ingredients</v>
      </c>
      <c r="C683" s="8" t="s">
        <v>13421</v>
      </c>
      <c r="D683" s="6" t="str">
        <f t="shared" si="261"/>
        <v xml:space="preserve"> |AL| Përbërësit</v>
      </c>
      <c r="E683" s="8" t="s">
        <v>13422</v>
      </c>
      <c r="F683" s="6" t="str">
        <f t="shared" si="262"/>
        <v xml:space="preserve"> |BG| Съставки</v>
      </c>
      <c r="G683" s="8" t="s">
        <v>13423</v>
      </c>
      <c r="H683" s="6" t="str">
        <f t="shared" si="263"/>
        <v xml:space="preserve"> |BiH| Sastav</v>
      </c>
      <c r="I683" s="8" t="s">
        <v>13424</v>
      </c>
      <c r="J683" s="6" t="str">
        <f t="shared" si="264"/>
        <v xml:space="preserve"> |CZ| Složky</v>
      </c>
      <c r="K683" s="8" t="s">
        <v>13425</v>
      </c>
      <c r="L683" s="6" t="str">
        <f t="shared" si="265"/>
        <v xml:space="preserve"> |DE| Inhaltsstoffe</v>
      </c>
      <c r="M683" s="8" t="s">
        <v>13426</v>
      </c>
      <c r="N683" s="6" t="str">
        <f t="shared" si="266"/>
        <v xml:space="preserve"> |EE| Koostisosad</v>
      </c>
      <c r="O683" s="8" t="s">
        <v>13427</v>
      </c>
      <c r="P683" s="6" t="str">
        <f t="shared" si="267"/>
        <v xml:space="preserve"> |ES| Ingredientes</v>
      </c>
      <c r="Q683" s="8" t="s">
        <v>13428</v>
      </c>
      <c r="R683" s="6" t="str">
        <f t="shared" si="268"/>
        <v>/ Components</v>
      </c>
      <c r="S683" s="8" t="s">
        <v>13429</v>
      </c>
      <c r="T683" s="6" t="str">
        <f t="shared" si="269"/>
        <v xml:space="preserve"> |GR| Συστατικά</v>
      </c>
      <c r="U683" s="8" t="s">
        <v>13430</v>
      </c>
      <c r="V683" s="6" t="str">
        <f t="shared" si="270"/>
        <v xml:space="preserve"> |HR| Sastojci</v>
      </c>
      <c r="W683" s="8" t="s">
        <v>13431</v>
      </c>
      <c r="X683" s="6" t="str">
        <f t="shared" si="271"/>
        <v xml:space="preserve"> |HU| Összetevők</v>
      </c>
      <c r="Y683" s="8" t="s">
        <v>13432</v>
      </c>
      <c r="Z683" s="6" t="str">
        <f t="shared" si="272"/>
        <v xml:space="preserve"> |IT| Componenti</v>
      </c>
      <c r="AA683" s="8" t="s">
        <v>13433</v>
      </c>
      <c r="AB683" s="6" t="str">
        <f t="shared" si="273"/>
        <v xml:space="preserve"> |LT| Sudedamosios dalys</v>
      </c>
      <c r="AC683" s="8" t="s">
        <v>13434</v>
      </c>
      <c r="AD683" s="6" t="str">
        <f t="shared" si="274"/>
        <v xml:space="preserve"> |LV| Sastāvdaļas</v>
      </c>
      <c r="AE683" s="8" t="s">
        <v>13435</v>
      </c>
      <c r="AF683" s="6" t="str">
        <f t="shared" si="275"/>
        <v xml:space="preserve"> |MK| Состојки</v>
      </c>
      <c r="AG683" s="8" t="s">
        <v>13436</v>
      </c>
      <c r="AH683" s="6" t="str">
        <f t="shared" si="276"/>
        <v xml:space="preserve"> |PL| Składniki</v>
      </c>
      <c r="AI683" s="8" t="s">
        <v>13427</v>
      </c>
      <c r="AJ683" s="6" t="str">
        <f t="shared" si="277"/>
        <v xml:space="preserve"> |PT| Ingredientes</v>
      </c>
      <c r="AK683" s="8" t="s">
        <v>13437</v>
      </c>
      <c r="AL683" s="6" t="str">
        <f t="shared" si="278"/>
        <v xml:space="preserve"> |RO| Conținut</v>
      </c>
      <c r="AM683" s="8" t="s">
        <v>13423</v>
      </c>
      <c r="AN683" s="6" t="str">
        <f t="shared" si="279"/>
        <v xml:space="preserve"> |RS| Sastav</v>
      </c>
      <c r="AO683" s="8" t="s">
        <v>13438</v>
      </c>
      <c r="AP683" s="6" t="str">
        <f t="shared" si="280"/>
        <v xml:space="preserve"> |SI| Sestavine</v>
      </c>
      <c r="AQ683" s="8" t="s">
        <v>13439</v>
      </c>
      <c r="AR683" s="6" t="str">
        <f t="shared" si="281"/>
        <v xml:space="preserve"> |SK| Zloženie</v>
      </c>
      <c r="AS683" s="9" t="str">
        <f t="shared" si="282"/>
        <v>|EN| Ingredients |BG| Съставки |BiH| Sastav |CZ| Složky |DE| Inhaltsstoffe |EE| Koostisosad |ES| Ingredientes/ Components |GR| Συστατικά |HR| Sastojci |HU| Összetevők |IT| Componenti |LT| Sudedamosios dalys |LV| Sastāvdaļas |PL| Składniki |PT| Ingredientes |RO| Conținut |RS| Sastav |SI| Sestavine |SK| Zloženie</v>
      </c>
      <c r="AT683" s="9" t="str">
        <f t="shared" si="283"/>
        <v xml:space="preserve">"|EN| Ingredients |BG| Съставки |BiH| Sastav |CZ| Složky |DE| Inhaltsstoffe |EE| Koostisosad |ES| Ingredientes/ Components |GR| Συστατικά |HR| Sastojci |HU| Összetevők |IT| Componenti |LT| Sudedamosios dalys |LV| Sastāvdaļas |PL| Składniki |PT| Ingredientes |RO| Conținut |RS| Sastav |SI| Sestavine |SK| Zloženie",  </v>
      </c>
      <c r="AU683" s="9" t="str">
        <f t="shared" si="284"/>
        <v xml:space="preserve">"Ingredients":  "|EN| Ingredients |BG| Съставки |BiH| Sastav |CZ| Složky |DE| Inhaltsstoffe |EE| Koostisosad |ES| Ingredientes/ Components |GR| Συστατικά |HR| Sastojci |HU| Összetevők |IT| Componenti |LT| Sudedamosios dalys |LV| Sastāvdaļas |PL| Składniki |PT| Ingredientes |RO| Conținut |RS| Sastav |SI| Sestavine |SK| Zloženie",  </v>
      </c>
      <c r="AV683" s="9" t="str">
        <f t="shared" si="285"/>
        <v xml:space="preserve">"Ingredients", </v>
      </c>
      <c r="AW683" s="9"/>
    </row>
    <row r="684" spans="1:49" ht="15" customHeight="1" x14ac:dyDescent="0.25">
      <c r="A684" s="8" t="s">
        <v>13440</v>
      </c>
      <c r="B684" s="6" t="str">
        <f t="shared" si="260"/>
        <v>|EN| Method of use</v>
      </c>
      <c r="C684" s="8" t="s">
        <v>13441</v>
      </c>
      <c r="D684" s="6" t="str">
        <f t="shared" si="261"/>
        <v xml:space="preserve"> |AL| Mënyra e përdorimit</v>
      </c>
      <c r="E684" s="8" t="s">
        <v>13442</v>
      </c>
      <c r="F684" s="6" t="str">
        <f t="shared" si="262"/>
        <v xml:space="preserve"> |BG| Начин на употреба</v>
      </c>
      <c r="G684" s="8" t="s">
        <v>13443</v>
      </c>
      <c r="H684" s="6" t="str">
        <f t="shared" si="263"/>
        <v xml:space="preserve"> |BiH| Način korištenja</v>
      </c>
      <c r="I684" s="8" t="s">
        <v>13444</v>
      </c>
      <c r="J684" s="6" t="str">
        <f t="shared" si="264"/>
        <v xml:space="preserve"> |CZ| Způsob použití</v>
      </c>
      <c r="K684" s="8" t="s">
        <v>13445</v>
      </c>
      <c r="L684" s="6" t="str">
        <f t="shared" si="265"/>
        <v xml:space="preserve"> |DE| Gebrauchsanleitung</v>
      </c>
      <c r="M684" s="8" t="s">
        <v>13446</v>
      </c>
      <c r="N684" s="6" t="str">
        <f t="shared" si="266"/>
        <v xml:space="preserve"> |EE| Kasutusviis</v>
      </c>
      <c r="O684" s="8" t="s">
        <v>13447</v>
      </c>
      <c r="P684" s="6" t="str">
        <f t="shared" si="267"/>
        <v xml:space="preserve"> |ES| Modo de uso</v>
      </c>
      <c r="Q684" s="8" t="s">
        <v>13448</v>
      </c>
      <c r="R684" s="6" t="str">
        <f t="shared" si="268"/>
        <v>/ Instruccions d’ús</v>
      </c>
      <c r="S684" s="8" t="s">
        <v>13449</v>
      </c>
      <c r="T684" s="6" t="str">
        <f t="shared" si="269"/>
        <v xml:space="preserve"> |GR| Μέθοδος χρήσης</v>
      </c>
      <c r="U684" s="8" t="s">
        <v>13450</v>
      </c>
      <c r="V684" s="6" t="str">
        <f t="shared" si="270"/>
        <v xml:space="preserve"> |HR| Način upotrebe</v>
      </c>
      <c r="W684" s="8" t="s">
        <v>13451</v>
      </c>
      <c r="X684" s="6" t="str">
        <f t="shared" si="271"/>
        <v xml:space="preserve"> |HU| Használat</v>
      </c>
      <c r="Y684" s="8" t="s">
        <v>13452</v>
      </c>
      <c r="Z684" s="6" t="str">
        <f t="shared" si="272"/>
        <v xml:space="preserve"> |IT| Modalità d’uso</v>
      </c>
      <c r="AA684" s="8" t="s">
        <v>13453</v>
      </c>
      <c r="AB684" s="6" t="str">
        <f t="shared" si="273"/>
        <v xml:space="preserve"> |LT| Naudojimas</v>
      </c>
      <c r="AC684" s="8" t="s">
        <v>13454</v>
      </c>
      <c r="AD684" s="6" t="str">
        <f t="shared" si="274"/>
        <v xml:space="preserve"> |LV| Lietošana</v>
      </c>
      <c r="AE684" s="8" t="s">
        <v>13455</v>
      </c>
      <c r="AF684" s="6" t="str">
        <f t="shared" si="275"/>
        <v xml:space="preserve"> |MK| Начин на користење</v>
      </c>
      <c r="AG684" s="8" t="s">
        <v>13456</v>
      </c>
      <c r="AH684" s="6" t="str">
        <f t="shared" si="276"/>
        <v xml:space="preserve"> |PL| Sposób użycia</v>
      </c>
      <c r="AI684" s="8" t="s">
        <v>13457</v>
      </c>
      <c r="AJ684" s="6" t="str">
        <f t="shared" si="277"/>
        <v xml:space="preserve"> |PT| Método de utilização</v>
      </c>
      <c r="AK684" s="8" t="s">
        <v>13458</v>
      </c>
      <c r="AL684" s="6" t="str">
        <f t="shared" si="278"/>
        <v xml:space="preserve"> |RO| Mod de utilizare</v>
      </c>
      <c r="AM684" s="8" t="s">
        <v>13459</v>
      </c>
      <c r="AN684" s="6" t="str">
        <f t="shared" si="279"/>
        <v xml:space="preserve"> |RS| Način upotrebe:</v>
      </c>
      <c r="AO684" s="8" t="s">
        <v>13460</v>
      </c>
      <c r="AP684" s="6" t="str">
        <f t="shared" si="280"/>
        <v xml:space="preserve"> |SI| Način uporabe</v>
      </c>
      <c r="AQ684" s="8" t="s">
        <v>13461</v>
      </c>
      <c r="AR684" s="6" t="str">
        <f t="shared" si="281"/>
        <v xml:space="preserve"> |SK| Spôsob použitia</v>
      </c>
      <c r="AS684" s="9" t="str">
        <f t="shared" si="282"/>
        <v>|EN| Method of use |BG| Начин на употреба |BiH| Način korištenja |CZ| Způsob použití |DE| Gebrauchsanleitung |EE| Kasutusviis |ES| Modo de uso/ Instruccions d’ús |GR| Μέθοδος χρήσης |HR| Način upotrebe |HU| Használat |IT| Modalità d’uso |LT| Naudojimas |LV| Lietošana |PL| Sposób użycia |PT| Método de utilização |RO| Mod de utilizare |RS| Način upotrebe: |SI| Način uporabe |SK| Spôsob použitia</v>
      </c>
      <c r="AT684" s="9" t="str">
        <f t="shared" si="283"/>
        <v xml:space="preserve">"|EN| Method of use |BG| Начин на употреба |BiH| Način korištenja |CZ| Způsob použití |DE| Gebrauchsanleitung |EE| Kasutusviis |ES| Modo de uso/ Instruccions d’ús |GR| Μέθοδος χρήσης |HR| Način upotrebe |HU| Használat |IT| Modalità d’uso |LT| Naudojimas |LV| Lietošana |PL| Sposób użycia |PT| Método de utilização |RO| Mod de utilizare |RS| Način upotrebe: |SI| Način uporabe |SK| Spôsob použitia",  </v>
      </c>
      <c r="AU684" s="9" t="str">
        <f t="shared" si="284"/>
        <v xml:space="preserve">"Method of use":  "|EN| Method of use |BG| Начин на употреба |BiH| Način korištenja |CZ| Způsob použití |DE| Gebrauchsanleitung |EE| Kasutusviis |ES| Modo de uso/ Instruccions d’ús |GR| Μέθοδος χρήσης |HR| Način upotrebe |HU| Használat |IT| Modalità d’uso |LT| Naudojimas |LV| Lietošana |PL| Sposób użycia |PT| Método de utilização |RO| Mod de utilizare |RS| Način upotrebe: |SI| Način uporabe |SK| Spôsob použitia",  </v>
      </c>
      <c r="AV684" s="9" t="str">
        <f t="shared" si="285"/>
        <v xml:space="preserve">"Method of use", </v>
      </c>
      <c r="AW684" s="9"/>
    </row>
    <row r="685" spans="1:49" ht="15" customHeight="1" x14ac:dyDescent="0.25">
      <c r="A685" s="8" t="s">
        <v>13462</v>
      </c>
      <c r="B685" s="6" t="str">
        <f t="shared" si="260"/>
        <v>|EN| False eyelashes</v>
      </c>
      <c r="C685" s="8" t="s">
        <v>13463</v>
      </c>
      <c r="D685" s="6" t="str">
        <f t="shared" si="261"/>
        <v xml:space="preserve"> |AL| Qerpikë artificialë</v>
      </c>
      <c r="E685" s="8" t="s">
        <v>13464</v>
      </c>
      <c r="F685" s="6" t="str">
        <f t="shared" si="262"/>
        <v xml:space="preserve"> |BG| Изкуствени мигли</v>
      </c>
      <c r="G685" s="8" t="s">
        <v>13465</v>
      </c>
      <c r="H685" s="6" t="str">
        <f t="shared" si="263"/>
        <v xml:space="preserve"> |BiH| Vještačke trepavice</v>
      </c>
      <c r="I685" s="8" t="s">
        <v>13466</v>
      </c>
      <c r="J685" s="6" t="str">
        <f t="shared" si="264"/>
        <v xml:space="preserve"> |CZ| Umělé řasy</v>
      </c>
      <c r="K685" s="8" t="s">
        <v>13467</v>
      </c>
      <c r="L685" s="6" t="str">
        <f t="shared" si="265"/>
        <v xml:space="preserve"> |DE| Künstliche wimpern</v>
      </c>
      <c r="M685" s="8" t="s">
        <v>13468</v>
      </c>
      <c r="N685" s="6" t="str">
        <f t="shared" si="266"/>
        <v xml:space="preserve"> |EE| Kunstripsmed</v>
      </c>
      <c r="O685" s="8" t="s">
        <v>13469</v>
      </c>
      <c r="P685" s="6" t="str">
        <f t="shared" si="267"/>
        <v xml:space="preserve"> |ES| Pestañas postizas</v>
      </c>
      <c r="Q685" s="8" t="s">
        <v>13470</v>
      </c>
      <c r="R685" s="6" t="str">
        <f t="shared" si="268"/>
        <v>/ Pestanyes artificials</v>
      </c>
      <c r="S685" s="8" t="s">
        <v>13471</v>
      </c>
      <c r="T685" s="6" t="str">
        <f t="shared" si="269"/>
        <v xml:space="preserve"> |GR| Τεχνητές βλεφαρίδες</v>
      </c>
      <c r="U685" s="8" t="s">
        <v>13472</v>
      </c>
      <c r="V685" s="6" t="str">
        <f t="shared" si="270"/>
        <v xml:space="preserve"> |HR| Umjetne trepavice</v>
      </c>
      <c r="W685" s="8" t="s">
        <v>13473</v>
      </c>
      <c r="X685" s="6" t="str">
        <f t="shared" si="271"/>
        <v xml:space="preserve"> |HU| Műszempilla</v>
      </c>
      <c r="Y685" s="8" t="s">
        <v>13474</v>
      </c>
      <c r="Z685" s="6" t="str">
        <f t="shared" si="272"/>
        <v xml:space="preserve"> |IT| Ciglia artificiali</v>
      </c>
      <c r="AA685" s="8" t="s">
        <v>13475</v>
      </c>
      <c r="AB685" s="6" t="str">
        <f t="shared" si="273"/>
        <v xml:space="preserve"> |LT| Dirbtinės blakstienos</v>
      </c>
      <c r="AC685" s="8" t="s">
        <v>13476</v>
      </c>
      <c r="AD685" s="6" t="str">
        <f t="shared" si="274"/>
        <v xml:space="preserve"> |LV| Mākslīgās skropstas</v>
      </c>
      <c r="AE685" s="8" t="s">
        <v>13477</v>
      </c>
      <c r="AF685" s="6" t="str">
        <f t="shared" si="275"/>
        <v xml:space="preserve"> |MK| Вештачки трепки</v>
      </c>
      <c r="AG685" s="8" t="s">
        <v>13478</v>
      </c>
      <c r="AH685" s="6" t="str">
        <f t="shared" si="276"/>
        <v xml:space="preserve"> |PL| Sztuczne rzęsy</v>
      </c>
      <c r="AI685" s="8" t="s">
        <v>13479</v>
      </c>
      <c r="AJ685" s="6" t="str">
        <f t="shared" si="277"/>
        <v xml:space="preserve"> |PT| Cílios artificiais</v>
      </c>
      <c r="AK685" s="8" t="s">
        <v>13480</v>
      </c>
      <c r="AL685" s="6" t="str">
        <f t="shared" si="278"/>
        <v xml:space="preserve"> |RO| Gene false</v>
      </c>
      <c r="AM685" s="8" t="s">
        <v>13362</v>
      </c>
      <c r="AN685" s="6" t="str">
        <f t="shared" si="279"/>
        <v xml:space="preserve"> |RS| Veštačke trepavice</v>
      </c>
      <c r="AO685" s="8" t="s">
        <v>13481</v>
      </c>
      <c r="AP685" s="6" t="str">
        <f t="shared" si="280"/>
        <v xml:space="preserve"> |SI| Umetne trepalnice</v>
      </c>
      <c r="AQ685" s="8" t="s">
        <v>13482</v>
      </c>
      <c r="AR685" s="6" t="str">
        <f t="shared" si="281"/>
        <v xml:space="preserve"> |SK| Umelé riasy</v>
      </c>
      <c r="AS685" s="9" t="str">
        <f t="shared" si="282"/>
        <v>|EN| False eyelashes |BG| Изкуствени мигли |BiH| Vještačke trepavice |CZ| Umělé řasy |DE| Künstliche wimpern |EE| Kunstripsmed |ES| Pestañas postizas/ Pestanyes artificials |GR| Τεχνητές βλεφαρίδες |HR| Umjetne trepavice |HU| Műszempilla |IT| Ciglia artificiali |LT| Dirbtinės blakstienos |LV| Mākslīgās skropstas |PL| Sztuczne rzęsy |PT| Cílios artificiais |RO| Gene false |RS| Veštačke trepavice |SI| Umetne trepalnice |SK| Umelé riasy</v>
      </c>
      <c r="AT685" s="9" t="str">
        <f t="shared" si="283"/>
        <v xml:space="preserve">"|EN| False eyelashes |BG| Изкуствени мигли |BiH| Vještačke trepavice |CZ| Umělé řasy |DE| Künstliche wimpern |EE| Kunstripsmed |ES| Pestañas postizas/ Pestanyes artificials |GR| Τεχνητές βλεφαρίδες |HR| Umjetne trepavice |HU| Műszempilla |IT| Ciglia artificiali |LT| Dirbtinės blakstienos |LV| Mākslīgās skropstas |PL| Sztuczne rzęsy |PT| Cílios artificiais |RO| Gene false |RS| Veštačke trepavice |SI| Umetne trepalnice |SK| Umelé riasy",  </v>
      </c>
      <c r="AU685" s="9" t="str">
        <f t="shared" si="284"/>
        <v xml:space="preserve">"False eyelashes":  "|EN| False eyelashes |BG| Изкуствени мигли |BiH| Vještačke trepavice |CZ| Umělé řasy |DE| Künstliche wimpern |EE| Kunstripsmed |ES| Pestañas postizas/ Pestanyes artificials |GR| Τεχνητές βλεφαρίδες |HR| Umjetne trepavice |HU| Műszempilla |IT| Ciglia artificiali |LT| Dirbtinės blakstienos |LV| Mākslīgās skropstas |PL| Sztuczne rzęsy |PT| Cílios artificiais |RO| Gene false |RS| Veštačke trepavice |SI| Umetne trepalnice |SK| Umelé riasy",  </v>
      </c>
      <c r="AV685" s="9" t="str">
        <f t="shared" si="285"/>
        <v xml:space="preserve">"False eyelashes", </v>
      </c>
      <c r="AW685" s="9"/>
    </row>
    <row r="686" spans="1:49" ht="15" customHeight="1" x14ac:dyDescent="0.25">
      <c r="A686" s="8" t="s">
        <v>13483</v>
      </c>
      <c r="B686" s="6" t="str">
        <f t="shared" si="260"/>
        <v>|EN| Heel grater with container</v>
      </c>
      <c r="C686" s="8" t="s">
        <v>13484</v>
      </c>
      <c r="D686" s="6" t="str">
        <f t="shared" si="261"/>
        <v xml:space="preserve"> |AL| Kruajtëse thembra me kontejner</v>
      </c>
      <c r="E686" s="8" t="s">
        <v>13485</v>
      </c>
      <c r="F686" s="6" t="str">
        <f t="shared" si="262"/>
        <v xml:space="preserve"> |BG| Пила за пети с контейнер</v>
      </c>
      <c r="G686" s="8" t="s">
        <v>13486</v>
      </c>
      <c r="H686" s="6" t="str">
        <f t="shared" si="263"/>
        <v xml:space="preserve"> |BiH| Kamen za pete sa spremnikom</v>
      </c>
      <c r="I686" s="8" t="s">
        <v>13487</v>
      </c>
      <c r="J686" s="6" t="str">
        <f t="shared" si="264"/>
        <v xml:space="preserve"> |CZ| Pilník na paty s nádobkou</v>
      </c>
      <c r="K686" s="8" t="s">
        <v>13488</v>
      </c>
      <c r="L686" s="6" t="str">
        <f t="shared" si="265"/>
        <v xml:space="preserve"> |DE| Hornhautfeile mit behälter</v>
      </c>
      <c r="M686" s="8" t="s">
        <v>13489</v>
      </c>
      <c r="N686" s="6" t="str">
        <f t="shared" si="266"/>
        <v xml:space="preserve"> |EE| Kannariiv koguriga</v>
      </c>
      <c r="O686" s="8" t="s">
        <v>13490</v>
      </c>
      <c r="P686" s="6" t="str">
        <f t="shared" si="267"/>
        <v xml:space="preserve"> |ES| Lima para talones con estuche</v>
      </c>
      <c r="Q686" s="8" t="s">
        <v>13491</v>
      </c>
      <c r="R686" s="6" t="str">
        <f t="shared" si="268"/>
        <v>/ Estri per treure les durícies al taló amb recipient</v>
      </c>
      <c r="S686" s="8" t="s">
        <v>13492</v>
      </c>
      <c r="T686" s="6" t="str">
        <f t="shared" si="269"/>
        <v xml:space="preserve"> |GR| Τρίφτης φτερνών με δοχείο</v>
      </c>
      <c r="U686" s="8" t="s">
        <v>13493</v>
      </c>
      <c r="V686" s="6" t="str">
        <f t="shared" si="270"/>
        <v xml:space="preserve"> |HR| Rašpica za pete s kutijicom</v>
      </c>
      <c r="W686" s="8" t="s">
        <v>13494</v>
      </c>
      <c r="X686" s="6" t="str">
        <f t="shared" si="271"/>
        <v xml:space="preserve"> |HU| Sarokreszelő tartóval</v>
      </c>
      <c r="Y686" s="8" t="s">
        <v>13495</v>
      </c>
      <c r="Z686" s="6" t="str">
        <f t="shared" si="272"/>
        <v xml:space="preserve"> |IT| Grattugia per talloni con contenitore</v>
      </c>
      <c r="AA686" s="8" t="s">
        <v>13496</v>
      </c>
      <c r="AB686" s="6" t="str">
        <f t="shared" si="273"/>
        <v xml:space="preserve"> |LT| Kulnų dildė su talpykla</v>
      </c>
      <c r="AC686" s="8" t="s">
        <v>13497</v>
      </c>
      <c r="AD686" s="6" t="str">
        <f t="shared" si="274"/>
        <v xml:space="preserve"> |LV| Papēžu rīve ar tvertni</v>
      </c>
      <c r="AE686" s="8" t="s">
        <v>13498</v>
      </c>
      <c r="AF686" s="6" t="str">
        <f t="shared" si="275"/>
        <v xml:space="preserve"> |MK| Турпија за пети со кутија</v>
      </c>
      <c r="AG686" s="8" t="s">
        <v>13499</v>
      </c>
      <c r="AH686" s="6" t="str">
        <f t="shared" si="276"/>
        <v xml:space="preserve"> |PL| Tarka do pięt z pojemnikiem</v>
      </c>
      <c r="AI686" s="8" t="s">
        <v>13500</v>
      </c>
      <c r="AJ686" s="6" t="str">
        <f t="shared" si="277"/>
        <v xml:space="preserve"> |PT| Ralador de calcanhar com recipiente</v>
      </c>
      <c r="AK686" s="8" t="s">
        <v>13501</v>
      </c>
      <c r="AL686" s="6" t="str">
        <f t="shared" si="278"/>
        <v xml:space="preserve"> |RO| Răzătoare pentru călcâie cu vas</v>
      </c>
      <c r="AM686" s="8" t="s">
        <v>13502</v>
      </c>
      <c r="AN686" s="6" t="str">
        <f t="shared" si="279"/>
        <v xml:space="preserve"> |RS| Nož za pete sa kutijom</v>
      </c>
      <c r="AO686" s="8" t="s">
        <v>13503</v>
      </c>
      <c r="AP686" s="6" t="str">
        <f t="shared" si="280"/>
        <v xml:space="preserve"> |SI| Strgalo za pete s posodico</v>
      </c>
      <c r="AQ686" s="8" t="s">
        <v>13504</v>
      </c>
      <c r="AR686" s="6" t="str">
        <f t="shared" si="281"/>
        <v xml:space="preserve"> |SK| Škrabka na päty s nádobkou</v>
      </c>
      <c r="AS686" s="9" t="str">
        <f t="shared" si="282"/>
        <v>|EN| Heel grater with container |BG| Пила за пети с контейнер |BiH| Kamen za pete sa spremnikom |CZ| Pilník na paty s nádobkou |DE| Hornhautfeile mit behälter |EE| Kannariiv koguriga |ES| Lima para talones con estuche/ Estri per treure les durícies al taló amb recipient |GR| Τρίφτης φτερνών με δοχείο |HR| Rašpica za pete s kutijicom |HU| Sarokreszelő tartóval |IT| Grattugia per talloni con contenitore |LT| Kulnų dildė su talpykla |LV| Papēžu rīve ar tvertni |PL| Tarka do pięt z pojemnikiem |PT| Ralador de calcanhar com recipiente |RO| Răzătoare pentru călcâie cu vas |RS| Nož za pete sa kutijom |SI| Strgalo za pete s posodico |SK| Škrabka na päty s nádobkou</v>
      </c>
      <c r="AT686" s="9" t="str">
        <f t="shared" si="283"/>
        <v xml:space="preserve">"|EN| Heel grater with container |BG| Пила за пети с контейнер |BiH| Kamen za pete sa spremnikom |CZ| Pilník na paty s nádobkou |DE| Hornhautfeile mit behälter |EE| Kannariiv koguriga |ES| Lima para talones con estuche/ Estri per treure les durícies al taló amb recipient |GR| Τρίφτης φτερνών με δοχείο |HR| Rašpica za pete s kutijicom |HU| Sarokreszelő tartóval |IT| Grattugia per talloni con contenitore |LT| Kulnų dildė su talpykla |LV| Papēžu rīve ar tvertni |PL| Tarka do pięt z pojemnikiem |PT| Ralador de calcanhar com recipiente |RO| Răzătoare pentru călcâie cu vas |RS| Nož za pete sa kutijom |SI| Strgalo za pete s posodico |SK| Škrabka na päty s nádobkou",  </v>
      </c>
      <c r="AU686" s="9" t="str">
        <f t="shared" si="284"/>
        <v xml:space="preserve">"Heel grater with container":  "|EN| Heel grater with container |BG| Пила за пети с контейнер |BiH| Kamen za pete sa spremnikom |CZ| Pilník na paty s nádobkou |DE| Hornhautfeile mit behälter |EE| Kannariiv koguriga |ES| Lima para talones con estuche/ Estri per treure les durícies al taló amb recipient |GR| Τρίφτης φτερνών με δοχείο |HR| Rašpica za pete s kutijicom |HU| Sarokreszelő tartóval |IT| Grattugia per talloni con contenitore |LT| Kulnų dildė su talpykla |LV| Papēžu rīve ar tvertni |PL| Tarka do pięt z pojemnikiem |PT| Ralador de calcanhar com recipiente |RO| Răzătoare pentru călcâie cu vas |RS| Nož za pete sa kutijom |SI| Strgalo za pete s posodico |SK| Škrabka na päty s nádobkou",  </v>
      </c>
      <c r="AV686" s="9" t="str">
        <f t="shared" si="285"/>
        <v xml:space="preserve">"Heel grater with container", </v>
      </c>
      <c r="AW686" s="9"/>
    </row>
    <row r="687" spans="1:49" ht="15" customHeight="1" x14ac:dyDescent="0.25">
      <c r="A687" s="8" t="s">
        <v>13505</v>
      </c>
      <c r="B687" s="6" t="str">
        <f t="shared" si="260"/>
        <v>|EN| Nail tips</v>
      </c>
      <c r="C687" s="8" t="s">
        <v>13506</v>
      </c>
      <c r="D687" s="6" t="str">
        <f t="shared" si="261"/>
        <v xml:space="preserve"> |AL| Tipsa për thonjtë</v>
      </c>
      <c r="E687" s="8" t="s">
        <v>13507</v>
      </c>
      <c r="F687" s="6" t="str">
        <f t="shared" si="262"/>
        <v xml:space="preserve"> |BG| Изкуствени нокти</v>
      </c>
      <c r="G687" s="8" t="s">
        <v>13508</v>
      </c>
      <c r="H687" s="6" t="str">
        <f t="shared" si="263"/>
        <v xml:space="preserve"> |BiH| Savjeti za nokte</v>
      </c>
      <c r="I687" s="8" t="s">
        <v>13509</v>
      </c>
      <c r="J687" s="6" t="str">
        <f t="shared" si="264"/>
        <v xml:space="preserve"> |CZ| Tipsy na nehty</v>
      </c>
      <c r="K687" s="8" t="s">
        <v>13510</v>
      </c>
      <c r="L687" s="6" t="str">
        <f t="shared" si="265"/>
        <v xml:space="preserve"> |DE| Nageltips</v>
      </c>
      <c r="M687" s="8" t="s">
        <v>13511</v>
      </c>
      <c r="N687" s="6" t="str">
        <f t="shared" si="266"/>
        <v xml:space="preserve"> |EE| Kunstküüned</v>
      </c>
      <c r="O687" s="8" t="s">
        <v>13512</v>
      </c>
      <c r="P687" s="6" t="str">
        <f t="shared" si="267"/>
        <v xml:space="preserve"> |ES| Uñas postizas</v>
      </c>
      <c r="Q687" s="8" t="s">
        <v>13513</v>
      </c>
      <c r="R687" s="6" t="str">
        <f t="shared" si="268"/>
        <v>/ Dissenys d’ungles</v>
      </c>
      <c r="S687" s="8" t="s">
        <v>13514</v>
      </c>
      <c r="T687" s="6" t="str">
        <f t="shared" si="269"/>
        <v xml:space="preserve"> |GR| Τεχνητά νύχια</v>
      </c>
      <c r="U687" s="8" t="s">
        <v>13515</v>
      </c>
      <c r="V687" s="6" t="str">
        <f t="shared" si="270"/>
        <v xml:space="preserve"> |HR| Umjetni nokti</v>
      </c>
      <c r="W687" s="8" t="s">
        <v>13516</v>
      </c>
      <c r="X687" s="6" t="str">
        <f t="shared" si="271"/>
        <v xml:space="preserve"> |HU| Műköröm</v>
      </c>
      <c r="Y687" s="8" t="s">
        <v>13517</v>
      </c>
      <c r="Z687" s="6" t="str">
        <f t="shared" si="272"/>
        <v xml:space="preserve"> |IT| Unghie artificiali</v>
      </c>
      <c r="AA687" s="8" t="s">
        <v>13518</v>
      </c>
      <c r="AB687" s="6" t="str">
        <f t="shared" si="273"/>
        <v xml:space="preserve"> |LT| Nagų tipsai</v>
      </c>
      <c r="AC687" s="8" t="s">
        <v>13519</v>
      </c>
      <c r="AD687" s="6" t="str">
        <f t="shared" si="274"/>
        <v xml:space="preserve"> |LV| Nagu tipši</v>
      </c>
      <c r="AE687" s="8" t="s">
        <v>8705</v>
      </c>
      <c r="AF687" s="6" t="str">
        <f t="shared" si="275"/>
        <v xml:space="preserve"> |MK| Лепенки за нокти</v>
      </c>
      <c r="AG687" s="8" t="s">
        <v>13520</v>
      </c>
      <c r="AH687" s="6" t="str">
        <f t="shared" si="276"/>
        <v xml:space="preserve"> |PL| Tipsy na paznokcie</v>
      </c>
      <c r="AI687" s="8" t="s">
        <v>13521</v>
      </c>
      <c r="AJ687" s="6" t="str">
        <f t="shared" si="277"/>
        <v xml:space="preserve"> |PT| Pontas para unhas postiças</v>
      </c>
      <c r="AK687" s="8" t="s">
        <v>13522</v>
      </c>
      <c r="AL687" s="6" t="str">
        <f t="shared" si="278"/>
        <v xml:space="preserve"> |RO| Tipsuri pentru unghii</v>
      </c>
      <c r="AM687" s="8" t="s">
        <v>13523</v>
      </c>
      <c r="AN687" s="6" t="str">
        <f t="shared" si="279"/>
        <v xml:space="preserve"> |RS| Veštački nokti</v>
      </c>
      <c r="AO687" s="8" t="s">
        <v>13524</v>
      </c>
      <c r="AP687" s="6" t="str">
        <f t="shared" si="280"/>
        <v xml:space="preserve"> |SI| Umetni nohti</v>
      </c>
      <c r="AQ687" s="8" t="s">
        <v>13525</v>
      </c>
      <c r="AR687" s="6" t="str">
        <f t="shared" si="281"/>
        <v xml:space="preserve"> |SK| Tipsy na nechty</v>
      </c>
      <c r="AS687" s="9" t="str">
        <f t="shared" si="282"/>
        <v>|EN| Nail tips |BG| Изкуствени нокти |BiH| Savjeti za nokte |CZ| Tipsy na nehty |DE| Nageltips |EE| Kunstküüned |ES| Uñas postizas/ Dissenys d’ungles |GR| Τεχνητά νύχια |HR| Umjetni nokti |HU| Műköröm |IT| Unghie artificiali |LT| Nagų tipsai |LV| Nagu tipši |PL| Tipsy na paznokcie |PT| Pontas para unhas postiças |RO| Tipsuri pentru unghii |RS| Veštački nokti |SI| Umetni nohti |SK| Tipsy na nechty</v>
      </c>
      <c r="AT687" s="9" t="str">
        <f t="shared" si="283"/>
        <v xml:space="preserve">"|EN| Nail tips |BG| Изкуствени нокти |BiH| Savjeti za nokte |CZ| Tipsy na nehty |DE| Nageltips |EE| Kunstküüned |ES| Uñas postizas/ Dissenys d’ungles |GR| Τεχνητά νύχια |HR| Umjetni nokti |HU| Műköröm |IT| Unghie artificiali |LT| Nagų tipsai |LV| Nagu tipši |PL| Tipsy na paznokcie |PT| Pontas para unhas postiças |RO| Tipsuri pentru unghii |RS| Veštački nokti |SI| Umetni nohti |SK| Tipsy na nechty",  </v>
      </c>
      <c r="AU687" s="9" t="str">
        <f t="shared" si="284"/>
        <v xml:space="preserve">"Nail tips":  "|EN| Nail tips |BG| Изкуствени нокти |BiH| Savjeti za nokte |CZ| Tipsy na nehty |DE| Nageltips |EE| Kunstküüned |ES| Uñas postizas/ Dissenys d’ungles |GR| Τεχνητά νύχια |HR| Umjetni nokti |HU| Műköröm |IT| Unghie artificiali |LT| Nagų tipsai |LV| Nagu tipši |PL| Tipsy na paznokcie |PT| Pontas para unhas postiças |RO| Tipsuri pentru unghii |RS| Veštački nokti |SI| Umetni nohti |SK| Tipsy na nechty",  </v>
      </c>
      <c r="AV687" s="9" t="str">
        <f t="shared" si="285"/>
        <v xml:space="preserve">"Nail tips", </v>
      </c>
      <c r="AW687" s="9"/>
    </row>
    <row r="688" spans="1:49" ht="15" customHeight="1" x14ac:dyDescent="0.25">
      <c r="A688" s="8" t="s">
        <v>13526</v>
      </c>
      <c r="B688" s="6" t="str">
        <f t="shared" si="260"/>
        <v>|EN| School gym sack</v>
      </c>
      <c r="C688" s="8" t="s">
        <v>13527</v>
      </c>
      <c r="D688" s="6" t="str">
        <f t="shared" si="261"/>
        <v xml:space="preserve"> |AL| Thes shkolle (për pantoflat)</v>
      </c>
      <c r="E688" s="8" t="s">
        <v>13528</v>
      </c>
      <c r="F688" s="6" t="str">
        <f t="shared" si="262"/>
        <v xml:space="preserve"> |BG| Торбичка за училище (за чехли)</v>
      </c>
      <c r="G688" s="8" t="s">
        <v>13529</v>
      </c>
      <c r="H688" s="6" t="str">
        <f t="shared" si="263"/>
        <v xml:space="preserve"> |BiH| Školska vreća (za obuću)</v>
      </c>
      <c r="I688" s="8" t="s">
        <v>13530</v>
      </c>
      <c r="J688" s="6" t="str">
        <f t="shared" si="264"/>
        <v xml:space="preserve"> |CZ| Školní pytlík (na přezůvky)</v>
      </c>
      <c r="K688" s="8" t="s">
        <v>13531</v>
      </c>
      <c r="L688" s="6" t="str">
        <f t="shared" si="265"/>
        <v xml:space="preserve"> |DE| Schuhbeutel</v>
      </c>
      <c r="M688" s="8" t="s">
        <v>13532</v>
      </c>
      <c r="N688" s="6" t="str">
        <f t="shared" si="266"/>
        <v xml:space="preserve"> |EE| Sussikott</v>
      </c>
      <c r="O688" s="8" t="s">
        <v>13533</v>
      </c>
      <c r="P688" s="6" t="str">
        <f t="shared" si="267"/>
        <v xml:space="preserve"> |ES| Saco escolar (para zapatillas)</v>
      </c>
      <c r="Q688" s="8" t="s">
        <v>13534</v>
      </c>
      <c r="R688" s="6" t="str">
        <f t="shared" si="268"/>
        <v>/ Motxilla escolar (per a les sabatilles)</v>
      </c>
      <c r="S688" s="8" t="s">
        <v>13535</v>
      </c>
      <c r="T688" s="6" t="str">
        <f t="shared" si="269"/>
        <v xml:space="preserve"> |GR| Σχολική σακούλα (για παντόφλες)</v>
      </c>
      <c r="U688" s="8" t="s">
        <v>13536</v>
      </c>
      <c r="V688" s="6" t="str">
        <f t="shared" si="270"/>
        <v xml:space="preserve"> |HR| Školska vrećica (za papuče)</v>
      </c>
      <c r="W688" s="8" t="s">
        <v>13537</v>
      </c>
      <c r="X688" s="6" t="str">
        <f t="shared" si="271"/>
        <v xml:space="preserve"> |HU| Tornazsák</v>
      </c>
      <c r="Y688" s="8" t="s">
        <v>13538</v>
      </c>
      <c r="Z688" s="6" t="str">
        <f t="shared" si="272"/>
        <v xml:space="preserve"> |IT| Borsa scolastica (per pantofole)</v>
      </c>
      <c r="AA688" s="8" t="s">
        <v>13539</v>
      </c>
      <c r="AB688" s="6" t="str">
        <f t="shared" si="273"/>
        <v xml:space="preserve"> |LT| Batų maišelis</v>
      </c>
      <c r="AC688" s="8" t="s">
        <v>13540</v>
      </c>
      <c r="AD688" s="6" t="str">
        <f t="shared" si="274"/>
        <v xml:space="preserve"> |LV| Skolas maisiņš čībām</v>
      </c>
      <c r="AE688" s="8" t="s">
        <v>13541</v>
      </c>
      <c r="AF688" s="6" t="str">
        <f t="shared" si="275"/>
        <v xml:space="preserve"> |MK| Школска вреќа (за влечки)</v>
      </c>
      <c r="AG688" s="8" t="s">
        <v>13542</v>
      </c>
      <c r="AH688" s="6" t="str">
        <f t="shared" si="276"/>
        <v xml:space="preserve"> |PL| Worek szkolny (na kapcie)</v>
      </c>
      <c r="AI688" s="8" t="s">
        <v>13543</v>
      </c>
      <c r="AJ688" s="6" t="str">
        <f t="shared" si="277"/>
        <v xml:space="preserve"> |PT| Saco escolar (para pantufas)</v>
      </c>
      <c r="AK688" s="8" t="s">
        <v>13544</v>
      </c>
      <c r="AL688" s="6" t="str">
        <f t="shared" si="278"/>
        <v xml:space="preserve"> |RO| Săculeț pentru școală (pentru papuci)</v>
      </c>
      <c r="AM688" s="8" t="s">
        <v>13545</v>
      </c>
      <c r="AN688" s="6" t="str">
        <f t="shared" si="279"/>
        <v xml:space="preserve"> |RS| Školska vreća (za papuče)</v>
      </c>
      <c r="AO688" s="8" t="s">
        <v>13546</v>
      </c>
      <c r="AP688" s="6" t="str">
        <f t="shared" si="280"/>
        <v xml:space="preserve"> |SI| Šolska vreča (za copate)</v>
      </c>
      <c r="AQ688" s="8" t="s">
        <v>13547</v>
      </c>
      <c r="AR688" s="6" t="str">
        <f t="shared" si="281"/>
        <v xml:space="preserve"> |SK| Vrecúško na školské prezúvky</v>
      </c>
      <c r="AS688" s="9" t="str">
        <f t="shared" si="282"/>
        <v>|EN| School gym sack |BG| Торбичка за училище (за чехли) |BiH| Školska vreća (za obuću) |CZ| Školní pytlík (na přezůvky) |DE| Schuhbeutel |EE| Sussikott |ES| Saco escolar (para zapatillas)/ Motxilla escolar (per a les sabatilles) |GR| Σχολική σακούλα (για παντόφλες) |HR| Školska vrećica (za papuče) |HU| Tornazsák |IT| Borsa scolastica (per pantofole) |LT| Batų maišelis |LV| Skolas maisiņš čībām |PL| Worek szkolny (na kapcie) |PT| Saco escolar (para pantufas) |RO| Săculeț pentru școală (pentru papuci) |RS| Školska vreća (za papuče) |SI| Šolska vreča (za copate) |SK| Vrecúško na školské prezúvky</v>
      </c>
      <c r="AT688" s="9" t="str">
        <f t="shared" si="283"/>
        <v xml:space="preserve">"|EN| School gym sack |BG| Торбичка за училище (за чехли) |BiH| Školska vreća (za obuću) |CZ| Školní pytlík (na přezůvky) |DE| Schuhbeutel |EE| Sussikott |ES| Saco escolar (para zapatillas)/ Motxilla escolar (per a les sabatilles) |GR| Σχολική σακούλα (για παντόφλες) |HR| Školska vrećica (za papuče) |HU| Tornazsák |IT| Borsa scolastica (per pantofole) |LT| Batų maišelis |LV| Skolas maisiņš čībām |PL| Worek szkolny (na kapcie) |PT| Saco escolar (para pantufas) |RO| Săculeț pentru școală (pentru papuci) |RS| Školska vreća (za papuče) |SI| Šolska vreča (za copate) |SK| Vrecúško na školské prezúvky",  </v>
      </c>
      <c r="AU688" s="9" t="str">
        <f t="shared" si="284"/>
        <v xml:space="preserve">"School gym sack":  "|EN| School gym sack |BG| Торбичка за училище (за чехли) |BiH| Školska vreća (za obuću) |CZ| Školní pytlík (na přezůvky) |DE| Schuhbeutel |EE| Sussikott |ES| Saco escolar (para zapatillas)/ Motxilla escolar (per a les sabatilles) |GR| Σχολική σακούλα (για παντόφλες) |HR| Školska vrećica (za papuče) |HU| Tornazsák |IT| Borsa scolastica (per pantofole) |LT| Batų maišelis |LV| Skolas maisiņš čībām |PL| Worek szkolny (na kapcie) |PT| Saco escolar (para pantufas) |RO| Săculeț pentru școală (pentru papuci) |RS| Školska vreća (za papuče) |SI| Šolska vreča (za copate) |SK| Vrecúško na školské prezúvky",  </v>
      </c>
      <c r="AV688" s="9" t="str">
        <f t="shared" si="285"/>
        <v xml:space="preserve">"School gym sack", </v>
      </c>
      <c r="AW688" s="9"/>
    </row>
    <row r="689" spans="1:49" ht="15" customHeight="1" x14ac:dyDescent="0.25">
      <c r="A689" s="8" t="s">
        <v>13548</v>
      </c>
      <c r="B689" s="6" t="str">
        <f t="shared" si="260"/>
        <v>|EN| Bath set (gel, liquid, lotion)</v>
      </c>
      <c r="C689" s="8" t="s">
        <v>13549</v>
      </c>
      <c r="D689" s="6" t="str">
        <f t="shared" si="261"/>
        <v xml:space="preserve"> |AL| Set banje (xhel, locion, balsam)</v>
      </c>
      <c r="E689" s="8" t="s">
        <v>13550</v>
      </c>
      <c r="F689" s="6" t="str">
        <f t="shared" si="262"/>
        <v xml:space="preserve"> |BG| Комплект за баня (гел, лосион, балсам)</v>
      </c>
      <c r="G689" s="8" t="s">
        <v>13551</v>
      </c>
      <c r="H689" s="6" t="str">
        <f t="shared" si="263"/>
        <v xml:space="preserve"> |BiH| Set za kupanje (gel, kupka, balzam)</v>
      </c>
      <c r="I689" s="8" t="s">
        <v>13552</v>
      </c>
      <c r="J689" s="6" t="str">
        <f t="shared" si="264"/>
        <v xml:space="preserve"> |CZ| Koupelová sada (gel, emulze, balzám)</v>
      </c>
      <c r="K689" s="8" t="s">
        <v>13553</v>
      </c>
      <c r="L689" s="6" t="str">
        <f t="shared" si="265"/>
        <v xml:space="preserve"> |DE| Badeset (gel, lotion, balsam)</v>
      </c>
      <c r="M689" s="8" t="s">
        <v>13554</v>
      </c>
      <c r="N689" s="6" t="str">
        <f t="shared" si="266"/>
        <v xml:space="preserve"> |EE| Pesemiskomplekt (geel, vaht, palsam)</v>
      </c>
      <c r="O689" s="8" t="s">
        <v>13555</v>
      </c>
      <c r="P689" s="6" t="str">
        <f t="shared" si="267"/>
        <v xml:space="preserve"> |ES| Juego de baño (gel, espuma, loción)</v>
      </c>
      <c r="Q689" s="8" t="s">
        <v>13556</v>
      </c>
      <c r="R689" s="6" t="str">
        <f t="shared" si="268"/>
        <v>/ Joc de bany (gel, loció i bàlsam)</v>
      </c>
      <c r="S689" s="8" t="s">
        <v>13557</v>
      </c>
      <c r="T689" s="6" t="str">
        <f t="shared" si="269"/>
        <v xml:space="preserve"> |GR| Σετ μπάνιου (τζέλ, υγρό, λοσιόν)</v>
      </c>
      <c r="U689" s="8" t="s">
        <v>13558</v>
      </c>
      <c r="V689" s="6" t="str">
        <f t="shared" si="270"/>
        <v xml:space="preserve"> |HR| Komplet za njegu za kupku (gel, tekućina, balzam)</v>
      </c>
      <c r="W689" s="8" t="s">
        <v>13559</v>
      </c>
      <c r="X689" s="6" t="str">
        <f t="shared" si="271"/>
        <v xml:space="preserve"> |HU| Fürdőkészlet (zselé, fürdőhab, testápoló)</v>
      </c>
      <c r="Y689" s="8" t="s">
        <v>13560</v>
      </c>
      <c r="Z689" s="6" t="str">
        <f t="shared" si="272"/>
        <v xml:space="preserve"> |IT| Set da bagno (gel, bagnoschiuma, balsamo)</v>
      </c>
      <c r="AA689" s="8" t="s">
        <v>13561</v>
      </c>
      <c r="AB689" s="6" t="str">
        <f t="shared" si="273"/>
        <v xml:space="preserve"> |LT| Vonios rinkinys (želė, putos, balzamas)</v>
      </c>
      <c r="AC689" s="8" t="s">
        <v>13562</v>
      </c>
      <c r="AD689" s="6" t="str">
        <f t="shared" si="274"/>
        <v xml:space="preserve"> |LV| Vannas komplekts (želeja, losjons, balzāms )</v>
      </c>
      <c r="AE689" s="8" t="s">
        <v>13563</v>
      </c>
      <c r="AF689" s="6" t="str">
        <f t="shared" si="275"/>
        <v xml:space="preserve"> |MK| Комплет за капење (гел, течност, балсам)</v>
      </c>
      <c r="AG689" s="8" t="s">
        <v>13564</v>
      </c>
      <c r="AH689" s="6" t="str">
        <f t="shared" si="276"/>
        <v xml:space="preserve"> |PL| Zestaw do kąpieli (żel, płyn, balsam)</v>
      </c>
      <c r="AI689" s="8" t="s">
        <v>13565</v>
      </c>
      <c r="AJ689" s="6" t="str">
        <f t="shared" si="277"/>
        <v xml:space="preserve"> |PT| Conjunto de duche (gel, loção, bálsamo)</v>
      </c>
      <c r="AK689" s="8" t="s">
        <v>13566</v>
      </c>
      <c r="AL689" s="6" t="str">
        <f t="shared" si="278"/>
        <v xml:space="preserve"> |RO| Set de baie ( gel, spumă, loțiune)</v>
      </c>
      <c r="AM689" s="8" t="s">
        <v>13567</v>
      </c>
      <c r="AN689" s="6" t="str">
        <f t="shared" si="279"/>
        <v xml:space="preserve"> |RS| Komplet za kupanje (gel, kupka, mleko)</v>
      </c>
      <c r="AO689" s="8" t="s">
        <v>13568</v>
      </c>
      <c r="AP689" s="6" t="str">
        <f t="shared" si="280"/>
        <v xml:space="preserve"> |SI| Kopalni set (gel, kopel, balzam)</v>
      </c>
      <c r="AQ689" s="8" t="s">
        <v>13569</v>
      </c>
      <c r="AR689" s="6" t="str">
        <f t="shared" si="281"/>
        <v xml:space="preserve"> |SK| Sada do kúpeľa (gél, pena do kúpeľa, balzam)</v>
      </c>
      <c r="AS689" s="9" t="str">
        <f t="shared" si="282"/>
        <v>|EN| Bath set (gel, liquid, lotion) |BG| Комплект за баня (гел, лосион, балсам) |BiH| Set za kupanje (gel, kupka, balzam) |CZ| Koupelová sada (gel, emulze, balzám) |DE| Badeset (gel, lotion, balsam) |EE| Pesemiskomplekt (geel, vaht, palsam) |ES| Juego de baño (gel, espuma, loción)/ Joc de bany (gel, loció i bàlsam) |GR| Σετ μπάνιου (τζέλ, υγρό, λοσιόν) |HR| Komplet za njegu za kupku (gel, tekućina, balzam) |HU| Fürdőkészlet (zselé, fürdőhab, testápoló) |IT| Set da bagno (gel, bagnoschiuma, balsamo) |LT| Vonios rinkinys (želė, putos, balzamas) |LV| Vannas komplekts (želeja, losjons, balzāms ) |PL| Zestaw do kąpieli (żel, płyn, balsam) |PT| Conjunto de duche (gel, loção, bálsamo) |RO| Set de baie ( gel, spumă, loțiune) |RS| Komplet za kupanje (gel, kupka, mleko) |SI| Kopalni set (gel, kopel, balzam) |SK| Sada do kúpeľa (gél, pena do kúpeľa, balzam)</v>
      </c>
      <c r="AT689" s="9" t="str">
        <f t="shared" si="283"/>
        <v xml:space="preserve">"|EN| Bath set (gel, liquid, lotion) |BG| Комплект за баня (гел, лосион, балсам) |BiH| Set za kupanje (gel, kupka, balzam) |CZ| Koupelová sada (gel, emulze, balzám) |DE| Badeset (gel, lotion, balsam) |EE| Pesemiskomplekt (geel, vaht, palsam) |ES| Juego de baño (gel, espuma, loción)/ Joc de bany (gel, loció i bàlsam) |GR| Σετ μπάνιου (τζέλ, υγρό, λοσιόν) |HR| Komplet za njegu za kupku (gel, tekućina, balzam) |HU| Fürdőkészlet (zselé, fürdőhab, testápoló) |IT| Set da bagno (gel, bagnoschiuma, balsamo) |LT| Vonios rinkinys (želė, putos, balzamas) |LV| Vannas komplekts (želeja, losjons, balzāms ) |PL| Zestaw do kąpieli (żel, płyn, balsam) |PT| Conjunto de duche (gel, loção, bálsamo) |RO| Set de baie ( gel, spumă, loțiune) |RS| Komplet za kupanje (gel, kupka, mleko) |SI| Kopalni set (gel, kopel, balzam) |SK| Sada do kúpeľa (gél, pena do kúpeľa, balzam)",  </v>
      </c>
      <c r="AU689" s="9" t="str">
        <f t="shared" si="284"/>
        <v xml:space="preserve">"Bath set (gel, liquid, lotion)":  "|EN| Bath set (gel, liquid, lotion) |BG| Комплект за баня (гел, лосион, балсам) |BiH| Set za kupanje (gel, kupka, balzam) |CZ| Koupelová sada (gel, emulze, balzám) |DE| Badeset (gel, lotion, balsam) |EE| Pesemiskomplekt (geel, vaht, palsam) |ES| Juego de baño (gel, espuma, loción)/ Joc de bany (gel, loció i bàlsam) |GR| Σετ μπάνιου (τζέλ, υγρό, λοσιόν) |HR| Komplet za njegu za kupku (gel, tekućina, balzam) |HU| Fürdőkészlet (zselé, fürdőhab, testápoló) |IT| Set da bagno (gel, bagnoschiuma, balsamo) |LT| Vonios rinkinys (želė, putos, balzamas) |LV| Vannas komplekts (želeja, losjons, balzāms ) |PL| Zestaw do kąpieli (żel, płyn, balsam) |PT| Conjunto de duche (gel, loção, bálsamo) |RO| Set de baie ( gel, spumă, loțiune) |RS| Komplet za kupanje (gel, kupka, mleko) |SI| Kopalni set (gel, kopel, balzam) |SK| Sada do kúpeľa (gél, pena do kúpeľa, balzam)",  </v>
      </c>
      <c r="AV689" s="9" t="str">
        <f t="shared" si="285"/>
        <v xml:space="preserve">"Bath set (gel, liquid, lotion)", </v>
      </c>
      <c r="AW689" s="9"/>
    </row>
    <row r="690" spans="1:49" ht="15" customHeight="1" x14ac:dyDescent="0.25">
      <c r="A690" s="8" t="s">
        <v>13570</v>
      </c>
      <c r="B690" s="6" t="str">
        <f t="shared" si="260"/>
        <v>|EN| Manicure set</v>
      </c>
      <c r="C690" s="8" t="s">
        <v>13571</v>
      </c>
      <c r="D690" s="6" t="str">
        <f t="shared" si="261"/>
        <v xml:space="preserve"> |AL| Set manikyr</v>
      </c>
      <c r="E690" s="8" t="s">
        <v>13572</v>
      </c>
      <c r="F690" s="6" t="str">
        <f t="shared" si="262"/>
        <v xml:space="preserve"> |BG| Комплект за маникюр</v>
      </c>
      <c r="G690" s="8" t="s">
        <v>13573</v>
      </c>
      <c r="H690" s="6" t="str">
        <f t="shared" si="263"/>
        <v xml:space="preserve"> |BiH| Set za manikir</v>
      </c>
      <c r="I690" s="8" t="s">
        <v>13574</v>
      </c>
      <c r="J690" s="6" t="str">
        <f t="shared" si="264"/>
        <v xml:space="preserve"> |CZ| Sada na manikúru</v>
      </c>
      <c r="K690" s="8" t="s">
        <v>13575</v>
      </c>
      <c r="L690" s="6" t="str">
        <f t="shared" si="265"/>
        <v xml:space="preserve"> |DE| Maniküre-set</v>
      </c>
      <c r="M690" s="8" t="s">
        <v>13286</v>
      </c>
      <c r="N690" s="6" t="str">
        <f t="shared" si="266"/>
        <v xml:space="preserve"> |EE| Maniküürikomplekt</v>
      </c>
      <c r="O690" s="8" t="s">
        <v>13576</v>
      </c>
      <c r="P690" s="6" t="str">
        <f t="shared" si="267"/>
        <v xml:space="preserve"> |ES| Juego de manicura</v>
      </c>
      <c r="Q690" s="8" t="s">
        <v>13577</v>
      </c>
      <c r="R690" s="6" t="str">
        <f t="shared" si="268"/>
        <v>/ Estoig de manicura</v>
      </c>
      <c r="S690" s="8" t="s">
        <v>13578</v>
      </c>
      <c r="T690" s="6" t="str">
        <f t="shared" si="269"/>
        <v xml:space="preserve"> |GR| Σετ μανικιούρ</v>
      </c>
      <c r="U690" s="8" t="s">
        <v>13579</v>
      </c>
      <c r="V690" s="6" t="str">
        <f t="shared" si="270"/>
        <v xml:space="preserve"> |HR| Komplet za manikuru</v>
      </c>
      <c r="W690" s="8" t="s">
        <v>13580</v>
      </c>
      <c r="X690" s="6" t="str">
        <f t="shared" si="271"/>
        <v xml:space="preserve"> |HU| Manikűrkészlet</v>
      </c>
      <c r="Y690" s="8" t="s">
        <v>13581</v>
      </c>
      <c r="Z690" s="6" t="str">
        <f t="shared" si="272"/>
        <v xml:space="preserve"> |IT| Completo per manicure</v>
      </c>
      <c r="AA690" s="8" t="s">
        <v>13293</v>
      </c>
      <c r="AB690" s="6" t="str">
        <f t="shared" si="273"/>
        <v xml:space="preserve"> |LT| Manikiūro rinkinys</v>
      </c>
      <c r="AC690" s="8" t="s">
        <v>13582</v>
      </c>
      <c r="AD690" s="6" t="str">
        <f t="shared" si="274"/>
        <v xml:space="preserve"> |LV| Manikīra komplekts</v>
      </c>
      <c r="AE690" s="8" t="s">
        <v>13583</v>
      </c>
      <c r="AF690" s="6" t="str">
        <f t="shared" si="275"/>
        <v xml:space="preserve"> |MK| Комплет за маникир</v>
      </c>
      <c r="AG690" s="8" t="s">
        <v>13584</v>
      </c>
      <c r="AH690" s="6" t="str">
        <f t="shared" si="276"/>
        <v xml:space="preserve"> |PL| Zestaw do manicure</v>
      </c>
      <c r="AI690" s="8" t="s">
        <v>13585</v>
      </c>
      <c r="AJ690" s="6" t="str">
        <f t="shared" si="277"/>
        <v xml:space="preserve"> |PT| Conjunto para a manicura</v>
      </c>
      <c r="AK690" s="8" t="s">
        <v>13586</v>
      </c>
      <c r="AL690" s="6" t="str">
        <f t="shared" si="278"/>
        <v xml:space="preserve"> |RO| Set manichiură</v>
      </c>
      <c r="AM690" s="8" t="s">
        <v>13587</v>
      </c>
      <c r="AN690" s="6" t="str">
        <f t="shared" si="279"/>
        <v xml:space="preserve"> |RS| Komplet za manikir</v>
      </c>
      <c r="AO690" s="8" t="s">
        <v>13588</v>
      </c>
      <c r="AP690" s="6" t="str">
        <f t="shared" si="280"/>
        <v xml:space="preserve"> |SI| Set za manikiro</v>
      </c>
      <c r="AQ690" s="8" t="s">
        <v>13589</v>
      </c>
      <c r="AR690" s="6" t="str">
        <f t="shared" si="281"/>
        <v xml:space="preserve"> |SK| Manikúrová sada</v>
      </c>
      <c r="AS690" s="9" t="str">
        <f t="shared" si="282"/>
        <v>|EN| Manicure set |BG| Комплект за маникюр |BiH| Set za manikir |CZ| Sada na manikúru |DE| Maniküre-set |EE| Maniküürikomplekt |ES| Juego de manicura/ Estoig de manicura |GR| Σετ μανικιούρ |HR| Komplet za manikuru |HU| Manikűrkészlet |IT| Completo per manicure |LT| Manikiūro rinkinys |LV| Manikīra komplekts |PL| Zestaw do manicure |PT| Conjunto para a manicura |RO| Set manichiură |RS| Komplet za manikir |SI| Set za manikiro |SK| Manikúrová sada</v>
      </c>
      <c r="AT690" s="9" t="str">
        <f t="shared" si="283"/>
        <v xml:space="preserve">"|EN| Manicure set |BG| Комплект за маникюр |BiH| Set za manikir |CZ| Sada na manikúru |DE| Maniküre-set |EE| Maniküürikomplekt |ES| Juego de manicura/ Estoig de manicura |GR| Σετ μανικιούρ |HR| Komplet za manikuru |HU| Manikűrkészlet |IT| Completo per manicure |LT| Manikiūro rinkinys |LV| Manikīra komplekts |PL| Zestaw do manicure |PT| Conjunto para a manicura |RO| Set manichiură |RS| Komplet za manikir |SI| Set za manikiro |SK| Manikúrová sada",  </v>
      </c>
      <c r="AU690" s="9" t="str">
        <f t="shared" si="284"/>
        <v xml:space="preserve">"Manicure set":  "|EN| Manicure set |BG| Комплект за маникюр |BiH| Set za manikir |CZ| Sada na manikúru |DE| Maniküre-set |EE| Maniküürikomplekt |ES| Juego de manicura/ Estoig de manicura |GR| Σετ μανικιούρ |HR| Komplet za manikuru |HU| Manikűrkészlet |IT| Completo per manicure |LT| Manikiūro rinkinys |LV| Manikīra komplekts |PL| Zestaw do manicure |PT| Conjunto para a manicura |RO| Set manichiură |RS| Komplet za manikir |SI| Set za manikiro |SK| Manikúrová sada",  </v>
      </c>
      <c r="AV690" s="9" t="str">
        <f t="shared" si="285"/>
        <v xml:space="preserve">"Manicure set", </v>
      </c>
      <c r="AW690" s="9"/>
    </row>
    <row r="691" spans="1:49" ht="15" customHeight="1" x14ac:dyDescent="0.25">
      <c r="A691" s="8" t="s">
        <v>13590</v>
      </c>
      <c r="B691" s="6" t="str">
        <f t="shared" si="260"/>
        <v>|EN| Pedicure set</v>
      </c>
      <c r="C691" s="8" t="s">
        <v>13591</v>
      </c>
      <c r="D691" s="6" t="str">
        <f t="shared" si="261"/>
        <v xml:space="preserve"> |AL| Set për pedikyr</v>
      </c>
      <c r="E691" s="8" t="s">
        <v>13592</v>
      </c>
      <c r="F691" s="6" t="str">
        <f t="shared" si="262"/>
        <v xml:space="preserve"> |BG| Комплект за педикюр</v>
      </c>
      <c r="G691" s="8" t="s">
        <v>13593</v>
      </c>
      <c r="H691" s="6" t="str">
        <f t="shared" si="263"/>
        <v xml:space="preserve"> |BiH| Set za pedikuru</v>
      </c>
      <c r="I691" s="8" t="s">
        <v>13594</v>
      </c>
      <c r="J691" s="6" t="str">
        <f t="shared" si="264"/>
        <v xml:space="preserve"> |CZ| Sada na pedikúru</v>
      </c>
      <c r="K691" s="8" t="s">
        <v>13595</v>
      </c>
      <c r="L691" s="6" t="str">
        <f t="shared" si="265"/>
        <v xml:space="preserve"> |DE| Pediküre-set</v>
      </c>
      <c r="M691" s="8" t="s">
        <v>13596</v>
      </c>
      <c r="N691" s="6" t="str">
        <f t="shared" si="266"/>
        <v xml:space="preserve"> |EE| Pediküürikomplekt</v>
      </c>
      <c r="O691" s="8" t="s">
        <v>13597</v>
      </c>
      <c r="P691" s="6" t="str">
        <f t="shared" si="267"/>
        <v xml:space="preserve"> |ES| Juego de pedicura</v>
      </c>
      <c r="Q691" s="8" t="s">
        <v>13598</v>
      </c>
      <c r="R691" s="6" t="str">
        <f t="shared" si="268"/>
        <v>/ Estoig de pedicura</v>
      </c>
      <c r="S691" s="8" t="s">
        <v>13599</v>
      </c>
      <c r="T691" s="6" t="str">
        <f t="shared" si="269"/>
        <v xml:space="preserve"> |GR| Σετ πεντικιούρ</v>
      </c>
      <c r="U691" s="8" t="s">
        <v>13600</v>
      </c>
      <c r="V691" s="6" t="str">
        <f t="shared" si="270"/>
        <v xml:space="preserve"> |HR| Komplet za pedikuru</v>
      </c>
      <c r="W691" s="8" t="s">
        <v>13601</v>
      </c>
      <c r="X691" s="6" t="str">
        <f t="shared" si="271"/>
        <v xml:space="preserve"> |HU| Pedikűrkészlet</v>
      </c>
      <c r="Y691" s="8" t="s">
        <v>13602</v>
      </c>
      <c r="Z691" s="6" t="str">
        <f t="shared" si="272"/>
        <v xml:space="preserve"> |IT| Completo per pedicure</v>
      </c>
      <c r="AA691" s="8" t="s">
        <v>13603</v>
      </c>
      <c r="AB691" s="6" t="str">
        <f t="shared" si="273"/>
        <v xml:space="preserve"> |LT| Pedikiūro rinkinys</v>
      </c>
      <c r="AC691" s="8" t="s">
        <v>13604</v>
      </c>
      <c r="AD691" s="6" t="str">
        <f t="shared" si="274"/>
        <v xml:space="preserve"> |LV| Pedikīra komplekts</v>
      </c>
      <c r="AE691" s="8" t="s">
        <v>13605</v>
      </c>
      <c r="AF691" s="6" t="str">
        <f t="shared" si="275"/>
        <v xml:space="preserve"> |MK| Комплет за педикир</v>
      </c>
      <c r="AG691" s="8" t="s">
        <v>13606</v>
      </c>
      <c r="AH691" s="6" t="str">
        <f t="shared" si="276"/>
        <v xml:space="preserve"> |PL| Zestaw do pedicure</v>
      </c>
      <c r="AI691" s="8" t="s">
        <v>13607</v>
      </c>
      <c r="AJ691" s="6" t="str">
        <f t="shared" si="277"/>
        <v xml:space="preserve"> |PT| Conjunto para a pedicura</v>
      </c>
      <c r="AK691" s="8" t="s">
        <v>13608</v>
      </c>
      <c r="AL691" s="6" t="str">
        <f t="shared" si="278"/>
        <v xml:space="preserve"> |RO| Set pedichiură</v>
      </c>
      <c r="AM691" s="8" t="s">
        <v>13609</v>
      </c>
      <c r="AN691" s="6" t="str">
        <f t="shared" si="279"/>
        <v xml:space="preserve"> |RS| Komplet za pedikir</v>
      </c>
      <c r="AO691" s="8" t="s">
        <v>13610</v>
      </c>
      <c r="AP691" s="6" t="str">
        <f t="shared" si="280"/>
        <v xml:space="preserve"> |SI| Set za pedikuro</v>
      </c>
      <c r="AQ691" s="8" t="s">
        <v>13611</v>
      </c>
      <c r="AR691" s="6" t="str">
        <f t="shared" si="281"/>
        <v xml:space="preserve"> |SK| Pedikúrová sada</v>
      </c>
      <c r="AS691" s="9" t="str">
        <f t="shared" si="282"/>
        <v>|EN| Pedicure set |BG| Комплект за педикюр |BiH| Set za pedikuru |CZ| Sada na pedikúru |DE| Pediküre-set |EE| Pediküürikomplekt |ES| Juego de pedicura/ Estoig de pedicura |GR| Σετ πεντικιούρ |HR| Komplet za pedikuru |HU| Pedikűrkészlet |IT| Completo per pedicure |LT| Pedikiūro rinkinys |LV| Pedikīra komplekts |PL| Zestaw do pedicure |PT| Conjunto para a pedicura |RO| Set pedichiură |RS| Komplet za pedikir |SI| Set za pedikuro |SK| Pedikúrová sada</v>
      </c>
      <c r="AT691" s="9" t="str">
        <f t="shared" si="283"/>
        <v xml:space="preserve">"|EN| Pedicure set |BG| Комплект за педикюр |BiH| Set za pedikuru |CZ| Sada na pedikúru |DE| Pediküre-set |EE| Pediküürikomplekt |ES| Juego de pedicura/ Estoig de pedicura |GR| Σετ πεντικιούρ |HR| Komplet za pedikuru |HU| Pedikűrkészlet |IT| Completo per pedicure |LT| Pedikiūro rinkinys |LV| Pedikīra komplekts |PL| Zestaw do pedicure |PT| Conjunto para a pedicura |RO| Set pedichiură |RS| Komplet za pedikir |SI| Set za pedikuro |SK| Pedikúrová sada",  </v>
      </c>
      <c r="AU691" s="9" t="str">
        <f t="shared" si="284"/>
        <v xml:space="preserve">"Pedicure set":  "|EN| Pedicure set |BG| Комплект за педикюр |BiH| Set za pedikuru |CZ| Sada na pedikúru |DE| Pediküre-set |EE| Pediküürikomplekt |ES| Juego de pedicura/ Estoig de pedicura |GR| Σετ πεντικιούρ |HR| Komplet za pedikuru |HU| Pedikűrkészlet |IT| Completo per pedicure |LT| Pedikiūro rinkinys |LV| Pedikīra komplekts |PL| Zestaw do pedicure |PT| Conjunto para a pedicura |RO| Set pedichiură |RS| Komplet za pedikir |SI| Set za pedikuro |SK| Pedikúrová sada",  </v>
      </c>
      <c r="AV691" s="9" t="str">
        <f t="shared" si="285"/>
        <v xml:space="preserve">"Pedicure set", </v>
      </c>
      <c r="AW691" s="9"/>
    </row>
    <row r="692" spans="1:49" ht="15" customHeight="1" x14ac:dyDescent="0.25">
      <c r="A692" s="8" t="s">
        <v>13612</v>
      </c>
      <c r="B692" s="6" t="str">
        <f t="shared" si="260"/>
        <v>|EN| Set of fizzy bath hearts with "rose" soap</v>
      </c>
      <c r="C692" s="8" t="s">
        <v>13613</v>
      </c>
      <c r="D692" s="6" t="str">
        <f t="shared" si="261"/>
        <v xml:space="preserve"> |AL| Set zemrash xixëlluese me sapun "trëndafili"</v>
      </c>
      <c r="E692" s="8" t="s">
        <v>13614</v>
      </c>
      <c r="F692" s="6" t="str">
        <f t="shared" si="262"/>
        <v xml:space="preserve"> |BG| Комплект от пенливи сърца със сапун "роза"</v>
      </c>
      <c r="G692" s="8" t="s">
        <v>13615</v>
      </c>
      <c r="H692" s="6" t="str">
        <f t="shared" si="263"/>
        <v xml:space="preserve"> |BiH| Set šumećih srca sa sapunom "ruža"</v>
      </c>
      <c r="I692" s="8" t="s">
        <v>13616</v>
      </c>
      <c r="J692" s="6" t="str">
        <f t="shared" si="264"/>
        <v xml:space="preserve"> |CZ| Sada pěnících srdíček s mýdélkem "růže"</v>
      </c>
      <c r="K692" s="8" t="s">
        <v>13617</v>
      </c>
      <c r="L692" s="6" t="str">
        <f t="shared" si="265"/>
        <v xml:space="preserve"> |DE| Set sprudelnder badeherzen mit seife "rose"</v>
      </c>
      <c r="M692" s="8" t="s">
        <v>13618</v>
      </c>
      <c r="N692" s="6" t="str">
        <f t="shared" si="266"/>
        <v xml:space="preserve"> |EE| Roosiseebiga südamekujuline vannisoolade komplekt</v>
      </c>
      <c r="O692" s="8" t="s">
        <v>13619</v>
      </c>
      <c r="P692" s="6" t="str">
        <f t="shared" si="267"/>
        <v xml:space="preserve"> |ES| Juego de corazones de burbujas con jabón «rosa»</v>
      </c>
      <c r="Q692" s="8" t="s">
        <v>13620</v>
      </c>
      <c r="R692" s="6" t="str">
        <f t="shared" si="268"/>
        <v>/ Joc de cors brillants amb sabó de roses</v>
      </c>
      <c r="S692" s="8" t="s">
        <v>13621</v>
      </c>
      <c r="T692" s="6" t="str">
        <f t="shared" si="269"/>
        <v xml:space="preserve"> |GR| Σετ από αφρώδεις καρδιές με σαπούνι "τριαντάφυλλο"</v>
      </c>
      <c r="U692" s="8" t="s">
        <v>13622</v>
      </c>
      <c r="V692" s="6" t="str">
        <f t="shared" si="270"/>
        <v xml:space="preserve"> |HR| Komplet pjenušavih srca sa sapunom „ruža“</v>
      </c>
      <c r="W692" s="8" t="s">
        <v>13623</v>
      </c>
      <c r="X692" s="6" t="str">
        <f t="shared" si="271"/>
        <v xml:space="preserve"> |HU| Pezsgőfürdős szívecskék „rózsa” szappannal készletben</v>
      </c>
      <c r="Y692" s="8" t="s">
        <v>13624</v>
      </c>
      <c r="Z692" s="6" t="str">
        <f t="shared" si="272"/>
        <v xml:space="preserve"> |IT| Set di cuori effervescenti con sapone “rosa”</v>
      </c>
      <c r="AA692" s="8" t="s">
        <v>13625</v>
      </c>
      <c r="AB692" s="6" t="str">
        <f t="shared" si="273"/>
        <v xml:space="preserve"> |LT| Rinkinys: putojančios vonios širdelės ir muiliukas-rožė</v>
      </c>
      <c r="AC692" s="8" t="s">
        <v>13626</v>
      </c>
      <c r="AD692" s="6" t="str">
        <f t="shared" si="274"/>
        <v xml:space="preserve"> |LV| Putojošu sirsniņu komplekts ar ziepēm “roze”</v>
      </c>
      <c r="AE692" s="8" t="s">
        <v>13627</v>
      </c>
      <c r="AF692" s="6" t="str">
        <f t="shared" si="275"/>
        <v xml:space="preserve"> |MK| Комплет пенливи срца со сапун „роза“</v>
      </c>
      <c r="AG692" s="8" t="s">
        <v>13628</v>
      </c>
      <c r="AH692" s="6" t="str">
        <f t="shared" si="276"/>
        <v xml:space="preserve"> |PL| Zestaw musujących serc z mydełkiem "róża"</v>
      </c>
      <c r="AI692" s="8" t="s">
        <v>13629</v>
      </c>
      <c r="AJ692" s="6" t="str">
        <f t="shared" si="277"/>
        <v xml:space="preserve"> |PT| Conjunto de corações efervescentes com sabão "rosa"</v>
      </c>
      <c r="AK692" s="8" t="s">
        <v>13630</v>
      </c>
      <c r="AL692" s="6" t="str">
        <f t="shared" si="278"/>
        <v xml:space="preserve"> |RO| Set spumant de inimioare cu săpun „trandafir”</v>
      </c>
      <c r="AM692" s="8" t="s">
        <v>13631</v>
      </c>
      <c r="AN692" s="6" t="str">
        <f t="shared" si="279"/>
        <v xml:space="preserve"> |RS| Komplet šumećih srca sa sapunom "ruža"</v>
      </c>
      <c r="AO692" s="8" t="s">
        <v>13632</v>
      </c>
      <c r="AP692" s="6" t="str">
        <f t="shared" si="280"/>
        <v xml:space="preserve"> |SI| Set penečih src z milom »vrtnica«</v>
      </c>
      <c r="AQ692" s="8" t="s">
        <v>13633</v>
      </c>
      <c r="AR692" s="6" t="str">
        <f t="shared" si="281"/>
        <v xml:space="preserve"> |SK| Sada šumivých srdiečok do kúpeľa s mydielkom "ruža"</v>
      </c>
      <c r="AS692" s="9" t="str">
        <f t="shared" si="282"/>
        <v>|EN| Set of fizzy bath hearts with "rose" soap |BG| Комплект от пенливи сърца със сапун "роза" |BiH| Set šumećih srca sa sapunom "ruža" |CZ| Sada pěnících srdíček s mýdélkem "růže" |DE| Set sprudelnder badeherzen mit seife "rose" |EE| Roosiseebiga südamekujuline vannisoolade komplekt |ES| Juego de corazones de burbujas con jabón «rosa»/ Joc de cors brillants amb sabó de roses |GR| Σετ από αφρώδεις καρδιές με σαπούνι "τριαντάφυλλο" |HR| Komplet pjenušavih srca sa sapunom „ruža“ |HU| Pezsgőfürdős szívecskék „rózsa” szappannal készletben |IT| Set di cuori effervescenti con sapone “rosa” |LT| Rinkinys: putojančios vonios širdelės ir muiliukas-rožė |LV| Putojošu sirsniņu komplekts ar ziepēm “roze” |PL| Zestaw musujących serc z mydełkiem "róża" |PT| Conjunto de corações efervescentes com sabão "rosa" |RO| Set spumant de inimioare cu săpun „trandafir” |RS| Komplet šumećih srca sa sapunom "ruža" |SI| Set penečih src z milom »vrtnica« |SK| Sada šumivých srdiečok do kúpeľa s mydielkom "ruža"</v>
      </c>
      <c r="AT692" s="9" t="str">
        <f t="shared" si="283"/>
        <v xml:space="preserve">"|EN| Set of fizzy bath hearts with "rose" soap |BG| Комплект от пенливи сърца със сапун "роза" |BiH| Set šumećih srca sa sapunom "ruža" |CZ| Sada pěnících srdíček s mýdélkem "růže" |DE| Set sprudelnder badeherzen mit seife "rose" |EE| Roosiseebiga südamekujuline vannisoolade komplekt |ES| Juego de corazones de burbujas con jabón «rosa»/ Joc de cors brillants amb sabó de roses |GR| Σετ από αφρώδεις καρδιές με σαπούνι "τριαντάφυλλο" |HR| Komplet pjenušavih srca sa sapunom „ruža“ |HU| Pezsgőfürdős szívecskék „rózsa” szappannal készletben |IT| Set di cuori effervescenti con sapone “rosa” |LT| Rinkinys: putojančios vonios širdelės ir muiliukas-rožė |LV| Putojošu sirsniņu komplekts ar ziepēm “roze” |PL| Zestaw musujących serc z mydełkiem "róża" |PT| Conjunto de corações efervescentes com sabão "rosa" |RO| Set spumant de inimioare cu săpun „trandafir” |RS| Komplet šumećih srca sa sapunom "ruža" |SI| Set penečih src z milom »vrtnica« |SK| Sada šumivých srdiečok do kúpeľa s mydielkom "ruža"",  </v>
      </c>
      <c r="AU692" s="9" t="str">
        <f t="shared" si="284"/>
        <v xml:space="preserve">"Set of fizzy bath hearts with "rose" soap":  "|EN| Set of fizzy bath hearts with "rose" soap |BG| Комплект от пенливи сърца със сапун "роза" |BiH| Set šumećih srca sa sapunom "ruža" |CZ| Sada pěnících srdíček s mýdélkem "růže" |DE| Set sprudelnder badeherzen mit seife "rose" |EE| Roosiseebiga südamekujuline vannisoolade komplekt |ES| Juego de corazones de burbujas con jabón «rosa»/ Joc de cors brillants amb sabó de roses |GR| Σετ από αφρώδεις καρδιές με σαπούνι "τριαντάφυλλο" |HR| Komplet pjenušavih srca sa sapunom „ruža“ |HU| Pezsgőfürdős szívecskék „rózsa” szappannal készletben |IT| Set di cuori effervescenti con sapone “rosa” |LT| Rinkinys: putojančios vonios širdelės ir muiliukas-rožė |LV| Putojošu sirsniņu komplekts ar ziepēm “roze” |PL| Zestaw musujących serc z mydełkiem "róża" |PT| Conjunto de corações efervescentes com sabão "rosa" |RO| Set spumant de inimioare cu săpun „trandafir” |RS| Komplet šumećih srca sa sapunom "ruža" |SI| Set penečih src z milom »vrtnica« |SK| Sada šumivých srdiečok do kúpeľa s mydielkom "ruža"",  </v>
      </c>
      <c r="AV692" s="9" t="str">
        <f t="shared" si="285"/>
        <v xml:space="preserve">"Set of fizzy bath hearts with "rose" soap", </v>
      </c>
      <c r="AW692" s="9"/>
    </row>
    <row r="693" spans="1:49" ht="15" customHeight="1" x14ac:dyDescent="0.25">
      <c r="A693" s="8" t="s">
        <v>13634</v>
      </c>
      <c r="B693" s="6" t="str">
        <f t="shared" si="260"/>
        <v>|EN| Set of make-up brushes</v>
      </c>
      <c r="C693" s="8" t="s">
        <v>13635</v>
      </c>
      <c r="D693" s="6" t="str">
        <f t="shared" si="261"/>
        <v xml:space="preserve"> |AL| Set furçash për grim</v>
      </c>
      <c r="E693" s="8" t="s">
        <v>13636</v>
      </c>
      <c r="F693" s="6" t="str">
        <f t="shared" si="262"/>
        <v xml:space="preserve"> |BG| Комплект четки за грим</v>
      </c>
      <c r="G693" s="8" t="s">
        <v>13637</v>
      </c>
      <c r="H693" s="6" t="str">
        <f t="shared" si="263"/>
        <v xml:space="preserve"> |BiH| Set od kistova za šminkanje</v>
      </c>
      <c r="I693" s="8" t="s">
        <v>13638</v>
      </c>
      <c r="J693" s="6" t="str">
        <f t="shared" si="264"/>
        <v xml:space="preserve"> |CZ| Souprava štětců na líčení</v>
      </c>
      <c r="K693" s="8" t="s">
        <v>13639</v>
      </c>
      <c r="L693" s="6" t="str">
        <f t="shared" si="265"/>
        <v xml:space="preserve"> |DE| Make-up-pinsel-set</v>
      </c>
      <c r="M693" s="8" t="s">
        <v>13640</v>
      </c>
      <c r="N693" s="6" t="str">
        <f t="shared" si="266"/>
        <v xml:space="preserve"> |EE| Jumestuspintslite komplekt</v>
      </c>
      <c r="O693" s="8" t="s">
        <v>13641</v>
      </c>
      <c r="P693" s="6" t="str">
        <f t="shared" si="267"/>
        <v xml:space="preserve"> |ES| Juego de brochas de maquillaje</v>
      </c>
      <c r="Q693" s="8" t="s">
        <v>13642</v>
      </c>
      <c r="R693" s="6" t="str">
        <f t="shared" si="268"/>
        <v>/ Joc de brotxes de maquillatge</v>
      </c>
      <c r="S693" s="8" t="s">
        <v>13643</v>
      </c>
      <c r="T693" s="6" t="str">
        <f t="shared" si="269"/>
        <v xml:space="preserve"> |GR| Σετ πινέλων μακιγιάζ</v>
      </c>
      <c r="U693" s="8" t="s">
        <v>13644</v>
      </c>
      <c r="V693" s="6" t="str">
        <f t="shared" si="270"/>
        <v xml:space="preserve"> |HR| Komplet kistova za šminkanje</v>
      </c>
      <c r="W693" s="8" t="s">
        <v>13645</v>
      </c>
      <c r="X693" s="6" t="str">
        <f t="shared" si="271"/>
        <v xml:space="preserve"> |HU| Sminkecsetkészlet</v>
      </c>
      <c r="Y693" s="8" t="s">
        <v>13646</v>
      </c>
      <c r="Z693" s="6" t="str">
        <f t="shared" si="272"/>
        <v xml:space="preserve"> |IT| Serie di pennelli per il trucco</v>
      </c>
      <c r="AA693" s="8" t="s">
        <v>13647</v>
      </c>
      <c r="AB693" s="6" t="str">
        <f t="shared" si="273"/>
        <v xml:space="preserve"> |LT| Makiažo teptukų rinkinys</v>
      </c>
      <c r="AC693" s="8" t="s">
        <v>13648</v>
      </c>
      <c r="AD693" s="6" t="str">
        <f t="shared" si="274"/>
        <v xml:space="preserve"> |LV| Krāsošanās otiņu komplekts</v>
      </c>
      <c r="AE693" s="8" t="s">
        <v>13649</v>
      </c>
      <c r="AF693" s="6" t="str">
        <f t="shared" si="275"/>
        <v xml:space="preserve"> |MK| Комплет четки за шминка</v>
      </c>
      <c r="AG693" s="8" t="s">
        <v>13650</v>
      </c>
      <c r="AH693" s="6" t="str">
        <f t="shared" si="276"/>
        <v xml:space="preserve"> |PL| Zestaw pędzli do makijażu</v>
      </c>
      <c r="AI693" s="8" t="s">
        <v>13651</v>
      </c>
      <c r="AJ693" s="6" t="str">
        <f t="shared" si="277"/>
        <v xml:space="preserve"> |PT| Conjunto de pincéis de maquiagem</v>
      </c>
      <c r="AK693" s="8" t="s">
        <v>13652</v>
      </c>
      <c r="AL693" s="6" t="str">
        <f t="shared" si="278"/>
        <v xml:space="preserve"> |RO| Set de pensule pentru machiaj</v>
      </c>
      <c r="AM693" s="8" t="s">
        <v>13653</v>
      </c>
      <c r="AN693" s="6" t="str">
        <f t="shared" si="279"/>
        <v xml:space="preserve"> |RS| Komplet četki za šminkanje</v>
      </c>
      <c r="AO693" s="8" t="s">
        <v>13654</v>
      </c>
      <c r="AP693" s="6" t="str">
        <f t="shared" si="280"/>
        <v xml:space="preserve"> |SI| Set čopičev za ličenje</v>
      </c>
      <c r="AQ693" s="8" t="s">
        <v>13655</v>
      </c>
      <c r="AR693" s="6" t="str">
        <f t="shared" si="281"/>
        <v xml:space="preserve"> |SK| Sada štetcov  na make up</v>
      </c>
      <c r="AS693" s="9" t="str">
        <f t="shared" si="282"/>
        <v>|EN| Set of make-up brushes |BG| Комплект четки за грим |BiH| Set od kistova za šminkanje |CZ| Souprava štětců na líčení |DE| Make-up-pinsel-set |EE| Jumestuspintslite komplekt |ES| Juego de brochas de maquillaje/ Joc de brotxes de maquillatge |GR| Σετ πινέλων μακιγιάζ |HR| Komplet kistova za šminkanje |HU| Sminkecsetkészlet |IT| Serie di pennelli per il trucco |LT| Makiažo teptukų rinkinys |LV| Krāsošanās otiņu komplekts |PL| Zestaw pędzli do makijażu |PT| Conjunto de pincéis de maquiagem |RO| Set de pensule pentru machiaj |RS| Komplet četki za šminkanje |SI| Set čopičev za ličenje |SK| Sada štetcov  na make up</v>
      </c>
      <c r="AT693" s="9" t="str">
        <f t="shared" si="283"/>
        <v xml:space="preserve">"|EN| Set of make-up brushes |BG| Комплект четки за грим |BiH| Set od kistova za šminkanje |CZ| Souprava štětců na líčení |DE| Make-up-pinsel-set |EE| Jumestuspintslite komplekt |ES| Juego de brochas de maquillaje/ Joc de brotxes de maquillatge |GR| Σετ πινέλων μακιγιάζ |HR| Komplet kistova za šminkanje |HU| Sminkecsetkészlet |IT| Serie di pennelli per il trucco |LT| Makiažo teptukų rinkinys |LV| Krāsošanās otiņu komplekts |PL| Zestaw pędzli do makijażu |PT| Conjunto de pincéis de maquiagem |RO| Set de pensule pentru machiaj |RS| Komplet četki za šminkanje |SI| Set čopičev za ličenje |SK| Sada štetcov  na make up",  </v>
      </c>
      <c r="AU693" s="9" t="str">
        <f t="shared" si="284"/>
        <v xml:space="preserve">"Set of make-up brushes":  "|EN| Set of make-up brushes |BG| Комплект четки за грим |BiH| Set od kistova za šminkanje |CZ| Souprava štětců na líčení |DE| Make-up-pinsel-set |EE| Jumestuspintslite komplekt |ES| Juego de brochas de maquillaje/ Joc de brotxes de maquillatge |GR| Σετ πινέλων μακιγιάζ |HR| Komplet kistova za šminkanje |HU| Sminkecsetkészlet |IT| Serie di pennelli per il trucco |LT| Makiažo teptukų rinkinys |LV| Krāsošanās otiņu komplekts |PL| Zestaw pędzli do makijażu |PT| Conjunto de pincéis de maquiagem |RO| Set de pensule pentru machiaj |RS| Komplet četki za šminkanje |SI| Set čopičev za ličenje |SK| Sada štetcov  na make up",  </v>
      </c>
      <c r="AV693" s="9" t="str">
        <f t="shared" si="285"/>
        <v xml:space="preserve">"Set of make-up brushes", </v>
      </c>
      <c r="AW693" s="9"/>
    </row>
    <row r="694" spans="1:49" ht="15" customHeight="1" x14ac:dyDescent="0.25">
      <c r="A694" s="8" t="s">
        <v>13656</v>
      </c>
      <c r="B694" s="6" t="str">
        <f t="shared" si="260"/>
        <v>|EN| Gift set: 2 x eau de toilette + purse</v>
      </c>
      <c r="C694" s="8" t="s">
        <v>13657</v>
      </c>
      <c r="D694" s="6" t="str">
        <f t="shared" si="261"/>
        <v xml:space="preserve"> |AL| Set dhuratash: 2x parfum i holluar + çantëz</v>
      </c>
      <c r="E694" s="8" t="s">
        <v>13658</v>
      </c>
      <c r="F694" s="6" t="str">
        <f t="shared" si="262"/>
        <v xml:space="preserve"> |BG| Подаръчен комплект: 2x тоалетна вода + портмоне</v>
      </c>
      <c r="G694" s="8" t="s">
        <v>13659</v>
      </c>
      <c r="H694" s="6" t="str">
        <f t="shared" si="263"/>
        <v xml:space="preserve"> |BiH| Poklon set: 2x toaletna voda + novčanik</v>
      </c>
      <c r="I694" s="8" t="s">
        <v>13660</v>
      </c>
      <c r="J694" s="6" t="str">
        <f t="shared" si="264"/>
        <v xml:space="preserve"> |CZ| Dárkový balíček: 2x toaletní voda + portmonka</v>
      </c>
      <c r="K694" s="8" t="s">
        <v>13661</v>
      </c>
      <c r="L694" s="6" t="str">
        <f t="shared" si="265"/>
        <v xml:space="preserve"> |DE| Geschenkset: 2x eau de toilette + geldbörse</v>
      </c>
      <c r="M694" s="8" t="s">
        <v>13662</v>
      </c>
      <c r="N694" s="6" t="str">
        <f t="shared" si="266"/>
        <v xml:space="preserve"> |EE| Kinkekomplekt: 2 x tualettvesi + naiste rahakott</v>
      </c>
      <c r="O694" s="8" t="s">
        <v>13663</v>
      </c>
      <c r="P694" s="6" t="str">
        <f t="shared" si="267"/>
        <v xml:space="preserve"> |ES| Juego de regalo: 2x agua de perfume + portamonedas</v>
      </c>
      <c r="Q694" s="8" t="s">
        <v>13664</v>
      </c>
      <c r="R694" s="6" t="str">
        <f t="shared" si="268"/>
        <v>/ Joc de regal: 2 × aigua de bany i moneder</v>
      </c>
      <c r="S694" s="8" t="s">
        <v>13665</v>
      </c>
      <c r="T694" s="6" t="str">
        <f t="shared" si="269"/>
        <v xml:space="preserve"> |GR| Σετ δώρου: 2x νερό τουαλέτας + πορτοφόλι</v>
      </c>
      <c r="U694" s="8" t="s">
        <v>13666</v>
      </c>
      <c r="V694" s="6" t="str">
        <f t="shared" si="270"/>
        <v xml:space="preserve"> |HR| Poklon-paket: 2x toaletna voda + torbica</v>
      </c>
      <c r="W694" s="8" t="s">
        <v>13667</v>
      </c>
      <c r="X694" s="6" t="str">
        <f t="shared" si="271"/>
        <v xml:space="preserve"> |HU| Ajándékkészlet: 2x toalettvíz + pénztárca</v>
      </c>
      <c r="Y694" s="8" t="s">
        <v>13668</v>
      </c>
      <c r="Z694" s="6" t="str">
        <f t="shared" si="272"/>
        <v xml:space="preserve"> |IT| Set da regalo: 2x acqua di colonia + portamonete</v>
      </c>
      <c r="AA694" s="8" t="s">
        <v>13669</v>
      </c>
      <c r="AB694" s="6" t="str">
        <f t="shared" si="273"/>
        <v xml:space="preserve"> |LT| Dovanų rinkinys: 2x kvapusis vanduo + piniginė</v>
      </c>
      <c r="AC694" s="8" t="s">
        <v>13670</v>
      </c>
      <c r="AD694" s="6" t="str">
        <f t="shared" si="274"/>
        <v xml:space="preserve"> |LV| Dāvanu komplekts: divi smaržūdeņi + maciņš</v>
      </c>
      <c r="AE694" s="8" t="s">
        <v>13671</v>
      </c>
      <c r="AF694" s="6" t="str">
        <f t="shared" si="275"/>
        <v xml:space="preserve"> |MK| Комплет за поклон: 2х тоалетна вода + паричник</v>
      </c>
      <c r="AG694" s="8" t="s">
        <v>13672</v>
      </c>
      <c r="AH694" s="6" t="str">
        <f t="shared" si="276"/>
        <v xml:space="preserve"> |PL| Zestaw upominkowy: 2x woda toaletowa + portmonetka</v>
      </c>
      <c r="AI694" s="8" t="s">
        <v>13673</v>
      </c>
      <c r="AJ694" s="6" t="str">
        <f t="shared" si="277"/>
        <v xml:space="preserve"> |PT| Conjunto de presente 2x água de toilette + porta-moedas</v>
      </c>
      <c r="AK694" s="8" t="s">
        <v>13674</v>
      </c>
      <c r="AL694" s="6" t="str">
        <f t="shared" si="278"/>
        <v xml:space="preserve"> |RO| Set cadou: 2x apă de toaletă + portmoneu</v>
      </c>
      <c r="AM694" s="8" t="s">
        <v>13675</v>
      </c>
      <c r="AN694" s="6" t="str">
        <f t="shared" si="279"/>
        <v xml:space="preserve"> |RS| Komplet za poklon: 2x toaletna voda + novčanik</v>
      </c>
      <c r="AO694" s="8" t="s">
        <v>13676</v>
      </c>
      <c r="AP694" s="6" t="str">
        <f t="shared" si="280"/>
        <v xml:space="preserve"> |SI| Darilni set: 2  x toaletna vodica + drobižnica</v>
      </c>
      <c r="AQ694" s="8" t="s">
        <v>13677</v>
      </c>
      <c r="AR694" s="6" t="str">
        <f t="shared" si="281"/>
        <v xml:space="preserve"> |SK| Darčeková sada: 2x toaletná voda + peňaženka</v>
      </c>
      <c r="AS694" s="9" t="str">
        <f t="shared" si="282"/>
        <v>|EN| Gift set: 2 x eau de toilette + purse |BG| Подаръчен комплект: 2x тоалетна вода + портмоне |BiH| Poklon set: 2x toaletna voda + novčanik |CZ| Dárkový balíček: 2x toaletní voda + portmonka |DE| Geschenkset: 2x eau de toilette + geldbörse |EE| Kinkekomplekt: 2 x tualettvesi + naiste rahakott |ES| Juego de regalo: 2x agua de perfume + portamonedas/ Joc de regal: 2 × aigua de bany i moneder |GR| Σετ δώρου: 2x νερό τουαλέτας + πορτοφόλι |HR| Poklon-paket: 2x toaletna voda + torbica |HU| Ajándékkészlet: 2x toalettvíz + pénztárca |IT| Set da regalo: 2x acqua di colonia + portamonete |LT| Dovanų rinkinys: 2x kvapusis vanduo + piniginė |LV| Dāvanu komplekts: divi smaržūdeņi + maciņš |PL| Zestaw upominkowy: 2x woda toaletowa + portmonetka |PT| Conjunto de presente 2x água de toilette + porta-moedas |RO| Set cadou: 2x apă de toaletă + portmoneu |RS| Komplet za poklon: 2x toaletna voda + novčanik |SI| Darilni set: 2  x toaletna vodica + drobižnica |SK| Darčeková sada: 2x toaletná voda + peňaženka</v>
      </c>
      <c r="AT694" s="9" t="str">
        <f t="shared" si="283"/>
        <v xml:space="preserve">"|EN| Gift set: 2 x eau de toilette + purse |BG| Подаръчен комплект: 2x тоалетна вода + портмоне |BiH| Poklon set: 2x toaletna voda + novčanik |CZ| Dárkový balíček: 2x toaletní voda + portmonka |DE| Geschenkset: 2x eau de toilette + geldbörse |EE| Kinkekomplekt: 2 x tualettvesi + naiste rahakott |ES| Juego de regalo: 2x agua de perfume + portamonedas/ Joc de regal: 2 × aigua de bany i moneder |GR| Σετ δώρου: 2x νερό τουαλέτας + πορτοφόλι |HR| Poklon-paket: 2x toaletna voda + torbica |HU| Ajándékkészlet: 2x toalettvíz + pénztárca |IT| Set da regalo: 2x acqua di colonia + portamonete |LT| Dovanų rinkinys: 2x kvapusis vanduo + piniginė |LV| Dāvanu komplekts: divi smaržūdeņi + maciņš |PL| Zestaw upominkowy: 2x woda toaletowa + portmonetka |PT| Conjunto de presente 2x água de toilette + porta-moedas |RO| Set cadou: 2x apă de toaletă + portmoneu |RS| Komplet za poklon: 2x toaletna voda + novčanik |SI| Darilni set: 2  x toaletna vodica + drobižnica |SK| Darčeková sada: 2x toaletná voda + peňaženka",  </v>
      </c>
      <c r="AU694" s="9" t="str">
        <f t="shared" si="284"/>
        <v xml:space="preserve">"Gift set: 2 x eau de toilette + purse":  "|EN| Gift set: 2 x eau de toilette + purse |BG| Подаръчен комплект: 2x тоалетна вода + портмоне |BiH| Poklon set: 2x toaletna voda + novčanik |CZ| Dárkový balíček: 2x toaletní voda + portmonka |DE| Geschenkset: 2x eau de toilette + geldbörse |EE| Kinkekomplekt: 2 x tualettvesi + naiste rahakott |ES| Juego de regalo: 2x agua de perfume + portamonedas/ Joc de regal: 2 × aigua de bany i moneder |GR| Σετ δώρου: 2x νερό τουαλέτας + πορτοφόλι |HR| Poklon-paket: 2x toaletna voda + torbica |HU| Ajándékkészlet: 2x toalettvíz + pénztárca |IT| Set da regalo: 2x acqua di colonia + portamonete |LT| Dovanų rinkinys: 2x kvapusis vanduo + piniginė |LV| Dāvanu komplekts: divi smaržūdeņi + maciņš |PL| Zestaw upominkowy: 2x woda toaletowa + portmonetka |PT| Conjunto de presente 2x água de toilette + porta-moedas |RO| Set cadou: 2x apă de toaletă + portmoneu |RS| Komplet za poklon: 2x toaletna voda + novčanik |SI| Darilni set: 2  x toaletna vodica + drobižnica |SK| Darčeková sada: 2x toaletná voda + peňaženka",  </v>
      </c>
      <c r="AV694" s="9" t="str">
        <f t="shared" si="285"/>
        <v xml:space="preserve">"Gift set: 2 x eau de toilette + purse", </v>
      </c>
      <c r="AW694" s="9"/>
    </row>
    <row r="695" spans="1:49" ht="15" customHeight="1" x14ac:dyDescent="0.25">
      <c r="A695" s="8" t="s">
        <v>13678</v>
      </c>
      <c r="B695" s="6" t="str">
        <f t="shared" si="260"/>
        <v>|EN| Gift set: eau de toilette and shower gel</v>
      </c>
      <c r="C695" s="8" t="s">
        <v>13679</v>
      </c>
      <c r="D695" s="6" t="str">
        <f t="shared" si="261"/>
        <v xml:space="preserve"> |AL| Set dhuratash: parfum i holluar dhe xhel dushi</v>
      </c>
      <c r="E695" s="8" t="s">
        <v>13680</v>
      </c>
      <c r="F695" s="6" t="str">
        <f t="shared" si="262"/>
        <v xml:space="preserve"> |BG| Подаръчен комплект: тоалетна вода и душ гел</v>
      </c>
      <c r="G695" s="8" t="s">
        <v>13681</v>
      </c>
      <c r="H695" s="6" t="str">
        <f t="shared" si="263"/>
        <v xml:space="preserve"> |BiH| Poklon set: toaletna voda i gel za tuširanje</v>
      </c>
      <c r="I695" s="8" t="s">
        <v>13682</v>
      </c>
      <c r="J695" s="6" t="str">
        <f t="shared" si="264"/>
        <v xml:space="preserve"> |CZ| Dárkový balíček: toaletní voda a sprchovací gel</v>
      </c>
      <c r="K695" s="8" t="s">
        <v>13683</v>
      </c>
      <c r="L695" s="6" t="str">
        <f t="shared" si="265"/>
        <v xml:space="preserve"> |DE| Geschenkset: eau de toilette und duschgel</v>
      </c>
      <c r="M695" s="8" t="s">
        <v>13684</v>
      </c>
      <c r="N695" s="6" t="str">
        <f t="shared" si="266"/>
        <v xml:space="preserve"> |EE| Kinkekomplekt: tualettvesi ja dušigeel</v>
      </c>
      <c r="O695" s="8" t="s">
        <v>13685</v>
      </c>
      <c r="P695" s="6" t="str">
        <f t="shared" si="267"/>
        <v xml:space="preserve"> |ES| Juego de regalo: agua de perfume y gel de ducha</v>
      </c>
      <c r="Q695" s="8" t="s">
        <v>13686</v>
      </c>
      <c r="R695" s="6" t="str">
        <f t="shared" si="268"/>
        <v>/ Joc de regal: aigua de bany i gel de dutxa</v>
      </c>
      <c r="S695" s="8" t="s">
        <v>13687</v>
      </c>
      <c r="T695" s="6" t="str">
        <f t="shared" si="269"/>
        <v xml:space="preserve"> |GR| Σετ δώρου: νερό τουαλέτας και αφρόλουτρο</v>
      </c>
      <c r="U695" s="8" t="s">
        <v>13688</v>
      </c>
      <c r="V695" s="6" t="str">
        <f t="shared" si="270"/>
        <v xml:space="preserve"> |HR| Poklon-paket: toaletna voda i gel za tuširanje</v>
      </c>
      <c r="W695" s="8" t="s">
        <v>13689</v>
      </c>
      <c r="X695" s="6" t="str">
        <f t="shared" si="271"/>
        <v xml:space="preserve"> |HU| Ajándékkészlet: toalettvíz és tusológél</v>
      </c>
      <c r="Y695" s="8" t="s">
        <v>13690</v>
      </c>
      <c r="Z695" s="6" t="str">
        <f t="shared" si="272"/>
        <v xml:space="preserve"> |IT| Set da regalo: acqua di colonia e gel per doccia</v>
      </c>
      <c r="AA695" s="8" t="s">
        <v>13691</v>
      </c>
      <c r="AB695" s="6" t="str">
        <f t="shared" si="273"/>
        <v xml:space="preserve"> |LT| Dovanų rinkinys: kvapusis vanduo + dušo želė</v>
      </c>
      <c r="AC695" s="8" t="s">
        <v>13692</v>
      </c>
      <c r="AD695" s="6" t="str">
        <f t="shared" si="274"/>
        <v xml:space="preserve"> |LV| Dāvanu komplekts: smaržūdens un dušas želeja</v>
      </c>
      <c r="AE695" s="8" t="s">
        <v>13693</v>
      </c>
      <c r="AF695" s="6" t="str">
        <f t="shared" si="275"/>
        <v xml:space="preserve"> |MK| Комплет за поклон: тоалетна вода и гел за туширање</v>
      </c>
      <c r="AG695" s="8" t="s">
        <v>13694</v>
      </c>
      <c r="AH695" s="6" t="str">
        <f t="shared" si="276"/>
        <v xml:space="preserve"> |PL| Zestaw upominkowy: woda toaletowa i żel pod prysznic</v>
      </c>
      <c r="AI695" s="8" t="s">
        <v>13695</v>
      </c>
      <c r="AJ695" s="6" t="str">
        <f t="shared" si="277"/>
        <v xml:space="preserve"> |PT| Conjunto de presente: água de toilette e gel de duche</v>
      </c>
      <c r="AK695" s="8" t="s">
        <v>13696</v>
      </c>
      <c r="AL695" s="6" t="str">
        <f t="shared" si="278"/>
        <v xml:space="preserve"> |RO| Set cadou: apă de toaletă și gel de duș</v>
      </c>
      <c r="AM695" s="8" t="s">
        <v>13697</v>
      </c>
      <c r="AN695" s="6" t="str">
        <f t="shared" si="279"/>
        <v xml:space="preserve"> |RS| Komplet za poklon: toaletna voda i gel za tuširanje</v>
      </c>
      <c r="AO695" s="8" t="s">
        <v>13698</v>
      </c>
      <c r="AP695" s="6" t="str">
        <f t="shared" si="280"/>
        <v xml:space="preserve"> |SI| Darilni set: toaletna vodica in gel za tuširanje</v>
      </c>
      <c r="AQ695" s="8" t="s">
        <v>13699</v>
      </c>
      <c r="AR695" s="6" t="str">
        <f t="shared" si="281"/>
        <v xml:space="preserve"> |SK| Darčeková sada: 2x toaletná voda a sprchový gel</v>
      </c>
      <c r="AS695" s="9" t="str">
        <f t="shared" si="282"/>
        <v>|EN| Gift set: eau de toilette and shower gel |BG| Подаръчен комплект: тоалетна вода и душ гел |BiH| Poklon set: toaletna voda i gel za tuširanje |CZ| Dárkový balíček: toaletní voda a sprchovací gel |DE| Geschenkset: eau de toilette und duschgel |EE| Kinkekomplekt: tualettvesi ja dušigeel |ES| Juego de regalo: agua de perfume y gel de ducha/ Joc de regal: aigua de bany i gel de dutxa |GR| Σετ δώρου: νερό τουαλέτας και αφρόλουτρο |HR| Poklon-paket: toaletna voda i gel za tuširanje |HU| Ajándékkészlet: toalettvíz és tusológél |IT| Set da regalo: acqua di colonia e gel per doccia |LT| Dovanų rinkinys: kvapusis vanduo + dušo želė |LV| Dāvanu komplekts: smaržūdens un dušas želeja |PL| Zestaw upominkowy: woda toaletowa i żel pod prysznic |PT| Conjunto de presente: água de toilette e gel de duche |RO| Set cadou: apă de toaletă și gel de duș |RS| Komplet za poklon: toaletna voda i gel za tuširanje |SI| Darilni set: toaletna vodica in gel za tuširanje |SK| Darčeková sada: 2x toaletná voda a sprchový gel</v>
      </c>
      <c r="AT695" s="9" t="str">
        <f t="shared" si="283"/>
        <v xml:space="preserve">"|EN| Gift set: eau de toilette and shower gel |BG| Подаръчен комплект: тоалетна вода и душ гел |BiH| Poklon set: toaletna voda i gel za tuširanje |CZ| Dárkový balíček: toaletní voda a sprchovací gel |DE| Geschenkset: eau de toilette und duschgel |EE| Kinkekomplekt: tualettvesi ja dušigeel |ES| Juego de regalo: agua de perfume y gel de ducha/ Joc de regal: aigua de bany i gel de dutxa |GR| Σετ δώρου: νερό τουαλέτας και αφρόλουτρο |HR| Poklon-paket: toaletna voda i gel za tuširanje |HU| Ajándékkészlet: toalettvíz és tusológél |IT| Set da regalo: acqua di colonia e gel per doccia |LT| Dovanų rinkinys: kvapusis vanduo + dušo želė |LV| Dāvanu komplekts: smaržūdens un dušas želeja |PL| Zestaw upominkowy: woda toaletowa i żel pod prysznic |PT| Conjunto de presente: água de toilette e gel de duche |RO| Set cadou: apă de toaletă și gel de duș |RS| Komplet za poklon: toaletna voda i gel za tuširanje |SI| Darilni set: toaletna vodica in gel za tuširanje |SK| Darčeková sada: 2x toaletná voda a sprchový gel",  </v>
      </c>
      <c r="AU695" s="9" t="str">
        <f t="shared" si="284"/>
        <v xml:space="preserve">"Gift set: eau de toilette and shower gel":  "|EN| Gift set: eau de toilette and shower gel |BG| Подаръчен комплект: тоалетна вода и душ гел |BiH| Poklon set: toaletna voda i gel za tuširanje |CZ| Dárkový balíček: toaletní voda a sprchovací gel |DE| Geschenkset: eau de toilette und duschgel |EE| Kinkekomplekt: tualettvesi ja dušigeel |ES| Juego de regalo: agua de perfume y gel de ducha/ Joc de regal: aigua de bany i gel de dutxa |GR| Σετ δώρου: νερό τουαλέτας και αφρόλουτρο |HR| Poklon-paket: toaletna voda i gel za tuširanje |HU| Ajándékkészlet: toalettvíz és tusológél |IT| Set da regalo: acqua di colonia e gel per doccia |LT| Dovanų rinkinys: kvapusis vanduo + dušo želė |LV| Dāvanu komplekts: smaržūdens un dušas želeja |PL| Zestaw upominkowy: woda toaletowa i żel pod prysznic |PT| Conjunto de presente: água de toilette e gel de duche |RO| Set cadou: apă de toaletă și gel de duș |RS| Komplet za poklon: toaletna voda i gel za tuširanje |SI| Darilni set: toaletna vodica in gel za tuširanje |SK| Darčeková sada: 2x toaletná voda a sprchový gel",  </v>
      </c>
      <c r="AV695" s="9" t="str">
        <f t="shared" si="285"/>
        <v xml:space="preserve">"Gift set: eau de toilette and shower gel", </v>
      </c>
      <c r="AW695" s="9"/>
    </row>
    <row r="696" spans="1:49" ht="15" customHeight="1" x14ac:dyDescent="0.25">
      <c r="A696" s="8" t="s">
        <v>8749</v>
      </c>
      <c r="B696" s="6" t="str">
        <f t="shared" si="260"/>
        <v>|EN| Shower gel</v>
      </c>
      <c r="C696" s="8" t="s">
        <v>13700</v>
      </c>
      <c r="D696" s="6" t="str">
        <f t="shared" si="261"/>
        <v xml:space="preserve"> |AL| Xhel për banjë</v>
      </c>
      <c r="E696" s="8" t="s">
        <v>13701</v>
      </c>
      <c r="F696" s="6" t="str">
        <f t="shared" si="262"/>
        <v xml:space="preserve"> |BG| Гел за баня</v>
      </c>
      <c r="G696" s="8" t="s">
        <v>13702</v>
      </c>
      <c r="H696" s="6" t="str">
        <f t="shared" si="263"/>
        <v xml:space="preserve"> |BiH| Gel za kupanje</v>
      </c>
      <c r="I696" s="8" t="s">
        <v>8766</v>
      </c>
      <c r="J696" s="6" t="str">
        <f t="shared" si="264"/>
        <v xml:space="preserve"> |CZ| Sprchový gel</v>
      </c>
      <c r="K696" s="8" t="s">
        <v>8753</v>
      </c>
      <c r="L696" s="6" t="str">
        <f t="shared" si="265"/>
        <v xml:space="preserve"> |DE| Duschgel</v>
      </c>
      <c r="M696" s="8" t="s">
        <v>13703</v>
      </c>
      <c r="N696" s="6" t="str">
        <f t="shared" si="266"/>
        <v xml:space="preserve"> |EE| Vannigeeli</v>
      </c>
      <c r="O696" s="8" t="s">
        <v>13704</v>
      </c>
      <c r="P696" s="6" t="str">
        <f t="shared" si="267"/>
        <v xml:space="preserve"> |ES| Gel de baño</v>
      </c>
      <c r="Q696" s="8" t="s">
        <v>13705</v>
      </c>
      <c r="R696" s="6" t="str">
        <f t="shared" si="268"/>
        <v>/ Gel de bany</v>
      </c>
      <c r="S696" s="8" t="s">
        <v>13706</v>
      </c>
      <c r="T696" s="6" t="str">
        <f t="shared" si="269"/>
        <v xml:space="preserve"> |GR| Τζέλ μπάνιου</v>
      </c>
      <c r="U696" s="8" t="s">
        <v>13707</v>
      </c>
      <c r="V696" s="6" t="str">
        <f t="shared" si="270"/>
        <v xml:space="preserve"> |HR| Gel za kupku</v>
      </c>
      <c r="W696" s="8" t="s">
        <v>8758</v>
      </c>
      <c r="X696" s="6" t="str">
        <f t="shared" si="271"/>
        <v xml:space="preserve"> |HU| Tusológél</v>
      </c>
      <c r="Y696" s="8" t="s">
        <v>13708</v>
      </c>
      <c r="Z696" s="6" t="str">
        <f t="shared" si="272"/>
        <v xml:space="preserve"> |IT| Gel da bagno</v>
      </c>
      <c r="AA696" s="8" t="s">
        <v>13246</v>
      </c>
      <c r="AB696" s="6" t="str">
        <f t="shared" si="273"/>
        <v xml:space="preserve"> |LT| Vonios putos</v>
      </c>
      <c r="AC696" s="8" t="s">
        <v>13709</v>
      </c>
      <c r="AD696" s="6" t="str">
        <f t="shared" si="274"/>
        <v xml:space="preserve"> |LV| Vannas želeja</v>
      </c>
      <c r="AE696" s="8" t="s">
        <v>8762</v>
      </c>
      <c r="AF696" s="6" t="str">
        <f t="shared" si="275"/>
        <v xml:space="preserve"> |MK| Гел за туширање</v>
      </c>
      <c r="AG696" s="8" t="s">
        <v>13710</v>
      </c>
      <c r="AH696" s="6" t="str">
        <f t="shared" si="276"/>
        <v xml:space="preserve"> |PL| Żel do kąpieli</v>
      </c>
      <c r="AI696" s="8" t="s">
        <v>8764</v>
      </c>
      <c r="AJ696" s="6" t="str">
        <f t="shared" si="277"/>
        <v xml:space="preserve"> |PT| Gel de duche</v>
      </c>
      <c r="AK696" s="8" t="s">
        <v>13711</v>
      </c>
      <c r="AL696" s="6" t="str">
        <f t="shared" si="278"/>
        <v xml:space="preserve"> |RO| Gel de baie</v>
      </c>
      <c r="AM696" s="8" t="s">
        <v>8752</v>
      </c>
      <c r="AN696" s="6" t="str">
        <f t="shared" si="279"/>
        <v xml:space="preserve"> |RS| Gel za tuširanje</v>
      </c>
      <c r="AO696" s="8" t="s">
        <v>13712</v>
      </c>
      <c r="AP696" s="6" t="str">
        <f t="shared" si="280"/>
        <v xml:space="preserve"> |SI| Gel za kopanje</v>
      </c>
      <c r="AQ696" s="8" t="s">
        <v>13713</v>
      </c>
      <c r="AR696" s="6" t="str">
        <f t="shared" si="281"/>
        <v xml:space="preserve"> |SK| Gel do kúpeľa</v>
      </c>
      <c r="AS696" s="9" t="str">
        <f t="shared" si="282"/>
        <v>|EN| Shower gel |BG| Гел за баня |BiH| Gel za kupanje |CZ| Sprchový gel |DE| Duschgel |EE| Vannigeeli |ES| Gel de baño/ Gel de bany |GR| Τζέλ μπάνιου |HR| Gel za kupku |HU| Tusológél |IT| Gel da bagno |LT| Vonios putos |LV| Vannas želeja |PL| Żel do kąpieli |PT| Gel de duche |RO| Gel de baie |RS| Gel za tuširanje |SI| Gel za kopanje |SK| Gel do kúpeľa</v>
      </c>
      <c r="AT696" s="9" t="str">
        <f t="shared" si="283"/>
        <v xml:space="preserve">"|EN| Shower gel |BG| Гел за баня |BiH| Gel za kupanje |CZ| Sprchový gel |DE| Duschgel |EE| Vannigeeli |ES| Gel de baño/ Gel de bany |GR| Τζέλ μπάνιου |HR| Gel za kupku |HU| Tusológél |IT| Gel da bagno |LT| Vonios putos |LV| Vannas želeja |PL| Żel do kąpieli |PT| Gel de duche |RO| Gel de baie |RS| Gel za tuširanje |SI| Gel za kopanje |SK| Gel do kúpeľa",  </v>
      </c>
      <c r="AU696" s="9" t="str">
        <f t="shared" si="284"/>
        <v xml:space="preserve">"Shower gel":  "|EN| Shower gel |BG| Гел за баня |BiH| Gel za kupanje |CZ| Sprchový gel |DE| Duschgel |EE| Vannigeeli |ES| Gel de baño/ Gel de bany |GR| Τζέλ μπάνιου |HR| Gel za kupku |HU| Tusológél |IT| Gel da bagno |LT| Vonios putos |LV| Vannas želeja |PL| Żel do kąpieli |PT| Gel de duche |RO| Gel de baie |RS| Gel za tuširanje |SI| Gel za kopanje |SK| Gel do kúpeľa",  </v>
      </c>
      <c r="AV696" s="9" t="str">
        <f t="shared" si="285"/>
        <v xml:space="preserve">"Shower gel", </v>
      </c>
      <c r="AW696" s="9"/>
    </row>
    <row r="697" spans="1:49" ht="15" customHeight="1" x14ac:dyDescent="0.25">
      <c r="A697" s="8" t="s">
        <v>13714</v>
      </c>
      <c r="B697" s="6" t="str">
        <f t="shared" si="260"/>
        <v>|EN| Eyebrow styling gel</v>
      </c>
      <c r="C697" s="8" t="s">
        <v>13715</v>
      </c>
      <c r="D697" s="6" t="str">
        <f t="shared" si="261"/>
        <v xml:space="preserve"> |AL| Xhel për stilimin e vetullave</v>
      </c>
      <c r="E697" s="8" t="s">
        <v>13716</v>
      </c>
      <c r="F697" s="6" t="str">
        <f t="shared" si="262"/>
        <v xml:space="preserve"> |BG| Гел за стилизиране на вежди</v>
      </c>
      <c r="G697" s="8" t="s">
        <v>13717</v>
      </c>
      <c r="H697" s="6" t="str">
        <f t="shared" si="263"/>
        <v xml:space="preserve"> |BiH| Gel za stilizaciju obrva</v>
      </c>
      <c r="I697" s="8" t="s">
        <v>13718</v>
      </c>
      <c r="J697" s="6" t="str">
        <f t="shared" si="264"/>
        <v xml:space="preserve"> |CZ| Gel na úpravu obočí</v>
      </c>
      <c r="K697" s="8" t="s">
        <v>13719</v>
      </c>
      <c r="L697" s="6" t="str">
        <f t="shared" si="265"/>
        <v xml:space="preserve"> |DE| Augenbrauen-styling-gel</v>
      </c>
      <c r="M697" s="8" t="s">
        <v>13720</v>
      </c>
      <c r="N697" s="6" t="str">
        <f t="shared" si="266"/>
        <v xml:space="preserve"> |EE| Kulmugeeli</v>
      </c>
      <c r="O697" s="8" t="s">
        <v>13721</v>
      </c>
      <c r="P697" s="6" t="str">
        <f t="shared" si="267"/>
        <v xml:space="preserve"> |ES| Gel para cejas</v>
      </c>
      <c r="Q697" s="8" t="s">
        <v>13722</v>
      </c>
      <c r="R697" s="6" t="str">
        <f t="shared" si="268"/>
        <v>/ Gel per al pentinat de les celles</v>
      </c>
      <c r="S697" s="8" t="s">
        <v>13723</v>
      </c>
      <c r="T697" s="6" t="str">
        <f t="shared" si="269"/>
        <v xml:space="preserve"> |GR| Τζέλ για το σταιλινγκ φρυδιών</v>
      </c>
      <c r="U697" s="8" t="s">
        <v>13717</v>
      </c>
      <c r="V697" s="6" t="str">
        <f t="shared" si="270"/>
        <v xml:space="preserve"> |HR| Gel za stilizaciju obrva</v>
      </c>
      <c r="W697" s="8" t="s">
        <v>13724</v>
      </c>
      <c r="X697" s="6" t="str">
        <f t="shared" si="271"/>
        <v xml:space="preserve"> |HU| Szemöldökzselé</v>
      </c>
      <c r="Y697" s="8" t="s">
        <v>13725</v>
      </c>
      <c r="Z697" s="6" t="str">
        <f t="shared" si="272"/>
        <v xml:space="preserve"> |IT| Gel per stilizzazione sopracciglia</v>
      </c>
      <c r="AA697" s="8" t="s">
        <v>13726</v>
      </c>
      <c r="AB697" s="6" t="str">
        <f t="shared" si="273"/>
        <v xml:space="preserve"> |LT| Antakių formavimo želė</v>
      </c>
      <c r="AC697" s="8" t="s">
        <v>13727</v>
      </c>
      <c r="AD697" s="6" t="str">
        <f t="shared" si="274"/>
        <v xml:space="preserve"> |LV| Uzacu kopšanas želeja</v>
      </c>
      <c r="AE697" s="8" t="s">
        <v>13728</v>
      </c>
      <c r="AF697" s="6" t="str">
        <f t="shared" si="275"/>
        <v xml:space="preserve"> |MK| Гел за стилизација на веѓи</v>
      </c>
      <c r="AG697" s="8" t="s">
        <v>13729</v>
      </c>
      <c r="AH697" s="6" t="str">
        <f t="shared" si="276"/>
        <v xml:space="preserve"> |PL| Żel do stylizacji brwi</v>
      </c>
      <c r="AI697" s="8" t="s">
        <v>13730</v>
      </c>
      <c r="AJ697" s="6" t="str">
        <f t="shared" si="277"/>
        <v xml:space="preserve"> |PT| Gel modelador de sobrancelhas</v>
      </c>
      <c r="AK697" s="8" t="s">
        <v>13731</v>
      </c>
      <c r="AL697" s="6" t="str">
        <f t="shared" si="278"/>
        <v xml:space="preserve"> |RO| Gel pentru stilizarea sprâncenelor</v>
      </c>
      <c r="AM697" s="8" t="s">
        <v>13732</v>
      </c>
      <c r="AN697" s="6" t="str">
        <f t="shared" si="279"/>
        <v xml:space="preserve"> |RS| Gel za oblikovanje obrva</v>
      </c>
      <c r="AO697" s="8" t="s">
        <v>13733</v>
      </c>
      <c r="AP697" s="6" t="str">
        <f t="shared" si="280"/>
        <v xml:space="preserve"> |SI| Gel za oblikovanje obrvi</v>
      </c>
      <c r="AQ697" s="8" t="s">
        <v>13734</v>
      </c>
      <c r="AR697" s="6" t="str">
        <f t="shared" si="281"/>
        <v xml:space="preserve"> |SK| Styling gél na obočie</v>
      </c>
      <c r="AS697" s="9" t="str">
        <f t="shared" si="282"/>
        <v>|EN| Eyebrow styling gel |BG| Гел за стилизиране на вежди |BiH| Gel za stilizaciju obrva |CZ| Gel na úpravu obočí |DE| Augenbrauen-styling-gel |EE| Kulmugeeli |ES| Gel para cejas/ Gel per al pentinat de les celles |GR| Τζέλ για το σταιλινγκ φρυδιών |HR| Gel za stilizaciju obrva |HU| Szemöldökzselé |IT| Gel per stilizzazione sopracciglia |LT| Antakių formavimo želė |LV| Uzacu kopšanas želeja |PL| Żel do stylizacji brwi |PT| Gel modelador de sobrancelhas |RO| Gel pentru stilizarea sprâncenelor |RS| Gel za oblikovanje obrva |SI| Gel za oblikovanje obrvi |SK| Styling gél na obočie</v>
      </c>
      <c r="AT697" s="9" t="str">
        <f t="shared" si="283"/>
        <v xml:space="preserve">"|EN| Eyebrow styling gel |BG| Гел за стилизиране на вежди |BiH| Gel za stilizaciju obrva |CZ| Gel na úpravu obočí |DE| Augenbrauen-styling-gel |EE| Kulmugeeli |ES| Gel para cejas/ Gel per al pentinat de les celles |GR| Τζέλ για το σταιλινγκ φρυδιών |HR| Gel za stilizaciju obrva |HU| Szemöldökzselé |IT| Gel per stilizzazione sopracciglia |LT| Antakių formavimo želė |LV| Uzacu kopšanas želeja |PL| Żel do stylizacji brwi |PT| Gel modelador de sobrancelhas |RO| Gel pentru stilizarea sprâncenelor |RS| Gel za oblikovanje obrva |SI| Gel za oblikovanje obrvi |SK| Styling gél na obočie",  </v>
      </c>
      <c r="AU697" s="9" t="str">
        <f t="shared" si="284"/>
        <v xml:space="preserve">"Eyebrow styling gel":  "|EN| Eyebrow styling gel |BG| Гел за стилизиране на вежди |BiH| Gel za stilizaciju obrva |CZ| Gel na úpravu obočí |DE| Augenbrauen-styling-gel |EE| Kulmugeeli |ES| Gel para cejas/ Gel per al pentinat de les celles |GR| Τζέλ για το σταιλινγκ φρυδιών |HR| Gel za stilizaciju obrva |HU| Szemöldökzselé |IT| Gel per stilizzazione sopracciglia |LT| Antakių formavimo želė |LV| Uzacu kopšanas želeja |PL| Żel do stylizacji brwi |PT| Gel modelador de sobrancelhas |RO| Gel pentru stilizarea sprâncenelor |RS| Gel za oblikovanje obrva |SI| Gel za oblikovanje obrvi |SK| Styling gél na obočie",  </v>
      </c>
      <c r="AV697" s="9" t="str">
        <f t="shared" si="285"/>
        <v xml:space="preserve">"Eyebrow styling gel", </v>
      </c>
      <c r="AW697" s="9"/>
    </row>
    <row r="698" spans="1:49" ht="15" customHeight="1" x14ac:dyDescent="0.25">
      <c r="A698" s="8" t="s">
        <v>13735</v>
      </c>
      <c r="B698" s="6" t="str">
        <f t="shared" si="260"/>
        <v>|EN| Bath jelly</v>
      </c>
      <c r="C698" s="8" t="s">
        <v>13736</v>
      </c>
      <c r="D698" s="6" t="str">
        <f t="shared" si="261"/>
        <v xml:space="preserve"> |AL| Xhele për banjë</v>
      </c>
      <c r="E698" s="8" t="s">
        <v>13737</v>
      </c>
      <c r="F698" s="6" t="str">
        <f t="shared" si="262"/>
        <v xml:space="preserve"> |BG| Гелове за баня</v>
      </c>
      <c r="G698" s="8" t="s">
        <v>13738</v>
      </c>
      <c r="H698" s="6" t="str">
        <f t="shared" si="263"/>
        <v xml:space="preserve"> |BiH| Gel bombone za kupanje</v>
      </c>
      <c r="I698" s="8" t="s">
        <v>13739</v>
      </c>
      <c r="J698" s="6" t="str">
        <f t="shared" si="264"/>
        <v xml:space="preserve"> |CZ| Koupelové gely</v>
      </c>
      <c r="K698" s="8" t="s">
        <v>13740</v>
      </c>
      <c r="L698" s="6" t="str">
        <f t="shared" si="265"/>
        <v xml:space="preserve"> |DE| Gummi-badebonbons</v>
      </c>
      <c r="M698" s="8" t="s">
        <v>13741</v>
      </c>
      <c r="N698" s="6" t="str">
        <f t="shared" si="266"/>
        <v xml:space="preserve"> |EE| Vannikuulikesi</v>
      </c>
      <c r="O698" s="8" t="s">
        <v>13742</v>
      </c>
      <c r="P698" s="6" t="str">
        <f t="shared" si="267"/>
        <v xml:space="preserve"> |ES| Gomas de baño</v>
      </c>
      <c r="Q698" s="8" t="s">
        <v>13743</v>
      </c>
      <c r="R698" s="6" t="str">
        <f t="shared" si="268"/>
        <v>/ Gel petit de bany</v>
      </c>
      <c r="S698" s="8" t="s">
        <v>13706</v>
      </c>
      <c r="T698" s="6" t="str">
        <f t="shared" si="269"/>
        <v xml:space="preserve"> |GR| Τζέλ μπάνιου</v>
      </c>
      <c r="U698" s="8" t="s">
        <v>13707</v>
      </c>
      <c r="V698" s="6" t="str">
        <f t="shared" si="270"/>
        <v xml:space="preserve"> |HR| Gel za kupku</v>
      </c>
      <c r="W698" s="8" t="s">
        <v>13744</v>
      </c>
      <c r="X698" s="6" t="str">
        <f t="shared" si="271"/>
        <v xml:space="preserve"> |HU| Fürdőgél</v>
      </c>
      <c r="Y698" s="8" t="s">
        <v>13745</v>
      </c>
      <c r="Z698" s="6" t="str">
        <f t="shared" si="272"/>
        <v xml:space="preserve"> |IT| Capsule gel da bagno</v>
      </c>
      <c r="AA698" s="8" t="s">
        <v>13746</v>
      </c>
      <c r="AB698" s="6" t="str">
        <f t="shared" si="273"/>
        <v xml:space="preserve"> |LT| Vonios želė</v>
      </c>
      <c r="AC698" s="8" t="s">
        <v>13747</v>
      </c>
      <c r="AD698" s="6" t="str">
        <f t="shared" si="274"/>
        <v xml:space="preserve"> |LV| Želeja vannai</v>
      </c>
      <c r="AE698" s="8" t="s">
        <v>13748</v>
      </c>
      <c r="AF698" s="6" t="str">
        <f t="shared" si="275"/>
        <v xml:space="preserve"> |MK| Гелови за туширање</v>
      </c>
      <c r="AG698" s="8" t="s">
        <v>13749</v>
      </c>
      <c r="AH698" s="6" t="str">
        <f t="shared" si="276"/>
        <v xml:space="preserve"> |PL| Żelki do kąpieli</v>
      </c>
      <c r="AI698" s="8" t="s">
        <v>13750</v>
      </c>
      <c r="AJ698" s="6" t="str">
        <f t="shared" si="277"/>
        <v xml:space="preserve"> |PT| Geles de duche</v>
      </c>
      <c r="AK698" s="8" t="s">
        <v>13751</v>
      </c>
      <c r="AL698" s="6" t="str">
        <f t="shared" si="278"/>
        <v xml:space="preserve"> |RO| Geluri de baie</v>
      </c>
      <c r="AM698" s="8" t="s">
        <v>13752</v>
      </c>
      <c r="AN698" s="6" t="str">
        <f t="shared" si="279"/>
        <v xml:space="preserve"> |RS| Žele komadiće za kupanje</v>
      </c>
      <c r="AO698" s="8" t="s">
        <v>13753</v>
      </c>
      <c r="AP698" s="6" t="str">
        <f t="shared" si="280"/>
        <v xml:space="preserve"> |SI| Kroglice za kopel</v>
      </c>
      <c r="AQ698" s="8" t="s">
        <v>13754</v>
      </c>
      <c r="AR698" s="6" t="str">
        <f t="shared" si="281"/>
        <v xml:space="preserve"> |SK| Kúpeľová želatina</v>
      </c>
      <c r="AS698" s="9" t="str">
        <f t="shared" si="282"/>
        <v>|EN| Bath jelly |BG| Гелове за баня |BiH| Gel bombone za kupanje |CZ| Koupelové gely |DE| Gummi-badebonbons |EE| Vannikuulikesi |ES| Gomas de baño/ Gel petit de bany |GR| Τζέλ μπάνιου |HR| Gel za kupku |HU| Fürdőgél |IT| Capsule gel da bagno |LT| Vonios želė |LV| Želeja vannai |PL| Żelki do kąpieli |PT| Geles de duche |RO| Geluri de baie |RS| Žele komadiće za kupanje |SI| Kroglice za kopel |SK| Kúpeľová želatina</v>
      </c>
      <c r="AT698" s="9" t="str">
        <f t="shared" si="283"/>
        <v xml:space="preserve">"|EN| Bath jelly |BG| Гелове за баня |BiH| Gel bombone za kupanje |CZ| Koupelové gely |DE| Gummi-badebonbons |EE| Vannikuulikesi |ES| Gomas de baño/ Gel petit de bany |GR| Τζέλ μπάνιου |HR| Gel za kupku |HU| Fürdőgél |IT| Capsule gel da bagno |LT| Vonios želė |LV| Želeja vannai |PL| Żelki do kąpieli |PT| Geles de duche |RO| Geluri de baie |RS| Žele komadiće za kupanje |SI| Kroglice za kopel |SK| Kúpeľová želatina",  </v>
      </c>
      <c r="AU698" s="9" t="str">
        <f t="shared" si="284"/>
        <v xml:space="preserve">"Bath jelly":  "|EN| Bath jelly |BG| Гелове за баня |BiH| Gel bombone za kupanje |CZ| Koupelové gely |DE| Gummi-badebonbons |EE| Vannikuulikesi |ES| Gomas de baño/ Gel petit de bany |GR| Τζέλ μπάνιου |HR| Gel za kupku |HU| Fürdőgél |IT| Capsule gel da bagno |LT| Vonios želė |LV| Želeja vannai |PL| Żelki do kąpieli |PT| Geles de duche |RO| Geluri de baie |RS| Žele komadiće za kupanje |SI| Kroglice za kopel |SK| Kúpeľová želatina",  </v>
      </c>
      <c r="AV698" s="9" t="str">
        <f t="shared" si="285"/>
        <v xml:space="preserve">"Bath jelly", </v>
      </c>
      <c r="AW698" s="9"/>
    </row>
    <row r="699" spans="1:49" ht="15" customHeight="1" x14ac:dyDescent="0.25">
      <c r="A699" s="8" t="s">
        <v>13755</v>
      </c>
      <c r="B699" s="6" t="str">
        <f t="shared" si="260"/>
        <v>|EN| The product is not intended for children.</v>
      </c>
      <c r="C699" s="8" t="s">
        <v>13756</v>
      </c>
      <c r="D699" s="6" t="str">
        <f t="shared" si="261"/>
        <v xml:space="preserve"> |AL| Produkti nuk është i destinuar për fëmijë</v>
      </c>
      <c r="E699" s="8" t="s">
        <v>13757</v>
      </c>
      <c r="F699" s="6" t="str">
        <f t="shared" si="262"/>
        <v xml:space="preserve"> |BG| Продуктът не е предназначен за деца</v>
      </c>
      <c r="G699" s="8" t="s">
        <v>13758</v>
      </c>
      <c r="H699" s="6" t="str">
        <f t="shared" si="263"/>
        <v xml:space="preserve"> |BiH| Proizvod nije namijenjen za djecu</v>
      </c>
      <c r="I699" s="8"/>
      <c r="J699" s="6" t="str">
        <f t="shared" si="264"/>
        <v xml:space="preserve"> |CZ| </v>
      </c>
      <c r="K699" s="8" t="s">
        <v>13759</v>
      </c>
      <c r="L699" s="6" t="str">
        <f t="shared" si="265"/>
        <v xml:space="preserve"> |DE| Das produkt ist nicht für kinder bestimmt.</v>
      </c>
      <c r="M699" s="8" t="s">
        <v>13760</v>
      </c>
      <c r="N699" s="6" t="str">
        <f t="shared" si="266"/>
        <v xml:space="preserve"> |EE| Toode ei ole ette nähtud lastele</v>
      </c>
      <c r="O699" s="8" t="s">
        <v>13761</v>
      </c>
      <c r="P699" s="6" t="str">
        <f t="shared" si="267"/>
        <v xml:space="preserve"> |ES| Producto no destinado a los niños</v>
      </c>
      <c r="Q699" s="8" t="s">
        <v>13762</v>
      </c>
      <c r="R699" s="6" t="str">
        <f t="shared" si="268"/>
        <v>/ Aquest producte no està destinat als nens.</v>
      </c>
      <c r="S699" s="8" t="s">
        <v>13763</v>
      </c>
      <c r="T699" s="6" t="str">
        <f t="shared" si="269"/>
        <v xml:space="preserve"> |GR| Το προϊόν δεν προορίζεται για παιδιά.</v>
      </c>
      <c r="U699" s="8" t="s">
        <v>13764</v>
      </c>
      <c r="V699" s="6" t="str">
        <f t="shared" si="270"/>
        <v xml:space="preserve"> |HR| Proizvod nije namijenjen djeci</v>
      </c>
      <c r="W699" s="8"/>
      <c r="X699" s="6" t="str">
        <f t="shared" si="271"/>
        <v xml:space="preserve"> |HU| </v>
      </c>
      <c r="Y699" s="8" t="s">
        <v>13765</v>
      </c>
      <c r="Z699" s="6" t="str">
        <f t="shared" si="272"/>
        <v xml:space="preserve"> |IT| Questo prodotto non è adatto per i bambini</v>
      </c>
      <c r="AA699" s="8" t="s">
        <v>13766</v>
      </c>
      <c r="AB699" s="6" t="str">
        <f t="shared" si="273"/>
        <v xml:space="preserve"> |LT| Produktas netinka vaikams.</v>
      </c>
      <c r="AC699" s="8" t="s">
        <v>13767</v>
      </c>
      <c r="AD699" s="6" t="str">
        <f t="shared" si="274"/>
        <v xml:space="preserve"> |LV| Produkts nav paredzēts bērniem</v>
      </c>
      <c r="AE699" s="8" t="s">
        <v>13768</v>
      </c>
      <c r="AF699" s="6" t="str">
        <f t="shared" si="275"/>
        <v xml:space="preserve"> |MK| Производот не е наменет за деца</v>
      </c>
      <c r="AG699" s="8" t="s">
        <v>13769</v>
      </c>
      <c r="AH699" s="6" t="str">
        <f t="shared" si="276"/>
        <v xml:space="preserve"> |PL| Produkt nie jest przeznaczony dla dzieci</v>
      </c>
      <c r="AI699" s="8" t="s">
        <v>13770</v>
      </c>
      <c r="AJ699" s="6" t="str">
        <f t="shared" si="277"/>
        <v xml:space="preserve"> |PT| O produto não ode ser usado pelas crianças</v>
      </c>
      <c r="AK699" s="8" t="s">
        <v>13771</v>
      </c>
      <c r="AL699" s="6" t="str">
        <f t="shared" si="278"/>
        <v xml:space="preserve"> |RO| Produsele nu sunt destinate copiilor</v>
      </c>
      <c r="AM699" s="8" t="s">
        <v>13772</v>
      </c>
      <c r="AN699" s="6" t="str">
        <f t="shared" si="279"/>
        <v xml:space="preserve"> |RS| Proizvod nije pogodan za decu</v>
      </c>
      <c r="AO699" s="8" t="s">
        <v>13773</v>
      </c>
      <c r="AP699" s="6" t="str">
        <f t="shared" si="280"/>
        <v xml:space="preserve"> |SI| Izdelek ni primeren za otroke</v>
      </c>
      <c r="AQ699" s="8" t="s">
        <v>13774</v>
      </c>
      <c r="AR699" s="6" t="str">
        <f t="shared" si="281"/>
        <v xml:space="preserve"> |SK| Výrobok nie je určený pre deti.</v>
      </c>
      <c r="AS699" s="9" t="str">
        <f t="shared" si="282"/>
        <v>|EN| The product is not intended for children. |BG| Продуктът не е предназначен за деца |BiH| Proizvod nije namijenjen za djecu |CZ|  |DE| Das produkt ist nicht für kinder bestimmt. |EE| Toode ei ole ette nähtud lastele |ES| Producto no destinado a los niños/ Aquest producte no està destinat als nens. |GR| Το προϊόν δεν προορίζεται για παιδιά. |HR| Proizvod nije namijenjen djeci |HU|  |IT| Questo prodotto non è adatto per i bambini |LT| Produktas netinka vaikams. |LV| Produkts nav paredzēts bērniem |PL| Produkt nie jest przeznaczony dla dzieci |PT| O produto não ode ser usado pelas crianças |RO| Produsele nu sunt destinate copiilor |RS| Proizvod nije pogodan za decu |SI| Izdelek ni primeren za otroke |SK| Výrobok nie je určený pre deti.</v>
      </c>
      <c r="AT699" s="9" t="str">
        <f t="shared" si="283"/>
        <v xml:space="preserve">"|EN| The product is not intended for children. |BG| Продуктът не е предназначен за деца |BiH| Proizvod nije namijenjen za djecu |CZ|  |DE| Das produkt ist nicht für kinder bestimmt. |EE| Toode ei ole ette nähtud lastele |ES| Producto no destinado a los niños/ Aquest producte no està destinat als nens. |GR| Το προϊόν δεν προορίζεται για παιδιά. |HR| Proizvod nije namijenjen djeci |HU|  |IT| Questo prodotto non è adatto per i bambini |LT| Produktas netinka vaikams. |LV| Produkts nav paredzēts bērniem |PL| Produkt nie jest przeznaczony dla dzieci |PT| O produto não ode ser usado pelas crianças |RO| Produsele nu sunt destinate copiilor |RS| Proizvod nije pogodan za decu |SI| Izdelek ni primeren za otroke |SK| Výrobok nie je určený pre deti.",  </v>
      </c>
      <c r="AU699" s="9" t="str">
        <f t="shared" si="284"/>
        <v xml:space="preserve">"The product is not intended for children.":  "|EN| The product is not intended for children. |BG| Продуктът не е предназначен за деца |BiH| Proizvod nije namijenjen za djecu |CZ|  |DE| Das produkt ist nicht für kinder bestimmt. |EE| Toode ei ole ette nähtud lastele |ES| Producto no destinado a los niños/ Aquest producte no està destinat als nens. |GR| Το προϊόν δεν προορίζεται για παιδιά. |HR| Proizvod nije namijenjen djeci |HU|  |IT| Questo prodotto non è adatto per i bambini |LT| Produktas netinka vaikams. |LV| Produkts nav paredzēts bērniem |PL| Produkt nie jest przeznaczony dla dzieci |PT| O produto não ode ser usado pelas crianças |RO| Produsele nu sunt destinate copiilor |RS| Proizvod nije pogodan za decu |SI| Izdelek ni primeren za otroke |SK| Výrobok nie je určený pre deti.",  </v>
      </c>
      <c r="AV699" s="9" t="str">
        <f t="shared" si="285"/>
        <v xml:space="preserve">"The product is not intended for children.", </v>
      </c>
      <c r="AW699" s="9"/>
    </row>
    <row r="700" spans="1:49" ht="15" customHeight="1" x14ac:dyDescent="0.25">
      <c r="A700" s="8" t="s">
        <v>13775</v>
      </c>
      <c r="B700" s="6" t="str">
        <f t="shared" si="260"/>
        <v>|EN| No water required antibacterial</v>
      </c>
      <c r="C700" s="8" t="s">
        <v>13775</v>
      </c>
      <c r="D700" s="6" t="str">
        <f t="shared" si="261"/>
        <v xml:space="preserve"> |AL| No water required antibacterial</v>
      </c>
      <c r="E700" s="8" t="s">
        <v>13775</v>
      </c>
      <c r="F700" s="6" t="str">
        <f t="shared" si="262"/>
        <v xml:space="preserve"> |BG| No water required antibacterial</v>
      </c>
      <c r="G700" s="8" t="s">
        <v>13776</v>
      </c>
      <c r="H700" s="6" t="str">
        <f t="shared" si="263"/>
        <v xml:space="preserve"> |BiH| Nije potrebna voda, antibakterijski</v>
      </c>
      <c r="I700" s="8" t="s">
        <v>13775</v>
      </c>
      <c r="J700" s="6" t="str">
        <f t="shared" si="264"/>
        <v xml:space="preserve"> |CZ| No water required antibacterial</v>
      </c>
      <c r="K700" s="8" t="s">
        <v>13777</v>
      </c>
      <c r="L700" s="6" t="str">
        <f t="shared" si="265"/>
        <v xml:space="preserve"> |DE| Kein wasser erforderlich antibakteriell</v>
      </c>
      <c r="M700" s="8" t="s">
        <v>13778</v>
      </c>
      <c r="N700" s="6" t="str">
        <f t="shared" si="266"/>
        <v xml:space="preserve"> |EE| Ei vaja vett, antibakteriaalne</v>
      </c>
      <c r="O700" s="8" t="s">
        <v>13779</v>
      </c>
      <c r="P700" s="6" t="str">
        <f t="shared" si="267"/>
        <v xml:space="preserve"> |ES| Antibacteriano. no requiere agua</v>
      </c>
      <c r="Q700" s="8" t="s">
        <v>13780</v>
      </c>
      <c r="R700" s="6" t="str">
        <f t="shared" si="268"/>
        <v>/ No cal utilitzar aigua. acció antibacteriana.</v>
      </c>
      <c r="S700" s="8" t="s">
        <v>13775</v>
      </c>
      <c r="T700" s="6" t="str">
        <f t="shared" si="269"/>
        <v xml:space="preserve"> |GR| No water required antibacterial</v>
      </c>
      <c r="U700" s="8" t="s">
        <v>13775</v>
      </c>
      <c r="V700" s="6" t="str">
        <f t="shared" si="270"/>
        <v xml:space="preserve"> |HR| No water required antibacterial</v>
      </c>
      <c r="W700" s="8"/>
      <c r="X700" s="6" t="str">
        <f t="shared" si="271"/>
        <v xml:space="preserve"> |HU| </v>
      </c>
      <c r="Y700" s="8" t="s">
        <v>13781</v>
      </c>
      <c r="Z700" s="6" t="str">
        <f t="shared" si="272"/>
        <v xml:space="preserve"> |IT| Non serve l’acqua – antibatterico</v>
      </c>
      <c r="AA700" s="8" t="s">
        <v>13782</v>
      </c>
      <c r="AB700" s="6" t="str">
        <f t="shared" si="273"/>
        <v xml:space="preserve"> |LT| Nereikalaujantis vandens, antibakterinis</v>
      </c>
      <c r="AC700" s="8" t="s">
        <v>13783</v>
      </c>
      <c r="AD700" s="6" t="str">
        <f t="shared" si="274"/>
        <v xml:space="preserve"> |LV| Antibakteriāls līdzeklis, kura iedarbībai nav nepieciešams ūdens.</v>
      </c>
      <c r="AE700" s="8" t="s">
        <v>13784</v>
      </c>
      <c r="AF700" s="6" t="str">
        <f t="shared" si="275"/>
        <v xml:space="preserve"> |MK| Не е потребна вода антибактериски</v>
      </c>
      <c r="AG700" s="8" t="s">
        <v>13775</v>
      </c>
      <c r="AH700" s="6" t="str">
        <f t="shared" si="276"/>
        <v xml:space="preserve"> |PL| No water required antibacterial</v>
      </c>
      <c r="AI700" s="8" t="s">
        <v>13785</v>
      </c>
      <c r="AJ700" s="6" t="str">
        <f t="shared" si="277"/>
        <v xml:space="preserve"> |PT| Não é necessária água antibacteriana</v>
      </c>
      <c r="AK700" s="8" t="s">
        <v>13775</v>
      </c>
      <c r="AL700" s="6" t="str">
        <f t="shared" si="278"/>
        <v xml:space="preserve"> |RO| No water required antibacterial</v>
      </c>
      <c r="AM700" s="8" t="s">
        <v>13786</v>
      </c>
      <c r="AN700" s="6" t="str">
        <f t="shared" si="279"/>
        <v xml:space="preserve"> |RS| Ne zahteva upotrebu vode antiibakerijski</v>
      </c>
      <c r="AO700" s="8" t="s">
        <v>13775</v>
      </c>
      <c r="AP700" s="6" t="str">
        <f t="shared" si="280"/>
        <v xml:space="preserve"> |SI| No water required antibacterial</v>
      </c>
      <c r="AQ700" s="8" t="s">
        <v>13775</v>
      </c>
      <c r="AR700" s="6" t="str">
        <f t="shared" si="281"/>
        <v xml:space="preserve"> |SK| No water required antibacterial</v>
      </c>
      <c r="AS700" s="9" t="str">
        <f t="shared" si="282"/>
        <v>|EN| No water required antibacterial |BG| No water required antibacterial |BiH| Nije potrebna voda, antibakterijski |CZ| No water required antibacterial |DE| Kein wasser erforderlich antibakteriell |EE| Ei vaja vett, antibakteriaalne |ES| Antibacteriano. no requiere agua/ No cal utilitzar aigua. acció antibacteriana. |GR| No water required antibacterial |HR| No water required antibacterial |HU|  |IT| Non serve l’acqua – antibatterico |LT| Nereikalaujantis vandens, antibakterinis |LV| Antibakteriāls līdzeklis, kura iedarbībai nav nepieciešams ūdens. |PL| No water required antibacterial |PT| Não é necessária água antibacteriana |RO| No water required antibacterial |RS| Ne zahteva upotrebu vode antiibakerijski |SI| No water required antibacterial |SK| No water required antibacterial</v>
      </c>
      <c r="AT700" s="9" t="str">
        <f t="shared" si="283"/>
        <v xml:space="preserve">"|EN| No water required antibacterial |BG| No water required antibacterial |BiH| Nije potrebna voda, antibakterijski |CZ| No water required antibacterial |DE| Kein wasser erforderlich antibakteriell |EE| Ei vaja vett, antibakteriaalne |ES| Antibacteriano. no requiere agua/ No cal utilitzar aigua. acció antibacteriana. |GR| No water required antibacterial |HR| No water required antibacterial |HU|  |IT| Non serve l’acqua – antibatterico |LT| Nereikalaujantis vandens, antibakterinis |LV| Antibakteriāls līdzeklis, kura iedarbībai nav nepieciešams ūdens. |PL| No water required antibacterial |PT| Não é necessária água antibacteriana |RO| No water required antibacterial |RS| Ne zahteva upotrebu vode antiibakerijski |SI| No water required antibacterial |SK| No water required antibacterial",  </v>
      </c>
      <c r="AU700" s="9" t="str">
        <f t="shared" si="284"/>
        <v xml:space="preserve">"No water required antibacterial":  "|EN| No water required antibacterial |BG| No water required antibacterial |BiH| Nije potrebna voda, antibakterijski |CZ| No water required antibacterial |DE| Kein wasser erforderlich antibakteriell |EE| Ei vaja vett, antibakteriaalne |ES| Antibacteriano. no requiere agua/ No cal utilitzar aigua. acció antibacteriana. |GR| No water required antibacterial |HR| No water required antibacterial |HU|  |IT| Non serve l’acqua – antibatterico |LT| Nereikalaujantis vandens, antibakterinis |LV| Antibakteriāls līdzeklis, kura iedarbībai nav nepieciešams ūdens. |PL| No water required antibacterial |PT| Não é necessária água antibacteriana |RO| No water required antibacterial |RS| Ne zahteva upotrebu vode antiibakerijski |SI| No water required antibacterial |SK| No water required antibacterial",  </v>
      </c>
      <c r="AV700" s="9" t="str">
        <f t="shared" si="285"/>
        <v xml:space="preserve">"No water required antibacterial", </v>
      </c>
      <c r="AW700" s="9"/>
    </row>
    <row r="701" spans="1:49" ht="15" customHeight="1" x14ac:dyDescent="0.25">
      <c r="A701" s="8" t="s">
        <v>13787</v>
      </c>
      <c r="B701" s="6" t="str">
        <f t="shared" si="260"/>
        <v>|EN| Medical plasters</v>
      </c>
      <c r="C701" s="8" t="s">
        <v>13788</v>
      </c>
      <c r="D701" s="6" t="str">
        <f t="shared" si="261"/>
        <v xml:space="preserve"> |AL| Leukoplaste</v>
      </c>
      <c r="E701" s="8" t="s">
        <v>13789</v>
      </c>
      <c r="F701" s="6" t="str">
        <f t="shared" si="262"/>
        <v xml:space="preserve"> |BG| Пластири (лепенки)</v>
      </c>
      <c r="G701" s="8" t="s">
        <v>13790</v>
      </c>
      <c r="H701" s="6" t="str">
        <f t="shared" si="263"/>
        <v xml:space="preserve"> |BiH| Flasteri</v>
      </c>
      <c r="I701" s="8" t="s">
        <v>13791</v>
      </c>
      <c r="J701" s="6" t="str">
        <f t="shared" si="264"/>
        <v xml:space="preserve"> |CZ| Náplasti</v>
      </c>
      <c r="K701" s="8" t="s">
        <v>13792</v>
      </c>
      <c r="L701" s="6" t="str">
        <f t="shared" si="265"/>
        <v xml:space="preserve"> |DE| Pflaster</v>
      </c>
      <c r="M701" s="8" t="s">
        <v>13793</v>
      </c>
      <c r="N701" s="6" t="str">
        <f t="shared" si="266"/>
        <v xml:space="preserve"> |EE| Plaastrid</v>
      </c>
      <c r="O701" s="8" t="s">
        <v>13794</v>
      </c>
      <c r="P701" s="6" t="str">
        <f t="shared" si="267"/>
        <v xml:space="preserve"> |ES| Apósitos</v>
      </c>
      <c r="Q701" s="8" t="s">
        <v>13795</v>
      </c>
      <c r="R701" s="6" t="str">
        <f t="shared" si="268"/>
        <v>/ Tiretes</v>
      </c>
      <c r="S701" s="8" t="s">
        <v>13796</v>
      </c>
      <c r="T701" s="6" t="str">
        <f t="shared" si="269"/>
        <v xml:space="preserve"> |GR| Μπαλώματα</v>
      </c>
      <c r="U701" s="8" t="s">
        <v>13790</v>
      </c>
      <c r="V701" s="6" t="str">
        <f t="shared" si="270"/>
        <v xml:space="preserve"> |HR| Flasteri</v>
      </c>
      <c r="W701" s="8" t="s">
        <v>13797</v>
      </c>
      <c r="X701" s="6" t="str">
        <f t="shared" si="271"/>
        <v xml:space="preserve"> |HU| Ragtapasz</v>
      </c>
      <c r="Y701" s="8" t="s">
        <v>13798</v>
      </c>
      <c r="Z701" s="6" t="str">
        <f t="shared" si="272"/>
        <v xml:space="preserve"> |IT| Cerotti</v>
      </c>
      <c r="AA701" s="8" t="s">
        <v>13799</v>
      </c>
      <c r="AB701" s="6" t="str">
        <f t="shared" si="273"/>
        <v xml:space="preserve"> |LT| Pleistrai</v>
      </c>
      <c r="AC701" s="8" t="s">
        <v>13800</v>
      </c>
      <c r="AD701" s="6" t="str">
        <f t="shared" si="274"/>
        <v xml:space="preserve"> |LV| Plāksteri</v>
      </c>
      <c r="AE701" s="8" t="s">
        <v>13801</v>
      </c>
      <c r="AF701" s="6" t="str">
        <f t="shared" si="275"/>
        <v xml:space="preserve"> |MK| Фластери</v>
      </c>
      <c r="AG701" s="8" t="s">
        <v>13802</v>
      </c>
      <c r="AH701" s="6" t="str">
        <f t="shared" si="276"/>
        <v xml:space="preserve"> |PL| Plastry</v>
      </c>
      <c r="AI701" s="8" t="s">
        <v>13803</v>
      </c>
      <c r="AJ701" s="6" t="str">
        <f t="shared" si="277"/>
        <v xml:space="preserve"> |PT| Fitas</v>
      </c>
      <c r="AK701" s="8"/>
      <c r="AL701" s="6" t="str">
        <f t="shared" si="278"/>
        <v xml:space="preserve"> |RO| </v>
      </c>
      <c r="AM701" s="8" t="s">
        <v>13804</v>
      </c>
      <c r="AN701" s="6" t="str">
        <f t="shared" si="279"/>
        <v xml:space="preserve"> |RS| Flasteri.</v>
      </c>
      <c r="AO701" s="8" t="s">
        <v>13805</v>
      </c>
      <c r="AP701" s="6" t="str">
        <f t="shared" si="280"/>
        <v xml:space="preserve"> |SI| Obliži</v>
      </c>
      <c r="AQ701" s="8" t="s">
        <v>13791</v>
      </c>
      <c r="AR701" s="6" t="str">
        <f t="shared" si="281"/>
        <v xml:space="preserve"> |SK| Náplasti</v>
      </c>
      <c r="AS701" s="9" t="str">
        <f t="shared" si="282"/>
        <v>|EN| Medical plasters |BG| Пластири (лепенки) |BiH| Flasteri |CZ| Náplasti |DE| Pflaster |EE| Plaastrid |ES| Apósitos/ Tiretes |GR| Μπαλώματα |HR| Flasteri |HU| Ragtapasz |IT| Cerotti |LT| Pleistrai |LV| Plāksteri |PL| Plastry |PT| Fitas |RO|  |RS| Flasteri. |SI| Obliži |SK| Náplasti</v>
      </c>
      <c r="AT701" s="9" t="str">
        <f t="shared" si="283"/>
        <v xml:space="preserve">"|EN| Medical plasters |BG| Пластири (лепенки) |BiH| Flasteri |CZ| Náplasti |DE| Pflaster |EE| Plaastrid |ES| Apósitos/ Tiretes |GR| Μπαλώματα |HR| Flasteri |HU| Ragtapasz |IT| Cerotti |LT| Pleistrai |LV| Plāksteri |PL| Plastry |PT| Fitas |RO|  |RS| Flasteri. |SI| Obliži |SK| Náplasti",  </v>
      </c>
      <c r="AU701" s="9" t="str">
        <f t="shared" si="284"/>
        <v xml:space="preserve">"Medical plasters":  "|EN| Medical plasters |BG| Пластири (лепенки) |BiH| Flasteri |CZ| Náplasti |DE| Pflaster |EE| Plaastrid |ES| Apósitos/ Tiretes |GR| Μπαλώματα |HR| Flasteri |HU| Ragtapasz |IT| Cerotti |LT| Pleistrai |LV| Plāksteri |PL| Plastry |PT| Fitas |RO|  |RS| Flasteri. |SI| Obliži |SK| Náplasti",  </v>
      </c>
      <c r="AV701" s="9" t="str">
        <f t="shared" si="285"/>
        <v xml:space="preserve">"Medical plasters", </v>
      </c>
      <c r="AW701" s="9"/>
    </row>
    <row r="702" spans="1:49" ht="15" customHeight="1" x14ac:dyDescent="0.25">
      <c r="A702" s="8" t="s">
        <v>13806</v>
      </c>
      <c r="B702" s="6" t="str">
        <f t="shared" si="260"/>
        <v>|EN| Set of waterproof plasters with dressing 20 pcs</v>
      </c>
      <c r="C702" s="8" t="s">
        <v>13807</v>
      </c>
      <c r="D702" s="6" t="str">
        <f t="shared" si="261"/>
        <v xml:space="preserve"> |AL| Set leukoplastesh të papërshkueshëm nga uji me fasho 20 copë.</v>
      </c>
      <c r="E702" s="8" t="s">
        <v>13808</v>
      </c>
      <c r="F702" s="6" t="str">
        <f t="shared" si="262"/>
        <v xml:space="preserve"> |BG| Комплект водоустойчиви пластири /лепенки/ с превръзка 20 бр.</v>
      </c>
      <c r="G702" s="8" t="s">
        <v>13809</v>
      </c>
      <c r="H702" s="6" t="str">
        <f t="shared" si="263"/>
        <v xml:space="preserve"> |BiH| Set vodootpornih flastera s gazom 20 kom.</v>
      </c>
      <c r="I702" s="8" t="s">
        <v>13810</v>
      </c>
      <c r="J702" s="6" t="str">
        <f t="shared" si="264"/>
        <v xml:space="preserve"> |CZ| Sada vodě-odolných náplastí s polštářkem 20ks.</v>
      </c>
      <c r="K702" s="8" t="s">
        <v>13811</v>
      </c>
      <c r="L702" s="6" t="str">
        <f t="shared" si="265"/>
        <v xml:space="preserve"> |DE| Wasserfeste pflaster mit verband 20 stk.</v>
      </c>
      <c r="M702" s="8" t="s">
        <v>13812</v>
      </c>
      <c r="N702" s="6" t="str">
        <f t="shared" si="266"/>
        <v xml:space="preserve"> |EE| Veekindlate plaastrite komplekt koos sidemega, 20 tk</v>
      </c>
      <c r="O702" s="8" t="s">
        <v>13813</v>
      </c>
      <c r="P702" s="6" t="str">
        <f t="shared" si="267"/>
        <v xml:space="preserve"> |ES| Juego de apósitos adhesivos impermeables 20 uds.</v>
      </c>
      <c r="Q702" s="8" t="s">
        <v>13814</v>
      </c>
      <c r="R702" s="6" t="str">
        <f t="shared" si="268"/>
        <v>/ Joc de tiretes impermeables amb apòsit 20 unitats</v>
      </c>
      <c r="S702" s="8" t="s">
        <v>13815</v>
      </c>
      <c r="T702" s="6" t="str">
        <f t="shared" si="269"/>
        <v xml:space="preserve"> |GR| Ένα σύνολο αδιάβροχων μπαλωμάτων με επίδεσμο 20 τεμ.</v>
      </c>
      <c r="U702" s="8" t="s">
        <v>13816</v>
      </c>
      <c r="V702" s="6" t="str">
        <f t="shared" si="270"/>
        <v xml:space="preserve"> |HR| Set vodootpornih flastera s gazicom 20kom.</v>
      </c>
      <c r="W702" s="8" t="s">
        <v>13817</v>
      </c>
      <c r="X702" s="6" t="str">
        <f t="shared" si="271"/>
        <v xml:space="preserve"> |HU| 20 db-os vízálló ragtapasz készlet</v>
      </c>
      <c r="Y702" s="8" t="s">
        <v>13818</v>
      </c>
      <c r="Z702" s="6" t="str">
        <f t="shared" si="272"/>
        <v xml:space="preserve"> |IT| Assortimento di 20 cerotti impermeabili con medicazione</v>
      </c>
      <c r="AA702" s="8" t="s">
        <v>13819</v>
      </c>
      <c r="AB702" s="6" t="str">
        <f t="shared" si="273"/>
        <v xml:space="preserve"> |LT| Vandeniui atsparių vaikiškų pleistrų su tvarsčiu rinkinys, 20 vnt.</v>
      </c>
      <c r="AC702" s="8" t="s">
        <v>13820</v>
      </c>
      <c r="AD702" s="6" t="str">
        <f t="shared" si="274"/>
        <v xml:space="preserve"> |LV| Ūdensizturīgu plāksteru komplekts ar apsēju 20 gab.</v>
      </c>
      <c r="AE702" s="8" t="s">
        <v>13821</v>
      </c>
      <c r="AF702" s="6" t="str">
        <f t="shared" si="275"/>
        <v xml:space="preserve"> |MK| Комплет водоотпорни фластери со лента 20 пар.</v>
      </c>
      <c r="AG702" s="8" t="s">
        <v>13822</v>
      </c>
      <c r="AH702" s="6" t="str">
        <f t="shared" si="276"/>
        <v xml:space="preserve"> |PL| Zestaw wodoodpornych plastrów z opatrunkiem 20szt.</v>
      </c>
      <c r="AI702" s="8" t="s">
        <v>13823</v>
      </c>
      <c r="AJ702" s="6" t="str">
        <f t="shared" si="277"/>
        <v xml:space="preserve"> |PT| Conjunto de pensos rápidos impermeáveis 20 un.</v>
      </c>
      <c r="AK702" s="8"/>
      <c r="AL702" s="6" t="str">
        <f t="shared" si="278"/>
        <v xml:space="preserve"> |RO| </v>
      </c>
      <c r="AM702" s="8" t="s">
        <v>13824</v>
      </c>
      <c r="AN702" s="6" t="str">
        <f t="shared" si="279"/>
        <v xml:space="preserve"> |RS| Komplet vodootpornih flastera sa zavojem 20 kom.</v>
      </c>
      <c r="AO702" s="8" t="s">
        <v>13825</v>
      </c>
      <c r="AP702" s="6" t="str">
        <f t="shared" si="280"/>
        <v xml:space="preserve"> |SI| Komplet vodoodpornih obližev z vpojno blazinico, 20 kos.</v>
      </c>
      <c r="AQ702" s="8" t="s">
        <v>13826</v>
      </c>
      <c r="AR702" s="6" t="str">
        <f t="shared" si="281"/>
        <v xml:space="preserve"> |SK| Set vodovzdorných náplastí s vankúšikom 20 ks.</v>
      </c>
      <c r="AS702" s="9" t="str">
        <f t="shared" si="282"/>
        <v>|EN| Set of waterproof plasters with dressing 20 pcs |BG| Комплект водоустойчиви пластири /лепенки/ с превръзка 20 бр. |BiH| Set vodootpornih flastera s gazom 20 kom. |CZ| Sada vodě-odolných náplastí s polštářkem 20ks. |DE| Wasserfeste pflaster mit verband 20 stk. |EE| Veekindlate plaastrite komplekt koos sidemega, 20 tk |ES| Juego de apósitos adhesivos impermeables 20 uds./ Joc de tiretes impermeables amb apòsit 20 unitats |GR| Ένα σύνολο αδιάβροχων μπαλωμάτων με επίδεσμο 20 τεμ. |HR| Set vodootpornih flastera s gazicom 20kom. |HU| 20 db-os vízálló ragtapasz készlet |IT| Assortimento di 20 cerotti impermeabili con medicazione |LT| Vandeniui atsparių vaikiškų pleistrų su tvarsčiu rinkinys, 20 vnt. |LV| Ūdensizturīgu plāksteru komplekts ar apsēju 20 gab. |PL| Zestaw wodoodpornych plastrów z opatrunkiem 20szt. |PT| Conjunto de pensos rápidos impermeáveis 20 un. |RO|  |RS| Komplet vodootpornih flastera sa zavojem 20 kom. |SI| Komplet vodoodpornih obližev z vpojno blazinico, 20 kos. |SK| Set vodovzdorných náplastí s vankúšikom 20 ks.</v>
      </c>
      <c r="AT702" s="9" t="str">
        <f t="shared" si="283"/>
        <v xml:space="preserve">"|EN| Set of waterproof plasters with dressing 20 pcs |BG| Комплект водоустойчиви пластири /лепенки/ с превръзка 20 бр. |BiH| Set vodootpornih flastera s gazom 20 kom. |CZ| Sada vodě-odolných náplastí s polštářkem 20ks. |DE| Wasserfeste pflaster mit verband 20 stk. |EE| Veekindlate plaastrite komplekt koos sidemega, 20 tk |ES| Juego de apósitos adhesivos impermeables 20 uds./ Joc de tiretes impermeables amb apòsit 20 unitats |GR| Ένα σύνολο αδιάβροχων μπαλωμάτων με επίδεσμο 20 τεμ. |HR| Set vodootpornih flastera s gazicom 20kom. |HU| 20 db-os vízálló ragtapasz készlet |IT| Assortimento di 20 cerotti impermeabili con medicazione |LT| Vandeniui atsparių vaikiškų pleistrų su tvarsčiu rinkinys, 20 vnt. |LV| Ūdensizturīgu plāksteru komplekts ar apsēju 20 gab. |PL| Zestaw wodoodpornych plastrów z opatrunkiem 20szt. |PT| Conjunto de pensos rápidos impermeáveis 20 un. |RO|  |RS| Komplet vodootpornih flastera sa zavojem 20 kom. |SI| Komplet vodoodpornih obližev z vpojno blazinico, 20 kos. |SK| Set vodovzdorných náplastí s vankúšikom 20 ks.",  </v>
      </c>
      <c r="AU702" s="9" t="str">
        <f t="shared" si="284"/>
        <v xml:space="preserve">"Set of waterproof plasters with dressing 20 pcs":  "|EN| Set of waterproof plasters with dressing 20 pcs |BG| Комплект водоустойчиви пластири /лепенки/ с превръзка 20 бр. |BiH| Set vodootpornih flastera s gazom 20 kom. |CZ| Sada vodě-odolných náplastí s polštářkem 20ks. |DE| Wasserfeste pflaster mit verband 20 stk. |EE| Veekindlate plaastrite komplekt koos sidemega, 20 tk |ES| Juego de apósitos adhesivos impermeables 20 uds./ Joc de tiretes impermeables amb apòsit 20 unitats |GR| Ένα σύνολο αδιάβροχων μπαλωμάτων με επίδεσμο 20 τεμ. |HR| Set vodootpornih flastera s gazicom 20kom. |HU| 20 db-os vízálló ragtapasz készlet |IT| Assortimento di 20 cerotti impermeabili con medicazione |LT| Vandeniui atsparių vaikiškų pleistrų su tvarsčiu rinkinys, 20 vnt. |LV| Ūdensizturīgu plāksteru komplekts ar apsēju 20 gab. |PL| Zestaw wodoodpornych plastrów z opatrunkiem 20szt. |PT| Conjunto de pensos rápidos impermeáveis 20 un. |RO|  |RS| Komplet vodootpornih flastera sa zavojem 20 kom. |SI| Komplet vodoodpornih obližev z vpojno blazinico, 20 kos. |SK| Set vodovzdorných náplastí s vankúšikom 20 ks.",  </v>
      </c>
      <c r="AV702" s="9" t="str">
        <f t="shared" si="285"/>
        <v xml:space="preserve">"Set of waterproof plasters with dressing 20 pcs", </v>
      </c>
      <c r="AW702" s="9"/>
    </row>
    <row r="703" spans="1:49" ht="15" customHeight="1" x14ac:dyDescent="0.25">
      <c r="A703" s="8" t="s">
        <v>13827</v>
      </c>
      <c r="B703" s="6" t="str">
        <f t="shared" si="260"/>
        <v>|EN| A set of plasters for children 20 pcs</v>
      </c>
      <c r="C703" s="8" t="s">
        <v>13828</v>
      </c>
      <c r="D703" s="6" t="str">
        <f t="shared" si="261"/>
        <v xml:space="preserve"> |AL| Set leukoplastesh për fëmijë 20 copë.</v>
      </c>
      <c r="E703" s="8" t="s">
        <v>13829</v>
      </c>
      <c r="F703" s="6" t="str">
        <f t="shared" si="262"/>
        <v xml:space="preserve"> |BG| Комплект пластири /лепенки/ за деца 20бр.</v>
      </c>
      <c r="G703" s="8" t="s">
        <v>13830</v>
      </c>
      <c r="H703" s="6" t="str">
        <f t="shared" si="263"/>
        <v xml:space="preserve"> |BiH| Komplet flastera za djecu 20 kom.</v>
      </c>
      <c r="I703" s="8" t="s">
        <v>13831</v>
      </c>
      <c r="J703" s="6" t="str">
        <f t="shared" si="264"/>
        <v xml:space="preserve"> |CZ| Sada náplastí pro děti 20ks.</v>
      </c>
      <c r="K703" s="8" t="s">
        <v>13832</v>
      </c>
      <c r="L703" s="6" t="str">
        <f t="shared" si="265"/>
        <v xml:space="preserve"> |DE| Kinderpflaster-set 20 stk.</v>
      </c>
      <c r="M703" s="8" t="s">
        <v>13833</v>
      </c>
      <c r="N703" s="6" t="str">
        <f t="shared" si="266"/>
        <v xml:space="preserve"> |EE| Plaastrite komplekt lastele, 20 tk</v>
      </c>
      <c r="O703" s="8" t="s">
        <v>13834</v>
      </c>
      <c r="P703" s="6" t="str">
        <f t="shared" si="267"/>
        <v xml:space="preserve"> |ES| Juego de apósitos para niños 20 uds.</v>
      </c>
      <c r="Q703" s="8" t="s">
        <v>13835</v>
      </c>
      <c r="R703" s="6" t="str">
        <f t="shared" si="268"/>
        <v>/ Joc de tiretes per a nens 20 unitats</v>
      </c>
      <c r="S703" s="8" t="s">
        <v>13836</v>
      </c>
      <c r="T703" s="6" t="str">
        <f t="shared" si="269"/>
        <v xml:space="preserve"> |GR| Σετ μπαλώματα για παιδιά 20 τεμ</v>
      </c>
      <c r="U703" s="8" t="s">
        <v>13837</v>
      </c>
      <c r="V703" s="6" t="str">
        <f t="shared" si="270"/>
        <v xml:space="preserve"> |HR| Set flastera za djecu 20 kom.</v>
      </c>
      <c r="W703" s="8" t="s">
        <v>13838</v>
      </c>
      <c r="X703" s="6" t="str">
        <f t="shared" si="271"/>
        <v xml:space="preserve"> |HU| 20 db-os ragtapasz készlet gyermekeknek</v>
      </c>
      <c r="Y703" s="8" t="s">
        <v>13839</v>
      </c>
      <c r="Z703" s="6" t="str">
        <f t="shared" si="272"/>
        <v xml:space="preserve"> |IT| Assortimento di 20 cerotti per bambini</v>
      </c>
      <c r="AA703" s="8" t="s">
        <v>13840</v>
      </c>
      <c r="AB703" s="6" t="str">
        <f t="shared" si="273"/>
        <v xml:space="preserve"> |LT| Vaikiškų pleistrų rinkinys, 20 vnt.</v>
      </c>
      <c r="AC703" s="8" t="s">
        <v>13841</v>
      </c>
      <c r="AD703" s="6" t="str">
        <f t="shared" si="274"/>
        <v xml:space="preserve"> |LV| Plāksteru komplekts bērniem 20 gab.</v>
      </c>
      <c r="AE703" s="8" t="s">
        <v>13842</v>
      </c>
      <c r="AF703" s="6" t="str">
        <f t="shared" si="275"/>
        <v xml:space="preserve"> |MK| Комплет фластери за деца 20 парч.</v>
      </c>
      <c r="AG703" s="8" t="s">
        <v>13843</v>
      </c>
      <c r="AH703" s="6" t="str">
        <f t="shared" si="276"/>
        <v xml:space="preserve"> |PL| Zestaw plastrów dla dzieci 20szt.</v>
      </c>
      <c r="AI703" s="8" t="s">
        <v>13844</v>
      </c>
      <c r="AJ703" s="6" t="str">
        <f t="shared" si="277"/>
        <v xml:space="preserve"> |PT| Conjunto de emplastros para crianças 20 un.</v>
      </c>
      <c r="AK703" s="8"/>
      <c r="AL703" s="6" t="str">
        <f t="shared" si="278"/>
        <v xml:space="preserve"> |RO| </v>
      </c>
      <c r="AM703" s="8" t="s">
        <v>13845</v>
      </c>
      <c r="AN703" s="6" t="str">
        <f t="shared" si="279"/>
        <v xml:space="preserve"> |RS| Komplet flastera za decu 20 kom.</v>
      </c>
      <c r="AO703" s="8" t="s">
        <v>13846</v>
      </c>
      <c r="AP703" s="6" t="str">
        <f t="shared" si="280"/>
        <v xml:space="preserve"> |SI| Komplet obližev za otroke, 20 kos.</v>
      </c>
      <c r="AQ703" s="8" t="s">
        <v>13847</v>
      </c>
      <c r="AR703" s="6" t="str">
        <f t="shared" si="281"/>
        <v xml:space="preserve"> |SK| Set detských náplastí 20 ks.</v>
      </c>
      <c r="AS703" s="9" t="str">
        <f t="shared" si="282"/>
        <v>|EN| A set of plasters for children 20 pcs |BG| Комплект пластири /лепенки/ за деца 20бр. |BiH| Komplet flastera za djecu 20 kom. |CZ| Sada náplastí pro děti 20ks. |DE| Kinderpflaster-set 20 stk. |EE| Plaastrite komplekt lastele, 20 tk |ES| Juego de apósitos para niños 20 uds./ Joc de tiretes per a nens 20 unitats |GR| Σετ μπαλώματα για παιδιά 20 τεμ |HR| Set flastera za djecu 20 kom. |HU| 20 db-os ragtapasz készlet gyermekeknek |IT| Assortimento di 20 cerotti per bambini |LT| Vaikiškų pleistrų rinkinys, 20 vnt. |LV| Plāksteru komplekts bērniem 20 gab. |PL| Zestaw plastrów dla dzieci 20szt. |PT| Conjunto de emplastros para crianças 20 un. |RO|  |RS| Komplet flastera za decu 20 kom. |SI| Komplet obližev za otroke, 20 kos. |SK| Set detských náplastí 20 ks.</v>
      </c>
      <c r="AT703" s="9" t="str">
        <f t="shared" si="283"/>
        <v xml:space="preserve">"|EN| A set of plasters for children 20 pcs |BG| Комплект пластири /лепенки/ за деца 20бр. |BiH| Komplet flastera za djecu 20 kom. |CZ| Sada náplastí pro děti 20ks. |DE| Kinderpflaster-set 20 stk. |EE| Plaastrite komplekt lastele, 20 tk |ES| Juego de apósitos para niños 20 uds./ Joc de tiretes per a nens 20 unitats |GR| Σετ μπαλώματα για παιδιά 20 τεμ |HR| Set flastera za djecu 20 kom. |HU| 20 db-os ragtapasz készlet gyermekeknek |IT| Assortimento di 20 cerotti per bambini |LT| Vaikiškų pleistrų rinkinys, 20 vnt. |LV| Plāksteru komplekts bērniem 20 gab. |PL| Zestaw plastrów dla dzieci 20szt. |PT| Conjunto de emplastros para crianças 20 un. |RO|  |RS| Komplet flastera za decu 20 kom. |SI| Komplet obližev za otroke, 20 kos. |SK| Set detských náplastí 20 ks.",  </v>
      </c>
      <c r="AU703" s="9" t="str">
        <f t="shared" si="284"/>
        <v xml:space="preserve">"A set of plasters for children 20 pcs":  "|EN| A set of plasters for children 20 pcs |BG| Комплект пластири /лепенки/ за деца 20бр. |BiH| Komplet flastera za djecu 20 kom. |CZ| Sada náplastí pro děti 20ks. |DE| Kinderpflaster-set 20 stk. |EE| Plaastrite komplekt lastele, 20 tk |ES| Juego de apósitos para niños 20 uds./ Joc de tiretes per a nens 20 unitats |GR| Σετ μπαλώματα για παιδιά 20 τεμ |HR| Set flastera za djecu 20 kom. |HU| 20 db-os ragtapasz készlet gyermekeknek |IT| Assortimento di 20 cerotti per bambini |LT| Vaikiškų pleistrų rinkinys, 20 vnt. |LV| Plāksteru komplekts bērniem 20 gab. |PL| Zestaw plastrów dla dzieci 20szt. |PT| Conjunto de emplastros para crianças 20 un. |RO|  |RS| Komplet flastera za decu 20 kom. |SI| Komplet obližev za otroke, 20 kos. |SK| Set detských náplastí 20 ks.",  </v>
      </c>
      <c r="AV703" s="9" t="str">
        <f t="shared" si="285"/>
        <v xml:space="preserve">"A set of plasters for children 20 pcs", </v>
      </c>
      <c r="AW703" s="9"/>
    </row>
    <row r="704" spans="1:49" ht="15" customHeight="1" x14ac:dyDescent="0.25">
      <c r="A704" s="8" t="s">
        <v>13848</v>
      </c>
      <c r="B704" s="6" t="str">
        <f t="shared" si="260"/>
        <v>|EN| Set of plasters with dressing 50 pcs</v>
      </c>
      <c r="C704" s="8" t="s">
        <v>13849</v>
      </c>
      <c r="D704" s="6" t="str">
        <f t="shared" si="261"/>
        <v xml:space="preserve"> |AL| Set leukoplastesh me fasho 50 copë.</v>
      </c>
      <c r="E704" s="8" t="s">
        <v>13850</v>
      </c>
      <c r="F704" s="6" t="str">
        <f t="shared" si="262"/>
        <v xml:space="preserve"> |BG| Комплект пластири /лепенки/ с превръзка 50 бр.</v>
      </c>
      <c r="G704" s="8" t="s">
        <v>13851</v>
      </c>
      <c r="H704" s="6" t="str">
        <f t="shared" si="263"/>
        <v xml:space="preserve"> |BiH| Set flastera s gazom 50 kom.</v>
      </c>
      <c r="I704" s="8" t="s">
        <v>13852</v>
      </c>
      <c r="J704" s="6" t="str">
        <f t="shared" si="264"/>
        <v xml:space="preserve"> |CZ| Sada náplastí s polštářkem 50ks.</v>
      </c>
      <c r="K704" s="8" t="s">
        <v>13853</v>
      </c>
      <c r="L704" s="6" t="str">
        <f t="shared" si="265"/>
        <v xml:space="preserve"> |DE| Pflaster mit verband 50 stk.</v>
      </c>
      <c r="M704" s="8" t="s">
        <v>13854</v>
      </c>
      <c r="N704" s="6" t="str">
        <f t="shared" si="266"/>
        <v xml:space="preserve"> |EE| Plaastrite komplekt koos sidemega, 50 tk</v>
      </c>
      <c r="O704" s="8" t="s">
        <v>13855</v>
      </c>
      <c r="P704" s="6" t="str">
        <f t="shared" si="267"/>
        <v xml:space="preserve"> |ES| Juego de apósitos adhesivos 50 uds.</v>
      </c>
      <c r="Q704" s="8" t="s">
        <v>13856</v>
      </c>
      <c r="R704" s="6" t="str">
        <f t="shared" si="268"/>
        <v>/ Joc de tiretes amb apòsit 50 unitats</v>
      </c>
      <c r="S704" s="8" t="s">
        <v>13857</v>
      </c>
      <c r="T704" s="6" t="str">
        <f t="shared" si="269"/>
        <v xml:space="preserve"> |GR| Σετ μπαλωμάτων με επίδεσμο 50 τεμ.</v>
      </c>
      <c r="U704" s="8" t="s">
        <v>13858</v>
      </c>
      <c r="V704" s="6" t="str">
        <f t="shared" si="270"/>
        <v xml:space="preserve"> |HR| Set flastera s gazicom 50 kom.</v>
      </c>
      <c r="W704" s="8" t="s">
        <v>13859</v>
      </c>
      <c r="X704" s="6" t="str">
        <f t="shared" si="271"/>
        <v xml:space="preserve"> |HU| 50 db-os ragtapasz- és sebkötözőkészlet</v>
      </c>
      <c r="Y704" s="8" t="s">
        <v>13860</v>
      </c>
      <c r="Z704" s="6" t="str">
        <f t="shared" si="272"/>
        <v xml:space="preserve"> |IT| Assortimento di 50 cerotti con medicazione</v>
      </c>
      <c r="AA704" s="8" t="s">
        <v>13861</v>
      </c>
      <c r="AB704" s="6" t="str">
        <f t="shared" si="273"/>
        <v xml:space="preserve"> |LT| Pleistrų su tvarsčiu rinkinys, 50 vnt.</v>
      </c>
      <c r="AC704" s="8" t="s">
        <v>13862</v>
      </c>
      <c r="AD704" s="6" t="str">
        <f t="shared" si="274"/>
        <v xml:space="preserve"> |LV| Plāksteru komplekts ar apsēju 50 gab.</v>
      </c>
      <c r="AE704" s="8" t="s">
        <v>13863</v>
      </c>
      <c r="AF704" s="6" t="str">
        <f t="shared" si="275"/>
        <v xml:space="preserve"> |MK| Комплет фластери со лента 50 парч.</v>
      </c>
      <c r="AG704" s="8" t="s">
        <v>13864</v>
      </c>
      <c r="AH704" s="6" t="str">
        <f t="shared" si="276"/>
        <v xml:space="preserve"> |PL| Zestaw plastrów z opatrunkiem 50szt.</v>
      </c>
      <c r="AI704" s="8" t="s">
        <v>13865</v>
      </c>
      <c r="AJ704" s="6" t="str">
        <f t="shared" si="277"/>
        <v xml:space="preserve"> |PT| Conjunto de pensos rápidos 50 un.</v>
      </c>
      <c r="AK704" s="8"/>
      <c r="AL704" s="6" t="str">
        <f t="shared" si="278"/>
        <v xml:space="preserve"> |RO| </v>
      </c>
      <c r="AM704" s="8" t="s">
        <v>13866</v>
      </c>
      <c r="AN704" s="6" t="str">
        <f t="shared" si="279"/>
        <v xml:space="preserve"> |RS| Komplet flastera sa zavojem 50 kom.</v>
      </c>
      <c r="AO704" s="8" t="s">
        <v>13867</v>
      </c>
      <c r="AP704" s="6" t="str">
        <f t="shared" si="280"/>
        <v xml:space="preserve"> |SI| Komplet obližev z vpojno blazinico, 50 kos.</v>
      </c>
      <c r="AQ704" s="8" t="s">
        <v>13868</v>
      </c>
      <c r="AR704" s="6" t="str">
        <f t="shared" si="281"/>
        <v xml:space="preserve"> |SK| Set náplastí s vankúšikom 50 ks.</v>
      </c>
      <c r="AS704" s="9" t="str">
        <f t="shared" si="282"/>
        <v>|EN| Set of plasters with dressing 50 pcs |BG| Комплект пластири /лепенки/ с превръзка 50 бр. |BiH| Set flastera s gazom 50 kom. |CZ| Sada náplastí s polštářkem 50ks. |DE| Pflaster mit verband 50 stk. |EE| Plaastrite komplekt koos sidemega, 50 tk |ES| Juego de apósitos adhesivos 50 uds./ Joc de tiretes amb apòsit 50 unitats |GR| Σετ μπαλωμάτων με επίδεσμο 50 τεμ. |HR| Set flastera s gazicom 50 kom. |HU| 50 db-os ragtapasz- és sebkötözőkészlet |IT| Assortimento di 50 cerotti con medicazione |LT| Pleistrų su tvarsčiu rinkinys, 50 vnt. |LV| Plāksteru komplekts ar apsēju 50 gab. |PL| Zestaw plastrów z opatrunkiem 50szt. |PT| Conjunto de pensos rápidos 50 un. |RO|  |RS| Komplet flastera sa zavojem 50 kom. |SI| Komplet obližev z vpojno blazinico, 50 kos. |SK| Set náplastí s vankúšikom 50 ks.</v>
      </c>
      <c r="AT704" s="9" t="str">
        <f t="shared" si="283"/>
        <v xml:space="preserve">"|EN| Set of plasters with dressing 50 pcs |BG| Комплект пластири /лепенки/ с превръзка 50 бр. |BiH| Set flastera s gazom 50 kom. |CZ| Sada náplastí s polštářkem 50ks. |DE| Pflaster mit verband 50 stk. |EE| Plaastrite komplekt koos sidemega, 50 tk |ES| Juego de apósitos adhesivos 50 uds./ Joc de tiretes amb apòsit 50 unitats |GR| Σετ μπαλωμάτων με επίδεσμο 50 τεμ. |HR| Set flastera s gazicom 50 kom. |HU| 50 db-os ragtapasz- és sebkötözőkészlet |IT| Assortimento di 50 cerotti con medicazione |LT| Pleistrų su tvarsčiu rinkinys, 50 vnt. |LV| Plāksteru komplekts ar apsēju 50 gab. |PL| Zestaw plastrów z opatrunkiem 50szt. |PT| Conjunto de pensos rápidos 50 un. |RO|  |RS| Komplet flastera sa zavojem 50 kom. |SI| Komplet obližev z vpojno blazinico, 50 kos. |SK| Set náplastí s vankúšikom 50 ks.",  </v>
      </c>
      <c r="AU704" s="9" t="str">
        <f t="shared" si="284"/>
        <v xml:space="preserve">"Set of plasters with dressing 50 pcs":  "|EN| Set of plasters with dressing 50 pcs |BG| Комплект пластири /лепенки/ с превръзка 50 бр. |BiH| Set flastera s gazom 50 kom. |CZ| Sada náplastí s polštářkem 50ks. |DE| Pflaster mit verband 50 stk. |EE| Plaastrite komplekt koos sidemega, 50 tk |ES| Juego de apósitos adhesivos 50 uds./ Joc de tiretes amb apòsit 50 unitats |GR| Σετ μπαλωμάτων με επίδεσμο 50 τεμ. |HR| Set flastera s gazicom 50 kom. |HU| 50 db-os ragtapasz- és sebkötözőkészlet |IT| Assortimento di 50 cerotti con medicazione |LT| Pleistrų su tvarsčiu rinkinys, 50 vnt. |LV| Plāksteru komplekts ar apsēju 50 gab. |PL| Zestaw plastrów z opatrunkiem 50szt. |PT| Conjunto de pensos rápidos 50 un. |RO|  |RS| Komplet flastera sa zavojem 50 kom. |SI| Komplet obližev z vpojno blazinico, 50 kos. |SK| Set náplastí s vankúšikom 50 ks.",  </v>
      </c>
      <c r="AV704" s="9" t="str">
        <f t="shared" si="285"/>
        <v xml:space="preserve">"Set of plasters with dressing 50 pcs", </v>
      </c>
      <c r="AW704" s="9"/>
    </row>
    <row r="705" spans="1:49" ht="15" customHeight="1" x14ac:dyDescent="0.25">
      <c r="A705" s="8" t="s">
        <v>13869</v>
      </c>
      <c r="B705" s="6" t="str">
        <f t="shared" si="260"/>
        <v>|EN| Pieces</v>
      </c>
      <c r="C705" s="8" t="s">
        <v>13870</v>
      </c>
      <c r="D705" s="6" t="str">
        <f t="shared" si="261"/>
        <v xml:space="preserve"> |AL| Copë</v>
      </c>
      <c r="E705" s="8" t="s">
        <v>13871</v>
      </c>
      <c r="F705" s="6" t="str">
        <f t="shared" si="262"/>
        <v xml:space="preserve"> |BG| Броя</v>
      </c>
      <c r="G705" s="8" t="s">
        <v>13872</v>
      </c>
      <c r="H705" s="6" t="str">
        <f t="shared" si="263"/>
        <v xml:space="preserve"> |BiH| Komad</v>
      </c>
      <c r="I705" s="8" t="s">
        <v>13873</v>
      </c>
      <c r="J705" s="6" t="str">
        <f t="shared" si="264"/>
        <v xml:space="preserve"> |CZ| Kusů</v>
      </c>
      <c r="K705" s="8" t="s">
        <v>13874</v>
      </c>
      <c r="L705" s="6" t="str">
        <f t="shared" si="265"/>
        <v xml:space="preserve"> |DE| Stück</v>
      </c>
      <c r="M705" s="8" t="s">
        <v>13875</v>
      </c>
      <c r="N705" s="6" t="str">
        <f t="shared" si="266"/>
        <v xml:space="preserve"> |EE| Tükki</v>
      </c>
      <c r="O705" s="8" t="s">
        <v>13876</v>
      </c>
      <c r="P705" s="6" t="str">
        <f t="shared" si="267"/>
        <v xml:space="preserve"> |ES| Unidades</v>
      </c>
      <c r="Q705" s="8" t="s">
        <v>13877</v>
      </c>
      <c r="R705" s="6" t="str">
        <f t="shared" si="268"/>
        <v>/ Unitat</v>
      </c>
      <c r="S705" s="8" t="s">
        <v>13878</v>
      </c>
      <c r="T705" s="6" t="str">
        <f t="shared" si="269"/>
        <v xml:space="preserve"> |GR| Κομμάτια</v>
      </c>
      <c r="U705" s="8" t="s">
        <v>13879</v>
      </c>
      <c r="V705" s="6" t="str">
        <f t="shared" si="270"/>
        <v xml:space="preserve"> |HR| Komada</v>
      </c>
      <c r="W705" s="8" t="s">
        <v>13880</v>
      </c>
      <c r="X705" s="6" t="str">
        <f t="shared" si="271"/>
        <v xml:space="preserve"> |HU| Db</v>
      </c>
      <c r="Y705" s="8" t="s">
        <v>13881</v>
      </c>
      <c r="Z705" s="6" t="str">
        <f t="shared" si="272"/>
        <v xml:space="preserve"> |IT| Unità</v>
      </c>
      <c r="AA705" s="8" t="s">
        <v>13882</v>
      </c>
      <c r="AB705" s="6" t="str">
        <f t="shared" si="273"/>
        <v xml:space="preserve"> |LT| Vnt.</v>
      </c>
      <c r="AC705" s="8" t="s">
        <v>13883</v>
      </c>
      <c r="AD705" s="6" t="str">
        <f t="shared" si="274"/>
        <v xml:space="preserve"> |LV| Gabalu</v>
      </c>
      <c r="AE705" s="8" t="s">
        <v>13884</v>
      </c>
      <c r="AF705" s="6" t="str">
        <f t="shared" si="275"/>
        <v xml:space="preserve"> |MK| Парчиња</v>
      </c>
      <c r="AG705" s="8" t="s">
        <v>13885</v>
      </c>
      <c r="AH705" s="6" t="str">
        <f t="shared" si="276"/>
        <v xml:space="preserve"> |PL| Sztuk</v>
      </c>
      <c r="AI705" s="8" t="s">
        <v>13886</v>
      </c>
      <c r="AJ705" s="6" t="str">
        <f t="shared" si="277"/>
        <v xml:space="preserve"> |PT| Peças</v>
      </c>
      <c r="AK705" s="8"/>
      <c r="AL705" s="6" t="str">
        <f t="shared" si="278"/>
        <v xml:space="preserve"> |RO| </v>
      </c>
      <c r="AM705" s="8" t="s">
        <v>13879</v>
      </c>
      <c r="AN705" s="6" t="str">
        <f t="shared" si="279"/>
        <v xml:space="preserve"> |RS| Komada</v>
      </c>
      <c r="AO705" s="8" t="s">
        <v>13887</v>
      </c>
      <c r="AP705" s="6" t="str">
        <f t="shared" si="280"/>
        <v xml:space="preserve"> |SI| Kosov</v>
      </c>
      <c r="AQ705" s="8" t="s">
        <v>13888</v>
      </c>
      <c r="AR705" s="6" t="str">
        <f t="shared" si="281"/>
        <v xml:space="preserve"> |SK| Kusov</v>
      </c>
      <c r="AS705" s="9" t="str">
        <f t="shared" si="282"/>
        <v>|EN| Pieces |BG| Броя |BiH| Komad |CZ| Kusů |DE| Stück |EE| Tükki |ES| Unidades/ Unitat |GR| Κομμάτια |HR| Komada |HU| Db |IT| Unità |LT| Vnt. |LV| Gabalu |PL| Sztuk |PT| Peças |RO|  |RS| Komada |SI| Kosov |SK| Kusov</v>
      </c>
      <c r="AT705" s="9" t="str">
        <f t="shared" si="283"/>
        <v xml:space="preserve">"|EN| Pieces |BG| Броя |BiH| Komad |CZ| Kusů |DE| Stück |EE| Tükki |ES| Unidades/ Unitat |GR| Κομμάτια |HR| Komada |HU| Db |IT| Unità |LT| Vnt. |LV| Gabalu |PL| Sztuk |PT| Peças |RO|  |RS| Komada |SI| Kosov |SK| Kusov",  </v>
      </c>
      <c r="AU705" s="9" t="str">
        <f t="shared" si="284"/>
        <v xml:space="preserve">"Pieces":  "|EN| Pieces |BG| Броя |BiH| Komad |CZ| Kusů |DE| Stück |EE| Tükki |ES| Unidades/ Unitat |GR| Κομμάτια |HR| Komada |HU| Db |IT| Unità |LT| Vnt. |LV| Gabalu |PL| Sztuk |PT| Peças |RO|  |RS| Komada |SI| Kosov |SK| Kusov",  </v>
      </c>
      <c r="AV705" s="9" t="str">
        <f t="shared" si="285"/>
        <v xml:space="preserve">"Pieces", </v>
      </c>
      <c r="AW705" s="9"/>
    </row>
    <row r="706" spans="1:49" ht="15" customHeight="1" x14ac:dyDescent="0.25">
      <c r="A706" s="8" t="s">
        <v>13889</v>
      </c>
      <c r="B706" s="6" t="str">
        <f t="shared" ref="B706:B769" si="286" xml:space="preserve"> "|EN| " &amp; A706</f>
        <v>|EN| Flesh-coloured waterproof plasters.</v>
      </c>
      <c r="C706" s="8" t="s">
        <v>13890</v>
      </c>
      <c r="D706" s="6" t="str">
        <f t="shared" ref="D706:D769" si="287" xml:space="preserve"> " |AL| " &amp; C706</f>
        <v xml:space="preserve"> |AL| Leukoplaste të papërshkueshëm nga uji në ngjyrë mishi.</v>
      </c>
      <c r="E706" s="8" t="s">
        <v>13891</v>
      </c>
      <c r="F706" s="6" t="str">
        <f t="shared" ref="F706:F769" si="288" xml:space="preserve"> " |BG| " &amp; E706</f>
        <v xml:space="preserve"> |BG| Водоустойчиви пластири в телесен цвят.</v>
      </c>
      <c r="G706" s="8" t="s">
        <v>13892</v>
      </c>
      <c r="H706" s="6" t="str">
        <f t="shared" ref="H706:H769" si="289" xml:space="preserve"> " |BiH| " &amp; G706</f>
        <v xml:space="preserve"> |BiH| Set vodootpornih flastera u boji kože.</v>
      </c>
      <c r="I706" s="8" t="s">
        <v>13893</v>
      </c>
      <c r="J706" s="6" t="str">
        <f t="shared" ref="J706:J769" si="290" xml:space="preserve"> " |CZ| " &amp; I706</f>
        <v xml:space="preserve"> |CZ| Vodě-odolných náplastí v tělové barvě.</v>
      </c>
      <c r="K706" s="8" t="s">
        <v>13894</v>
      </c>
      <c r="L706" s="6" t="str">
        <f t="shared" ref="L706:L769" si="291" xml:space="preserve"> " |DE| " &amp; K706</f>
        <v xml:space="preserve"> |DE| Wasserfeste pflaster in hautfarbe.</v>
      </c>
      <c r="M706" s="8" t="s">
        <v>13895</v>
      </c>
      <c r="N706" s="6" t="str">
        <f t="shared" ref="N706:N769" si="292" xml:space="preserve"> " |EE| " &amp; M706</f>
        <v xml:space="preserve"> |EE| Nahatooni veekindlat plaastrit.</v>
      </c>
      <c r="O706" s="8" t="s">
        <v>13896</v>
      </c>
      <c r="P706" s="6" t="str">
        <f t="shared" ref="P706:P769" si="293" xml:space="preserve"> " |ES| " &amp; O706</f>
        <v xml:space="preserve"> |ES| Apósitos adhesivos color piel.</v>
      </c>
      <c r="Q706" s="8" t="s">
        <v>13897</v>
      </c>
      <c r="R706" s="6" t="str">
        <f t="shared" ref="R706:R769" si="294" xml:space="preserve"> "/ " &amp; Q706</f>
        <v>/ Tiretes impermeables de color carn.</v>
      </c>
      <c r="S706" s="8" t="s">
        <v>13898</v>
      </c>
      <c r="T706" s="6" t="str">
        <f t="shared" ref="T706:T769" si="295" xml:space="preserve"> " |GR| " &amp; S706</f>
        <v xml:space="preserve"> |GR| Αδιάβροχα μπαλώματα με νούντ χρώμα</v>
      </c>
      <c r="U706" s="8" t="s">
        <v>13899</v>
      </c>
      <c r="V706" s="6" t="str">
        <f t="shared" ref="V706:V769" si="296" xml:space="preserve"> " |HR| " &amp; U706</f>
        <v xml:space="preserve"> |HR| Vodootpornih flastera boje kože.</v>
      </c>
      <c r="W706" s="8" t="s">
        <v>13900</v>
      </c>
      <c r="X706" s="6" t="str">
        <f t="shared" ref="X706:X769" si="297" xml:space="preserve"> " |HU| " &amp; W706</f>
        <v xml:space="preserve"> |HU| Testszínű vízálló ragtapasz</v>
      </c>
      <c r="Y706" s="8" t="s">
        <v>13901</v>
      </c>
      <c r="Z706" s="6" t="str">
        <f t="shared" ref="Z706:Z769" si="298" xml:space="preserve"> " |IT| " &amp; Y706</f>
        <v xml:space="preserve"> |IT| Cerotti resistenti all'acqua, del colore della pelle.</v>
      </c>
      <c r="AA706" s="8" t="s">
        <v>13902</v>
      </c>
      <c r="AB706" s="6" t="str">
        <f t="shared" ref="AB706:AB769" si="299" xml:space="preserve"> " |LT| " &amp; AA706</f>
        <v xml:space="preserve"> |LT| Vandeniui atsparių kūno spalvos pleistrų.</v>
      </c>
      <c r="AC706" s="8" t="s">
        <v>13903</v>
      </c>
      <c r="AD706" s="6" t="str">
        <f t="shared" ref="AD706:AD769" si="300" xml:space="preserve"> " |LV| " &amp; AC706</f>
        <v xml:space="preserve"> |LV| Ūdensizturīgus plāksterus miesas krāsā.</v>
      </c>
      <c r="AE706" s="8" t="s">
        <v>13904</v>
      </c>
      <c r="AF706" s="6" t="str">
        <f t="shared" ref="AF706:AF769" si="301" xml:space="preserve"> " |MK| " &amp; AE706</f>
        <v xml:space="preserve"> |MK| Водоотпорни фластери со боја на тело.</v>
      </c>
      <c r="AG706" s="8" t="s">
        <v>13905</v>
      </c>
      <c r="AH706" s="6" t="str">
        <f t="shared" ref="AH706:AH769" si="302" xml:space="preserve"> " |PL| " &amp; AG706</f>
        <v xml:space="preserve"> |PL| Plastrów wodoodpornych w kolorze cielistym.</v>
      </c>
      <c r="AI706" s="8" t="s">
        <v>13906</v>
      </c>
      <c r="AJ706" s="6" t="str">
        <f t="shared" ref="AJ706:AJ769" si="303" xml:space="preserve"> " |PT| " &amp; AI706</f>
        <v xml:space="preserve"> |PT| Emplastros impermeáveis em cor de pele</v>
      </c>
      <c r="AK706" s="8"/>
      <c r="AL706" s="6" t="str">
        <f t="shared" ref="AL706:AL769" si="304" xml:space="preserve"> " |RO| " &amp; AK706</f>
        <v xml:space="preserve"> |RO| </v>
      </c>
      <c r="AM706" s="8" t="s">
        <v>13907</v>
      </c>
      <c r="AN706" s="6" t="str">
        <f t="shared" ref="AN706:AN769" si="305" xml:space="preserve"> " |RS| " &amp; AM706</f>
        <v xml:space="preserve"> |RS| Vodootporni flasteri u boji tela.</v>
      </c>
      <c r="AO706" s="8" t="s">
        <v>13908</v>
      </c>
      <c r="AP706" s="6" t="str">
        <f t="shared" ref="AP706:AP769" si="306" xml:space="preserve"> " |SI| " &amp; AO706</f>
        <v xml:space="preserve"> |SI| Vodoodpornih obližev v kožni barvi.</v>
      </c>
      <c r="AQ706" s="8" t="s">
        <v>13909</v>
      </c>
      <c r="AR706" s="6" t="str">
        <f t="shared" ref="AR706:AR769" si="307" xml:space="preserve"> " |SK| " &amp; AQ706</f>
        <v xml:space="preserve"> |SK| Vodovzdorných náplastí telovej farby.</v>
      </c>
      <c r="AS706" s="9" t="str">
        <f t="shared" si="282"/>
        <v>|EN| Flesh-coloured waterproof plasters. |BG| Водоустойчиви пластири в телесен цвят. |BiH| Set vodootpornih flastera u boji kože. |CZ| Vodě-odolných náplastí v tělové barvě. |DE| Wasserfeste pflaster in hautfarbe. |EE| Nahatooni veekindlat plaastrit. |ES| Apósitos adhesivos color piel./ Tiretes impermeables de color carn. |GR| Αδιάβροχα μπαλώματα με νούντ χρώμα |HR| Vodootpornih flastera boje kože. |HU| Testszínű vízálló ragtapasz |IT| Cerotti resistenti all'acqua, del colore della pelle. |LT| Vandeniui atsparių kūno spalvos pleistrų. |LV| Ūdensizturīgus plāksterus miesas krāsā. |PL| Plastrów wodoodpornych w kolorze cielistym. |PT| Emplastros impermeáveis em cor de pele |RO|  |RS| Vodootporni flasteri u boji tela. |SI| Vodoodpornih obližev v kožni barvi. |SK| Vodovzdorných náplastí telovej farby.</v>
      </c>
      <c r="AT706" s="9" t="str">
        <f t="shared" si="283"/>
        <v xml:space="preserve">"|EN| Flesh-coloured waterproof plasters. |BG| Водоустойчиви пластири в телесен цвят. |BiH| Set vodootpornih flastera u boji kože. |CZ| Vodě-odolných náplastí v tělové barvě. |DE| Wasserfeste pflaster in hautfarbe. |EE| Nahatooni veekindlat plaastrit. |ES| Apósitos adhesivos color piel./ Tiretes impermeables de color carn. |GR| Αδιάβροχα μπαλώματα με νούντ χρώμα |HR| Vodootpornih flastera boje kože. |HU| Testszínű vízálló ragtapasz |IT| Cerotti resistenti all'acqua, del colore della pelle. |LT| Vandeniui atsparių kūno spalvos pleistrų. |LV| Ūdensizturīgus plāksterus miesas krāsā. |PL| Plastrów wodoodpornych w kolorze cielistym. |PT| Emplastros impermeáveis em cor de pele |RO|  |RS| Vodootporni flasteri u boji tela. |SI| Vodoodpornih obližev v kožni barvi. |SK| Vodovzdorných náplastí telovej farby.",  </v>
      </c>
      <c r="AU706" s="9" t="str">
        <f t="shared" si="284"/>
        <v xml:space="preserve">"Flesh-coloured waterproof plasters.":  "|EN| Flesh-coloured waterproof plasters. |BG| Водоустойчиви пластири в телесен цвят. |BiH| Set vodootpornih flastera u boji kože. |CZ| Vodě-odolných náplastí v tělové barvě. |DE| Wasserfeste pflaster in hautfarbe. |EE| Nahatooni veekindlat plaastrit. |ES| Apósitos adhesivos color piel./ Tiretes impermeables de color carn. |GR| Αδιάβροχα μπαλώματα με νούντ χρώμα |HR| Vodootpornih flastera boje kože. |HU| Testszínű vízálló ragtapasz |IT| Cerotti resistenti all'acqua, del colore della pelle. |LT| Vandeniui atsparių kūno spalvos pleistrų. |LV| Ūdensizturīgus plāksterus miesas krāsā. |PL| Plastrów wodoodpornych w kolorze cielistym. |PT| Emplastros impermeáveis em cor de pele |RO|  |RS| Vodootporni flasteri u boji tela. |SI| Vodoodpornih obližev v kožni barvi. |SK| Vodovzdorných náplastí telovej farby.",  </v>
      </c>
      <c r="AV706" s="9" t="str">
        <f t="shared" si="285"/>
        <v xml:space="preserve">"Flesh-coloured waterproof plasters.", </v>
      </c>
      <c r="AW706" s="9"/>
    </row>
    <row r="707" spans="1:49" ht="15" customHeight="1" x14ac:dyDescent="0.25">
      <c r="A707" s="8" t="s">
        <v>13910</v>
      </c>
      <c r="B707" s="6" t="str">
        <f t="shared" si="286"/>
        <v>|EN| Colourful plasters.</v>
      </c>
      <c r="C707" s="8" t="s">
        <v>13911</v>
      </c>
      <c r="D707" s="6" t="str">
        <f t="shared" si="287"/>
        <v xml:space="preserve"> |AL| Leukoplaste në modele shumëngjyrëshe.</v>
      </c>
      <c r="E707" s="8" t="s">
        <v>13912</v>
      </c>
      <c r="F707" s="6" t="str">
        <f t="shared" si="288"/>
        <v xml:space="preserve"> |BG| Пластири с цветни мотиви.</v>
      </c>
      <c r="G707" s="8" t="s">
        <v>13913</v>
      </c>
      <c r="H707" s="6" t="str">
        <f t="shared" si="289"/>
        <v xml:space="preserve"> |BiH| Set flastera s šarenim uzorkom.</v>
      </c>
      <c r="I707" s="8" t="s">
        <v>13914</v>
      </c>
      <c r="J707" s="6" t="str">
        <f t="shared" si="290"/>
        <v xml:space="preserve"> |CZ| Náplastí s barevnými vzory.</v>
      </c>
      <c r="K707" s="8" t="s">
        <v>13915</v>
      </c>
      <c r="L707" s="6" t="str">
        <f t="shared" si="291"/>
        <v xml:space="preserve"> |DE| Pflaster mit bunten mustern.</v>
      </c>
      <c r="M707" s="8" t="s">
        <v>13916</v>
      </c>
      <c r="N707" s="6" t="str">
        <f t="shared" si="292"/>
        <v xml:space="preserve"> |EE| Värviliste mustritega plaastrit.</v>
      </c>
      <c r="O707" s="8" t="s">
        <v>13917</v>
      </c>
      <c r="P707" s="6" t="str">
        <f t="shared" si="293"/>
        <v xml:space="preserve"> |ES| Apósitos adhesivos con diseños de colores.</v>
      </c>
      <c r="Q707" s="8" t="s">
        <v>13918</v>
      </c>
      <c r="R707" s="6" t="str">
        <f t="shared" si="294"/>
        <v>/ Tiretes de colors.</v>
      </c>
      <c r="S707" s="8" t="s">
        <v>13919</v>
      </c>
      <c r="T707" s="6" t="str">
        <f t="shared" si="295"/>
        <v xml:space="preserve"> |GR| Μπαλώματα με πολύχρωμα μοτίβα.</v>
      </c>
      <c r="U707" s="8" t="s">
        <v>13920</v>
      </c>
      <c r="V707" s="6" t="str">
        <f t="shared" si="296"/>
        <v xml:space="preserve"> |HR| Flastera sa šarenim uzorcima.</v>
      </c>
      <c r="W707" s="8" t="s">
        <v>13921</v>
      </c>
      <c r="X707" s="6" t="str">
        <f t="shared" si="297"/>
        <v xml:space="preserve"> |HU| Színes mintás ragtapasz</v>
      </c>
      <c r="Y707" s="8" t="s">
        <v>13922</v>
      </c>
      <c r="Z707" s="6" t="str">
        <f t="shared" si="298"/>
        <v xml:space="preserve"> |IT| Cerotti a motivi colorati.</v>
      </c>
      <c r="AA707" s="8" t="s">
        <v>13923</v>
      </c>
      <c r="AB707" s="6" t="str">
        <f t="shared" si="299"/>
        <v xml:space="preserve"> |LT| Pleistrai spalvotais raštais.</v>
      </c>
      <c r="AC707" s="8" t="s">
        <v>13924</v>
      </c>
      <c r="AD707" s="6" t="str">
        <f t="shared" si="300"/>
        <v xml:space="preserve"> |LV| Plāksteru parauga krāsā.</v>
      </c>
      <c r="AE707" s="8" t="s">
        <v>13925</v>
      </c>
      <c r="AF707" s="6" t="str">
        <f t="shared" si="301"/>
        <v xml:space="preserve"> |MK| Фластери со шарени дезени.</v>
      </c>
      <c r="AG707" s="8" t="s">
        <v>13926</v>
      </c>
      <c r="AH707" s="6" t="str">
        <f t="shared" si="302"/>
        <v xml:space="preserve"> |PL| Plastrów w kolorowe wzory.</v>
      </c>
      <c r="AI707" s="8" t="s">
        <v>13927</v>
      </c>
      <c r="AJ707" s="6" t="str">
        <f t="shared" si="303"/>
        <v xml:space="preserve"> |PT| Emplastros com estampado colorido</v>
      </c>
      <c r="AK707" s="8"/>
      <c r="AL707" s="6" t="str">
        <f t="shared" si="304"/>
        <v xml:space="preserve"> |RO| </v>
      </c>
      <c r="AM707" s="8" t="s">
        <v>13928</v>
      </c>
      <c r="AN707" s="6" t="str">
        <f t="shared" si="305"/>
        <v xml:space="preserve"> |RS| Flasteri raznobojnih šara.</v>
      </c>
      <c r="AO707" s="8" t="s">
        <v>13929</v>
      </c>
      <c r="AP707" s="6" t="str">
        <f t="shared" si="306"/>
        <v xml:space="preserve"> |SI| Obližev z barvnimi motivi.</v>
      </c>
      <c r="AQ707" s="8" t="s">
        <v>13930</v>
      </c>
      <c r="AR707" s="6" t="str">
        <f t="shared" si="307"/>
        <v xml:space="preserve"> |SK| Náplastí s farebnými vzormi.</v>
      </c>
      <c r="AS707" s="9" t="str">
        <f t="shared" ref="AS707:AS770" si="308">CONCATENATE(B707,F707,H707,J707,L707,N707,P707,R707,T707,V707,X707,Z707,AB707,AD707,AH707,AJ707,AL707,AN707,AP707,AR707)</f>
        <v>|EN| Colourful plasters. |BG| Пластири с цветни мотиви. |BiH| Set flastera s šarenim uzorkom. |CZ| Náplastí s barevnými vzory. |DE| Pflaster mit bunten mustern. |EE| Värviliste mustritega plaastrit. |ES| Apósitos adhesivos con diseños de colores./ Tiretes de colors. |GR| Μπαλώματα με πολύχρωμα μοτίβα. |HR| Flastera sa šarenim uzorcima. |HU| Színes mintás ragtapasz |IT| Cerotti a motivi colorati. |LT| Pleistrai spalvotais raštais. |LV| Plāksteru parauga krāsā. |PL| Plastrów w kolorowe wzory. |PT| Emplastros com estampado colorido |RO|  |RS| Flasteri raznobojnih šara. |SI| Obližev z barvnimi motivi. |SK| Náplastí s farebnými vzormi.</v>
      </c>
      <c r="AT707" s="9" t="str">
        <f t="shared" ref="AT707:AT770" si="309">""""&amp;AS707&amp;""",  "</f>
        <v xml:space="preserve">"|EN| Colourful plasters. |BG| Пластири с цветни мотиви. |BiH| Set flastera s šarenim uzorkom. |CZ| Náplastí s barevnými vzory. |DE| Pflaster mit bunten mustern. |EE| Värviliste mustritega plaastrit. |ES| Apósitos adhesivos con diseños de colores./ Tiretes de colors. |GR| Μπαλώματα με πολύχρωμα μοτίβα. |HR| Flastera sa šarenim uzorcima. |HU| Színes mintás ragtapasz |IT| Cerotti a motivi colorati. |LT| Pleistrai spalvotais raštais. |LV| Plāksteru parauga krāsā. |PL| Plastrów w kolorowe wzory. |PT| Emplastros com estampado colorido |RO|  |RS| Flasteri raznobojnih šara. |SI| Obližev z barvnimi motivi. |SK| Náplastí s farebnými vzormi.",  </v>
      </c>
      <c r="AU707" s="9" t="str">
        <f t="shared" ref="AU707:AU770" si="310">""""&amp;A707 &amp;""":  " &amp; AT707</f>
        <v xml:space="preserve">"Colourful plasters.":  "|EN| Colourful plasters. |BG| Пластири с цветни мотиви. |BiH| Set flastera s šarenim uzorkom. |CZ| Náplastí s barevnými vzory. |DE| Pflaster mit bunten mustern. |EE| Värviliste mustritega plaastrit. |ES| Apósitos adhesivos con diseños de colores./ Tiretes de colors. |GR| Μπαλώματα με πολύχρωμα μοτίβα. |HR| Flastera sa šarenim uzorcima. |HU| Színes mintás ragtapasz |IT| Cerotti a motivi colorati. |LT| Pleistrai spalvotais raštais. |LV| Plāksteru parauga krāsā. |PL| Plastrów w kolorowe wzory. |PT| Emplastros com estampado colorido |RO|  |RS| Flasteri raznobojnih šara. |SI| Obližev z barvnimi motivi. |SK| Náplastí s farebnými vzormi.",  </v>
      </c>
      <c r="AV707" s="9" t="str">
        <f t="shared" ref="AV707:AV770" si="311">""""&amp;A707&amp;""", "</f>
        <v xml:space="preserve">"Colourful plasters.", </v>
      </c>
      <c r="AW707" s="9"/>
    </row>
    <row r="708" spans="1:49" ht="15" customHeight="1" x14ac:dyDescent="0.25">
      <c r="A708" s="8" t="s">
        <v>13931</v>
      </c>
      <c r="B708" s="6" t="str">
        <f t="shared" si="286"/>
        <v>|EN| White non-woven plasters.</v>
      </c>
      <c r="C708" s="8" t="s">
        <v>13932</v>
      </c>
      <c r="D708" s="6" t="str">
        <f t="shared" si="287"/>
        <v xml:space="preserve"> |AL| Leukoplaste me ngjyrë të bardhë.</v>
      </c>
      <c r="E708" s="8" t="s">
        <v>13933</v>
      </c>
      <c r="F708" s="6" t="str">
        <f t="shared" si="288"/>
        <v xml:space="preserve"> |BG| Пластири от нетъкан текстил в бяло.</v>
      </c>
      <c r="G708" s="8" t="s">
        <v>13934</v>
      </c>
      <c r="H708" s="6" t="str">
        <f t="shared" si="289"/>
        <v xml:space="preserve"> |BiH| Set flastera od vlakana u bijeloj boji.</v>
      </c>
      <c r="I708" s="8" t="s">
        <v>13935</v>
      </c>
      <c r="J708" s="6" t="str">
        <f t="shared" si="290"/>
        <v xml:space="preserve"> |CZ| Netkaných náplastí v bílé barvě.</v>
      </c>
      <c r="K708" s="8" t="s">
        <v>13936</v>
      </c>
      <c r="L708" s="6" t="str">
        <f t="shared" si="291"/>
        <v xml:space="preserve"> |DE| Vliesstoffpflaster weiß.</v>
      </c>
      <c r="M708" s="8" t="s">
        <v>13937</v>
      </c>
      <c r="N708" s="6" t="str">
        <f t="shared" si="292"/>
        <v xml:space="preserve"> |EE| Valget värvi kangasplaastrit.</v>
      </c>
      <c r="O708" s="8" t="s">
        <v>13938</v>
      </c>
      <c r="P708" s="6" t="str">
        <f t="shared" si="293"/>
        <v xml:space="preserve"> |ES| Apósitos de tela sin tejer, color blanco.</v>
      </c>
      <c r="Q708" s="8" t="s">
        <v>13939</v>
      </c>
      <c r="R708" s="6" t="str">
        <f t="shared" si="294"/>
        <v>/ Tiretes de fibra tèxtil en color blanc.</v>
      </c>
      <c r="S708" s="8" t="s">
        <v>13940</v>
      </c>
      <c r="T708" s="6" t="str">
        <f t="shared" si="295"/>
        <v xml:space="preserve"> |GR| Μπαλώματα ψάθινα με λευκό χρώμα.</v>
      </c>
      <c r="U708" s="8" t="s">
        <v>13941</v>
      </c>
      <c r="V708" s="6" t="str">
        <f t="shared" si="296"/>
        <v xml:space="preserve"> |HR| Flaster vlaknasti bijele boje.</v>
      </c>
      <c r="W708" s="8" t="s">
        <v>13942</v>
      </c>
      <c r="X708" s="6" t="str">
        <f t="shared" si="297"/>
        <v xml:space="preserve"> |HU| Fehér színű textil ragtapasz.</v>
      </c>
      <c r="Y708" s="8" t="s">
        <v>13943</v>
      </c>
      <c r="Z708" s="6" t="str">
        <f t="shared" si="298"/>
        <v xml:space="preserve"> |IT| Cerotti in fibra non tessuta, di colore bianco.</v>
      </c>
      <c r="AA708" s="8" t="s">
        <v>13944</v>
      </c>
      <c r="AB708" s="6" t="str">
        <f t="shared" si="299"/>
        <v xml:space="preserve"> |LT| Pluoštinių baltos spalvos pleistrų.</v>
      </c>
      <c r="AC708" s="8" t="s">
        <v>13945</v>
      </c>
      <c r="AD708" s="6" t="str">
        <f t="shared" si="300"/>
        <v xml:space="preserve"> |LV| Šķiedras plāksteru baltā krāsā.</v>
      </c>
      <c r="AE708" s="8" t="s">
        <v>13946</v>
      </c>
      <c r="AF708" s="6" t="str">
        <f t="shared" si="301"/>
        <v xml:space="preserve"> |MK| Бели неткаен фластери.</v>
      </c>
      <c r="AG708" s="8" t="s">
        <v>13947</v>
      </c>
      <c r="AH708" s="6" t="str">
        <f t="shared" si="302"/>
        <v xml:space="preserve"> |PL| Plastrów włókninowych w białym kolorze.</v>
      </c>
      <c r="AI708" s="8" t="s">
        <v>13948</v>
      </c>
      <c r="AJ708" s="6" t="str">
        <f t="shared" si="303"/>
        <v xml:space="preserve"> |PT| Emplastros brancos de tecido não tecido</v>
      </c>
      <c r="AK708" s="8"/>
      <c r="AL708" s="6" t="str">
        <f t="shared" si="304"/>
        <v xml:space="preserve"> |RO| </v>
      </c>
      <c r="AM708" s="8" t="s">
        <v>13949</v>
      </c>
      <c r="AN708" s="6" t="str">
        <f t="shared" si="305"/>
        <v xml:space="preserve"> |RS| Flasteri od netkanog tekstila bele boje</v>
      </c>
      <c r="AO708" s="8" t="s">
        <v>13950</v>
      </c>
      <c r="AP708" s="6" t="str">
        <f t="shared" si="306"/>
        <v xml:space="preserve"> |SI| Obližev iz netkanega materiala v beli barvi.</v>
      </c>
      <c r="AQ708" s="8" t="s">
        <v>13951</v>
      </c>
      <c r="AR708" s="6" t="str">
        <f t="shared" si="307"/>
        <v xml:space="preserve"> |SK| Náplastí z netkanej textílie v bielej farbe.</v>
      </c>
      <c r="AS708" s="9" t="str">
        <f t="shared" si="308"/>
        <v>|EN| White non-woven plasters. |BG| Пластири от нетъкан текстил в бяло. |BiH| Set flastera od vlakana u bijeloj boji. |CZ| Netkaných náplastí v bílé barvě. |DE| Vliesstoffpflaster weiß. |EE| Valget värvi kangasplaastrit. |ES| Apósitos de tela sin tejer, color blanco./ Tiretes de fibra tèxtil en color blanc. |GR| Μπαλώματα ψάθινα με λευκό χρώμα. |HR| Flaster vlaknasti bijele boje. |HU| Fehér színű textil ragtapasz. |IT| Cerotti in fibra non tessuta, di colore bianco. |LT| Pluoštinių baltos spalvos pleistrų. |LV| Šķiedras plāksteru baltā krāsā. |PL| Plastrów włókninowych w białym kolorze. |PT| Emplastros brancos de tecido não tecido |RO|  |RS| Flasteri od netkanog tekstila bele boje |SI| Obližev iz netkanega materiala v beli barvi. |SK| Náplastí z netkanej textílie v bielej farbe.</v>
      </c>
      <c r="AT708" s="9" t="str">
        <f t="shared" si="309"/>
        <v xml:space="preserve">"|EN| White non-woven plasters. |BG| Пластири от нетъкан текстил в бяло. |BiH| Set flastera od vlakana u bijeloj boji. |CZ| Netkaných náplastí v bílé barvě. |DE| Vliesstoffpflaster weiß. |EE| Valget värvi kangasplaastrit. |ES| Apósitos de tela sin tejer, color blanco./ Tiretes de fibra tèxtil en color blanc. |GR| Μπαλώματα ψάθινα με λευκό χρώμα. |HR| Flaster vlaknasti bijele boje. |HU| Fehér színű textil ragtapasz. |IT| Cerotti in fibra non tessuta, di colore bianco. |LT| Pluoštinių baltos spalvos pleistrų. |LV| Šķiedras plāksteru baltā krāsā. |PL| Plastrów włókninowych w białym kolorze. |PT| Emplastros brancos de tecido não tecido |RO|  |RS| Flasteri od netkanog tekstila bele boje |SI| Obližev iz netkanega materiala v beli barvi. |SK| Náplastí z netkanej textílie v bielej farbe.",  </v>
      </c>
      <c r="AU708" s="9" t="str">
        <f t="shared" si="310"/>
        <v xml:space="preserve">"White non-woven plasters.":  "|EN| White non-woven plasters. |BG| Пластири от нетъкан текстил в бяло. |BiH| Set flastera od vlakana u bijeloj boji. |CZ| Netkaných náplastí v bílé barvě. |DE| Vliesstoffpflaster weiß. |EE| Valget värvi kangasplaastrit. |ES| Apósitos de tela sin tejer, color blanco./ Tiretes de fibra tèxtil en color blanc. |GR| Μπαλώματα ψάθινα με λευκό χρώμα. |HR| Flaster vlaknasti bijele boje. |HU| Fehér színű textil ragtapasz. |IT| Cerotti in fibra non tessuta, di colore bianco. |LT| Pluoštinių baltos spalvos pleistrų. |LV| Šķiedras plāksteru baltā krāsā. |PL| Plastrów włókninowych w białym kolorze. |PT| Emplastros brancos de tecido não tecido |RO|  |RS| Flasteri od netkanog tekstila bele boje |SI| Obližev iz netkanega materiala v beli barvi. |SK| Náplastí z netkanej textílie v bielej farbe.",  </v>
      </c>
      <c r="AV708" s="9" t="str">
        <f t="shared" si="311"/>
        <v xml:space="preserve">"White non-woven plasters.", </v>
      </c>
      <c r="AW708" s="9"/>
    </row>
    <row r="709" spans="1:49" ht="15" customHeight="1" x14ac:dyDescent="0.25">
      <c r="A709" s="8" t="s">
        <v>13869</v>
      </c>
      <c r="B709" s="6" t="str">
        <f t="shared" si="286"/>
        <v>|EN| Pieces</v>
      </c>
      <c r="C709" s="8" t="s">
        <v>13952</v>
      </c>
      <c r="D709" s="6" t="str">
        <f t="shared" si="287"/>
        <v xml:space="preserve"> |AL| Copa</v>
      </c>
      <c r="E709" s="8" t="s">
        <v>13953</v>
      </c>
      <c r="F709" s="6" t="str">
        <f t="shared" si="288"/>
        <v xml:space="preserve"> |BG| Бройки</v>
      </c>
      <c r="G709" s="8" t="s">
        <v>13879</v>
      </c>
      <c r="H709" s="6" t="str">
        <f t="shared" si="289"/>
        <v xml:space="preserve"> |BiH| Komada</v>
      </c>
      <c r="I709" s="8"/>
      <c r="J709" s="6" t="str">
        <f t="shared" si="290"/>
        <v xml:space="preserve"> |CZ| </v>
      </c>
      <c r="K709" s="8" t="s">
        <v>13874</v>
      </c>
      <c r="L709" s="6" t="str">
        <f t="shared" si="291"/>
        <v xml:space="preserve"> |DE| Stück</v>
      </c>
      <c r="M709" s="8" t="s">
        <v>13875</v>
      </c>
      <c r="N709" s="6" t="str">
        <f t="shared" si="292"/>
        <v xml:space="preserve"> |EE| Tükki</v>
      </c>
      <c r="O709" s="8" t="s">
        <v>13876</v>
      </c>
      <c r="P709" s="6" t="str">
        <f t="shared" si="293"/>
        <v xml:space="preserve"> |ES| Unidades</v>
      </c>
      <c r="Q709" s="8" t="s">
        <v>13954</v>
      </c>
      <c r="R709" s="6" t="str">
        <f t="shared" si="294"/>
        <v>/ Unitats</v>
      </c>
      <c r="S709" s="8" t="s">
        <v>13878</v>
      </c>
      <c r="T709" s="6" t="str">
        <f t="shared" si="295"/>
        <v xml:space="preserve"> |GR| Κομμάτια</v>
      </c>
      <c r="U709" s="8"/>
      <c r="V709" s="6" t="str">
        <f t="shared" si="296"/>
        <v xml:space="preserve"> |HR| </v>
      </c>
      <c r="W709" s="8"/>
      <c r="X709" s="6" t="str">
        <f t="shared" si="297"/>
        <v xml:space="preserve"> |HU| </v>
      </c>
      <c r="Y709" s="8" t="s">
        <v>13881</v>
      </c>
      <c r="Z709" s="6" t="str">
        <f t="shared" si="298"/>
        <v xml:space="preserve"> |IT| Unità</v>
      </c>
      <c r="AA709" s="8" t="s">
        <v>13882</v>
      </c>
      <c r="AB709" s="6" t="str">
        <f t="shared" si="299"/>
        <v xml:space="preserve"> |LT| Vnt.</v>
      </c>
      <c r="AC709" s="8" t="s">
        <v>13955</v>
      </c>
      <c r="AD709" s="6" t="str">
        <f t="shared" si="300"/>
        <v xml:space="preserve"> |LV| Gabali</v>
      </c>
      <c r="AE709" s="8" t="s">
        <v>13884</v>
      </c>
      <c r="AF709" s="6" t="str">
        <f t="shared" si="301"/>
        <v xml:space="preserve"> |MK| Парчиња</v>
      </c>
      <c r="AG709" s="8" t="s">
        <v>13956</v>
      </c>
      <c r="AH709" s="6" t="str">
        <f t="shared" si="302"/>
        <v xml:space="preserve"> |PL| Sztuki</v>
      </c>
      <c r="AI709" s="8" t="s">
        <v>13886</v>
      </c>
      <c r="AJ709" s="6" t="str">
        <f t="shared" si="303"/>
        <v xml:space="preserve"> |PT| Peças</v>
      </c>
      <c r="AK709" s="8"/>
      <c r="AL709" s="6" t="str">
        <f t="shared" si="304"/>
        <v xml:space="preserve"> |RO| </v>
      </c>
      <c r="AM709" s="8" t="s">
        <v>13879</v>
      </c>
      <c r="AN709" s="6" t="str">
        <f t="shared" si="305"/>
        <v xml:space="preserve"> |RS| Komada</v>
      </c>
      <c r="AO709" s="8"/>
      <c r="AP709" s="6" t="str">
        <f t="shared" si="306"/>
        <v xml:space="preserve"> |SI| </v>
      </c>
      <c r="AQ709" s="8"/>
      <c r="AR709" s="6" t="str">
        <f t="shared" si="307"/>
        <v xml:space="preserve"> |SK| </v>
      </c>
      <c r="AS709" s="9" t="str">
        <f t="shared" si="308"/>
        <v xml:space="preserve">|EN| Pieces |BG| Бройки |BiH| Komada |CZ|  |DE| Stück |EE| Tükki |ES| Unidades/ Unitats |GR| Κομμάτια |HR|  |HU|  |IT| Unità |LT| Vnt. |LV| Gabali |PL| Sztuki |PT| Peças |RO|  |RS| Komada |SI|  |SK| </v>
      </c>
      <c r="AT709" s="9" t="str">
        <f t="shared" si="309"/>
        <v xml:space="preserve">"|EN| Pieces |BG| Бройки |BiH| Komada |CZ|  |DE| Stück |EE| Tükki |ES| Unidades/ Unitats |GR| Κομμάτια |HR|  |HU|  |IT| Unità |LT| Vnt. |LV| Gabali |PL| Sztuki |PT| Peças |RO|  |RS| Komada |SI|  |SK| ",  </v>
      </c>
      <c r="AU709" s="9" t="str">
        <f t="shared" si="310"/>
        <v xml:space="preserve">"Pieces":  "|EN| Pieces |BG| Бройки |BiH| Komada |CZ|  |DE| Stück |EE| Tükki |ES| Unidades/ Unitats |GR| Κομμάτια |HR|  |HU|  |IT| Unità |LT| Vnt. |LV| Gabali |PL| Sztuki |PT| Peças |RO|  |RS| Komada |SI|  |SK| ",  </v>
      </c>
      <c r="AV709" s="9" t="str">
        <f t="shared" si="311"/>
        <v xml:space="preserve">"Pieces", </v>
      </c>
      <c r="AW709" s="9"/>
    </row>
    <row r="710" spans="1:49" ht="15" customHeight="1" x14ac:dyDescent="0.25">
      <c r="A710" s="8" t="s">
        <v>13957</v>
      </c>
      <c r="B710" s="6" t="str">
        <f t="shared" si="286"/>
        <v>|EN| Of colourful plasters</v>
      </c>
      <c r="C710" s="8" t="s">
        <v>13958</v>
      </c>
      <c r="D710" s="6" t="str">
        <f t="shared" si="287"/>
        <v xml:space="preserve"> |AL| Leukoplaste në modele shumëngjyrëshe</v>
      </c>
      <c r="E710" s="8" t="s">
        <v>13959</v>
      </c>
      <c r="F710" s="6" t="str">
        <f t="shared" si="288"/>
        <v xml:space="preserve"> |BG| Пластири с цветни мотиви</v>
      </c>
      <c r="G710" s="8" t="s">
        <v>13960</v>
      </c>
      <c r="H710" s="6" t="str">
        <f t="shared" si="289"/>
        <v xml:space="preserve"> |BiH| Flasteri s šarenim uzorkom</v>
      </c>
      <c r="I710" s="8"/>
      <c r="J710" s="6" t="str">
        <f t="shared" si="290"/>
        <v xml:space="preserve"> |CZ| </v>
      </c>
      <c r="K710" s="8" t="s">
        <v>13961</v>
      </c>
      <c r="L710" s="6" t="str">
        <f t="shared" si="291"/>
        <v xml:space="preserve"> |DE| Pflaster mit bunten mustern</v>
      </c>
      <c r="M710" s="8" t="s">
        <v>13962</v>
      </c>
      <c r="N710" s="6" t="str">
        <f t="shared" si="292"/>
        <v xml:space="preserve"> |EE| Värviliste mustritega plaastrit</v>
      </c>
      <c r="O710" s="8" t="s">
        <v>13963</v>
      </c>
      <c r="P710" s="6" t="str">
        <f t="shared" si="293"/>
        <v xml:space="preserve"> |ES| Apósitos adhesivos con diseños de colores</v>
      </c>
      <c r="Q710" s="8" t="s">
        <v>13964</v>
      </c>
      <c r="R710" s="6" t="str">
        <f t="shared" si="294"/>
        <v>/ Tiretes amb motius de colors</v>
      </c>
      <c r="S710" s="8" t="s">
        <v>13919</v>
      </c>
      <c r="T710" s="6" t="str">
        <f t="shared" si="295"/>
        <v xml:space="preserve"> |GR| Μπαλώματα με πολύχρωμα μοτίβα.</v>
      </c>
      <c r="U710" s="8"/>
      <c r="V710" s="6" t="str">
        <f t="shared" si="296"/>
        <v xml:space="preserve"> |HR| </v>
      </c>
      <c r="W710" s="8"/>
      <c r="X710" s="6" t="str">
        <f t="shared" si="297"/>
        <v xml:space="preserve"> |HU| </v>
      </c>
      <c r="Y710" s="8" t="s">
        <v>13965</v>
      </c>
      <c r="Z710" s="6" t="str">
        <f t="shared" si="298"/>
        <v xml:space="preserve"> |IT| Cerotti a motivi colorati</v>
      </c>
      <c r="AA710" s="8" t="s">
        <v>13966</v>
      </c>
      <c r="AB710" s="6" t="str">
        <f t="shared" si="299"/>
        <v xml:space="preserve"> |LT| Pleistrų spalvotais raštais</v>
      </c>
      <c r="AC710" s="8" t="s">
        <v>13967</v>
      </c>
      <c r="AD710" s="6" t="str">
        <f t="shared" si="300"/>
        <v xml:space="preserve"> |LV| Plāksteru ar krāsainu ornamentu</v>
      </c>
      <c r="AE710" s="8" t="s">
        <v>13968</v>
      </c>
      <c r="AF710" s="6" t="str">
        <f t="shared" si="301"/>
        <v xml:space="preserve"> |MK| Фластери со шарени дезени</v>
      </c>
      <c r="AG710" s="8" t="s">
        <v>13969</v>
      </c>
      <c r="AH710" s="6" t="str">
        <f t="shared" si="302"/>
        <v xml:space="preserve"> |PL| Plastrów w kolorowe wzory</v>
      </c>
      <c r="AI710" s="8" t="s">
        <v>13927</v>
      </c>
      <c r="AJ710" s="6" t="str">
        <f t="shared" si="303"/>
        <v xml:space="preserve"> |PT| Emplastros com estampado colorido</v>
      </c>
      <c r="AK710" s="8"/>
      <c r="AL710" s="6" t="str">
        <f t="shared" si="304"/>
        <v xml:space="preserve"> |RO| </v>
      </c>
      <c r="AM710" s="8" t="s">
        <v>13970</v>
      </c>
      <c r="AN710" s="6" t="str">
        <f t="shared" si="305"/>
        <v xml:space="preserve"> |RS| Flastera raznobojnih šara</v>
      </c>
      <c r="AO710" s="8"/>
      <c r="AP710" s="6" t="str">
        <f t="shared" si="306"/>
        <v xml:space="preserve"> |SI| </v>
      </c>
      <c r="AQ710" s="8"/>
      <c r="AR710" s="6" t="str">
        <f t="shared" si="307"/>
        <v xml:space="preserve"> |SK| </v>
      </c>
      <c r="AS710" s="9" t="str">
        <f t="shared" si="308"/>
        <v xml:space="preserve">|EN| Of colourful plasters |BG| Пластири с цветни мотиви |BiH| Flasteri s šarenim uzorkom |CZ|  |DE| Pflaster mit bunten mustern |EE| Värviliste mustritega plaastrit |ES| Apósitos adhesivos con diseños de colores/ Tiretes amb motius de colors |GR| Μπαλώματα με πολύχρωμα μοτίβα. |HR|  |HU|  |IT| Cerotti a motivi colorati |LT| Pleistrų spalvotais raštais |LV| Plāksteru ar krāsainu ornamentu |PL| Plastrów w kolorowe wzory |PT| Emplastros com estampado colorido |RO|  |RS| Flastera raznobojnih šara |SI|  |SK| </v>
      </c>
      <c r="AT710" s="9" t="str">
        <f t="shared" si="309"/>
        <v xml:space="preserve">"|EN| Of colourful plasters |BG| Пластири с цветни мотиви |BiH| Flasteri s šarenim uzorkom |CZ|  |DE| Pflaster mit bunten mustern |EE| Värviliste mustritega plaastrit |ES| Apósitos adhesivos con diseños de colores/ Tiretes amb motius de colors |GR| Μπαλώματα με πολύχρωμα μοτίβα. |HR|  |HU|  |IT| Cerotti a motivi colorati |LT| Pleistrų spalvotais raštais |LV| Plāksteru ar krāsainu ornamentu |PL| Plastrów w kolorowe wzory |PT| Emplastros com estampado colorido |RO|  |RS| Flastera raznobojnih šara |SI|  |SK| ",  </v>
      </c>
      <c r="AU710" s="9" t="str">
        <f t="shared" si="310"/>
        <v xml:space="preserve">"Of colourful plasters":  "|EN| Of colourful plasters |BG| Пластири с цветни мотиви |BiH| Flasteri s šarenim uzorkom |CZ|  |DE| Pflaster mit bunten mustern |EE| Värviliste mustritega plaastrit |ES| Apósitos adhesivos con diseños de colores/ Tiretes amb motius de colors |GR| Μπαλώματα με πολύχρωμα μοτίβα. |HR|  |HU|  |IT| Cerotti a motivi colorati |LT| Pleistrų spalvotais raštais |LV| Plāksteru ar krāsainu ornamentu |PL| Plastrów w kolorowe wzory |PT| Emplastros com estampado colorido |RO|  |RS| Flastera raznobojnih šara |SI|  |SK| ",  </v>
      </c>
      <c r="AV710" s="9" t="str">
        <f t="shared" si="311"/>
        <v xml:space="preserve">"Of colourful plasters", </v>
      </c>
      <c r="AW710" s="9"/>
    </row>
    <row r="711" spans="1:49" ht="15" customHeight="1" x14ac:dyDescent="0.25">
      <c r="A711" s="8" t="s">
        <v>13848</v>
      </c>
      <c r="B711" s="6" t="str">
        <f t="shared" si="286"/>
        <v>|EN| Set of plasters with dressing 50 pcs</v>
      </c>
      <c r="C711" s="8" t="s">
        <v>13849</v>
      </c>
      <c r="D711" s="6" t="str">
        <f t="shared" si="287"/>
        <v xml:space="preserve"> |AL| Set leukoplastesh me fasho 50 copë.</v>
      </c>
      <c r="E711" s="8" t="s">
        <v>13850</v>
      </c>
      <c r="F711" s="6" t="str">
        <f t="shared" si="288"/>
        <v xml:space="preserve"> |BG| Комплект пластири /лепенки/ с превръзка 50 бр.</v>
      </c>
      <c r="G711" s="8" t="s">
        <v>13971</v>
      </c>
      <c r="H711" s="6" t="str">
        <f t="shared" si="289"/>
        <v xml:space="preserve"> |BiH| Komplet flastera s gazom 50 kom.</v>
      </c>
      <c r="I711" s="8"/>
      <c r="J711" s="6" t="str">
        <f t="shared" si="290"/>
        <v xml:space="preserve"> |CZ| </v>
      </c>
      <c r="K711" s="8" t="s">
        <v>13853</v>
      </c>
      <c r="L711" s="6" t="str">
        <f t="shared" si="291"/>
        <v xml:space="preserve"> |DE| Pflaster mit verband 50 stk.</v>
      </c>
      <c r="M711" s="8" t="s">
        <v>13854</v>
      </c>
      <c r="N711" s="6" t="str">
        <f t="shared" si="292"/>
        <v xml:space="preserve"> |EE| Plaastrite komplekt koos sidemega, 50 tk</v>
      </c>
      <c r="O711" s="8" t="s">
        <v>13855</v>
      </c>
      <c r="P711" s="6" t="str">
        <f t="shared" si="293"/>
        <v xml:space="preserve"> |ES| Juego de apósitos adhesivos 50 uds.</v>
      </c>
      <c r="Q711" s="8" t="s">
        <v>13856</v>
      </c>
      <c r="R711" s="6" t="str">
        <f t="shared" si="294"/>
        <v>/ Joc de tiretes amb apòsit 50 unitats</v>
      </c>
      <c r="S711" s="8" t="s">
        <v>13857</v>
      </c>
      <c r="T711" s="6" t="str">
        <f t="shared" si="295"/>
        <v xml:space="preserve"> |GR| Σετ μπαλωμάτων με επίδεσμο 50 τεμ.</v>
      </c>
      <c r="U711" s="8"/>
      <c r="V711" s="6" t="str">
        <f t="shared" si="296"/>
        <v xml:space="preserve"> |HR| </v>
      </c>
      <c r="W711" s="8"/>
      <c r="X711" s="6" t="str">
        <f t="shared" si="297"/>
        <v xml:space="preserve"> |HU| </v>
      </c>
      <c r="Y711" s="8" t="s">
        <v>13860</v>
      </c>
      <c r="Z711" s="6" t="str">
        <f t="shared" si="298"/>
        <v xml:space="preserve"> |IT| Assortimento di 50 cerotti con medicazione</v>
      </c>
      <c r="AA711" s="8" t="s">
        <v>13861</v>
      </c>
      <c r="AB711" s="6" t="str">
        <f t="shared" si="299"/>
        <v xml:space="preserve"> |LT| Pleistrų su tvarsčiu rinkinys, 50 vnt.</v>
      </c>
      <c r="AC711" s="8" t="s">
        <v>13862</v>
      </c>
      <c r="AD711" s="6" t="str">
        <f t="shared" si="300"/>
        <v xml:space="preserve"> |LV| Plāksteru komplekts ar apsēju 50 gab.</v>
      </c>
      <c r="AE711" s="8" t="s">
        <v>13863</v>
      </c>
      <c r="AF711" s="6" t="str">
        <f t="shared" si="301"/>
        <v xml:space="preserve"> |MK| Комплет фластери со лента 50 парч.</v>
      </c>
      <c r="AG711" s="8" t="s">
        <v>13972</v>
      </c>
      <c r="AH711" s="6" t="str">
        <f t="shared" si="302"/>
        <v xml:space="preserve"> |PL| Zestaw plastrów z opatrunkiem 50 szt.</v>
      </c>
      <c r="AI711" s="8" t="s">
        <v>13865</v>
      </c>
      <c r="AJ711" s="6" t="str">
        <f t="shared" si="303"/>
        <v xml:space="preserve"> |PT| Conjunto de pensos rápidos 50 un.</v>
      </c>
      <c r="AK711" s="8"/>
      <c r="AL711" s="6" t="str">
        <f t="shared" si="304"/>
        <v xml:space="preserve"> |RO| </v>
      </c>
      <c r="AM711" s="8" t="s">
        <v>13866</v>
      </c>
      <c r="AN711" s="6" t="str">
        <f t="shared" si="305"/>
        <v xml:space="preserve"> |RS| Komplet flastera sa zavojem 50 kom.</v>
      </c>
      <c r="AO711" s="8"/>
      <c r="AP711" s="6" t="str">
        <f t="shared" si="306"/>
        <v xml:space="preserve"> |SI| </v>
      </c>
      <c r="AQ711" s="8"/>
      <c r="AR711" s="6" t="str">
        <f t="shared" si="307"/>
        <v xml:space="preserve"> |SK| </v>
      </c>
      <c r="AS711" s="9" t="str">
        <f t="shared" si="308"/>
        <v xml:space="preserve">|EN| Set of plasters with dressing 50 pcs |BG| Комплект пластири /лепенки/ с превръзка 50 бр. |BiH| Komplet flastera s gazom 50 kom. |CZ|  |DE| Pflaster mit verband 50 stk. |EE| Plaastrite komplekt koos sidemega, 50 tk |ES| Juego de apósitos adhesivos 50 uds./ Joc de tiretes amb apòsit 50 unitats |GR| Σετ μπαλωμάτων με επίδεσμο 50 τεμ. |HR|  |HU|  |IT| Assortimento di 50 cerotti con medicazione |LT| Pleistrų su tvarsčiu rinkinys, 50 vnt. |LV| Plāksteru komplekts ar apsēju 50 gab. |PL| Zestaw plastrów z opatrunkiem 50 szt. |PT| Conjunto de pensos rápidos 50 un. |RO|  |RS| Komplet flastera sa zavojem 50 kom. |SI|  |SK| </v>
      </c>
      <c r="AT711" s="9" t="str">
        <f t="shared" si="309"/>
        <v xml:space="preserve">"|EN| Set of plasters with dressing 50 pcs |BG| Комплект пластири /лепенки/ с превръзка 50 бр. |BiH| Komplet flastera s gazom 50 kom. |CZ|  |DE| Pflaster mit verband 50 stk. |EE| Plaastrite komplekt koos sidemega, 50 tk |ES| Juego de apósitos adhesivos 50 uds./ Joc de tiretes amb apòsit 50 unitats |GR| Σετ μπαλωμάτων με επίδεσμο 50 τεμ. |HR|  |HU|  |IT| Assortimento di 50 cerotti con medicazione |LT| Pleistrų su tvarsčiu rinkinys, 50 vnt. |LV| Plāksteru komplekts ar apsēju 50 gab. |PL| Zestaw plastrów z opatrunkiem 50 szt. |PT| Conjunto de pensos rápidos 50 un. |RO|  |RS| Komplet flastera sa zavojem 50 kom. |SI|  |SK| ",  </v>
      </c>
      <c r="AU711" s="9" t="str">
        <f t="shared" si="310"/>
        <v xml:space="preserve">"Set of plasters with dressing 50 pcs":  "|EN| Set of plasters with dressing 50 pcs |BG| Комплект пластири /лепенки/ с превръзка 50 бр. |BiH| Komplet flastera s gazom 50 kom. |CZ|  |DE| Pflaster mit verband 50 stk. |EE| Plaastrite komplekt koos sidemega, 50 tk |ES| Juego de apósitos adhesivos 50 uds./ Joc de tiretes amb apòsit 50 unitats |GR| Σετ μπαλωμάτων με επίδεσμο 50 τεμ. |HR|  |HU|  |IT| Assortimento di 50 cerotti con medicazione |LT| Pleistrų su tvarsčiu rinkinys, 50 vnt. |LV| Plāksteru komplekts ar apsēju 50 gab. |PL| Zestaw plastrów z opatrunkiem 50 szt. |PT| Conjunto de pensos rápidos 50 un. |RO|  |RS| Komplet flastera sa zavojem 50 kom. |SI|  |SK| ",  </v>
      </c>
      <c r="AV711" s="9" t="str">
        <f t="shared" si="311"/>
        <v xml:space="preserve">"Set of plasters with dressing 50 pcs", </v>
      </c>
      <c r="AW711" s="9"/>
    </row>
    <row r="712" spans="1:49" ht="15" customHeight="1" x14ac:dyDescent="0.25">
      <c r="A712" s="8" t="s">
        <v>13931</v>
      </c>
      <c r="B712" s="6" t="str">
        <f t="shared" si="286"/>
        <v>|EN| White non-woven plasters.</v>
      </c>
      <c r="C712" s="8" t="s">
        <v>13932</v>
      </c>
      <c r="D712" s="6" t="str">
        <f t="shared" si="287"/>
        <v xml:space="preserve"> |AL| Leukoplaste me ngjyrë të bardhë.</v>
      </c>
      <c r="E712" s="8" t="s">
        <v>13973</v>
      </c>
      <c r="F712" s="6" t="str">
        <f t="shared" si="288"/>
        <v xml:space="preserve"> |BG| Пластири от нетъкан текстил в бяло</v>
      </c>
      <c r="G712" s="8" t="s">
        <v>13974</v>
      </c>
      <c r="H712" s="6" t="str">
        <f t="shared" si="289"/>
        <v xml:space="preserve"> |BiH| Komplet flastera od vlakana u bijeloj boji</v>
      </c>
      <c r="I712" s="8"/>
      <c r="J712" s="6" t="str">
        <f t="shared" si="290"/>
        <v xml:space="preserve"> |CZ| </v>
      </c>
      <c r="K712" s="8" t="s">
        <v>13975</v>
      </c>
      <c r="L712" s="6" t="str">
        <f t="shared" si="291"/>
        <v xml:space="preserve"> |DE| Vliesstoffpflaster weiß</v>
      </c>
      <c r="M712" s="8" t="s">
        <v>13976</v>
      </c>
      <c r="N712" s="6" t="str">
        <f t="shared" si="292"/>
        <v xml:space="preserve"> |EE| Valget värvi tekstiilplaastrit</v>
      </c>
      <c r="O712" s="8" t="s">
        <v>13938</v>
      </c>
      <c r="P712" s="6" t="str">
        <f t="shared" si="293"/>
        <v xml:space="preserve"> |ES| Apósitos de tela sin tejer, color blanco.</v>
      </c>
      <c r="Q712" s="8" t="s">
        <v>13977</v>
      </c>
      <c r="R712" s="6" t="str">
        <f t="shared" si="294"/>
        <v>/ Tiretes de fibra tèxtil en color blanc</v>
      </c>
      <c r="S712" s="8" t="s">
        <v>13940</v>
      </c>
      <c r="T712" s="6" t="str">
        <f t="shared" si="295"/>
        <v xml:space="preserve"> |GR| Μπαλώματα ψάθινα με λευκό χρώμα.</v>
      </c>
      <c r="U712" s="8"/>
      <c r="V712" s="6" t="str">
        <f t="shared" si="296"/>
        <v xml:space="preserve"> |HR| </v>
      </c>
      <c r="W712" s="8"/>
      <c r="X712" s="6" t="str">
        <f t="shared" si="297"/>
        <v xml:space="preserve"> |HU| </v>
      </c>
      <c r="Y712" s="8" t="s">
        <v>13978</v>
      </c>
      <c r="Z712" s="6" t="str">
        <f t="shared" si="298"/>
        <v xml:space="preserve"> |IT| Cerotti in fibra non tessuta, di colore bianco</v>
      </c>
      <c r="AA712" s="8" t="s">
        <v>13979</v>
      </c>
      <c r="AB712" s="6" t="str">
        <f t="shared" si="299"/>
        <v xml:space="preserve"> |LT| Pluoštinių baltos spalvos pleistrų</v>
      </c>
      <c r="AC712" s="8" t="s">
        <v>13980</v>
      </c>
      <c r="AD712" s="6" t="str">
        <f t="shared" si="300"/>
        <v xml:space="preserve"> |LV| Auduma plāksteri baltā krāsā</v>
      </c>
      <c r="AE712" s="8" t="s">
        <v>13981</v>
      </c>
      <c r="AF712" s="6" t="str">
        <f t="shared" si="301"/>
        <v xml:space="preserve"> |MK| Бели неткаен фластери</v>
      </c>
      <c r="AG712" s="8" t="s">
        <v>13982</v>
      </c>
      <c r="AH712" s="6" t="str">
        <f t="shared" si="302"/>
        <v xml:space="preserve"> |PL| Plastrów włókninowych w białym kolorze</v>
      </c>
      <c r="AI712" s="8" t="s">
        <v>13948</v>
      </c>
      <c r="AJ712" s="6" t="str">
        <f t="shared" si="303"/>
        <v xml:space="preserve"> |PT| Emplastros brancos de tecido não tecido</v>
      </c>
      <c r="AK712" s="8"/>
      <c r="AL712" s="6" t="str">
        <f t="shared" si="304"/>
        <v xml:space="preserve"> |RO| </v>
      </c>
      <c r="AM712" s="8" t="s">
        <v>13983</v>
      </c>
      <c r="AN712" s="6" t="str">
        <f t="shared" si="305"/>
        <v xml:space="preserve"> |RS| Flaster od netkanog tekstila bele boje</v>
      </c>
      <c r="AO712" s="8"/>
      <c r="AP712" s="6" t="str">
        <f t="shared" si="306"/>
        <v xml:space="preserve"> |SI| </v>
      </c>
      <c r="AQ712" s="8"/>
      <c r="AR712" s="6" t="str">
        <f t="shared" si="307"/>
        <v xml:space="preserve"> |SK| </v>
      </c>
      <c r="AS712" s="9" t="str">
        <f t="shared" si="308"/>
        <v xml:space="preserve">|EN| White non-woven plasters. |BG| Пластири от нетъкан текстил в бяло |BiH| Komplet flastera od vlakana u bijeloj boji |CZ|  |DE| Vliesstoffpflaster weiß |EE| Valget värvi tekstiilplaastrit |ES| Apósitos de tela sin tejer, color blanco./ Tiretes de fibra tèxtil en color blanc |GR| Μπαλώματα ψάθινα με λευκό χρώμα. |HR|  |HU|  |IT| Cerotti in fibra non tessuta, di colore bianco |LT| Pluoštinių baltos spalvos pleistrų |LV| Auduma plāksteri baltā krāsā |PL| Plastrów włókninowych w białym kolorze |PT| Emplastros brancos de tecido não tecido |RO|  |RS| Flaster od netkanog tekstila bele boje |SI|  |SK| </v>
      </c>
      <c r="AT712" s="9" t="str">
        <f t="shared" si="309"/>
        <v xml:space="preserve">"|EN| White non-woven plasters. |BG| Пластири от нетъкан текстил в бяло |BiH| Komplet flastera od vlakana u bijeloj boji |CZ|  |DE| Vliesstoffpflaster weiß |EE| Valget värvi tekstiilplaastrit |ES| Apósitos de tela sin tejer, color blanco./ Tiretes de fibra tèxtil en color blanc |GR| Μπαλώματα ψάθινα με λευκό χρώμα. |HR|  |HU|  |IT| Cerotti in fibra non tessuta, di colore bianco |LT| Pluoštinių baltos spalvos pleistrų |LV| Auduma plāksteri baltā krāsā |PL| Plastrów włókninowych w białym kolorze |PT| Emplastros brancos de tecido não tecido |RO|  |RS| Flaster od netkanog tekstila bele boje |SI|  |SK| ",  </v>
      </c>
      <c r="AU712" s="9" t="str">
        <f t="shared" si="310"/>
        <v xml:space="preserve">"White non-woven plasters.":  "|EN| White non-woven plasters. |BG| Пластири от нетъкан текстил в бяло |BiH| Komplet flastera od vlakana u bijeloj boji |CZ|  |DE| Vliesstoffpflaster weiß |EE| Valget värvi tekstiilplaastrit |ES| Apósitos de tela sin tejer, color blanco./ Tiretes de fibra tèxtil en color blanc |GR| Μπαλώματα ψάθινα με λευκό χρώμα. |HR|  |HU|  |IT| Cerotti in fibra non tessuta, di colore bianco |LT| Pluoštinių baltos spalvos pleistrų |LV| Auduma plāksteri baltā krāsā |PL| Plastrów włókninowych w białym kolorze |PT| Emplastros brancos de tecido não tecido |RO|  |RS| Flaster od netkanog tekstila bele boje |SI|  |SK| ",  </v>
      </c>
      <c r="AV712" s="9" t="str">
        <f t="shared" si="311"/>
        <v xml:space="preserve">"White non-woven plasters.", </v>
      </c>
      <c r="AW712" s="9"/>
    </row>
    <row r="713" spans="1:49" ht="15" customHeight="1" x14ac:dyDescent="0.25">
      <c r="A713" s="8" t="s">
        <v>13806</v>
      </c>
      <c r="B713" s="6" t="str">
        <f t="shared" si="286"/>
        <v>|EN| Set of waterproof plasters with dressing 20 pcs</v>
      </c>
      <c r="C713" s="8" t="s">
        <v>13807</v>
      </c>
      <c r="D713" s="6" t="str">
        <f t="shared" si="287"/>
        <v xml:space="preserve"> |AL| Set leukoplastesh të papërshkueshëm nga uji me fasho 20 copë.</v>
      </c>
      <c r="E713" s="8" t="s">
        <v>13808</v>
      </c>
      <c r="F713" s="6" t="str">
        <f t="shared" si="288"/>
        <v xml:space="preserve"> |BG| Комплект водоустойчиви пластири /лепенки/ с превръзка 20 бр.</v>
      </c>
      <c r="G713" s="8" t="s">
        <v>13984</v>
      </c>
      <c r="H713" s="6" t="str">
        <f t="shared" si="289"/>
        <v xml:space="preserve"> |BiH| Komplet vodootpornih flastera s gazom 20 kom.</v>
      </c>
      <c r="I713" s="8"/>
      <c r="J713" s="6" t="str">
        <f t="shared" si="290"/>
        <v xml:space="preserve"> |CZ| </v>
      </c>
      <c r="K713" s="8" t="s">
        <v>13811</v>
      </c>
      <c r="L713" s="6" t="str">
        <f t="shared" si="291"/>
        <v xml:space="preserve"> |DE| Wasserfeste pflaster mit verband 20 stk.</v>
      </c>
      <c r="M713" s="8" t="s">
        <v>13812</v>
      </c>
      <c r="N713" s="6" t="str">
        <f t="shared" si="292"/>
        <v xml:space="preserve"> |EE| Veekindlate plaastrite komplekt koos sidemega, 20 tk</v>
      </c>
      <c r="O713" s="8" t="s">
        <v>13813</v>
      </c>
      <c r="P713" s="6" t="str">
        <f t="shared" si="293"/>
        <v xml:space="preserve"> |ES| Juego de apósitos adhesivos impermeables 20 uds.</v>
      </c>
      <c r="Q713" s="8" t="s">
        <v>13985</v>
      </c>
      <c r="R713" s="6" t="str">
        <f t="shared" si="294"/>
        <v>/ Joc de tiretes impermeables amb apòsit 20 unitats</v>
      </c>
      <c r="S713" s="8" t="s">
        <v>13815</v>
      </c>
      <c r="T713" s="6" t="str">
        <f t="shared" si="295"/>
        <v xml:space="preserve"> |GR| Ένα σύνολο αδιάβροχων μπαλωμάτων με επίδεσμο 20 τεμ.</v>
      </c>
      <c r="U713" s="8"/>
      <c r="V713" s="6" t="str">
        <f t="shared" si="296"/>
        <v xml:space="preserve"> |HR| </v>
      </c>
      <c r="W713" s="8"/>
      <c r="X713" s="6" t="str">
        <f t="shared" si="297"/>
        <v xml:space="preserve"> |HU| </v>
      </c>
      <c r="Y713" s="8" t="s">
        <v>13818</v>
      </c>
      <c r="Z713" s="6" t="str">
        <f t="shared" si="298"/>
        <v xml:space="preserve"> |IT| Assortimento di 20 cerotti impermeabili con medicazione</v>
      </c>
      <c r="AA713" s="8" t="s">
        <v>13986</v>
      </c>
      <c r="AB713" s="6" t="str">
        <f t="shared" si="299"/>
        <v xml:space="preserve"> |LT| Vandeniui atsparių pleistrų su tvarsčiu rinkinys, 20 vnt.</v>
      </c>
      <c r="AC713" s="8" t="s">
        <v>13987</v>
      </c>
      <c r="AD713" s="6" t="str">
        <f t="shared" si="300"/>
        <v xml:space="preserve"> |LV| Ūdensdrošu plāksteru komplekts ar apsēju 20 gab.</v>
      </c>
      <c r="AE713" s="8" t="s">
        <v>13821</v>
      </c>
      <c r="AF713" s="6" t="str">
        <f t="shared" si="301"/>
        <v xml:space="preserve"> |MK| Комплет водоотпорни фластери со лента 20 пар.</v>
      </c>
      <c r="AG713" s="8" t="s">
        <v>13988</v>
      </c>
      <c r="AH713" s="6" t="str">
        <f t="shared" si="302"/>
        <v xml:space="preserve"> |PL| Zestaw wodoodpornych plastrów z opatrunkiem 20 szt.</v>
      </c>
      <c r="AI713" s="8" t="s">
        <v>13823</v>
      </c>
      <c r="AJ713" s="6" t="str">
        <f t="shared" si="303"/>
        <v xml:space="preserve"> |PT| Conjunto de pensos rápidos impermeáveis 20 un.</v>
      </c>
      <c r="AK713" s="8"/>
      <c r="AL713" s="6" t="str">
        <f t="shared" si="304"/>
        <v xml:space="preserve"> |RO| </v>
      </c>
      <c r="AM713" s="8" t="s">
        <v>13824</v>
      </c>
      <c r="AN713" s="6" t="str">
        <f t="shared" si="305"/>
        <v xml:space="preserve"> |RS| Komplet vodootpornih flastera sa zavojem 20 kom.</v>
      </c>
      <c r="AO713" s="8"/>
      <c r="AP713" s="6" t="str">
        <f t="shared" si="306"/>
        <v xml:space="preserve"> |SI| </v>
      </c>
      <c r="AQ713" s="8"/>
      <c r="AR713" s="6" t="str">
        <f t="shared" si="307"/>
        <v xml:space="preserve"> |SK| </v>
      </c>
      <c r="AS713" s="9" t="str">
        <f t="shared" si="308"/>
        <v xml:space="preserve">|EN| Set of waterproof plasters with dressing 20 pcs |BG| Комплект водоустойчиви пластири /лепенки/ с превръзка 20 бр. |BiH| Komplet vodootpornih flastera s gazom 20 kom. |CZ|  |DE| Wasserfeste pflaster mit verband 20 stk. |EE| Veekindlate plaastrite komplekt koos sidemega, 20 tk |ES| Juego de apósitos adhesivos impermeables 20 uds./ Joc de tiretes impermeables amb apòsit 20 unitats |GR| Ένα σύνολο αδιάβροχων μπαλωμάτων με επίδεσμο 20 τεμ. |HR|  |HU|  |IT| Assortimento di 20 cerotti impermeabili con medicazione |LT| Vandeniui atsparių pleistrų su tvarsčiu rinkinys, 20 vnt. |LV| Ūdensdrošu plāksteru komplekts ar apsēju 20 gab. |PL| Zestaw wodoodpornych plastrów z opatrunkiem 20 szt. |PT| Conjunto de pensos rápidos impermeáveis 20 un. |RO|  |RS| Komplet vodootpornih flastera sa zavojem 20 kom. |SI|  |SK| </v>
      </c>
      <c r="AT713" s="9" t="str">
        <f t="shared" si="309"/>
        <v xml:space="preserve">"|EN| Set of waterproof plasters with dressing 20 pcs |BG| Комплект водоустойчиви пластири /лепенки/ с превръзка 20 бр. |BiH| Komplet vodootpornih flastera s gazom 20 kom. |CZ|  |DE| Wasserfeste pflaster mit verband 20 stk. |EE| Veekindlate plaastrite komplekt koos sidemega, 20 tk |ES| Juego de apósitos adhesivos impermeables 20 uds./ Joc de tiretes impermeables amb apòsit 20 unitats |GR| Ένα σύνολο αδιάβροχων μπαλωμάτων με επίδεσμο 20 τεμ. |HR|  |HU|  |IT| Assortimento di 20 cerotti impermeabili con medicazione |LT| Vandeniui atsparių pleistrų su tvarsčiu rinkinys, 20 vnt. |LV| Ūdensdrošu plāksteru komplekts ar apsēju 20 gab. |PL| Zestaw wodoodpornych plastrów z opatrunkiem 20 szt. |PT| Conjunto de pensos rápidos impermeáveis 20 un. |RO|  |RS| Komplet vodootpornih flastera sa zavojem 20 kom. |SI|  |SK| ",  </v>
      </c>
      <c r="AU713" s="9" t="str">
        <f t="shared" si="310"/>
        <v xml:space="preserve">"Set of waterproof plasters with dressing 20 pcs":  "|EN| Set of waterproof plasters with dressing 20 pcs |BG| Комплект водоустойчиви пластири /лепенки/ с превръзка 20 бр. |BiH| Komplet vodootpornih flastera s gazom 20 kom. |CZ|  |DE| Wasserfeste pflaster mit verband 20 stk. |EE| Veekindlate plaastrite komplekt koos sidemega, 20 tk |ES| Juego de apósitos adhesivos impermeables 20 uds./ Joc de tiretes impermeables amb apòsit 20 unitats |GR| Ένα σύνολο αδιάβροχων μπαλωμάτων με επίδεσμο 20 τεμ. |HR|  |HU|  |IT| Assortimento di 20 cerotti impermeabili con medicazione |LT| Vandeniui atsparių pleistrų su tvarsčiu rinkinys, 20 vnt. |LV| Ūdensdrošu plāksteru komplekts ar apsēju 20 gab. |PL| Zestaw wodoodpornych plastrów z opatrunkiem 20 szt. |PT| Conjunto de pensos rápidos impermeáveis 20 un. |RO|  |RS| Komplet vodootpornih flastera sa zavojem 20 kom. |SI|  |SK| ",  </v>
      </c>
      <c r="AV713" s="9" t="str">
        <f t="shared" si="311"/>
        <v xml:space="preserve">"Set of waterproof plasters with dressing 20 pcs", </v>
      </c>
      <c r="AW713" s="9"/>
    </row>
    <row r="714" spans="1:49" ht="15" customHeight="1" x14ac:dyDescent="0.25">
      <c r="A714" s="8" t="s">
        <v>13889</v>
      </c>
      <c r="B714" s="6" t="str">
        <f t="shared" si="286"/>
        <v>|EN| Flesh-coloured waterproof plasters.</v>
      </c>
      <c r="C714" s="8" t="s">
        <v>13989</v>
      </c>
      <c r="D714" s="6" t="str">
        <f t="shared" si="287"/>
        <v xml:space="preserve"> |AL| Leukoplaste të papërshkueshëm nga uji në ngjyrë mishi</v>
      </c>
      <c r="E714" s="8" t="s">
        <v>13990</v>
      </c>
      <c r="F714" s="6" t="str">
        <f t="shared" si="288"/>
        <v xml:space="preserve"> |BG| Водоустойчиви пластири в телесен цвят</v>
      </c>
      <c r="G714" s="8" t="s">
        <v>13991</v>
      </c>
      <c r="H714" s="6" t="str">
        <f t="shared" si="289"/>
        <v xml:space="preserve"> |BiH| Komplet vodootpornih flastera u boji kože</v>
      </c>
      <c r="I714" s="8"/>
      <c r="J714" s="6" t="str">
        <f t="shared" si="290"/>
        <v xml:space="preserve"> |CZ| </v>
      </c>
      <c r="K714" s="8" t="s">
        <v>13992</v>
      </c>
      <c r="L714" s="6" t="str">
        <f t="shared" si="291"/>
        <v xml:space="preserve"> |DE| Wasserfeste pflaster in hautfarbe</v>
      </c>
      <c r="M714" s="8" t="s">
        <v>13993</v>
      </c>
      <c r="N714" s="6" t="str">
        <f t="shared" si="292"/>
        <v xml:space="preserve"> |EE| Nahavärvi veekindlat plaastrit</v>
      </c>
      <c r="O714" s="8" t="s">
        <v>13896</v>
      </c>
      <c r="P714" s="6" t="str">
        <f t="shared" si="293"/>
        <v xml:space="preserve"> |ES| Apósitos adhesivos color piel.</v>
      </c>
      <c r="Q714" s="8" t="s">
        <v>13897</v>
      </c>
      <c r="R714" s="6" t="str">
        <f t="shared" si="294"/>
        <v>/ Tiretes impermeables de color carn.</v>
      </c>
      <c r="S714" s="8" t="s">
        <v>13898</v>
      </c>
      <c r="T714" s="6" t="str">
        <f t="shared" si="295"/>
        <v xml:space="preserve"> |GR| Αδιάβροχα μπαλώματα με νούντ χρώμα</v>
      </c>
      <c r="U714" s="8"/>
      <c r="V714" s="6" t="str">
        <f t="shared" si="296"/>
        <v xml:space="preserve"> |HR| </v>
      </c>
      <c r="W714" s="8"/>
      <c r="X714" s="6" t="str">
        <f t="shared" si="297"/>
        <v xml:space="preserve"> |HU| </v>
      </c>
      <c r="Y714" s="8" t="s">
        <v>13994</v>
      </c>
      <c r="Z714" s="6" t="str">
        <f t="shared" si="298"/>
        <v xml:space="preserve"> |IT| Cerotti resistenti all'acqua, del colore della pelle</v>
      </c>
      <c r="AA714" s="8" t="s">
        <v>13995</v>
      </c>
      <c r="AB714" s="6" t="str">
        <f t="shared" si="299"/>
        <v xml:space="preserve"> |LT| Vandeniui atsparių kūno spalvos pleistrų</v>
      </c>
      <c r="AC714" s="8" t="s">
        <v>13996</v>
      </c>
      <c r="AD714" s="6" t="str">
        <f t="shared" si="300"/>
        <v xml:space="preserve"> |LV| Ūdensdrošu plāksteru miesas krāsā</v>
      </c>
      <c r="AE714" s="8" t="s">
        <v>13997</v>
      </c>
      <c r="AF714" s="6" t="str">
        <f t="shared" si="301"/>
        <v xml:space="preserve"> |MK| Водоотпорни фластери со боја на тело</v>
      </c>
      <c r="AG714" s="8" t="s">
        <v>13998</v>
      </c>
      <c r="AH714" s="6" t="str">
        <f t="shared" si="302"/>
        <v xml:space="preserve"> |PL| Plastrów wodoodpornych w kolorze cielistym</v>
      </c>
      <c r="AI714" s="8" t="s">
        <v>13906</v>
      </c>
      <c r="AJ714" s="6" t="str">
        <f t="shared" si="303"/>
        <v xml:space="preserve"> |PT| Emplastros impermeáveis em cor de pele</v>
      </c>
      <c r="AK714" s="8"/>
      <c r="AL714" s="6" t="str">
        <f t="shared" si="304"/>
        <v xml:space="preserve"> |RO| </v>
      </c>
      <c r="AM714" s="8" t="s">
        <v>13999</v>
      </c>
      <c r="AN714" s="6" t="str">
        <f t="shared" si="305"/>
        <v xml:space="preserve"> |RS| Vodootporni flasteri boje tela</v>
      </c>
      <c r="AO714" s="8"/>
      <c r="AP714" s="6" t="str">
        <f t="shared" si="306"/>
        <v xml:space="preserve"> |SI| </v>
      </c>
      <c r="AQ714" s="8"/>
      <c r="AR714" s="6" t="str">
        <f t="shared" si="307"/>
        <v xml:space="preserve"> |SK| </v>
      </c>
      <c r="AS714" s="9" t="str">
        <f t="shared" si="308"/>
        <v xml:space="preserve">|EN| Flesh-coloured waterproof plasters. |BG| Водоустойчиви пластири в телесен цвят |BiH| Komplet vodootpornih flastera u boji kože |CZ|  |DE| Wasserfeste pflaster in hautfarbe |EE| Nahavärvi veekindlat plaastrit |ES| Apósitos adhesivos color piel./ Tiretes impermeables de color carn. |GR| Αδιάβροχα μπαλώματα με νούντ χρώμα |HR|  |HU|  |IT| Cerotti resistenti all'acqua, del colore della pelle |LT| Vandeniui atsparių kūno spalvos pleistrų |LV| Ūdensdrošu plāksteru miesas krāsā |PL| Plastrów wodoodpornych w kolorze cielistym |PT| Emplastros impermeáveis em cor de pele |RO|  |RS| Vodootporni flasteri boje tela |SI|  |SK| </v>
      </c>
      <c r="AT714" s="9" t="str">
        <f t="shared" si="309"/>
        <v xml:space="preserve">"|EN| Flesh-coloured waterproof plasters. |BG| Водоустойчиви пластири в телесен цвят |BiH| Komplet vodootpornih flastera u boji kože |CZ|  |DE| Wasserfeste pflaster in hautfarbe |EE| Nahavärvi veekindlat plaastrit |ES| Apósitos adhesivos color piel./ Tiretes impermeables de color carn. |GR| Αδιάβροχα μπαλώματα με νούντ χρώμα |HR|  |HU|  |IT| Cerotti resistenti all'acqua, del colore della pelle |LT| Vandeniui atsparių kūno spalvos pleistrų |LV| Ūdensdrošu plāksteru miesas krāsā |PL| Plastrów wodoodpornych w kolorze cielistym |PT| Emplastros impermeáveis em cor de pele |RO|  |RS| Vodootporni flasteri boje tela |SI|  |SK| ",  </v>
      </c>
      <c r="AU714" s="9" t="str">
        <f t="shared" si="310"/>
        <v xml:space="preserve">"Flesh-coloured waterproof plasters.":  "|EN| Flesh-coloured waterproof plasters. |BG| Водоустойчиви пластири в телесен цвят |BiH| Komplet vodootpornih flastera u boji kože |CZ|  |DE| Wasserfeste pflaster in hautfarbe |EE| Nahavärvi veekindlat plaastrit |ES| Apósitos adhesivos color piel./ Tiretes impermeables de color carn. |GR| Αδιάβροχα μπαλώματα με νούντ χρώμα |HR|  |HU|  |IT| Cerotti resistenti all'acqua, del colore della pelle |LT| Vandeniui atsparių kūno spalvos pleistrų |LV| Ūdensdrošu plāksteru miesas krāsā |PL| Plastrów wodoodpornych w kolorze cielistym |PT| Emplastros impermeáveis em cor de pele |RO|  |RS| Vodootporni flasteri boje tela |SI|  |SK| ",  </v>
      </c>
      <c r="AV714" s="9" t="str">
        <f t="shared" si="311"/>
        <v xml:space="preserve">"Flesh-coloured waterproof plasters.", </v>
      </c>
      <c r="AW714" s="9"/>
    </row>
    <row r="715" spans="1:49" ht="15" customHeight="1" x14ac:dyDescent="0.25">
      <c r="A715" s="8" t="s">
        <v>14000</v>
      </c>
      <c r="B715" s="6" t="str">
        <f t="shared" si="286"/>
        <v>|EN| Product registered</v>
      </c>
      <c r="C715" s="8" t="s">
        <v>14001</v>
      </c>
      <c r="D715" s="6" t="str">
        <f t="shared" si="287"/>
        <v xml:space="preserve"> |AL| Produkt i regjistruar</v>
      </c>
      <c r="E715" s="8" t="s">
        <v>14002</v>
      </c>
      <c r="F715" s="6" t="str">
        <f t="shared" si="288"/>
        <v xml:space="preserve"> |BG| Регистриран продукт</v>
      </c>
      <c r="G715" s="8" t="s">
        <v>14003</v>
      </c>
      <c r="H715" s="6" t="str">
        <f t="shared" si="289"/>
        <v xml:space="preserve"> |BiH| Proizvod je registrovan</v>
      </c>
      <c r="I715" s="8"/>
      <c r="J715" s="6" t="str">
        <f t="shared" si="290"/>
        <v xml:space="preserve"> |CZ| </v>
      </c>
      <c r="K715" s="8" t="s">
        <v>14004</v>
      </c>
      <c r="L715" s="6" t="str">
        <f t="shared" si="291"/>
        <v xml:space="preserve"> |DE| Eingetragenes erzeugnis</v>
      </c>
      <c r="M715" s="8" t="s">
        <v>14005</v>
      </c>
      <c r="N715" s="6" t="str">
        <f t="shared" si="292"/>
        <v xml:space="preserve"> |EE| Registreeritud toode</v>
      </c>
      <c r="O715" s="8" t="s">
        <v>14006</v>
      </c>
      <c r="P715" s="6" t="str">
        <f t="shared" si="293"/>
        <v xml:space="preserve"> |ES| Producto registrado</v>
      </c>
      <c r="Q715" s="8" t="s">
        <v>14007</v>
      </c>
      <c r="R715" s="6" t="str">
        <f t="shared" si="294"/>
        <v>/ Producte registrat</v>
      </c>
      <c r="S715" s="8" t="s">
        <v>14008</v>
      </c>
      <c r="T715" s="6" t="str">
        <f t="shared" si="295"/>
        <v xml:space="preserve"> |GR| Εγγεγραμμένο προϊόν</v>
      </c>
      <c r="U715" s="8"/>
      <c r="V715" s="6" t="str">
        <f t="shared" si="296"/>
        <v xml:space="preserve"> |HR| </v>
      </c>
      <c r="W715" s="8"/>
      <c r="X715" s="6" t="str">
        <f t="shared" si="297"/>
        <v xml:space="preserve"> |HU| </v>
      </c>
      <c r="Y715" s="8" t="s">
        <v>14009</v>
      </c>
      <c r="Z715" s="6" t="str">
        <f t="shared" si="298"/>
        <v xml:space="preserve"> |IT| Prodotto registrato</v>
      </c>
      <c r="AA715" s="8" t="s">
        <v>14010</v>
      </c>
      <c r="AB715" s="6" t="str">
        <f t="shared" si="299"/>
        <v xml:space="preserve"> |LT| Registruotas produktas</v>
      </c>
      <c r="AC715" s="8" t="s">
        <v>14011</v>
      </c>
      <c r="AD715" s="6" t="str">
        <f t="shared" si="300"/>
        <v xml:space="preserve"> |LV| Reģistrēts produkts</v>
      </c>
      <c r="AE715" s="8" t="s">
        <v>14012</v>
      </c>
      <c r="AF715" s="6" t="str">
        <f t="shared" si="301"/>
        <v xml:space="preserve"> |MK| Регистриран производ</v>
      </c>
      <c r="AG715" s="8" t="s">
        <v>14013</v>
      </c>
      <c r="AH715" s="6" t="str">
        <f t="shared" si="302"/>
        <v xml:space="preserve"> |PL| Produkt zarejestrowany</v>
      </c>
      <c r="AI715" s="8" t="s">
        <v>14014</v>
      </c>
      <c r="AJ715" s="6" t="str">
        <f t="shared" si="303"/>
        <v xml:space="preserve"> |PT| Produto registado</v>
      </c>
      <c r="AK715" s="8"/>
      <c r="AL715" s="6" t="str">
        <f t="shared" si="304"/>
        <v xml:space="preserve"> |RO| </v>
      </c>
      <c r="AM715" s="8" t="s">
        <v>14015</v>
      </c>
      <c r="AN715" s="6" t="str">
        <f t="shared" si="305"/>
        <v xml:space="preserve"> |RS| Proizvod registrovan</v>
      </c>
      <c r="AO715" s="8"/>
      <c r="AP715" s="6" t="str">
        <f t="shared" si="306"/>
        <v xml:space="preserve"> |SI| </v>
      </c>
      <c r="AQ715" s="8"/>
      <c r="AR715" s="6" t="str">
        <f t="shared" si="307"/>
        <v xml:space="preserve"> |SK| </v>
      </c>
      <c r="AS715" s="9" t="str">
        <f t="shared" si="308"/>
        <v xml:space="preserve">|EN| Product registered |BG| Регистриран продукт |BiH| Proizvod je registrovan |CZ|  |DE| Eingetragenes erzeugnis |EE| Registreeritud toode |ES| Producto registrado/ Producte registrat |GR| Εγγεγραμμένο προϊόν |HR|  |HU|  |IT| Prodotto registrato |LT| Registruotas produktas |LV| Reģistrēts produkts |PL| Produkt zarejestrowany |PT| Produto registado |RO|  |RS| Proizvod registrovan |SI|  |SK| </v>
      </c>
      <c r="AT715" s="9" t="str">
        <f t="shared" si="309"/>
        <v xml:space="preserve">"|EN| Product registered |BG| Регистриран продукт |BiH| Proizvod je registrovan |CZ|  |DE| Eingetragenes erzeugnis |EE| Registreeritud toode |ES| Producto registrado/ Producte registrat |GR| Εγγεγραμμένο προϊόν |HR|  |HU|  |IT| Prodotto registrato |LT| Registruotas produktas |LV| Reģistrēts produkts |PL| Produkt zarejestrowany |PT| Produto registado |RO|  |RS| Proizvod registrovan |SI|  |SK| ",  </v>
      </c>
      <c r="AU715" s="9" t="str">
        <f t="shared" si="310"/>
        <v xml:space="preserve">"Product registered":  "|EN| Product registered |BG| Регистриран продукт |BiH| Proizvod je registrovan |CZ|  |DE| Eingetragenes erzeugnis |EE| Registreeritud toode |ES| Producto registrado/ Producte registrat |GR| Εγγεγραμμένο προϊόν |HR|  |HU|  |IT| Prodotto registrato |LT| Registruotas produktas |LV| Reģistrēts produkts |PL| Produkt zarejestrowany |PT| Produto registado |RO|  |RS| Proizvod registrovan |SI|  |SK| ",  </v>
      </c>
      <c r="AV715" s="9" t="str">
        <f t="shared" si="311"/>
        <v xml:space="preserve">"Product registered", </v>
      </c>
      <c r="AW715" s="9"/>
    </row>
    <row r="716" spans="1:49" ht="15" customHeight="1" x14ac:dyDescent="0.25">
      <c r="A716" s="8" t="s">
        <v>14016</v>
      </c>
      <c r="B716" s="6" t="str">
        <f t="shared" si="286"/>
        <v>|EN| Kids cosmetics</v>
      </c>
      <c r="C716" s="8" t="s">
        <v>14017</v>
      </c>
      <c r="D716" s="6" t="str">
        <f t="shared" si="287"/>
        <v xml:space="preserve"> |AL| Kozmetikë për fëmijë</v>
      </c>
      <c r="E716" s="8" t="s">
        <v>14018</v>
      </c>
      <c r="F716" s="6" t="str">
        <f t="shared" si="288"/>
        <v xml:space="preserve"> |BG| Козметика за деца</v>
      </c>
      <c r="G716" s="8" t="s">
        <v>14019</v>
      </c>
      <c r="H716" s="6" t="str">
        <f t="shared" si="289"/>
        <v xml:space="preserve"> |BiH| Dječja kozmetika</v>
      </c>
      <c r="I716" s="8"/>
      <c r="J716" s="6" t="str">
        <f t="shared" si="290"/>
        <v xml:space="preserve"> |CZ| </v>
      </c>
      <c r="K716" s="8" t="s">
        <v>14020</v>
      </c>
      <c r="L716" s="6" t="str">
        <f t="shared" si="291"/>
        <v xml:space="preserve"> |DE| Kosmetika für kinder</v>
      </c>
      <c r="M716" s="8" t="s">
        <v>14021</v>
      </c>
      <c r="N716" s="6" t="str">
        <f t="shared" si="292"/>
        <v xml:space="preserve"> |EE| Laste kosmeetikatarbed</v>
      </c>
      <c r="O716" s="8" t="s">
        <v>14022</v>
      </c>
      <c r="P716" s="6" t="str">
        <f t="shared" si="293"/>
        <v xml:space="preserve"> |ES| Cosméticos para niños</v>
      </c>
      <c r="Q716" s="8" t="s">
        <v>14023</v>
      </c>
      <c r="R716" s="6" t="str">
        <f t="shared" si="294"/>
        <v>/ Cosmètics per a nens</v>
      </c>
      <c r="S716" s="8" t="s">
        <v>14024</v>
      </c>
      <c r="T716" s="6" t="str">
        <f t="shared" si="295"/>
        <v xml:space="preserve"> |GR| Παιδικά καλλυντικά</v>
      </c>
      <c r="U716" s="8"/>
      <c r="V716" s="6" t="str">
        <f t="shared" si="296"/>
        <v xml:space="preserve"> |HR| </v>
      </c>
      <c r="W716" s="8"/>
      <c r="X716" s="6" t="str">
        <f t="shared" si="297"/>
        <v xml:space="preserve"> |HU| </v>
      </c>
      <c r="Y716" s="8" t="s">
        <v>14025</v>
      </c>
      <c r="Z716" s="6" t="str">
        <f t="shared" si="298"/>
        <v xml:space="preserve"> |IT| Cosmetici per bambini</v>
      </c>
      <c r="AA716" s="8" t="s">
        <v>14026</v>
      </c>
      <c r="AB716" s="6" t="str">
        <f t="shared" si="299"/>
        <v xml:space="preserve"> |LT| Kosmetika vaikams</v>
      </c>
      <c r="AC716" s="8" t="s">
        <v>14027</v>
      </c>
      <c r="AD716" s="6" t="str">
        <f t="shared" si="300"/>
        <v xml:space="preserve"> |LV| Kosmētika bērniem</v>
      </c>
      <c r="AE716" s="8" t="s">
        <v>14028</v>
      </c>
      <c r="AF716" s="6" t="str">
        <f t="shared" si="301"/>
        <v xml:space="preserve"> |MK| Детски козметики</v>
      </c>
      <c r="AG716" s="8" t="s">
        <v>14029</v>
      </c>
      <c r="AH716" s="6" t="str">
        <f t="shared" si="302"/>
        <v xml:space="preserve"> |PL| Kosmetyki dziecięce</v>
      </c>
      <c r="AI716" s="8" t="s">
        <v>14030</v>
      </c>
      <c r="AJ716" s="6" t="str">
        <f t="shared" si="303"/>
        <v xml:space="preserve"> |PT| Cosméticos para criança</v>
      </c>
      <c r="AK716" s="8"/>
      <c r="AL716" s="6" t="str">
        <f t="shared" si="304"/>
        <v xml:space="preserve"> |RO| </v>
      </c>
      <c r="AM716" s="8" t="s">
        <v>14031</v>
      </c>
      <c r="AN716" s="6" t="str">
        <f t="shared" si="305"/>
        <v xml:space="preserve"> |RS| Dečija kozmetika</v>
      </c>
      <c r="AO716" s="8"/>
      <c r="AP716" s="6" t="str">
        <f t="shared" si="306"/>
        <v xml:space="preserve"> |SI| </v>
      </c>
      <c r="AQ716" s="8"/>
      <c r="AR716" s="6" t="str">
        <f t="shared" si="307"/>
        <v xml:space="preserve"> |SK| </v>
      </c>
      <c r="AS716" s="9" t="str">
        <f t="shared" si="308"/>
        <v xml:space="preserve">|EN| Kids cosmetics |BG| Козметика за деца |BiH| Dječja kozmetika |CZ|  |DE| Kosmetika für kinder |EE| Laste kosmeetikatarbed |ES| Cosméticos para niños/ Cosmètics per a nens |GR| Παιδικά καλλυντικά |HR|  |HU|  |IT| Cosmetici per bambini |LT| Kosmetika vaikams |LV| Kosmētika bērniem |PL| Kosmetyki dziecięce |PT| Cosméticos para criança |RO|  |RS| Dečija kozmetika |SI|  |SK| </v>
      </c>
      <c r="AT716" s="9" t="str">
        <f t="shared" si="309"/>
        <v xml:space="preserve">"|EN| Kids cosmetics |BG| Козметика за деца |BiH| Dječja kozmetika |CZ|  |DE| Kosmetika für kinder |EE| Laste kosmeetikatarbed |ES| Cosméticos para niños/ Cosmètics per a nens |GR| Παιδικά καλλυντικά |HR|  |HU|  |IT| Cosmetici per bambini |LT| Kosmetika vaikams |LV| Kosmētika bērniem |PL| Kosmetyki dziecięce |PT| Cosméticos para criança |RO|  |RS| Dečija kozmetika |SI|  |SK| ",  </v>
      </c>
      <c r="AU716" s="9" t="str">
        <f t="shared" si="310"/>
        <v xml:space="preserve">"Kids cosmetics":  "|EN| Kids cosmetics |BG| Козметика за деца |BiH| Dječja kozmetika |CZ|  |DE| Kosmetika für kinder |EE| Laste kosmeetikatarbed |ES| Cosméticos para niños/ Cosmètics per a nens |GR| Παιδικά καλλυντικά |HR|  |HU|  |IT| Cosmetici per bambini |LT| Kosmetika vaikams |LV| Kosmētika bērniem |PL| Kosmetyki dziecięce |PT| Cosméticos para criança |RO|  |RS| Dečija kozmetika |SI|  |SK| ",  </v>
      </c>
      <c r="AV716" s="9" t="str">
        <f t="shared" si="311"/>
        <v xml:space="preserve">"Kids cosmetics", </v>
      </c>
      <c r="AW716" s="9"/>
    </row>
    <row r="717" spans="1:49" ht="15" customHeight="1" x14ac:dyDescent="0.25">
      <c r="A717" s="8" t="s">
        <v>14032</v>
      </c>
      <c r="B717" s="6" t="str">
        <f t="shared" si="286"/>
        <v>|EN| Fizzing bath ball</v>
      </c>
      <c r="C717" s="8" t="s">
        <v>14033</v>
      </c>
      <c r="D717" s="6" t="str">
        <f t="shared" si="287"/>
        <v xml:space="preserve"> |AL| Top banje me flluska</v>
      </c>
      <c r="E717" s="8" t="s">
        <v>14034</v>
      </c>
      <c r="F717" s="6" t="str">
        <f t="shared" si="288"/>
        <v xml:space="preserve"> |BG| Пенлива топка за къпане</v>
      </c>
      <c r="G717" s="8" t="s">
        <v>14035</v>
      </c>
      <c r="H717" s="6" t="str">
        <f t="shared" si="289"/>
        <v xml:space="preserve"> |BiH| Šumeća kugla za kupanje</v>
      </c>
      <c r="I717" s="8"/>
      <c r="J717" s="6" t="str">
        <f t="shared" si="290"/>
        <v xml:space="preserve"> |CZ| </v>
      </c>
      <c r="K717" s="8" t="s">
        <v>14036</v>
      </c>
      <c r="L717" s="6" t="str">
        <f t="shared" si="291"/>
        <v xml:space="preserve"> |DE| Sprudelnde badekugel</v>
      </c>
      <c r="M717" s="8" t="s">
        <v>14037</v>
      </c>
      <c r="N717" s="6" t="str">
        <f t="shared" si="292"/>
        <v xml:space="preserve"> |EE| Vannivahukuul</v>
      </c>
      <c r="O717" s="8" t="s">
        <v>14038</v>
      </c>
      <c r="P717" s="6" t="str">
        <f t="shared" si="293"/>
        <v xml:space="preserve"> |ES| Bola de burbujas para el baño</v>
      </c>
      <c r="Q717" s="8" t="s">
        <v>14039</v>
      </c>
      <c r="R717" s="6" t="str">
        <f t="shared" si="294"/>
        <v>/ Bola de bany escumosa</v>
      </c>
      <c r="S717" s="8" t="s">
        <v>14040</v>
      </c>
      <c r="T717" s="6" t="str">
        <f t="shared" si="295"/>
        <v xml:space="preserve"> |GR| Αφρώδης μπανιέρα</v>
      </c>
      <c r="U717" s="8"/>
      <c r="V717" s="6" t="str">
        <f t="shared" si="296"/>
        <v xml:space="preserve"> |HR| </v>
      </c>
      <c r="W717" s="8"/>
      <c r="X717" s="6" t="str">
        <f t="shared" si="297"/>
        <v xml:space="preserve"> |HU| </v>
      </c>
      <c r="Y717" s="8" t="s">
        <v>14041</v>
      </c>
      <c r="Z717" s="6" t="str">
        <f t="shared" si="298"/>
        <v xml:space="preserve"> |IT| Palla effervescente da bagno</v>
      </c>
      <c r="AA717" s="8" t="s">
        <v>14042</v>
      </c>
      <c r="AB717" s="6" t="str">
        <f t="shared" si="299"/>
        <v xml:space="preserve"> |LT| Putojantis vonios burbulas</v>
      </c>
      <c r="AC717" s="8" t="s">
        <v>14043</v>
      </c>
      <c r="AD717" s="6" t="str">
        <f t="shared" si="300"/>
        <v xml:space="preserve"> |LV| Putojošs vannas bumba</v>
      </c>
      <c r="AE717" s="8" t="s">
        <v>14044</v>
      </c>
      <c r="AF717" s="6" t="str">
        <f t="shared" si="301"/>
        <v xml:space="preserve"> |MK| Шумлива бомба за капење</v>
      </c>
      <c r="AG717" s="8" t="s">
        <v>14045</v>
      </c>
      <c r="AH717" s="6" t="str">
        <f t="shared" si="302"/>
        <v xml:space="preserve"> |PL| Musująca kula do kąpieli</v>
      </c>
      <c r="AI717" s="8" t="s">
        <v>14046</v>
      </c>
      <c r="AJ717" s="6" t="str">
        <f t="shared" si="303"/>
        <v xml:space="preserve"> |PT| Bomba de banho</v>
      </c>
      <c r="AK717" s="8"/>
      <c r="AL717" s="6" t="str">
        <f t="shared" si="304"/>
        <v xml:space="preserve"> |RO| </v>
      </c>
      <c r="AM717" s="8" t="s">
        <v>14035</v>
      </c>
      <c r="AN717" s="6" t="str">
        <f t="shared" si="305"/>
        <v xml:space="preserve"> |RS| Šumeća kugla za kupanje</v>
      </c>
      <c r="AO717" s="8"/>
      <c r="AP717" s="6" t="str">
        <f t="shared" si="306"/>
        <v xml:space="preserve"> |SI| </v>
      </c>
      <c r="AQ717" s="8"/>
      <c r="AR717" s="6" t="str">
        <f t="shared" si="307"/>
        <v xml:space="preserve"> |SK| </v>
      </c>
      <c r="AS717" s="9" t="str">
        <f t="shared" si="308"/>
        <v xml:space="preserve">|EN| Fizzing bath ball |BG| Пенлива топка за къпане |BiH| Šumeća kugla za kupanje |CZ|  |DE| Sprudelnde badekugel |EE| Vannivahukuul |ES| Bola de burbujas para el baño/ Bola de bany escumosa |GR| Αφρώδης μπανιέρα |HR|  |HU|  |IT| Palla effervescente da bagno |LT| Putojantis vonios burbulas |LV| Putojošs vannas bumba |PL| Musująca kula do kąpieli |PT| Bomba de banho |RO|  |RS| Šumeća kugla za kupanje |SI|  |SK| </v>
      </c>
      <c r="AT717" s="9" t="str">
        <f t="shared" si="309"/>
        <v xml:space="preserve">"|EN| Fizzing bath ball |BG| Пенлива топка за къпане |BiH| Šumeća kugla za kupanje |CZ|  |DE| Sprudelnde badekugel |EE| Vannivahukuul |ES| Bola de burbujas para el baño/ Bola de bany escumosa |GR| Αφρώδης μπανιέρα |HR|  |HU|  |IT| Palla effervescente da bagno |LT| Putojantis vonios burbulas |LV| Putojošs vannas bumba |PL| Musująca kula do kąpieli |PT| Bomba de banho |RO|  |RS| Šumeća kugla za kupanje |SI|  |SK| ",  </v>
      </c>
      <c r="AU717" s="9" t="str">
        <f t="shared" si="310"/>
        <v xml:space="preserve">"Fizzing bath ball":  "|EN| Fizzing bath ball |BG| Пенлива топка за къпане |BiH| Šumeća kugla za kupanje |CZ|  |DE| Sprudelnde badekugel |EE| Vannivahukuul |ES| Bola de burbujas para el baño/ Bola de bany escumosa |GR| Αφρώδης μπανιέρα |HR|  |HU|  |IT| Palla effervescente da bagno |LT| Putojantis vonios burbulas |LV| Putojošs vannas bumba |PL| Musująca kula do kąpieli |PT| Bomba de banho |RO|  |RS| Šumeća kugla za kupanje |SI|  |SK| ",  </v>
      </c>
      <c r="AV717" s="9" t="str">
        <f t="shared" si="311"/>
        <v xml:space="preserve">"Fizzing bath ball", </v>
      </c>
      <c r="AW717" s="9"/>
    </row>
    <row r="718" spans="1:49" ht="15" customHeight="1" x14ac:dyDescent="0.25">
      <c r="A718" s="8" t="s">
        <v>14047</v>
      </c>
      <c r="B718" s="6" t="str">
        <f t="shared" si="286"/>
        <v>|EN| Wet wipes 15 pieces</v>
      </c>
      <c r="C718" s="8" t="s">
        <v>14048</v>
      </c>
      <c r="D718" s="6" t="str">
        <f t="shared" si="287"/>
        <v xml:space="preserve"> |AL| Peceta të lagura 15 copë</v>
      </c>
      <c r="E718" s="8"/>
      <c r="F718" s="6" t="str">
        <f t="shared" si="288"/>
        <v xml:space="preserve"> |BG| </v>
      </c>
      <c r="G718" s="8" t="s">
        <v>14049</v>
      </c>
      <c r="H718" s="6" t="str">
        <f t="shared" si="289"/>
        <v xml:space="preserve"> |BiH| Vlažne maramice 15 komada</v>
      </c>
      <c r="I718" s="8"/>
      <c r="J718" s="6" t="str">
        <f t="shared" si="290"/>
        <v xml:space="preserve"> |CZ| </v>
      </c>
      <c r="K718" s="8" t="s">
        <v>14050</v>
      </c>
      <c r="L718" s="6" t="str">
        <f t="shared" si="291"/>
        <v xml:space="preserve"> |DE| Feuchttücher 15 stück</v>
      </c>
      <c r="M718" s="8"/>
      <c r="N718" s="6" t="str">
        <f t="shared" si="292"/>
        <v xml:space="preserve"> |EE| </v>
      </c>
      <c r="O718" s="8" t="s">
        <v>14051</v>
      </c>
      <c r="P718" s="6" t="str">
        <f t="shared" si="293"/>
        <v xml:space="preserve"> |ES| Paños húmedos 15 uds.</v>
      </c>
      <c r="Q718" s="8" t="s">
        <v>14052</v>
      </c>
      <c r="R718" s="6" t="str">
        <f t="shared" si="294"/>
        <v>/ Tovalloletes humides 15 unitats</v>
      </c>
      <c r="S718" s="8" t="s">
        <v>10091</v>
      </c>
      <c r="T718" s="6" t="str">
        <f t="shared" si="295"/>
        <v xml:space="preserve"> |GR| Υγρά μαντηλάκια</v>
      </c>
      <c r="U718" s="8"/>
      <c r="V718" s="6" t="str">
        <f t="shared" si="296"/>
        <v xml:space="preserve"> |HR| </v>
      </c>
      <c r="W718" s="8"/>
      <c r="X718" s="6" t="str">
        <f t="shared" si="297"/>
        <v xml:space="preserve"> |HU| </v>
      </c>
      <c r="Y718" s="8" t="s">
        <v>14053</v>
      </c>
      <c r="Z718" s="6" t="str">
        <f t="shared" si="298"/>
        <v xml:space="preserve"> |IT| Salviette umidificate 15 pezzi</v>
      </c>
      <c r="AA718" s="8"/>
      <c r="AB718" s="6" t="str">
        <f t="shared" si="299"/>
        <v xml:space="preserve"> |LT| </v>
      </c>
      <c r="AC718" s="8"/>
      <c r="AD718" s="6" t="str">
        <f t="shared" si="300"/>
        <v xml:space="preserve"> |LV| </v>
      </c>
      <c r="AE718" s="8" t="s">
        <v>14054</v>
      </c>
      <c r="AF718" s="6" t="str">
        <f t="shared" si="301"/>
        <v xml:space="preserve"> |MK| Влажни марамици 15 парчиња</v>
      </c>
      <c r="AG718" s="8" t="s">
        <v>14055</v>
      </c>
      <c r="AH718" s="6" t="str">
        <f t="shared" si="302"/>
        <v xml:space="preserve"> |PL| Chusteczki nawilżane 15 sztuk</v>
      </c>
      <c r="AI718" s="8" t="s">
        <v>14056</v>
      </c>
      <c r="AJ718" s="6" t="str">
        <f t="shared" si="303"/>
        <v xml:space="preserve"> |PT| Toalhetes húmidos 15 peças</v>
      </c>
      <c r="AK718" s="8"/>
      <c r="AL718" s="6" t="str">
        <f t="shared" si="304"/>
        <v xml:space="preserve"> |RO| </v>
      </c>
      <c r="AM718" s="8" t="s">
        <v>14057</v>
      </c>
      <c r="AN718" s="6" t="str">
        <f t="shared" si="305"/>
        <v xml:space="preserve"> |RS| Vlažne maramice 15 kom.</v>
      </c>
      <c r="AO718" s="8"/>
      <c r="AP718" s="6" t="str">
        <f t="shared" si="306"/>
        <v xml:space="preserve"> |SI| </v>
      </c>
      <c r="AQ718" s="8"/>
      <c r="AR718" s="6" t="str">
        <f t="shared" si="307"/>
        <v xml:space="preserve"> |SK| </v>
      </c>
      <c r="AS718" s="9" t="str">
        <f t="shared" si="308"/>
        <v xml:space="preserve">|EN| Wet wipes 15 pieces |BG|  |BiH| Vlažne maramice 15 komada |CZ|  |DE| Feuchttücher 15 stück |EE|  |ES| Paños húmedos 15 uds./ Tovalloletes humides 15 unitats |GR| Υγρά μαντηλάκια |HR|  |HU|  |IT| Salviette umidificate 15 pezzi |LT|  |LV|  |PL| Chusteczki nawilżane 15 sztuk |PT| Toalhetes húmidos 15 peças |RO|  |RS| Vlažne maramice 15 kom. |SI|  |SK| </v>
      </c>
      <c r="AT718" s="9" t="str">
        <f t="shared" si="309"/>
        <v xml:space="preserve">"|EN| Wet wipes 15 pieces |BG|  |BiH| Vlažne maramice 15 komada |CZ|  |DE| Feuchttücher 15 stück |EE|  |ES| Paños húmedos 15 uds./ Tovalloletes humides 15 unitats |GR| Υγρά μαντηλάκια |HR|  |HU|  |IT| Salviette umidificate 15 pezzi |LT|  |LV|  |PL| Chusteczki nawilżane 15 sztuk |PT| Toalhetes húmidos 15 peças |RO|  |RS| Vlažne maramice 15 kom. |SI|  |SK| ",  </v>
      </c>
      <c r="AU718" s="9" t="str">
        <f t="shared" si="310"/>
        <v xml:space="preserve">"Wet wipes 15 pieces":  "|EN| Wet wipes 15 pieces |BG|  |BiH| Vlažne maramice 15 komada |CZ|  |DE| Feuchttücher 15 stück |EE|  |ES| Paños húmedos 15 uds./ Tovalloletes humides 15 unitats |GR| Υγρά μαντηλάκια |HR|  |HU|  |IT| Salviette umidificate 15 pezzi |LT|  |LV|  |PL| Chusteczki nawilżane 15 sztuk |PT| Toalhetes húmidos 15 peças |RO|  |RS| Vlažne maramice 15 kom. |SI|  |SK| ",  </v>
      </c>
      <c r="AV718" s="9" t="str">
        <f t="shared" si="311"/>
        <v xml:space="preserve">"Wet wipes 15 pieces", </v>
      </c>
      <c r="AW718" s="9"/>
    </row>
    <row r="719" spans="1:49" ht="15" customHeight="1" x14ac:dyDescent="0.25">
      <c r="A719" s="8" t="s">
        <v>14058</v>
      </c>
      <c r="B719" s="6" t="str">
        <f t="shared" si="286"/>
        <v>|EN| Fragrance cosmetic</v>
      </c>
      <c r="C719" s="8" t="s">
        <v>14059</v>
      </c>
      <c r="D719" s="6" t="str">
        <f t="shared" si="287"/>
        <v xml:space="preserve"> |AL| Kozmetika aromatizuese</v>
      </c>
      <c r="E719" s="8"/>
      <c r="F719" s="6" t="str">
        <f t="shared" si="288"/>
        <v xml:space="preserve"> |BG| </v>
      </c>
      <c r="G719" s="8" t="s">
        <v>14060</v>
      </c>
      <c r="H719" s="6" t="str">
        <f t="shared" si="289"/>
        <v xml:space="preserve"> |BiH| Mirisna kozmetika</v>
      </c>
      <c r="I719" s="8"/>
      <c r="J719" s="6" t="str">
        <f t="shared" si="290"/>
        <v xml:space="preserve"> |CZ| </v>
      </c>
      <c r="K719" s="8" t="s">
        <v>14061</v>
      </c>
      <c r="L719" s="6" t="str">
        <f t="shared" si="291"/>
        <v xml:space="preserve"> |DE| Duftkosmetikum</v>
      </c>
      <c r="M719" s="8"/>
      <c r="N719" s="6" t="str">
        <f t="shared" si="292"/>
        <v xml:space="preserve"> |EE| </v>
      </c>
      <c r="O719" s="8" t="s">
        <v>14062</v>
      </c>
      <c r="P719" s="6" t="str">
        <f t="shared" si="293"/>
        <v xml:space="preserve"> |ES| Cosmético perfumado</v>
      </c>
      <c r="Q719" s="8" t="s">
        <v>14063</v>
      </c>
      <c r="R719" s="6" t="str">
        <f t="shared" si="294"/>
        <v>/ Cosmètic amb fragància</v>
      </c>
      <c r="S719" s="8" t="s">
        <v>14064</v>
      </c>
      <c r="T719" s="6" t="str">
        <f t="shared" si="295"/>
        <v xml:space="preserve"> |GR| Αρωματικό κόσμημα</v>
      </c>
      <c r="U719" s="8"/>
      <c r="V719" s="6" t="str">
        <f t="shared" si="296"/>
        <v xml:space="preserve"> |HR| </v>
      </c>
      <c r="W719" s="8"/>
      <c r="X719" s="6" t="str">
        <f t="shared" si="297"/>
        <v xml:space="preserve"> |HU| </v>
      </c>
      <c r="Y719" s="8" t="s">
        <v>14065</v>
      </c>
      <c r="Z719" s="6" t="str">
        <f t="shared" si="298"/>
        <v xml:space="preserve"> |IT| Cosmetico profumato</v>
      </c>
      <c r="AA719" s="8"/>
      <c r="AB719" s="6" t="str">
        <f t="shared" si="299"/>
        <v xml:space="preserve"> |LT| </v>
      </c>
      <c r="AC719" s="8"/>
      <c r="AD719" s="6" t="str">
        <f t="shared" si="300"/>
        <v xml:space="preserve"> |LV| </v>
      </c>
      <c r="AE719" s="8" t="s">
        <v>14066</v>
      </c>
      <c r="AF719" s="6" t="str">
        <f t="shared" si="301"/>
        <v xml:space="preserve"> |MK| Миризлива козметика</v>
      </c>
      <c r="AG719" s="8" t="s">
        <v>14067</v>
      </c>
      <c r="AH719" s="6" t="str">
        <f t="shared" si="302"/>
        <v xml:space="preserve"> |PL| Kosmetyk zapachowy</v>
      </c>
      <c r="AI719" s="8" t="s">
        <v>14062</v>
      </c>
      <c r="AJ719" s="6" t="str">
        <f t="shared" si="303"/>
        <v xml:space="preserve"> |PT| Cosmético perfumado</v>
      </c>
      <c r="AK719" s="8"/>
      <c r="AL719" s="6" t="str">
        <f t="shared" si="304"/>
        <v xml:space="preserve"> |RO| </v>
      </c>
      <c r="AM719" s="8" t="s">
        <v>14068</v>
      </c>
      <c r="AN719" s="6" t="str">
        <f t="shared" si="305"/>
        <v xml:space="preserve"> |RS| Mirišljava kozmetika</v>
      </c>
      <c r="AO719" s="8"/>
      <c r="AP719" s="6" t="str">
        <f t="shared" si="306"/>
        <v xml:space="preserve"> |SI| </v>
      </c>
      <c r="AQ719" s="8"/>
      <c r="AR719" s="6" t="str">
        <f t="shared" si="307"/>
        <v xml:space="preserve"> |SK| </v>
      </c>
      <c r="AS719" s="9" t="str">
        <f t="shared" si="308"/>
        <v xml:space="preserve">|EN| Fragrance cosmetic |BG|  |BiH| Mirisna kozmetika |CZ|  |DE| Duftkosmetikum |EE|  |ES| Cosmético perfumado/ Cosmètic amb fragància |GR| Αρωματικό κόσμημα |HR|  |HU|  |IT| Cosmetico profumato |LT|  |LV|  |PL| Kosmetyk zapachowy |PT| Cosmético perfumado |RO|  |RS| Mirišljava kozmetika |SI|  |SK| </v>
      </c>
      <c r="AT719" s="9" t="str">
        <f t="shared" si="309"/>
        <v xml:space="preserve">"|EN| Fragrance cosmetic |BG|  |BiH| Mirisna kozmetika |CZ|  |DE| Duftkosmetikum |EE|  |ES| Cosmético perfumado/ Cosmètic amb fragància |GR| Αρωματικό κόσμημα |HR|  |HU|  |IT| Cosmetico profumato |LT|  |LV|  |PL| Kosmetyk zapachowy |PT| Cosmético perfumado |RO|  |RS| Mirišljava kozmetika |SI|  |SK| ",  </v>
      </c>
      <c r="AU719" s="9" t="str">
        <f t="shared" si="310"/>
        <v xml:space="preserve">"Fragrance cosmetic":  "|EN| Fragrance cosmetic |BG|  |BiH| Mirisna kozmetika |CZ|  |DE| Duftkosmetikum |EE|  |ES| Cosmético perfumado/ Cosmètic amb fragància |GR| Αρωματικό κόσμημα |HR|  |HU|  |IT| Cosmetico profumato |LT|  |LV|  |PL| Kosmetyk zapachowy |PT| Cosmético perfumado |RO|  |RS| Mirišljava kozmetika |SI|  |SK| ",  </v>
      </c>
      <c r="AV719" s="9" t="str">
        <f t="shared" si="311"/>
        <v xml:space="preserve">"Fragrance cosmetic", </v>
      </c>
      <c r="AW719" s="9"/>
    </row>
    <row r="720" spans="1:49" ht="15" customHeight="1" x14ac:dyDescent="0.25">
      <c r="A720" s="8" t="s">
        <v>14069</v>
      </c>
      <c r="B720" s="6" t="str">
        <f t="shared" si="286"/>
        <v>|EN| Baby girls sweatshirt</v>
      </c>
      <c r="C720" s="8" t="s">
        <v>14070</v>
      </c>
      <c r="D720" s="6" t="str">
        <f t="shared" si="287"/>
        <v xml:space="preserve"> |AL| Xhaketë foshnjash për vajza</v>
      </c>
      <c r="E720" s="8" t="s">
        <v>5631</v>
      </c>
      <c r="F720" s="6" t="str">
        <f t="shared" si="288"/>
        <v xml:space="preserve"> |BG| Бебешко сако за момичета</v>
      </c>
      <c r="G720" s="8" t="s">
        <v>5632</v>
      </c>
      <c r="H720" s="6" t="str">
        <f t="shared" si="289"/>
        <v xml:space="preserve"> |BiH| Sako za bebe djevojčice</v>
      </c>
      <c r="I720" s="8" t="s">
        <v>14071</v>
      </c>
      <c r="J720" s="6" t="str">
        <f t="shared" si="290"/>
        <v xml:space="preserve"> |CZ| Sako pro miminka dívčí</v>
      </c>
      <c r="K720" s="8" t="s">
        <v>14072</v>
      </c>
      <c r="L720" s="6" t="str">
        <f t="shared" si="291"/>
        <v xml:space="preserve"> |DE| Baby-jackett für mädchen</v>
      </c>
      <c r="M720" s="8" t="s">
        <v>14073</v>
      </c>
      <c r="N720" s="6" t="str">
        <f t="shared" si="292"/>
        <v xml:space="preserve"> |EE| Beebi pintsak tüdrukutele</v>
      </c>
      <c r="O720" s="8" t="s">
        <v>6777</v>
      </c>
      <c r="P720" s="6" t="str">
        <f t="shared" si="293"/>
        <v xml:space="preserve"> |ES| Chaqueta de bebé para niña</v>
      </c>
      <c r="Q720" s="8" t="s">
        <v>14074</v>
      </c>
      <c r="R720" s="6" t="str">
        <f t="shared" si="294"/>
        <v>/ Jaqueta americana per a bebè nena</v>
      </c>
      <c r="S720" s="8" t="s">
        <v>14075</v>
      </c>
      <c r="T720" s="6" t="str">
        <f t="shared" si="295"/>
        <v xml:space="preserve"> |GR| Ζακέτα μωρού κορίτσι</v>
      </c>
      <c r="U720" s="8" t="s">
        <v>5638</v>
      </c>
      <c r="V720" s="6" t="str">
        <f t="shared" si="296"/>
        <v xml:space="preserve"> |HR| Jakna za bebe – djevojčice</v>
      </c>
      <c r="W720" s="8" t="s">
        <v>14076</v>
      </c>
      <c r="X720" s="6" t="str">
        <f t="shared" si="297"/>
        <v xml:space="preserve"> |HU| Lányka blézer</v>
      </c>
      <c r="Y720" s="8" t="s">
        <v>5640</v>
      </c>
      <c r="Z720" s="6" t="str">
        <f t="shared" si="298"/>
        <v xml:space="preserve"> |IT| Giacca per bambine</v>
      </c>
      <c r="AA720" s="8" t="s">
        <v>5641</v>
      </c>
      <c r="AB720" s="6" t="str">
        <f t="shared" si="299"/>
        <v xml:space="preserve"> |LT| Kūdikių švarkelis mergaitei</v>
      </c>
      <c r="AC720" s="8" t="s">
        <v>5642</v>
      </c>
      <c r="AD720" s="6" t="str">
        <f t="shared" si="300"/>
        <v xml:space="preserve"> |LV| Bērnu žakete meitenēm</v>
      </c>
      <c r="AE720" s="8" t="s">
        <v>14077</v>
      </c>
      <c r="AF720" s="6" t="str">
        <f t="shared" si="301"/>
        <v xml:space="preserve"> |MK| Женско бебешко сако</v>
      </c>
      <c r="AG720" s="8" t="s">
        <v>14078</v>
      </c>
      <c r="AH720" s="6" t="str">
        <f t="shared" si="302"/>
        <v xml:space="preserve"> |PL| Mrynarka niemwlęca dziewczęca</v>
      </c>
      <c r="AI720" s="8" t="s">
        <v>5645</v>
      </c>
      <c r="AJ720" s="6" t="str">
        <f t="shared" si="303"/>
        <v xml:space="preserve"> |PT| Jaqueta para bebé menina</v>
      </c>
      <c r="AK720" s="8" t="s">
        <v>14079</v>
      </c>
      <c r="AL720" s="6" t="str">
        <f t="shared" si="304"/>
        <v xml:space="preserve"> |RO| Sacou bebeluși fetițe</v>
      </c>
      <c r="AM720" s="8" t="s">
        <v>5647</v>
      </c>
      <c r="AN720" s="6" t="str">
        <f t="shared" si="305"/>
        <v xml:space="preserve"> |RS| Sako za žensku bebu</v>
      </c>
      <c r="AO720" s="8" t="s">
        <v>14080</v>
      </c>
      <c r="AP720" s="6" t="str">
        <f t="shared" si="306"/>
        <v xml:space="preserve"> |SI| Suknjič za dojenčka dekl.</v>
      </c>
      <c r="AQ720" s="8" t="s">
        <v>14081</v>
      </c>
      <c r="AR720" s="6" t="str">
        <f t="shared" si="307"/>
        <v xml:space="preserve"> |SK| Dievčenské dojčenské sako</v>
      </c>
      <c r="AS720" s="9" t="str">
        <f t="shared" si="308"/>
        <v>|EN| Baby girls sweatshirt |BG| Бебешко сако за момичета |BiH| Sako za bebe djevojčice |CZ| Sako pro miminka dívčí |DE| Baby-jackett für mädchen |EE| Beebi pintsak tüdrukutele |ES| Chaqueta de bebé para niña/ Jaqueta americana per a bebè nena |GR| Ζακέτα μωρού κορίτσι |HR| Jakna za bebe – djevojčice |HU| Lányka blézer |IT| Giacca per bambine |LT| Kūdikių švarkelis mergaitei |LV| Bērnu žakete meitenēm |PL| Mrynarka niemwlęca dziewczęca |PT| Jaqueta para bebé menina |RO| Sacou bebeluși fetițe |RS| Sako za žensku bebu |SI| Suknjič za dojenčka dekl. |SK| Dievčenské dojčenské sako</v>
      </c>
      <c r="AT720" s="9" t="str">
        <f t="shared" si="309"/>
        <v xml:space="preserve">"|EN| Baby girls sweatshirt |BG| Бебешко сако за момичета |BiH| Sako za bebe djevojčice |CZ| Sako pro miminka dívčí |DE| Baby-jackett für mädchen |EE| Beebi pintsak tüdrukutele |ES| Chaqueta de bebé para niña/ Jaqueta americana per a bebè nena |GR| Ζακέτα μωρού κορίτσι |HR| Jakna za bebe – djevojčice |HU| Lányka blézer |IT| Giacca per bambine |LT| Kūdikių švarkelis mergaitei |LV| Bērnu žakete meitenēm |PL| Mrynarka niemwlęca dziewczęca |PT| Jaqueta para bebé menina |RO| Sacou bebeluși fetițe |RS| Sako za žensku bebu |SI| Suknjič za dojenčka dekl. |SK| Dievčenské dojčenské sako",  </v>
      </c>
      <c r="AU720" s="9" t="str">
        <f t="shared" si="310"/>
        <v xml:space="preserve">"Baby girls sweatshirt":  "|EN| Baby girls sweatshirt |BG| Бебешко сако за момичета |BiH| Sako za bebe djevojčice |CZ| Sako pro miminka dívčí |DE| Baby-jackett für mädchen |EE| Beebi pintsak tüdrukutele |ES| Chaqueta de bebé para niña/ Jaqueta americana per a bebè nena |GR| Ζακέτα μωρού κορίτσι |HR| Jakna za bebe – djevojčice |HU| Lányka blézer |IT| Giacca per bambine |LT| Kūdikių švarkelis mergaitei |LV| Bērnu žakete meitenēm |PL| Mrynarka niemwlęca dziewczęca |PT| Jaqueta para bebé menina |RO| Sacou bebeluși fetițe |RS| Sako za žensku bebu |SI| Suknjič za dojenčka dekl. |SK| Dievčenské dojčenské sako",  </v>
      </c>
      <c r="AV720" s="9" t="str">
        <f t="shared" si="311"/>
        <v xml:space="preserve">"Baby girls sweatshirt", </v>
      </c>
      <c r="AW720" s="9"/>
    </row>
    <row r="721" spans="1:49" ht="15" customHeight="1" x14ac:dyDescent="0.25">
      <c r="A721" s="8" t="s">
        <v>14082</v>
      </c>
      <c r="B721" s="6" t="str">
        <f t="shared" si="286"/>
        <v>|EN| Baby girls skirt</v>
      </c>
      <c r="C721" s="8" t="s">
        <v>14083</v>
      </c>
      <c r="D721" s="6" t="str">
        <f t="shared" si="287"/>
        <v xml:space="preserve"> |AL| Fund foshnjash për vajza</v>
      </c>
      <c r="E721" s="8" t="s">
        <v>5707</v>
      </c>
      <c r="F721" s="6" t="str">
        <f t="shared" si="288"/>
        <v xml:space="preserve"> |BG| Бебешка пола за момичета</v>
      </c>
      <c r="G721" s="8" t="s">
        <v>5708</v>
      </c>
      <c r="H721" s="6" t="str">
        <f t="shared" si="289"/>
        <v xml:space="preserve"> |BiH| Suknja za bebe djevojčice</v>
      </c>
      <c r="I721" s="8" t="s">
        <v>14084</v>
      </c>
      <c r="J721" s="6" t="str">
        <f t="shared" si="290"/>
        <v xml:space="preserve"> |CZ| Sukně pro miminka dívčí</v>
      </c>
      <c r="K721" s="8" t="s">
        <v>14085</v>
      </c>
      <c r="L721" s="6" t="str">
        <f t="shared" si="291"/>
        <v xml:space="preserve"> |DE| Baby-rock für mädchen</v>
      </c>
      <c r="M721" s="8" t="s">
        <v>5711</v>
      </c>
      <c r="N721" s="6" t="str">
        <f t="shared" si="292"/>
        <v xml:space="preserve"> |EE| Beebi seelik tüdrukutele</v>
      </c>
      <c r="O721" s="8" t="s">
        <v>5712</v>
      </c>
      <c r="P721" s="6" t="str">
        <f t="shared" si="293"/>
        <v xml:space="preserve"> |ES| Falda de bebé para niña</v>
      </c>
      <c r="Q721" s="8" t="s">
        <v>5713</v>
      </c>
      <c r="R721" s="6" t="str">
        <f t="shared" si="294"/>
        <v>/ Faldilla per a bebè nena</v>
      </c>
      <c r="S721" s="8" t="s">
        <v>4683</v>
      </c>
      <c r="T721" s="6" t="str">
        <f t="shared" si="295"/>
        <v xml:space="preserve"> |GR| Φουστάνι για μωρό κορίτσι</v>
      </c>
      <c r="U721" s="8" t="s">
        <v>14086</v>
      </c>
      <c r="V721" s="6" t="str">
        <f t="shared" si="296"/>
        <v xml:space="preserve"> |HR| Suknjica za bebe – djevojčice</v>
      </c>
      <c r="W721" s="8" t="s">
        <v>14087</v>
      </c>
      <c r="X721" s="6" t="str">
        <f t="shared" si="297"/>
        <v xml:space="preserve"> |HU| Kislány szoknya</v>
      </c>
      <c r="Y721" s="8" t="s">
        <v>5716</v>
      </c>
      <c r="Z721" s="6" t="str">
        <f t="shared" si="298"/>
        <v xml:space="preserve"> |IT| Gonna per bambine</v>
      </c>
      <c r="AA721" s="8" t="s">
        <v>5717</v>
      </c>
      <c r="AB721" s="6" t="str">
        <f t="shared" si="299"/>
        <v xml:space="preserve"> |LT| Kūdikių sijonėlis mergaitei</v>
      </c>
      <c r="AC721" s="8" t="s">
        <v>14088</v>
      </c>
      <c r="AD721" s="6" t="str">
        <f t="shared" si="300"/>
        <v xml:space="preserve"> |LV| Bērnu svārciņi meitenēm</v>
      </c>
      <c r="AE721" s="8" t="s">
        <v>5719</v>
      </c>
      <c r="AF721" s="6" t="str">
        <f t="shared" si="301"/>
        <v xml:space="preserve"> |MK| Женска бебешка сукња</v>
      </c>
      <c r="AG721" s="8" t="s">
        <v>14089</v>
      </c>
      <c r="AH721" s="6" t="str">
        <f t="shared" si="302"/>
        <v xml:space="preserve"> |PL| Spódniczka niemowlęca dziewczeca</v>
      </c>
      <c r="AI721" s="8" t="s">
        <v>5721</v>
      </c>
      <c r="AJ721" s="6" t="str">
        <f t="shared" si="303"/>
        <v xml:space="preserve"> |PT| Saia para bebé menina</v>
      </c>
      <c r="AK721" s="8" t="s">
        <v>14090</v>
      </c>
      <c r="AL721" s="6" t="str">
        <f t="shared" si="304"/>
        <v xml:space="preserve"> |RO| Fustiță bebeluși fetițe</v>
      </c>
      <c r="AM721" s="8" t="s">
        <v>14091</v>
      </c>
      <c r="AN721" s="6" t="str">
        <f t="shared" si="305"/>
        <v xml:space="preserve"> |RS| Suknjica za žensku bebu</v>
      </c>
      <c r="AO721" s="8" t="s">
        <v>14092</v>
      </c>
      <c r="AP721" s="6" t="str">
        <f t="shared" si="306"/>
        <v xml:space="preserve"> |SI| Krilo za dojenčka dekl.</v>
      </c>
      <c r="AQ721" s="8" t="s">
        <v>14093</v>
      </c>
      <c r="AR721" s="6" t="str">
        <f t="shared" si="307"/>
        <v xml:space="preserve"> |SK| Dievčenská dojčenská suknička</v>
      </c>
      <c r="AS721" s="9" t="str">
        <f t="shared" si="308"/>
        <v>|EN| Baby girls skirt |BG| Бебешка пола за момичета |BiH| Suknja za bebe djevojčice |CZ| Sukně pro miminka dívčí |DE| Baby-rock für mädchen |EE| Beebi seelik tüdrukutele |ES| Falda de bebé para niña/ Faldilla per a bebè nena |GR| Φουστάνι για μωρό κορίτσι |HR| Suknjica za bebe – djevojčice |HU| Kislány szoknya |IT| Gonna per bambine |LT| Kūdikių sijonėlis mergaitei |LV| Bērnu svārciņi meitenēm |PL| Spódniczka niemowlęca dziewczeca |PT| Saia para bebé menina |RO| Fustiță bebeluși fetițe |RS| Suknjica za žensku bebu |SI| Krilo za dojenčka dekl. |SK| Dievčenská dojčenská suknička</v>
      </c>
      <c r="AT721" s="9" t="str">
        <f t="shared" si="309"/>
        <v xml:space="preserve">"|EN| Baby girls skirt |BG| Бебешка пола за момичета |BiH| Suknja za bebe djevojčice |CZ| Sukně pro miminka dívčí |DE| Baby-rock für mädchen |EE| Beebi seelik tüdrukutele |ES| Falda de bebé para niña/ Faldilla per a bebè nena |GR| Φουστάνι για μωρό κορίτσι |HR| Suknjica za bebe – djevojčice |HU| Kislány szoknya |IT| Gonna per bambine |LT| Kūdikių sijonėlis mergaitei |LV| Bērnu svārciņi meitenēm |PL| Spódniczka niemowlęca dziewczeca |PT| Saia para bebé menina |RO| Fustiță bebeluși fetițe |RS| Suknjica za žensku bebu |SI| Krilo za dojenčka dekl. |SK| Dievčenská dojčenská suknička",  </v>
      </c>
      <c r="AU721" s="9" t="str">
        <f t="shared" si="310"/>
        <v xml:space="preserve">"Baby girls skirt":  "|EN| Baby girls skirt |BG| Бебешка пола за момичета |BiH| Suknja za bebe djevojčice |CZ| Sukně pro miminka dívčí |DE| Baby-rock für mädchen |EE| Beebi seelik tüdrukutele |ES| Falda de bebé para niña/ Faldilla per a bebè nena |GR| Φουστάνι για μωρό κορίτσι |HR| Suknjica za bebe – djevojčice |HU| Kislány szoknya |IT| Gonna per bambine |LT| Kūdikių sijonėlis mergaitei |LV| Bērnu svārciņi meitenēm |PL| Spódniczka niemowlęca dziewczeca |PT| Saia para bebé menina |RO| Fustiță bebeluși fetițe |RS| Suknjica za žensku bebu |SI| Krilo za dojenčka dekl. |SK| Dievčenská dojčenská suknička",  </v>
      </c>
      <c r="AV721" s="9" t="str">
        <f t="shared" si="311"/>
        <v xml:space="preserve">"Baby girls skirt", </v>
      </c>
      <c r="AW721" s="9"/>
    </row>
    <row r="722" spans="1:49" ht="15" customHeight="1" x14ac:dyDescent="0.25">
      <c r="A722" s="8" t="s">
        <v>14094</v>
      </c>
      <c r="B722" s="6" t="str">
        <f t="shared" si="286"/>
        <v>|EN| Baby girls jacket</v>
      </c>
      <c r="C722" s="8" t="s">
        <v>14095</v>
      </c>
      <c r="D722" s="6" t="str">
        <f t="shared" si="287"/>
        <v xml:space="preserve"> |AL| Xhup foshnjash për vajza</v>
      </c>
      <c r="E722" s="8" t="s">
        <v>5588</v>
      </c>
      <c r="F722" s="6" t="str">
        <f t="shared" si="288"/>
        <v xml:space="preserve"> |BG| Бебешко яке за момичета</v>
      </c>
      <c r="G722" s="8" t="s">
        <v>5589</v>
      </c>
      <c r="H722" s="6" t="str">
        <f t="shared" si="289"/>
        <v xml:space="preserve"> |BiH| Jakna za bebe djevojčice</v>
      </c>
      <c r="I722" s="8" t="s">
        <v>14096</v>
      </c>
      <c r="J722" s="6" t="str">
        <f t="shared" si="290"/>
        <v xml:space="preserve"> |CZ| Bunda pro miminka dívčí</v>
      </c>
      <c r="K722" s="8" t="s">
        <v>14097</v>
      </c>
      <c r="L722" s="6" t="str">
        <f t="shared" si="291"/>
        <v xml:space="preserve"> |DE| Baby-jacke für mädchen</v>
      </c>
      <c r="M722" s="8" t="s">
        <v>5592</v>
      </c>
      <c r="N722" s="6" t="str">
        <f t="shared" si="292"/>
        <v xml:space="preserve"> |EE| Beebi jope tüdrukutele</v>
      </c>
      <c r="O722" s="8" t="s">
        <v>5593</v>
      </c>
      <c r="P722" s="6" t="str">
        <f t="shared" si="293"/>
        <v xml:space="preserve"> |ES| Chaquetón de bebé para niña</v>
      </c>
      <c r="Q722" s="8" t="s">
        <v>5594</v>
      </c>
      <c r="R722" s="6" t="str">
        <f t="shared" si="294"/>
        <v>/ Caçadora per a bebè nena</v>
      </c>
      <c r="S722" s="8" t="s">
        <v>4588</v>
      </c>
      <c r="T722" s="6" t="str">
        <f t="shared" si="295"/>
        <v xml:space="preserve"> |GR| Σακάκι για μωρό κορίτσι</v>
      </c>
      <c r="U722" s="8" t="s">
        <v>5638</v>
      </c>
      <c r="V722" s="6" t="str">
        <f t="shared" si="296"/>
        <v xml:space="preserve"> |HR| Jakna za bebe – djevojčice</v>
      </c>
      <c r="W722" s="8" t="s">
        <v>14098</v>
      </c>
      <c r="X722" s="6" t="str">
        <f t="shared" si="297"/>
        <v xml:space="preserve"> |HU| Kislány dzseki</v>
      </c>
      <c r="Y722" s="8" t="s">
        <v>5597</v>
      </c>
      <c r="Z722" s="6" t="str">
        <f t="shared" si="298"/>
        <v xml:space="preserve"> |IT| Giubbotto per bambine</v>
      </c>
      <c r="AA722" s="8" t="s">
        <v>5598</v>
      </c>
      <c r="AB722" s="6" t="str">
        <f t="shared" si="299"/>
        <v xml:space="preserve"> |LT| Kūdikių striukė mergaitei</v>
      </c>
      <c r="AC722" s="8" t="s">
        <v>5599</v>
      </c>
      <c r="AD722" s="6" t="str">
        <f t="shared" si="300"/>
        <v xml:space="preserve"> |LV| Bērnu jaka meitenēm</v>
      </c>
      <c r="AE722" s="8" t="s">
        <v>5600</v>
      </c>
      <c r="AF722" s="6" t="str">
        <f t="shared" si="301"/>
        <v xml:space="preserve"> |MK| Женска бебешка јакна</v>
      </c>
      <c r="AG722" s="8" t="s">
        <v>14099</v>
      </c>
      <c r="AH722" s="6" t="str">
        <f t="shared" si="302"/>
        <v xml:space="preserve"> |PL| Kurtka niemowlęca dziewczęca</v>
      </c>
      <c r="AI722" s="8" t="s">
        <v>5602</v>
      </c>
      <c r="AJ722" s="6" t="str">
        <f t="shared" si="303"/>
        <v xml:space="preserve"> |PT| Casaco para bebé menina</v>
      </c>
      <c r="AK722" s="8" t="s">
        <v>5603</v>
      </c>
      <c r="AL722" s="6" t="str">
        <f t="shared" si="304"/>
        <v xml:space="preserve"> |RO| Geacă bebeluși fetițe</v>
      </c>
      <c r="AM722" s="8" t="s">
        <v>5604</v>
      </c>
      <c r="AN722" s="6" t="str">
        <f t="shared" si="305"/>
        <v xml:space="preserve"> |RS| Jakna za žensku bebu</v>
      </c>
      <c r="AO722" s="8" t="s">
        <v>14100</v>
      </c>
      <c r="AP722" s="6" t="str">
        <f t="shared" si="306"/>
        <v xml:space="preserve"> |SI| Jakna za dojenčka dekl.</v>
      </c>
      <c r="AQ722" s="8" t="s">
        <v>14101</v>
      </c>
      <c r="AR722" s="6" t="str">
        <f t="shared" si="307"/>
        <v xml:space="preserve"> |SK| Dievčenská dojčenská bunda</v>
      </c>
      <c r="AS722" s="9" t="str">
        <f t="shared" si="308"/>
        <v>|EN| Baby girls jacket |BG| Бебешко яке за момичета |BiH| Jakna za bebe djevojčice |CZ| Bunda pro miminka dívčí |DE| Baby-jacke für mädchen |EE| Beebi jope tüdrukutele |ES| Chaquetón de bebé para niña/ Caçadora per a bebè nena |GR| Σακάκι για μωρό κορίτσι |HR| Jakna za bebe – djevojčice |HU| Kislány dzseki |IT| Giubbotto per bambine |LT| Kūdikių striukė mergaitei |LV| Bērnu jaka meitenēm |PL| Kurtka niemowlęca dziewczęca |PT| Casaco para bebé menina |RO| Geacă bebeluși fetițe |RS| Jakna za žensku bebu |SI| Jakna za dojenčka dekl. |SK| Dievčenská dojčenská bunda</v>
      </c>
      <c r="AT722" s="9" t="str">
        <f t="shared" si="309"/>
        <v xml:space="preserve">"|EN| Baby girls jacket |BG| Бебешко яке за момичета |BiH| Jakna za bebe djevojčice |CZ| Bunda pro miminka dívčí |DE| Baby-jacke für mädchen |EE| Beebi jope tüdrukutele |ES| Chaquetón de bebé para niña/ Caçadora per a bebè nena |GR| Σακάκι για μωρό κορίτσι |HR| Jakna za bebe – djevojčice |HU| Kislány dzseki |IT| Giubbotto per bambine |LT| Kūdikių striukė mergaitei |LV| Bērnu jaka meitenēm |PL| Kurtka niemowlęca dziewczęca |PT| Casaco para bebé menina |RO| Geacă bebeluși fetițe |RS| Jakna za žensku bebu |SI| Jakna za dojenčka dekl. |SK| Dievčenská dojčenská bunda",  </v>
      </c>
      <c r="AU722" s="9" t="str">
        <f t="shared" si="310"/>
        <v xml:space="preserve">"Baby girls jacket":  "|EN| Baby girls jacket |BG| Бебешко яке за момичета |BiH| Jakna za bebe djevojčice |CZ| Bunda pro miminka dívčí |DE| Baby-jacke für mädchen |EE| Beebi jope tüdrukutele |ES| Chaquetón de bebé para niña/ Caçadora per a bebè nena |GR| Σακάκι για μωρό κορίτσι |HR| Jakna za bebe – djevojčice |HU| Kislány dzseki |IT| Giubbotto per bambine |LT| Kūdikių striukė mergaitei |LV| Bērnu jaka meitenēm |PL| Kurtka niemowlęca dziewczęca |PT| Casaco para bebé menina |RO| Geacă bebeluși fetițe |RS| Jakna za žensku bebu |SI| Jakna za dojenčka dekl. |SK| Dievčenská dojčenská bunda",  </v>
      </c>
      <c r="AV722" s="9" t="str">
        <f t="shared" si="311"/>
        <v xml:space="preserve">"Baby girls jacket", </v>
      </c>
      <c r="AW722" s="9"/>
    </row>
    <row r="723" spans="1:49" ht="15" customHeight="1" x14ac:dyDescent="0.25">
      <c r="A723" s="8" t="s">
        <v>14102</v>
      </c>
      <c r="B723" s="6" t="str">
        <f t="shared" si="286"/>
        <v>|EN| Baby girls accessories</v>
      </c>
      <c r="C723" s="8" t="s">
        <v>14103</v>
      </c>
      <c r="D723" s="6" t="str">
        <f t="shared" si="287"/>
        <v xml:space="preserve"> |AL| Aksesorë foshnjash për vajza</v>
      </c>
      <c r="E723" s="8" t="s">
        <v>14104</v>
      </c>
      <c r="F723" s="6" t="str">
        <f t="shared" si="288"/>
        <v xml:space="preserve"> |BG| Бебешки аксесоари за момичета</v>
      </c>
      <c r="G723" s="8" t="s">
        <v>14105</v>
      </c>
      <c r="H723" s="6" t="str">
        <f t="shared" si="289"/>
        <v xml:space="preserve"> |BiH| Pribor za bebe djevojčice</v>
      </c>
      <c r="I723" s="8" t="s">
        <v>14106</v>
      </c>
      <c r="J723" s="6" t="str">
        <f t="shared" si="290"/>
        <v xml:space="preserve"> |CZ| Příslušenství pro miminka dívčí</v>
      </c>
      <c r="K723" s="8" t="s">
        <v>14107</v>
      </c>
      <c r="L723" s="6" t="str">
        <f t="shared" si="291"/>
        <v xml:space="preserve"> |DE| Babyzubehör für mädchen</v>
      </c>
      <c r="M723" s="8" t="s">
        <v>14108</v>
      </c>
      <c r="N723" s="6" t="str">
        <f t="shared" si="292"/>
        <v xml:space="preserve"> |EE| Beebi aksessuaarid tüdrukutele</v>
      </c>
      <c r="O723" s="8" t="s">
        <v>14109</v>
      </c>
      <c r="P723" s="6" t="str">
        <f t="shared" si="293"/>
        <v xml:space="preserve"> |ES| Accesorios de bebé para niña</v>
      </c>
      <c r="Q723" s="8" t="s">
        <v>14110</v>
      </c>
      <c r="R723" s="6" t="str">
        <f t="shared" si="294"/>
        <v>/ Accessoris per a bebè nena</v>
      </c>
      <c r="S723" s="8" t="s">
        <v>14111</v>
      </c>
      <c r="T723" s="6" t="str">
        <f t="shared" si="295"/>
        <v xml:space="preserve"> |GR| Αξεσουάρ μωρών κοριτσιών</v>
      </c>
      <c r="U723" s="8" t="s">
        <v>14112</v>
      </c>
      <c r="V723" s="6" t="str">
        <f t="shared" si="296"/>
        <v xml:space="preserve"> |HR| Dodaci za bebe – djevojčice</v>
      </c>
      <c r="W723" s="8" t="s">
        <v>14113</v>
      </c>
      <c r="X723" s="6" t="str">
        <f t="shared" si="297"/>
        <v xml:space="preserve"> |HU| Kislány kellékek</v>
      </c>
      <c r="Y723" s="8" t="s">
        <v>14114</v>
      </c>
      <c r="Z723" s="6" t="str">
        <f t="shared" si="298"/>
        <v xml:space="preserve"> |IT| Accessori per bambine</v>
      </c>
      <c r="AA723" s="8" t="s">
        <v>14115</v>
      </c>
      <c r="AB723" s="6" t="str">
        <f t="shared" si="299"/>
        <v xml:space="preserve"> |LT| Kūdikių aksesuarai mergaitei</v>
      </c>
      <c r="AC723" s="8" t="s">
        <v>14116</v>
      </c>
      <c r="AD723" s="6" t="str">
        <f t="shared" si="300"/>
        <v xml:space="preserve"> |LV| Bērnu piederumi meitenēm</v>
      </c>
      <c r="AE723" s="8" t="s">
        <v>14117</v>
      </c>
      <c r="AF723" s="6" t="str">
        <f t="shared" si="301"/>
        <v xml:space="preserve"> |MK| Женски бебешки додатоци</v>
      </c>
      <c r="AG723" s="8" t="s">
        <v>14118</v>
      </c>
      <c r="AH723" s="6" t="str">
        <f t="shared" si="302"/>
        <v xml:space="preserve"> |PL| Akcesoria niemowlęce dziewczęce</v>
      </c>
      <c r="AI723" s="8" t="s">
        <v>14119</v>
      </c>
      <c r="AJ723" s="6" t="str">
        <f t="shared" si="303"/>
        <v xml:space="preserve"> |PT| Acessórios para bebé menina</v>
      </c>
      <c r="AK723" s="8" t="s">
        <v>14120</v>
      </c>
      <c r="AL723" s="6" t="str">
        <f t="shared" si="304"/>
        <v xml:space="preserve"> |RO| Accesorii bebeluși fetițe</v>
      </c>
      <c r="AM723" s="8" t="s">
        <v>14121</v>
      </c>
      <c r="AN723" s="6" t="str">
        <f t="shared" si="305"/>
        <v xml:space="preserve"> |RS| Dodaci za žensku bebu</v>
      </c>
      <c r="AO723" s="8" t="s">
        <v>14122</v>
      </c>
      <c r="AP723" s="6" t="str">
        <f t="shared" si="306"/>
        <v xml:space="preserve"> |SI| Dodatki za dojenčka dekl.</v>
      </c>
      <c r="AQ723" s="8" t="s">
        <v>14123</v>
      </c>
      <c r="AR723" s="6" t="str">
        <f t="shared" si="307"/>
        <v xml:space="preserve"> |SK| Dievčenské dojčenské doplnky</v>
      </c>
      <c r="AS723" s="9" t="str">
        <f t="shared" si="308"/>
        <v>|EN| Baby girls accessories |BG| Бебешки аксесоари за момичета |BiH| Pribor za bebe djevojčice |CZ| Příslušenství pro miminka dívčí |DE| Babyzubehör für mädchen |EE| Beebi aksessuaarid tüdrukutele |ES| Accesorios de bebé para niña/ Accessoris per a bebè nena |GR| Αξεσουάρ μωρών κοριτσιών |HR| Dodaci za bebe – djevojčice |HU| Kislány kellékek |IT| Accessori per bambine |LT| Kūdikių aksesuarai mergaitei |LV| Bērnu piederumi meitenēm |PL| Akcesoria niemowlęce dziewczęce |PT| Acessórios para bebé menina |RO| Accesorii bebeluși fetițe |RS| Dodaci za žensku bebu |SI| Dodatki za dojenčka dekl. |SK| Dievčenské dojčenské doplnky</v>
      </c>
      <c r="AT723" s="9" t="str">
        <f t="shared" si="309"/>
        <v xml:space="preserve">"|EN| Baby girls accessories |BG| Бебешки аксесоари за момичета |BiH| Pribor za bebe djevojčice |CZ| Příslušenství pro miminka dívčí |DE| Babyzubehör für mädchen |EE| Beebi aksessuaarid tüdrukutele |ES| Accesorios de bebé para niña/ Accessoris per a bebè nena |GR| Αξεσουάρ μωρών κοριτσιών |HR| Dodaci za bebe – djevojčice |HU| Kislány kellékek |IT| Accessori per bambine |LT| Kūdikių aksesuarai mergaitei |LV| Bērnu piederumi meitenēm |PL| Akcesoria niemowlęce dziewczęce |PT| Acessórios para bebé menina |RO| Accesorii bebeluși fetițe |RS| Dodaci za žensku bebu |SI| Dodatki za dojenčka dekl. |SK| Dievčenské dojčenské doplnky",  </v>
      </c>
      <c r="AU723" s="9" t="str">
        <f t="shared" si="310"/>
        <v xml:space="preserve">"Baby girls accessories":  "|EN| Baby girls accessories |BG| Бебешки аксесоари за момичета |BiH| Pribor za bebe djevojčice |CZ| Příslušenství pro miminka dívčí |DE| Babyzubehör für mädchen |EE| Beebi aksessuaarid tüdrukutele |ES| Accesorios de bebé para niña/ Accessoris per a bebè nena |GR| Αξεσουάρ μωρών κοριτσιών |HR| Dodaci za bebe – djevojčice |HU| Kislány kellékek |IT| Accessori per bambine |LT| Kūdikių aksesuarai mergaitei |LV| Bērnu piederumi meitenēm |PL| Akcesoria niemowlęce dziewczęce |PT| Acessórios para bebé menina |RO| Accesorii bebeluși fetițe |RS| Dodaci za žensku bebu |SI| Dodatki za dojenčka dekl. |SK| Dievčenské dojčenské doplnky",  </v>
      </c>
      <c r="AV723" s="9" t="str">
        <f t="shared" si="311"/>
        <v xml:space="preserve">"Baby girls accessories", </v>
      </c>
      <c r="AW723" s="9"/>
    </row>
    <row r="724" spans="1:49" ht="15" customHeight="1" x14ac:dyDescent="0.25">
      <c r="A724" s="8" t="s">
        <v>14124</v>
      </c>
      <c r="B724" s="6" t="str">
        <f t="shared" si="286"/>
        <v>|EN| Baby boys sweatshirt</v>
      </c>
      <c r="C724" s="8" t="s">
        <v>14125</v>
      </c>
      <c r="D724" s="6" t="str">
        <f t="shared" si="287"/>
        <v xml:space="preserve"> |AL| Bluzë foshnjash për djem</v>
      </c>
      <c r="E724" s="8" t="s">
        <v>6108</v>
      </c>
      <c r="F724" s="6" t="str">
        <f t="shared" si="288"/>
        <v xml:space="preserve"> |BG| Бебешка блуза за момчета</v>
      </c>
      <c r="G724" s="8" t="s">
        <v>6109</v>
      </c>
      <c r="H724" s="6" t="str">
        <f t="shared" si="289"/>
        <v xml:space="preserve"> |BiH| Majica za bebe dječake</v>
      </c>
      <c r="I724" s="8" t="s">
        <v>14126</v>
      </c>
      <c r="J724" s="6" t="str">
        <f t="shared" si="290"/>
        <v xml:space="preserve"> |CZ| Mikina pro miminka chlapecká</v>
      </c>
      <c r="K724" s="8" t="s">
        <v>14127</v>
      </c>
      <c r="L724" s="6" t="str">
        <f t="shared" si="291"/>
        <v xml:space="preserve"> |DE| Baby-sweatshirt für jungen</v>
      </c>
      <c r="M724" s="8" t="s">
        <v>6112</v>
      </c>
      <c r="N724" s="6" t="str">
        <f t="shared" si="292"/>
        <v xml:space="preserve"> |EE| Beebi pluus poistele</v>
      </c>
      <c r="O724" s="8" t="s">
        <v>6113</v>
      </c>
      <c r="P724" s="6" t="str">
        <f t="shared" si="293"/>
        <v xml:space="preserve"> |ES| Sudadera de bebé para niño</v>
      </c>
      <c r="Q724" s="8" t="s">
        <v>6114</v>
      </c>
      <c r="R724" s="6" t="str">
        <f t="shared" si="294"/>
        <v>/ Dessuadora per a bebè nen</v>
      </c>
      <c r="S724" s="8" t="s">
        <v>6115</v>
      </c>
      <c r="T724" s="6" t="str">
        <f t="shared" si="295"/>
        <v xml:space="preserve"> |GR| Μπλούζα για μωρό αγόρι</v>
      </c>
      <c r="U724" s="8" t="s">
        <v>6116</v>
      </c>
      <c r="V724" s="6" t="str">
        <f t="shared" si="296"/>
        <v xml:space="preserve"> |HR| Majica za bebe – dječaci</v>
      </c>
      <c r="W724" s="8" t="s">
        <v>14128</v>
      </c>
      <c r="X724" s="6" t="str">
        <f t="shared" si="297"/>
        <v xml:space="preserve"> |HU| Kisfiú felső</v>
      </c>
      <c r="Y724" s="8" t="s">
        <v>6118</v>
      </c>
      <c r="Z724" s="6" t="str">
        <f t="shared" si="298"/>
        <v xml:space="preserve"> |IT| Felpa per bambini</v>
      </c>
      <c r="AA724" s="8" t="s">
        <v>6119</v>
      </c>
      <c r="AB724" s="6" t="str">
        <f t="shared" si="299"/>
        <v xml:space="preserve"> |LT| Kūdikių bliuzonas berniukui</v>
      </c>
      <c r="AC724" s="8" t="s">
        <v>14129</v>
      </c>
      <c r="AD724" s="6" t="str">
        <f t="shared" si="300"/>
        <v xml:space="preserve"> |LV| Bērnu džemperītis zēniem</v>
      </c>
      <c r="AE724" s="8" t="s">
        <v>6121</v>
      </c>
      <c r="AF724" s="6" t="str">
        <f t="shared" si="301"/>
        <v xml:space="preserve"> |MK| Машка бебешка блуза</v>
      </c>
      <c r="AG724" s="8" t="s">
        <v>14130</v>
      </c>
      <c r="AH724" s="6" t="str">
        <f t="shared" si="302"/>
        <v xml:space="preserve"> |PL| Bluza niemowlęca chłoppięca</v>
      </c>
      <c r="AI724" s="8" t="s">
        <v>6123</v>
      </c>
      <c r="AJ724" s="6" t="str">
        <f t="shared" si="303"/>
        <v xml:space="preserve"> |PT| Camisola de manga comprida para bebé menino</v>
      </c>
      <c r="AK724" s="8" t="s">
        <v>6124</v>
      </c>
      <c r="AL724" s="6" t="str">
        <f t="shared" si="304"/>
        <v xml:space="preserve"> |RO| Bluză bebeluși băieți</v>
      </c>
      <c r="AM724" s="8" t="s">
        <v>6125</v>
      </c>
      <c r="AN724" s="6" t="str">
        <f t="shared" si="305"/>
        <v xml:space="preserve"> |RS| Dukserica za mušku bebu</v>
      </c>
      <c r="AO724" s="8" t="s">
        <v>14131</v>
      </c>
      <c r="AP724" s="6" t="str">
        <f t="shared" si="306"/>
        <v xml:space="preserve"> |SI| Bluza za dojenčka deška</v>
      </c>
      <c r="AQ724" s="8" t="s">
        <v>14132</v>
      </c>
      <c r="AR724" s="6" t="str">
        <f t="shared" si="307"/>
        <v xml:space="preserve"> |SK| Chlapčenská dojčenská mikina</v>
      </c>
      <c r="AS724" s="9" t="str">
        <f t="shared" si="308"/>
        <v>|EN| Baby boys sweatshirt |BG| Бебешка блуза за момчета |BiH| Majica za bebe dječake |CZ| Mikina pro miminka chlapecká |DE| Baby-sweatshirt für jungen |EE| Beebi pluus poistele |ES| Sudadera de bebé para niño/ Dessuadora per a bebè nen |GR| Μπλούζα για μωρό αγόρι |HR| Majica za bebe – dječaci |HU| Kisfiú felső |IT| Felpa per bambini |LT| Kūdikių bliuzonas berniukui |LV| Bērnu džemperītis zēniem |PL| Bluza niemowlęca chłoppięca |PT| Camisola de manga comprida para bebé menino |RO| Bluză bebeluși băieți |RS| Dukserica za mušku bebu |SI| Bluza za dojenčka deška |SK| Chlapčenská dojčenská mikina</v>
      </c>
      <c r="AT724" s="9" t="str">
        <f t="shared" si="309"/>
        <v xml:space="preserve">"|EN| Baby boys sweatshirt |BG| Бебешка блуза за момчета |BiH| Majica za bebe dječake |CZ| Mikina pro miminka chlapecká |DE| Baby-sweatshirt für jungen |EE| Beebi pluus poistele |ES| Sudadera de bebé para niño/ Dessuadora per a bebè nen |GR| Μπλούζα για μωρό αγόρι |HR| Majica za bebe – dječaci |HU| Kisfiú felső |IT| Felpa per bambini |LT| Kūdikių bliuzonas berniukui |LV| Bērnu džemperītis zēniem |PL| Bluza niemowlęca chłoppięca |PT| Camisola de manga comprida para bebé menino |RO| Bluză bebeluși băieți |RS| Dukserica za mušku bebu |SI| Bluza za dojenčka deška |SK| Chlapčenská dojčenská mikina",  </v>
      </c>
      <c r="AU724" s="9" t="str">
        <f t="shared" si="310"/>
        <v xml:space="preserve">"Baby boys sweatshirt":  "|EN| Baby boys sweatshirt |BG| Бебешка блуза за момчета |BiH| Majica za bebe dječake |CZ| Mikina pro miminka chlapecká |DE| Baby-sweatshirt für jungen |EE| Beebi pluus poistele |ES| Sudadera de bebé para niño/ Dessuadora per a bebè nen |GR| Μπλούζα για μωρό αγόρι |HR| Majica za bebe – dječaci |HU| Kisfiú felső |IT| Felpa per bambini |LT| Kūdikių bliuzonas berniukui |LV| Bērnu džemperītis zēniem |PL| Bluza niemowlęca chłoppięca |PT| Camisola de manga comprida para bebé menino |RO| Bluză bebeluși băieți |RS| Dukserica za mušku bebu |SI| Bluza za dojenčka deška |SK| Chlapčenská dojčenská mikina",  </v>
      </c>
      <c r="AV724" s="9" t="str">
        <f t="shared" si="311"/>
        <v xml:space="preserve">"Baby boys sweatshirt", </v>
      </c>
      <c r="AW724" s="9"/>
    </row>
    <row r="725" spans="1:49" ht="15" customHeight="1" x14ac:dyDescent="0.25">
      <c r="A725" s="8" t="s">
        <v>14133</v>
      </c>
      <c r="B725" s="6" t="str">
        <f t="shared" si="286"/>
        <v>|EN| Baby boys jacket</v>
      </c>
      <c r="C725" s="8" t="s">
        <v>14134</v>
      </c>
      <c r="D725" s="6" t="str">
        <f t="shared" si="287"/>
        <v xml:space="preserve"> |AL| Xhup foshnjash për djem</v>
      </c>
      <c r="E725" s="8" t="s">
        <v>6173</v>
      </c>
      <c r="F725" s="6" t="str">
        <f t="shared" si="288"/>
        <v xml:space="preserve"> |BG| Бебешко яке за момчета</v>
      </c>
      <c r="G725" s="8" t="s">
        <v>6174</v>
      </c>
      <c r="H725" s="6" t="str">
        <f t="shared" si="289"/>
        <v xml:space="preserve"> |BiH| Jakna za bebe dječake</v>
      </c>
      <c r="I725" s="8" t="s">
        <v>14135</v>
      </c>
      <c r="J725" s="6" t="str">
        <f t="shared" si="290"/>
        <v xml:space="preserve"> |CZ| Bunda pro miminka chlapecká</v>
      </c>
      <c r="K725" s="8" t="s">
        <v>14136</v>
      </c>
      <c r="L725" s="6" t="str">
        <f t="shared" si="291"/>
        <v xml:space="preserve"> |DE| Baby-jacke für jungen</v>
      </c>
      <c r="M725" s="8" t="s">
        <v>6177</v>
      </c>
      <c r="N725" s="6" t="str">
        <f t="shared" si="292"/>
        <v xml:space="preserve"> |EE| Beebi jope poistele</v>
      </c>
      <c r="O725" s="8" t="s">
        <v>6178</v>
      </c>
      <c r="P725" s="6" t="str">
        <f t="shared" si="293"/>
        <v xml:space="preserve"> |ES| Chaquetón de bebé para niño</v>
      </c>
      <c r="Q725" s="8" t="s">
        <v>6179</v>
      </c>
      <c r="R725" s="6" t="str">
        <f t="shared" si="294"/>
        <v>/ Caçadora per a bebè nen</v>
      </c>
      <c r="S725" s="8" t="s">
        <v>5157</v>
      </c>
      <c r="T725" s="6" t="str">
        <f t="shared" si="295"/>
        <v xml:space="preserve"> |GR| Σακάκι για μωρό αγόρι</v>
      </c>
      <c r="U725" s="8" t="s">
        <v>6180</v>
      </c>
      <c r="V725" s="6" t="str">
        <f t="shared" si="296"/>
        <v xml:space="preserve"> |HR| Jakna za bebe – dječaci</v>
      </c>
      <c r="W725" s="8" t="s">
        <v>14137</v>
      </c>
      <c r="X725" s="6" t="str">
        <f t="shared" si="297"/>
        <v xml:space="preserve"> |HU| Kisfiú dzseki</v>
      </c>
      <c r="Y725" s="8" t="s">
        <v>6182</v>
      </c>
      <c r="Z725" s="6" t="str">
        <f t="shared" si="298"/>
        <v xml:space="preserve"> |IT| Giubbotto per bambini</v>
      </c>
      <c r="AA725" s="8" t="s">
        <v>6183</v>
      </c>
      <c r="AB725" s="6" t="str">
        <f t="shared" si="299"/>
        <v xml:space="preserve"> |LT| Kūdikių striukė berniukui</v>
      </c>
      <c r="AC725" s="8" t="s">
        <v>6184</v>
      </c>
      <c r="AD725" s="6" t="str">
        <f t="shared" si="300"/>
        <v xml:space="preserve"> |LV| Bērnu jaka zēniem</v>
      </c>
      <c r="AE725" s="8" t="s">
        <v>6185</v>
      </c>
      <c r="AF725" s="6" t="str">
        <f t="shared" si="301"/>
        <v xml:space="preserve"> |MK| Машка бебешка јакна</v>
      </c>
      <c r="AG725" s="8" t="s">
        <v>14138</v>
      </c>
      <c r="AH725" s="6" t="str">
        <f t="shared" si="302"/>
        <v xml:space="preserve"> |PL| Kurtka niemowlęce chłopięca</v>
      </c>
      <c r="AI725" s="8" t="s">
        <v>6187</v>
      </c>
      <c r="AJ725" s="6" t="str">
        <f t="shared" si="303"/>
        <v xml:space="preserve"> |PT| Casaco para bebé menino</v>
      </c>
      <c r="AK725" s="8" t="s">
        <v>6188</v>
      </c>
      <c r="AL725" s="6" t="str">
        <f t="shared" si="304"/>
        <v xml:space="preserve"> |RO| Geacă bebeluși băieți</v>
      </c>
      <c r="AM725" s="8" t="s">
        <v>6189</v>
      </c>
      <c r="AN725" s="6" t="str">
        <f t="shared" si="305"/>
        <v xml:space="preserve"> |RS| Jakna za mušku bebu</v>
      </c>
      <c r="AO725" s="8" t="s">
        <v>14139</v>
      </c>
      <c r="AP725" s="6" t="str">
        <f t="shared" si="306"/>
        <v xml:space="preserve"> |SI| Jakna za dojenčka deška</v>
      </c>
      <c r="AQ725" s="8" t="s">
        <v>14140</v>
      </c>
      <c r="AR725" s="6" t="str">
        <f t="shared" si="307"/>
        <v xml:space="preserve"> |SK| Chlapčenská dojčenská bunda</v>
      </c>
      <c r="AS725" s="9" t="str">
        <f t="shared" si="308"/>
        <v>|EN| Baby boys jacket |BG| Бебешко яке за момчета |BiH| Jakna za bebe dječake |CZ| Bunda pro miminka chlapecká |DE| Baby-jacke für jungen |EE| Beebi jope poistele |ES| Chaquetón de bebé para niño/ Caçadora per a bebè nen |GR| Σακάκι για μωρό αγόρι |HR| Jakna za bebe – dječaci |HU| Kisfiú dzseki |IT| Giubbotto per bambini |LT| Kūdikių striukė berniukui |LV| Bērnu jaka zēniem |PL| Kurtka niemowlęce chłopięca |PT| Casaco para bebé menino |RO| Geacă bebeluși băieți |RS| Jakna za mušku bebu |SI| Jakna za dojenčka deška |SK| Chlapčenská dojčenská bunda</v>
      </c>
      <c r="AT725" s="9" t="str">
        <f t="shared" si="309"/>
        <v xml:space="preserve">"|EN| Baby boys jacket |BG| Бебешко яке за момчета |BiH| Jakna za bebe dječake |CZ| Bunda pro miminka chlapecká |DE| Baby-jacke für jungen |EE| Beebi jope poistele |ES| Chaquetón de bebé para niño/ Caçadora per a bebè nen |GR| Σακάκι για μωρό αγόρι |HR| Jakna za bebe – dječaci |HU| Kisfiú dzseki |IT| Giubbotto per bambini |LT| Kūdikių striukė berniukui |LV| Bērnu jaka zēniem |PL| Kurtka niemowlęce chłopięca |PT| Casaco para bebé menino |RO| Geacă bebeluși băieți |RS| Jakna za mušku bebu |SI| Jakna za dojenčka deška |SK| Chlapčenská dojčenská bunda",  </v>
      </c>
      <c r="AU725" s="9" t="str">
        <f t="shared" si="310"/>
        <v xml:space="preserve">"Baby boys jacket":  "|EN| Baby boys jacket |BG| Бебешко яке за момчета |BiH| Jakna za bebe dječake |CZ| Bunda pro miminka chlapecká |DE| Baby-jacke für jungen |EE| Beebi jope poistele |ES| Chaquetón de bebé para niño/ Caçadora per a bebè nen |GR| Σακάκι για μωρό αγόρι |HR| Jakna za bebe – dječaci |HU| Kisfiú dzseki |IT| Giubbotto per bambini |LT| Kūdikių striukė berniukui |LV| Bērnu jaka zēniem |PL| Kurtka niemowlęce chłopięca |PT| Casaco para bebé menino |RO| Geacă bebeluși băieți |RS| Jakna za mušku bebu |SI| Jakna za dojenčka deška |SK| Chlapčenská dojčenská bunda",  </v>
      </c>
      <c r="AV725" s="9" t="str">
        <f t="shared" si="311"/>
        <v xml:space="preserve">"Baby boys jacket", </v>
      </c>
      <c r="AW725" s="9"/>
    </row>
    <row r="726" spans="1:49" ht="15" customHeight="1" x14ac:dyDescent="0.25">
      <c r="A726" s="8" t="s">
        <v>14141</v>
      </c>
      <c r="B726" s="6" t="str">
        <f t="shared" si="286"/>
        <v>|EN| Baby boys winter accessories</v>
      </c>
      <c r="C726" s="8" t="s">
        <v>14142</v>
      </c>
      <c r="D726" s="6" t="str">
        <f t="shared" si="287"/>
        <v xml:space="preserve"> |AL| Aksesorë foshnjash për djem</v>
      </c>
      <c r="E726" s="8" t="s">
        <v>14143</v>
      </c>
      <c r="F726" s="6" t="str">
        <f t="shared" si="288"/>
        <v xml:space="preserve"> |BG| Бебешки аксесоари за момчета</v>
      </c>
      <c r="G726" s="8" t="s">
        <v>14144</v>
      </c>
      <c r="H726" s="6" t="str">
        <f t="shared" si="289"/>
        <v xml:space="preserve"> |BiH| Pribor za bebe dječake</v>
      </c>
      <c r="I726" s="8" t="s">
        <v>14145</v>
      </c>
      <c r="J726" s="6" t="str">
        <f t="shared" si="290"/>
        <v xml:space="preserve"> |CZ| Příslušenství pro miminka chlapecké</v>
      </c>
      <c r="K726" s="8" t="s">
        <v>14146</v>
      </c>
      <c r="L726" s="6" t="str">
        <f t="shared" si="291"/>
        <v xml:space="preserve"> |DE| Babyzubehör für jungen</v>
      </c>
      <c r="M726" s="8" t="s">
        <v>14147</v>
      </c>
      <c r="N726" s="6" t="str">
        <f t="shared" si="292"/>
        <v xml:space="preserve"> |EE| Beebi aksessuaarid poistele</v>
      </c>
      <c r="O726" s="8" t="s">
        <v>14148</v>
      </c>
      <c r="P726" s="6" t="str">
        <f t="shared" si="293"/>
        <v xml:space="preserve"> |ES| Accesorios de bebé para niño</v>
      </c>
      <c r="Q726" s="8" t="s">
        <v>14149</v>
      </c>
      <c r="R726" s="6" t="str">
        <f t="shared" si="294"/>
        <v>/ Accessoris per a bebè nen</v>
      </c>
      <c r="S726" s="8" t="s">
        <v>14150</v>
      </c>
      <c r="T726" s="6" t="str">
        <f t="shared" si="295"/>
        <v xml:space="preserve"> |GR| Αξεσουάρ μωρών αγόρι</v>
      </c>
      <c r="U726" s="8" t="s">
        <v>14151</v>
      </c>
      <c r="V726" s="6" t="str">
        <f t="shared" si="296"/>
        <v xml:space="preserve"> |HR| Dodaci za bebe - dječaci</v>
      </c>
      <c r="W726" s="8" t="s">
        <v>14152</v>
      </c>
      <c r="X726" s="6" t="str">
        <f t="shared" si="297"/>
        <v xml:space="preserve"> |HU| Kisfiú kellékek</v>
      </c>
      <c r="Y726" s="8" t="s">
        <v>14153</v>
      </c>
      <c r="Z726" s="6" t="str">
        <f t="shared" si="298"/>
        <v xml:space="preserve"> |IT| Accessori per bambini</v>
      </c>
      <c r="AA726" s="8" t="s">
        <v>14154</v>
      </c>
      <c r="AB726" s="6" t="str">
        <f t="shared" si="299"/>
        <v xml:space="preserve"> |LT| Kūdikių aksesuarai berniukui</v>
      </c>
      <c r="AC726" s="8" t="s">
        <v>14155</v>
      </c>
      <c r="AD726" s="6" t="str">
        <f t="shared" si="300"/>
        <v xml:space="preserve"> |LV| Bērnu piederumi zēniem</v>
      </c>
      <c r="AE726" s="8" t="s">
        <v>14156</v>
      </c>
      <c r="AF726" s="6" t="str">
        <f t="shared" si="301"/>
        <v xml:space="preserve"> |MK| Машки бебешки додатоци</v>
      </c>
      <c r="AG726" s="8" t="s">
        <v>14157</v>
      </c>
      <c r="AH726" s="6" t="str">
        <f t="shared" si="302"/>
        <v xml:space="preserve"> |PL| Akcesoria niemowlęce chłopięce</v>
      </c>
      <c r="AI726" s="8" t="s">
        <v>14158</v>
      </c>
      <c r="AJ726" s="6" t="str">
        <f t="shared" si="303"/>
        <v xml:space="preserve"> |PT| Acessórios para bebé menino</v>
      </c>
      <c r="AK726" s="8" t="s">
        <v>14159</v>
      </c>
      <c r="AL726" s="6" t="str">
        <f t="shared" si="304"/>
        <v xml:space="preserve"> |RO| Accesorii bebeluși băieți</v>
      </c>
      <c r="AM726" s="8" t="s">
        <v>14160</v>
      </c>
      <c r="AN726" s="6" t="str">
        <f t="shared" si="305"/>
        <v xml:space="preserve"> |RS| Dodaci za mušku bebu</v>
      </c>
      <c r="AO726" s="8" t="s">
        <v>14161</v>
      </c>
      <c r="AP726" s="6" t="str">
        <f t="shared" si="306"/>
        <v xml:space="preserve"> |SI| Dodatki za dojenčka deški</v>
      </c>
      <c r="AQ726" s="8" t="s">
        <v>14162</v>
      </c>
      <c r="AR726" s="6" t="str">
        <f t="shared" si="307"/>
        <v xml:space="preserve"> |SK| Chlapčenské dojčenské doplnky</v>
      </c>
      <c r="AS726" s="9" t="str">
        <f t="shared" si="308"/>
        <v>|EN| Baby boys winter accessories |BG| Бебешки аксесоари за момчета |BiH| Pribor za bebe dječake |CZ| Příslušenství pro miminka chlapecké |DE| Babyzubehör für jungen |EE| Beebi aksessuaarid poistele |ES| Accesorios de bebé para niño/ Accessoris per a bebè nen |GR| Αξεσουάρ μωρών αγόρι |HR| Dodaci za bebe - dječaci |HU| Kisfiú kellékek |IT| Accessori per bambini |LT| Kūdikių aksesuarai berniukui |LV| Bērnu piederumi zēniem |PL| Akcesoria niemowlęce chłopięce |PT| Acessórios para bebé menino |RO| Accesorii bebeluși băieți |RS| Dodaci za mušku bebu |SI| Dodatki za dojenčka deški |SK| Chlapčenské dojčenské doplnky</v>
      </c>
      <c r="AT726" s="9" t="str">
        <f t="shared" si="309"/>
        <v xml:space="preserve">"|EN| Baby boys winter accessories |BG| Бебешки аксесоари за момчета |BiH| Pribor za bebe dječake |CZ| Příslušenství pro miminka chlapecké |DE| Babyzubehör für jungen |EE| Beebi aksessuaarid poistele |ES| Accesorios de bebé para niño/ Accessoris per a bebè nen |GR| Αξεσουάρ μωρών αγόρι |HR| Dodaci za bebe - dječaci |HU| Kisfiú kellékek |IT| Accessori per bambini |LT| Kūdikių aksesuarai berniukui |LV| Bērnu piederumi zēniem |PL| Akcesoria niemowlęce chłopięce |PT| Acessórios para bebé menino |RO| Accesorii bebeluși băieți |RS| Dodaci za mušku bebu |SI| Dodatki za dojenčka deški |SK| Chlapčenské dojčenské doplnky",  </v>
      </c>
      <c r="AU726" s="9" t="str">
        <f t="shared" si="310"/>
        <v xml:space="preserve">"Baby boys winter accessories":  "|EN| Baby boys winter accessories |BG| Бебешки аксесоари за момчета |BiH| Pribor za bebe dječake |CZ| Příslušenství pro miminka chlapecké |DE| Babyzubehör für jungen |EE| Beebi aksessuaarid poistele |ES| Accesorios de bebé para niño/ Accessoris per a bebè nen |GR| Αξεσουάρ μωρών αγόρι |HR| Dodaci za bebe - dječaci |HU| Kisfiú kellékek |IT| Accessori per bambini |LT| Kūdikių aksesuarai berniukui |LV| Bērnu piederumi zēniem |PL| Akcesoria niemowlęce chłopięce |PT| Acessórios para bebé menino |RO| Accesorii bebeluși băieți |RS| Dodaci za mušku bebu |SI| Dodatki za dojenčka deški |SK| Chlapčenské dojčenské doplnky",  </v>
      </c>
      <c r="AV726" s="9" t="str">
        <f t="shared" si="311"/>
        <v xml:space="preserve">"Baby boys winter accessories", </v>
      </c>
      <c r="AW726" s="9"/>
    </row>
    <row r="727" spans="1:49" ht="15" customHeight="1" x14ac:dyDescent="0.25">
      <c r="A727" s="8" t="s">
        <v>14163</v>
      </c>
      <c r="B727" s="6" t="str">
        <f t="shared" si="286"/>
        <v>|EN| Pre-school girls sweatshirt</v>
      </c>
      <c r="C727" s="8" t="s">
        <v>14164</v>
      </c>
      <c r="D727" s="6" t="str">
        <f t="shared" si="287"/>
        <v xml:space="preserve"> |AL| Xhaketë për vajza</v>
      </c>
      <c r="E727" s="8" t="s">
        <v>4623</v>
      </c>
      <c r="F727" s="6" t="str">
        <f t="shared" si="288"/>
        <v xml:space="preserve"> |BG| Сако за момичета</v>
      </c>
      <c r="G727" s="8" t="s">
        <v>4624</v>
      </c>
      <c r="H727" s="6" t="str">
        <f t="shared" si="289"/>
        <v xml:space="preserve"> |BiH| Sako za djevojčice</v>
      </c>
      <c r="I727" s="8" t="s">
        <v>4625</v>
      </c>
      <c r="J727" s="6" t="str">
        <f t="shared" si="290"/>
        <v xml:space="preserve"> |CZ| Dívčí sako</v>
      </c>
      <c r="K727" s="8" t="s">
        <v>4626</v>
      </c>
      <c r="L727" s="6" t="str">
        <f t="shared" si="291"/>
        <v xml:space="preserve"> |DE| Jackett für mädchen</v>
      </c>
      <c r="M727" s="8" t="s">
        <v>14165</v>
      </c>
      <c r="N727" s="6" t="str">
        <f t="shared" si="292"/>
        <v xml:space="preserve"> |EE| Tüdrukute pintsak</v>
      </c>
      <c r="O727" s="8" t="s">
        <v>14166</v>
      </c>
      <c r="P727" s="6" t="str">
        <f t="shared" si="293"/>
        <v xml:space="preserve"> |ES| Chaqueta de niñas</v>
      </c>
      <c r="Q727" s="8" t="s">
        <v>14167</v>
      </c>
      <c r="R727" s="6" t="str">
        <f t="shared" si="294"/>
        <v>/ Jaqueta americana nena</v>
      </c>
      <c r="S727" s="8" t="s">
        <v>14168</v>
      </c>
      <c r="T727" s="6" t="str">
        <f t="shared" si="295"/>
        <v xml:space="preserve"> |GR| Ζακέτα κορίτσι</v>
      </c>
      <c r="U727" s="8" t="s">
        <v>4582</v>
      </c>
      <c r="V727" s="6" t="str">
        <f t="shared" si="296"/>
        <v xml:space="preserve"> |HR| Jakna za djevojčice</v>
      </c>
      <c r="W727" s="8" t="s">
        <v>14076</v>
      </c>
      <c r="X727" s="6" t="str">
        <f t="shared" si="297"/>
        <v xml:space="preserve"> |HU| Lányka blézer</v>
      </c>
      <c r="Y727" s="8" t="s">
        <v>4630</v>
      </c>
      <c r="Z727" s="6" t="str">
        <f t="shared" si="298"/>
        <v xml:space="preserve"> |IT| Giacca per ragazze</v>
      </c>
      <c r="AA727" s="8" t="s">
        <v>14169</v>
      </c>
      <c r="AB727" s="6" t="str">
        <f t="shared" si="299"/>
        <v xml:space="preserve"> |LT| Švarkelis mergaitei</v>
      </c>
      <c r="AC727" s="8" t="s">
        <v>14170</v>
      </c>
      <c r="AD727" s="6" t="str">
        <f t="shared" si="300"/>
        <v xml:space="preserve"> |LV| Žakete meitenēm</v>
      </c>
      <c r="AE727" s="8" t="s">
        <v>14171</v>
      </c>
      <c r="AF727" s="6" t="str">
        <f t="shared" si="301"/>
        <v xml:space="preserve"> |MK| Детско женско сако</v>
      </c>
      <c r="AG727" s="8" t="s">
        <v>14172</v>
      </c>
      <c r="AH727" s="6" t="str">
        <f t="shared" si="302"/>
        <v xml:space="preserve"> |PL| Marynarka dziewczęca</v>
      </c>
      <c r="AI727" s="8" t="s">
        <v>4635</v>
      </c>
      <c r="AJ727" s="6" t="str">
        <f t="shared" si="303"/>
        <v xml:space="preserve"> |PT| Jaqueta para rapariga</v>
      </c>
      <c r="AK727" s="8" t="s">
        <v>14173</v>
      </c>
      <c r="AL727" s="6" t="str">
        <f t="shared" si="304"/>
        <v xml:space="preserve"> |RO| Sacou fetițe</v>
      </c>
      <c r="AM727" s="8" t="s">
        <v>4637</v>
      </c>
      <c r="AN727" s="6" t="str">
        <f t="shared" si="305"/>
        <v xml:space="preserve"> |RS| Sako za devojčicu</v>
      </c>
      <c r="AO727" s="8" t="s">
        <v>14174</v>
      </c>
      <c r="AP727" s="6" t="str">
        <f t="shared" si="306"/>
        <v xml:space="preserve"> |SI| Suknjič dekliški</v>
      </c>
      <c r="AQ727" s="8" t="s">
        <v>4639</v>
      </c>
      <c r="AR727" s="6" t="str">
        <f t="shared" si="307"/>
        <v xml:space="preserve"> |SK| Dievčenské sako</v>
      </c>
      <c r="AS727" s="9" t="str">
        <f t="shared" si="308"/>
        <v>|EN| Pre-school girls sweatshirt |BG| Сако за момичета |BiH| Sako za djevojčice |CZ| Dívčí sako |DE| Jackett für mädchen |EE| Tüdrukute pintsak |ES| Chaqueta de niñas/ Jaqueta americana nena |GR| Ζακέτα κορίτσι |HR| Jakna za djevojčice |HU| Lányka blézer |IT| Giacca per ragazze |LT| Švarkelis mergaitei |LV| Žakete meitenēm |PL| Marynarka dziewczęca |PT| Jaqueta para rapariga |RO| Sacou fetițe |RS| Sako za devojčicu |SI| Suknjič dekliški |SK| Dievčenské sako</v>
      </c>
      <c r="AT727" s="9" t="str">
        <f t="shared" si="309"/>
        <v xml:space="preserve">"|EN| Pre-school girls sweatshirt |BG| Сако за момичета |BiH| Sako za djevojčice |CZ| Dívčí sako |DE| Jackett für mädchen |EE| Tüdrukute pintsak |ES| Chaqueta de niñas/ Jaqueta americana nena |GR| Ζακέτα κορίτσι |HR| Jakna za djevojčice |HU| Lányka blézer |IT| Giacca per ragazze |LT| Švarkelis mergaitei |LV| Žakete meitenēm |PL| Marynarka dziewczęca |PT| Jaqueta para rapariga |RO| Sacou fetițe |RS| Sako za devojčicu |SI| Suknjič dekliški |SK| Dievčenské sako",  </v>
      </c>
      <c r="AU727" s="9" t="str">
        <f t="shared" si="310"/>
        <v xml:space="preserve">"Pre-school girls sweatshirt":  "|EN| Pre-school girls sweatshirt |BG| Сако за момичета |BiH| Sako za djevojčice |CZ| Dívčí sako |DE| Jackett für mädchen |EE| Tüdrukute pintsak |ES| Chaqueta de niñas/ Jaqueta americana nena |GR| Ζακέτα κορίτσι |HR| Jakna za djevojčice |HU| Lányka blézer |IT| Giacca per ragazze |LT| Švarkelis mergaitei |LV| Žakete meitenēm |PL| Marynarka dziewczęca |PT| Jaqueta para rapariga |RO| Sacou fetițe |RS| Sako za devojčicu |SI| Suknjič dekliški |SK| Dievčenské sako",  </v>
      </c>
      <c r="AV727" s="9" t="str">
        <f t="shared" si="311"/>
        <v xml:space="preserve">"Pre-school girls sweatshirt", </v>
      </c>
      <c r="AW727" s="9"/>
    </row>
    <row r="728" spans="1:49" ht="15" customHeight="1" x14ac:dyDescent="0.25">
      <c r="A728" s="8" t="s">
        <v>14175</v>
      </c>
      <c r="B728" s="6" t="str">
        <f t="shared" si="286"/>
        <v>|EN| Costume</v>
      </c>
      <c r="C728" s="8" t="s">
        <v>14176</v>
      </c>
      <c r="D728" s="6" t="str">
        <f t="shared" si="287"/>
        <v xml:space="preserve"> |AL| Kostum</v>
      </c>
      <c r="E728" s="8" t="s">
        <v>14177</v>
      </c>
      <c r="F728" s="6" t="str">
        <f t="shared" si="288"/>
        <v xml:space="preserve"> |BG| Костюм</v>
      </c>
      <c r="G728" s="8" t="s">
        <v>14178</v>
      </c>
      <c r="H728" s="6" t="str">
        <f t="shared" si="289"/>
        <v xml:space="preserve"> |BiH| Kostim</v>
      </c>
      <c r="I728" s="8" t="s">
        <v>2901</v>
      </c>
      <c r="J728" s="6" t="str">
        <f t="shared" si="290"/>
        <v xml:space="preserve"> |CZ| Plavky</v>
      </c>
      <c r="K728" s="8" t="s">
        <v>14179</v>
      </c>
      <c r="L728" s="6" t="str">
        <f t="shared" si="291"/>
        <v xml:space="preserve"> |DE| Kostüm</v>
      </c>
      <c r="M728" s="8" t="s">
        <v>14180</v>
      </c>
      <c r="N728" s="6" t="str">
        <f t="shared" si="292"/>
        <v xml:space="preserve"> |EE| Kostüüm</v>
      </c>
      <c r="O728" s="8" t="s">
        <v>2904</v>
      </c>
      <c r="P728" s="6" t="str">
        <f t="shared" si="293"/>
        <v xml:space="preserve"> |ES| Traje de baño</v>
      </c>
      <c r="Q728" s="8" t="s">
        <v>4093</v>
      </c>
      <c r="R728" s="6" t="str">
        <f t="shared" si="294"/>
        <v>/ Vestit</v>
      </c>
      <c r="S728" s="8" t="s">
        <v>4201</v>
      </c>
      <c r="T728" s="6" t="str">
        <f t="shared" si="295"/>
        <v xml:space="preserve"> |GR| Κοστούμι</v>
      </c>
      <c r="U728" s="8" t="s">
        <v>14178</v>
      </c>
      <c r="V728" s="6" t="str">
        <f t="shared" si="296"/>
        <v xml:space="preserve"> |HR| Kostim</v>
      </c>
      <c r="W728" s="8" t="s">
        <v>2906</v>
      </c>
      <c r="X728" s="6" t="str">
        <f t="shared" si="297"/>
        <v xml:space="preserve"> |HU| Fürdőruha</v>
      </c>
      <c r="Y728" s="8" t="s">
        <v>14175</v>
      </c>
      <c r="Z728" s="6" t="str">
        <f t="shared" si="298"/>
        <v xml:space="preserve"> |IT| Costume</v>
      </c>
      <c r="AA728" s="8" t="s">
        <v>14181</v>
      </c>
      <c r="AB728" s="6" t="str">
        <f t="shared" si="299"/>
        <v xml:space="preserve"> |LT| Kostiumėlis</v>
      </c>
      <c r="AC728" s="8" t="s">
        <v>14182</v>
      </c>
      <c r="AD728" s="6" t="str">
        <f t="shared" si="300"/>
        <v xml:space="preserve"> |LV| Kostīms</v>
      </c>
      <c r="AE728" s="8" t="s">
        <v>14183</v>
      </c>
      <c r="AF728" s="6" t="str">
        <f t="shared" si="301"/>
        <v xml:space="preserve"> |MK| Костим</v>
      </c>
      <c r="AG728" s="8" t="s">
        <v>14184</v>
      </c>
      <c r="AH728" s="6" t="str">
        <f t="shared" si="302"/>
        <v xml:space="preserve"> |PL| Kostium</v>
      </c>
      <c r="AI728" s="8" t="s">
        <v>14185</v>
      </c>
      <c r="AJ728" s="6" t="str">
        <f t="shared" si="303"/>
        <v xml:space="preserve"> |PT| Disfarce</v>
      </c>
      <c r="AK728" s="8" t="s">
        <v>2913</v>
      </c>
      <c r="AL728" s="6" t="str">
        <f t="shared" si="304"/>
        <v xml:space="preserve"> |RO| Costum de baie</v>
      </c>
      <c r="AM728" s="8" t="s">
        <v>14178</v>
      </c>
      <c r="AN728" s="6" t="str">
        <f t="shared" si="305"/>
        <v xml:space="preserve"> |RS| Kostim</v>
      </c>
      <c r="AO728" s="8" t="s">
        <v>14178</v>
      </c>
      <c r="AP728" s="6" t="str">
        <f t="shared" si="306"/>
        <v xml:space="preserve"> |SI| Kostim</v>
      </c>
      <c r="AQ728" s="8" t="s">
        <v>14186</v>
      </c>
      <c r="AR728" s="6" t="str">
        <f t="shared" si="307"/>
        <v xml:space="preserve"> |SK| Kostým</v>
      </c>
      <c r="AS728" s="9" t="str">
        <f t="shared" si="308"/>
        <v>|EN| Costume |BG| Костюм |BiH| Kostim |CZ| Plavky |DE| Kostüm |EE| Kostüüm |ES| Traje de baño/ Vestit |GR| Κοστούμι |HR| Kostim |HU| Fürdőruha |IT| Costume |LT| Kostiumėlis |LV| Kostīms |PL| Kostium |PT| Disfarce |RO| Costum de baie |RS| Kostim |SI| Kostim |SK| Kostým</v>
      </c>
      <c r="AT728" s="9" t="str">
        <f t="shared" si="309"/>
        <v xml:space="preserve">"|EN| Costume |BG| Костюм |BiH| Kostim |CZ| Plavky |DE| Kostüm |EE| Kostüüm |ES| Traje de baño/ Vestit |GR| Κοστούμι |HR| Kostim |HU| Fürdőruha |IT| Costume |LT| Kostiumėlis |LV| Kostīms |PL| Kostium |PT| Disfarce |RO| Costum de baie |RS| Kostim |SI| Kostim |SK| Kostým",  </v>
      </c>
      <c r="AU728" s="9" t="str">
        <f t="shared" si="310"/>
        <v xml:space="preserve">"Costume":  "|EN| Costume |BG| Костюм |BiH| Kostim |CZ| Plavky |DE| Kostüm |EE| Kostüüm |ES| Traje de baño/ Vestit |GR| Κοστούμι |HR| Kostim |HU| Fürdőruha |IT| Costume |LT| Kostiumėlis |LV| Kostīms |PL| Kostium |PT| Disfarce |RO| Costum de baie |RS| Kostim |SI| Kostim |SK| Kostým",  </v>
      </c>
      <c r="AV728" s="9" t="str">
        <f t="shared" si="311"/>
        <v xml:space="preserve">"Costume", </v>
      </c>
      <c r="AW728" s="9"/>
    </row>
    <row r="729" spans="1:49" ht="15" customHeight="1" x14ac:dyDescent="0.25">
      <c r="A729" s="8" t="s">
        <v>14187</v>
      </c>
      <c r="B729" s="6" t="str">
        <f t="shared" si="286"/>
        <v>|EN| Pre-school boys sweater</v>
      </c>
      <c r="C729" s="8" t="s">
        <v>5063</v>
      </c>
      <c r="D729" s="6" t="str">
        <f t="shared" si="287"/>
        <v xml:space="preserve"> |AL| Pulovër djemsh</v>
      </c>
      <c r="E729" s="8" t="s">
        <v>5064</v>
      </c>
      <c r="F729" s="6" t="str">
        <f t="shared" si="288"/>
        <v xml:space="preserve"> |BG| Пуловер за момчета</v>
      </c>
      <c r="G729" s="8" t="s">
        <v>5065</v>
      </c>
      <c r="H729" s="6" t="str">
        <f t="shared" si="289"/>
        <v xml:space="preserve"> |BiH| Džemper za dječake</v>
      </c>
      <c r="I729" s="8" t="s">
        <v>5066</v>
      </c>
      <c r="J729" s="6" t="str">
        <f t="shared" si="290"/>
        <v xml:space="preserve"> |CZ| Chlapecký svetr</v>
      </c>
      <c r="K729" s="8" t="s">
        <v>5067</v>
      </c>
      <c r="L729" s="6" t="str">
        <f t="shared" si="291"/>
        <v xml:space="preserve"> |DE| Pullover für jungen</v>
      </c>
      <c r="M729" s="8" t="s">
        <v>5068</v>
      </c>
      <c r="N729" s="6" t="str">
        <f t="shared" si="292"/>
        <v xml:space="preserve"> |EE| Poiste kampsun</v>
      </c>
      <c r="O729" s="8" t="s">
        <v>5069</v>
      </c>
      <c r="P729" s="6" t="str">
        <f t="shared" si="293"/>
        <v xml:space="preserve"> |ES| Suéter de niño</v>
      </c>
      <c r="Q729" s="8" t="s">
        <v>5070</v>
      </c>
      <c r="R729" s="6" t="str">
        <f t="shared" si="294"/>
        <v>/ Suèter nen</v>
      </c>
      <c r="S729" s="8" t="s">
        <v>5071</v>
      </c>
      <c r="T729" s="6" t="str">
        <f t="shared" si="295"/>
        <v xml:space="preserve"> |GR| Πουλόβερ για μωρό αγόρι</v>
      </c>
      <c r="U729" s="8" t="s">
        <v>5072</v>
      </c>
      <c r="V729" s="6" t="str">
        <f t="shared" si="296"/>
        <v xml:space="preserve"> |HR| Vesta za dječake</v>
      </c>
      <c r="W729" s="8" t="s">
        <v>3938</v>
      </c>
      <c r="X729" s="6" t="str">
        <f t="shared" si="297"/>
        <v xml:space="preserve"> |HU| Pulóver</v>
      </c>
      <c r="Y729" s="8" t="s">
        <v>5074</v>
      </c>
      <c r="Z729" s="6" t="str">
        <f t="shared" si="298"/>
        <v xml:space="preserve"> |IT| Maglione per ragazzi</v>
      </c>
      <c r="AA729" s="8" t="s">
        <v>5075</v>
      </c>
      <c r="AB729" s="6" t="str">
        <f t="shared" si="299"/>
        <v xml:space="preserve"> |LT| Megztinis berniukui</v>
      </c>
      <c r="AC729" s="8" t="s">
        <v>14188</v>
      </c>
      <c r="AD729" s="6" t="str">
        <f t="shared" si="300"/>
        <v xml:space="preserve"> |LV| Svīteris zēniem</v>
      </c>
      <c r="AE729" s="8" t="s">
        <v>5077</v>
      </c>
      <c r="AF729" s="6" t="str">
        <f t="shared" si="301"/>
        <v xml:space="preserve"> |MK| Детски машки џемпер</v>
      </c>
      <c r="AG729" s="8" t="s">
        <v>14189</v>
      </c>
      <c r="AH729" s="6" t="str">
        <f t="shared" si="302"/>
        <v xml:space="preserve"> |PL| Sweter chłopiecy</v>
      </c>
      <c r="AI729" s="8" t="s">
        <v>5079</v>
      </c>
      <c r="AJ729" s="6" t="str">
        <f t="shared" si="303"/>
        <v xml:space="preserve"> |PT| Suéter para rapaz</v>
      </c>
      <c r="AK729" s="8" t="s">
        <v>5080</v>
      </c>
      <c r="AL729" s="6" t="str">
        <f t="shared" si="304"/>
        <v xml:space="preserve"> |RO| Pulover băieți</v>
      </c>
      <c r="AM729" s="8" t="s">
        <v>14190</v>
      </c>
      <c r="AN729" s="6" t="str">
        <f t="shared" si="305"/>
        <v xml:space="preserve"> |RS| Džemper za dečake</v>
      </c>
      <c r="AO729" s="8" t="s">
        <v>14191</v>
      </c>
      <c r="AP729" s="6" t="str">
        <f t="shared" si="306"/>
        <v xml:space="preserve"> |SI| Pulover deški</v>
      </c>
      <c r="AQ729" s="8" t="s">
        <v>5083</v>
      </c>
      <c r="AR729" s="6" t="str">
        <f t="shared" si="307"/>
        <v xml:space="preserve"> |SK| Chlapčenský sveter</v>
      </c>
      <c r="AS729" s="9" t="str">
        <f t="shared" si="308"/>
        <v>|EN| Pre-school boys sweater |BG| Пуловер за момчета |BiH| Džemper za dječake |CZ| Chlapecký svetr |DE| Pullover für jungen |EE| Poiste kampsun |ES| Suéter de niño/ Suèter nen |GR| Πουλόβερ για μωρό αγόρι |HR| Vesta za dječake |HU| Pulóver |IT| Maglione per ragazzi |LT| Megztinis berniukui |LV| Svīteris zēniem |PL| Sweter chłopiecy |PT| Suéter para rapaz |RO| Pulover băieți |RS| Džemper za dečake |SI| Pulover deški |SK| Chlapčenský sveter</v>
      </c>
      <c r="AT729" s="9" t="str">
        <f t="shared" si="309"/>
        <v xml:space="preserve">"|EN| Pre-school boys sweater |BG| Пуловер за момчета |BiH| Džemper za dječake |CZ| Chlapecký svetr |DE| Pullover für jungen |EE| Poiste kampsun |ES| Suéter de niño/ Suèter nen |GR| Πουλόβερ για μωρό αγόρι |HR| Vesta za dječake |HU| Pulóver |IT| Maglione per ragazzi |LT| Megztinis berniukui |LV| Svīteris zēniem |PL| Sweter chłopiecy |PT| Suéter para rapaz |RO| Pulover băieți |RS| Džemper za dečake |SI| Pulover deški |SK| Chlapčenský sveter",  </v>
      </c>
      <c r="AU729" s="9" t="str">
        <f t="shared" si="310"/>
        <v xml:space="preserve">"Pre-school boys sweater":  "|EN| Pre-school boys sweater |BG| Пуловер за момчета |BiH| Džemper za dječake |CZ| Chlapecký svetr |DE| Pullover für jungen |EE| Poiste kampsun |ES| Suéter de niño/ Suèter nen |GR| Πουλόβερ για μωρό αγόρι |HR| Vesta za dječake |HU| Pulóver |IT| Maglione per ragazzi |LT| Megztinis berniukui |LV| Svīteris zēniem |PL| Sweter chłopiecy |PT| Suéter para rapaz |RO| Pulover băieți |RS| Džemper za dečake |SI| Pulover deški |SK| Chlapčenský sveter",  </v>
      </c>
      <c r="AV729" s="9" t="str">
        <f t="shared" si="311"/>
        <v xml:space="preserve">"Pre-school boys sweater", </v>
      </c>
      <c r="AW729" s="9"/>
    </row>
    <row r="730" spans="1:49" ht="15" customHeight="1" x14ac:dyDescent="0.25">
      <c r="A730" s="8" t="s">
        <v>14192</v>
      </c>
      <c r="B730" s="6" t="str">
        <f t="shared" si="286"/>
        <v>|EN| Girls gloves</v>
      </c>
      <c r="C730" s="8" t="s">
        <v>14193</v>
      </c>
      <c r="D730" s="6" t="str">
        <f t="shared" si="287"/>
        <v xml:space="preserve"> |AL| Doreza vajzash</v>
      </c>
      <c r="E730" s="8" t="s">
        <v>14194</v>
      </c>
      <c r="F730" s="6" t="str">
        <f t="shared" si="288"/>
        <v xml:space="preserve"> |BG| Ръкавици за момичета</v>
      </c>
      <c r="G730" s="8" t="s">
        <v>14195</v>
      </c>
      <c r="H730" s="6" t="str">
        <f t="shared" si="289"/>
        <v xml:space="preserve"> |BiH| Rukavice za djevojčice</v>
      </c>
      <c r="I730" s="8" t="s">
        <v>14196</v>
      </c>
      <c r="J730" s="6" t="str">
        <f t="shared" si="290"/>
        <v xml:space="preserve"> |CZ| Dívčí rukavice</v>
      </c>
      <c r="K730" s="8" t="s">
        <v>14197</v>
      </c>
      <c r="L730" s="6" t="str">
        <f t="shared" si="291"/>
        <v xml:space="preserve"> |DE| Handschuhe für mädchen</v>
      </c>
      <c r="M730" s="8" t="s">
        <v>14198</v>
      </c>
      <c r="N730" s="6" t="str">
        <f t="shared" si="292"/>
        <v xml:space="preserve"> |EE| Tüdrukute kindad</v>
      </c>
      <c r="O730" s="8" t="s">
        <v>14199</v>
      </c>
      <c r="P730" s="6" t="str">
        <f t="shared" si="293"/>
        <v xml:space="preserve"> |ES| Guantes de niña</v>
      </c>
      <c r="Q730" s="8" t="s">
        <v>14200</v>
      </c>
      <c r="R730" s="6" t="str">
        <f t="shared" si="294"/>
        <v>/ Guants nena</v>
      </c>
      <c r="S730" s="8" t="s">
        <v>14201</v>
      </c>
      <c r="T730" s="6" t="str">
        <f t="shared" si="295"/>
        <v xml:space="preserve"> |GR| Γάντια για κορίτσι</v>
      </c>
      <c r="U730" s="8" t="s">
        <v>14195</v>
      </c>
      <c r="V730" s="6" t="str">
        <f t="shared" si="296"/>
        <v xml:space="preserve"> |HR| Rukavice za djevojčice</v>
      </c>
      <c r="W730" s="8" t="s">
        <v>14202</v>
      </c>
      <c r="X730" s="6" t="str">
        <f t="shared" si="297"/>
        <v xml:space="preserve"> |HU| Lányka kesztyű</v>
      </c>
      <c r="Y730" s="8" t="s">
        <v>14203</v>
      </c>
      <c r="Z730" s="6" t="str">
        <f t="shared" si="298"/>
        <v xml:space="preserve"> |IT| Guanti per ragazze</v>
      </c>
      <c r="AA730" s="8" t="s">
        <v>14204</v>
      </c>
      <c r="AB730" s="6" t="str">
        <f t="shared" si="299"/>
        <v xml:space="preserve"> |LT| Pirštinės mergaitei</v>
      </c>
      <c r="AC730" s="8" t="s">
        <v>14205</v>
      </c>
      <c r="AD730" s="6" t="str">
        <f t="shared" si="300"/>
        <v xml:space="preserve"> |LV| Cimdi meitenēm</v>
      </c>
      <c r="AE730" s="8" t="s">
        <v>14206</v>
      </c>
      <c r="AF730" s="6" t="str">
        <f t="shared" si="301"/>
        <v xml:space="preserve"> |MK| Женски детски ракавици</v>
      </c>
      <c r="AG730" s="8" t="s">
        <v>14207</v>
      </c>
      <c r="AH730" s="6" t="str">
        <f t="shared" si="302"/>
        <v xml:space="preserve"> |PL| Rękawiczki dziewczęce</v>
      </c>
      <c r="AI730" s="8" t="s">
        <v>14208</v>
      </c>
      <c r="AJ730" s="6" t="str">
        <f t="shared" si="303"/>
        <v xml:space="preserve"> |PT| Luvas para rapariga</v>
      </c>
      <c r="AK730" s="8" t="s">
        <v>14209</v>
      </c>
      <c r="AL730" s="6" t="str">
        <f t="shared" si="304"/>
        <v xml:space="preserve"> |RO| Mănuși fetițe</v>
      </c>
      <c r="AM730" s="8" t="s">
        <v>14210</v>
      </c>
      <c r="AN730" s="6" t="str">
        <f t="shared" si="305"/>
        <v xml:space="preserve"> |RS| Rukavice za devojčice</v>
      </c>
      <c r="AO730" s="8" t="s">
        <v>14211</v>
      </c>
      <c r="AP730" s="6" t="str">
        <f t="shared" si="306"/>
        <v xml:space="preserve"> |SI| Rokavice dekliške</v>
      </c>
      <c r="AQ730" s="8" t="s">
        <v>14212</v>
      </c>
      <c r="AR730" s="6" t="str">
        <f t="shared" si="307"/>
        <v xml:space="preserve"> |SK| Dievčenské rukavice</v>
      </c>
      <c r="AS730" s="9" t="str">
        <f t="shared" si="308"/>
        <v>|EN| Girls gloves |BG| Ръкавици за момичета |BiH| Rukavice za djevojčice |CZ| Dívčí rukavice |DE| Handschuhe für mädchen |EE| Tüdrukute kindad |ES| Guantes de niña/ Guants nena |GR| Γάντια για κορίτσι |HR| Rukavice za djevojčice |HU| Lányka kesztyű |IT| Guanti per ragazze |LT| Pirštinės mergaitei |LV| Cimdi meitenēm |PL| Rękawiczki dziewczęce |PT| Luvas para rapariga |RO| Mănuși fetițe |RS| Rukavice za devojčice |SI| Rokavice dekliške |SK| Dievčenské rukavice</v>
      </c>
      <c r="AT730" s="9" t="str">
        <f t="shared" si="309"/>
        <v xml:space="preserve">"|EN| Girls gloves |BG| Ръкавици за момичета |BiH| Rukavice za djevojčice |CZ| Dívčí rukavice |DE| Handschuhe für mädchen |EE| Tüdrukute kindad |ES| Guantes de niña/ Guants nena |GR| Γάντια για κορίτσι |HR| Rukavice za djevojčice |HU| Lányka kesztyű |IT| Guanti per ragazze |LT| Pirštinės mergaitei |LV| Cimdi meitenēm |PL| Rękawiczki dziewczęce |PT| Luvas para rapariga |RO| Mănuși fetițe |RS| Rukavice za devojčice |SI| Rokavice dekliške |SK| Dievčenské rukavice",  </v>
      </c>
      <c r="AU730" s="9" t="str">
        <f t="shared" si="310"/>
        <v xml:space="preserve">"Girls gloves":  "|EN| Girls gloves |BG| Ръкавици за момичета |BiH| Rukavice za djevojčice |CZ| Dívčí rukavice |DE| Handschuhe für mädchen |EE| Tüdrukute kindad |ES| Guantes de niña/ Guants nena |GR| Γάντια για κορίτσι |HR| Rukavice za djevojčice |HU| Lányka kesztyű |IT| Guanti per ragazze |LT| Pirštinės mergaitei |LV| Cimdi meitenēm |PL| Rękawiczki dziewczęce |PT| Luvas para rapariga |RO| Mănuși fetițe |RS| Rukavice za devojčice |SI| Rokavice dekliške |SK| Dievčenské rukavice",  </v>
      </c>
      <c r="AV730" s="9" t="str">
        <f t="shared" si="311"/>
        <v xml:space="preserve">"Girls gloves", </v>
      </c>
      <c r="AW730" s="9"/>
    </row>
    <row r="731" spans="1:49" ht="15" customHeight="1" x14ac:dyDescent="0.25">
      <c r="A731" s="8" t="s">
        <v>14213</v>
      </c>
      <c r="B731" s="6" t="str">
        <f t="shared" si="286"/>
        <v>|EN| Boys scarf</v>
      </c>
      <c r="C731" s="8" t="s">
        <v>5245</v>
      </c>
      <c r="D731" s="6" t="str">
        <f t="shared" si="287"/>
        <v xml:space="preserve"> |AL| Shall djemsh</v>
      </c>
      <c r="E731" s="8" t="s">
        <v>5246</v>
      </c>
      <c r="F731" s="6" t="str">
        <f t="shared" si="288"/>
        <v xml:space="preserve"> |BG| Шал за момчета</v>
      </c>
      <c r="G731" s="8" t="s">
        <v>5247</v>
      </c>
      <c r="H731" s="6" t="str">
        <f t="shared" si="289"/>
        <v xml:space="preserve"> |BiH| Šal za dječake</v>
      </c>
      <c r="I731" s="8" t="s">
        <v>5248</v>
      </c>
      <c r="J731" s="6" t="str">
        <f t="shared" si="290"/>
        <v xml:space="preserve"> |CZ| Chlapecká šála</v>
      </c>
      <c r="K731" s="8" t="s">
        <v>5249</v>
      </c>
      <c r="L731" s="6" t="str">
        <f t="shared" si="291"/>
        <v xml:space="preserve"> |DE| Schal für jungen</v>
      </c>
      <c r="M731" s="8" t="s">
        <v>5250</v>
      </c>
      <c r="N731" s="6" t="str">
        <f t="shared" si="292"/>
        <v xml:space="preserve"> |EE| Poiste sall</v>
      </c>
      <c r="O731" s="8" t="s">
        <v>5251</v>
      </c>
      <c r="P731" s="6" t="str">
        <f t="shared" si="293"/>
        <v xml:space="preserve"> |ES| Bufanda de niño</v>
      </c>
      <c r="Q731" s="8" t="s">
        <v>5252</v>
      </c>
      <c r="R731" s="6" t="str">
        <f t="shared" si="294"/>
        <v>/ Bufanda nen</v>
      </c>
      <c r="S731" s="8" t="s">
        <v>14214</v>
      </c>
      <c r="T731" s="6" t="str">
        <f t="shared" si="295"/>
        <v xml:space="preserve"> |GR| Κασκόλ για αγόρι</v>
      </c>
      <c r="U731" s="8" t="s">
        <v>5247</v>
      </c>
      <c r="V731" s="6" t="str">
        <f t="shared" si="296"/>
        <v xml:space="preserve"> |HR| Šal za dječake</v>
      </c>
      <c r="W731" s="8" t="s">
        <v>5254</v>
      </c>
      <c r="X731" s="6" t="str">
        <f t="shared" si="297"/>
        <v xml:space="preserve"> |HU| Fiú sál</v>
      </c>
      <c r="Y731" s="8" t="s">
        <v>5255</v>
      </c>
      <c r="Z731" s="6" t="str">
        <f t="shared" si="298"/>
        <v xml:space="preserve"> |IT| Sciarpa per ragazzi</v>
      </c>
      <c r="AA731" s="8" t="s">
        <v>5256</v>
      </c>
      <c r="AB731" s="6" t="str">
        <f t="shared" si="299"/>
        <v xml:space="preserve"> |LT| Šalikas berniukui</v>
      </c>
      <c r="AC731" s="8" t="s">
        <v>14215</v>
      </c>
      <c r="AD731" s="6" t="str">
        <f t="shared" si="300"/>
        <v xml:space="preserve"> |LV| Šalle zēniem</v>
      </c>
      <c r="AE731" s="8" t="s">
        <v>5258</v>
      </c>
      <c r="AF731" s="6" t="str">
        <f t="shared" si="301"/>
        <v xml:space="preserve"> |MK| Детски машки шал</v>
      </c>
      <c r="AG731" s="8" t="s">
        <v>14216</v>
      </c>
      <c r="AH731" s="6" t="str">
        <f t="shared" si="302"/>
        <v xml:space="preserve"> |PL| Szalik chłopiecy</v>
      </c>
      <c r="AI731" s="8" t="s">
        <v>5260</v>
      </c>
      <c r="AJ731" s="6" t="str">
        <f t="shared" si="303"/>
        <v xml:space="preserve"> |PT| Cachecol para rapaz</v>
      </c>
      <c r="AK731" s="8" t="s">
        <v>5261</v>
      </c>
      <c r="AL731" s="6" t="str">
        <f t="shared" si="304"/>
        <v xml:space="preserve"> |RO| Fular băieți</v>
      </c>
      <c r="AM731" s="8" t="s">
        <v>14217</v>
      </c>
      <c r="AN731" s="6" t="str">
        <f t="shared" si="305"/>
        <v xml:space="preserve"> |RS| Kapa za dečake</v>
      </c>
      <c r="AO731" s="8" t="s">
        <v>14218</v>
      </c>
      <c r="AP731" s="6" t="str">
        <f t="shared" si="306"/>
        <v xml:space="preserve"> |SI| Šal deški</v>
      </c>
      <c r="AQ731" s="8" t="s">
        <v>14219</v>
      </c>
      <c r="AR731" s="6" t="str">
        <f t="shared" si="307"/>
        <v xml:space="preserve"> |SK| Chlapčenský šál</v>
      </c>
      <c r="AS731" s="9" t="str">
        <f t="shared" si="308"/>
        <v>|EN| Boys scarf |BG| Шал за момчета |BiH| Šal za dječake |CZ| Chlapecká šála |DE| Schal für jungen |EE| Poiste sall |ES| Bufanda de niño/ Bufanda nen |GR| Κασκόλ για αγόρι |HR| Šal za dječake |HU| Fiú sál |IT| Sciarpa per ragazzi |LT| Šalikas berniukui |LV| Šalle zēniem |PL| Szalik chłopiecy |PT| Cachecol para rapaz |RO| Fular băieți |RS| Kapa za dečake |SI| Šal deški |SK| Chlapčenský šál</v>
      </c>
      <c r="AT731" s="9" t="str">
        <f t="shared" si="309"/>
        <v xml:space="preserve">"|EN| Boys scarf |BG| Шал за момчета |BiH| Šal za dječake |CZ| Chlapecká šála |DE| Schal für jungen |EE| Poiste sall |ES| Bufanda de niño/ Bufanda nen |GR| Κασκόλ για αγόρι |HR| Šal za dječake |HU| Fiú sál |IT| Sciarpa per ragazzi |LT| Šalikas berniukui |LV| Šalle zēniem |PL| Szalik chłopiecy |PT| Cachecol para rapaz |RO| Fular băieți |RS| Kapa za dečake |SI| Šal deški |SK| Chlapčenský šál",  </v>
      </c>
      <c r="AU731" s="9" t="str">
        <f t="shared" si="310"/>
        <v xml:space="preserve">"Boys scarf":  "|EN| Boys scarf |BG| Шал за момчета |BiH| Šal za dječake |CZ| Chlapecká šála |DE| Schal für jungen |EE| Poiste sall |ES| Bufanda de niño/ Bufanda nen |GR| Κασκόλ για αγόρι |HR| Šal za dječake |HU| Fiú sál |IT| Sciarpa per ragazzi |LT| Šalikas berniukui |LV| Šalle zēniem |PL| Szalik chłopiecy |PT| Cachecol para rapaz |RO| Fular băieți |RS| Kapa za dečake |SI| Šal deški |SK| Chlapčenský šál",  </v>
      </c>
      <c r="AV731" s="9" t="str">
        <f t="shared" si="311"/>
        <v xml:space="preserve">"Boys scarf", </v>
      </c>
      <c r="AW731" s="9"/>
    </row>
    <row r="732" spans="1:49" ht="15" customHeight="1" x14ac:dyDescent="0.25">
      <c r="A732" s="8" t="s">
        <v>14220</v>
      </c>
      <c r="B732" s="6" t="str">
        <f t="shared" si="286"/>
        <v>|EN| Boys winter accessories set</v>
      </c>
      <c r="C732" s="8" t="s">
        <v>14221</v>
      </c>
      <c r="D732" s="6" t="str">
        <f t="shared" si="287"/>
        <v xml:space="preserve"> |AL| Aksesorë djemsh</v>
      </c>
      <c r="E732" s="8" t="s">
        <v>14222</v>
      </c>
      <c r="F732" s="6" t="str">
        <f t="shared" si="288"/>
        <v xml:space="preserve"> |BG| Аксесоари за момчета</v>
      </c>
      <c r="G732" s="8" t="s">
        <v>14223</v>
      </c>
      <c r="H732" s="6" t="str">
        <f t="shared" si="289"/>
        <v xml:space="preserve"> |BiH| Pribor za dječake</v>
      </c>
      <c r="I732" s="8" t="s">
        <v>14224</v>
      </c>
      <c r="J732" s="6" t="str">
        <f t="shared" si="290"/>
        <v xml:space="preserve"> |CZ| Chlapecké příslušenství</v>
      </c>
      <c r="K732" s="8" t="s">
        <v>14225</v>
      </c>
      <c r="L732" s="6" t="str">
        <f t="shared" si="291"/>
        <v xml:space="preserve"> |DE| Zubehör für jungen</v>
      </c>
      <c r="M732" s="8" t="s">
        <v>14226</v>
      </c>
      <c r="N732" s="6" t="str">
        <f t="shared" si="292"/>
        <v xml:space="preserve"> |EE| Poiste aksessuaarid</v>
      </c>
      <c r="O732" s="8" t="s">
        <v>14227</v>
      </c>
      <c r="P732" s="6" t="str">
        <f t="shared" si="293"/>
        <v xml:space="preserve"> |ES| Accesorios para niños</v>
      </c>
      <c r="Q732" s="8" t="s">
        <v>14228</v>
      </c>
      <c r="R732" s="6" t="str">
        <f t="shared" si="294"/>
        <v>/ Accessoris nen</v>
      </c>
      <c r="S732" s="8" t="s">
        <v>14229</v>
      </c>
      <c r="T732" s="6" t="str">
        <f t="shared" si="295"/>
        <v xml:space="preserve"> |GR| Αξεσουάρ αγόρι</v>
      </c>
      <c r="U732" s="8" t="s">
        <v>14230</v>
      </c>
      <c r="V732" s="6" t="str">
        <f t="shared" si="296"/>
        <v xml:space="preserve"> |HR| Dodaci za dječake</v>
      </c>
      <c r="W732" s="8" t="s">
        <v>14231</v>
      </c>
      <c r="X732" s="6" t="str">
        <f t="shared" si="297"/>
        <v xml:space="preserve"> |HU| Fiú kellékek</v>
      </c>
      <c r="Y732" s="8" t="s">
        <v>14232</v>
      </c>
      <c r="Z732" s="6" t="str">
        <f t="shared" si="298"/>
        <v xml:space="preserve"> |IT| Accessori per ragazzi</v>
      </c>
      <c r="AA732" s="8" t="s">
        <v>14233</v>
      </c>
      <c r="AB732" s="6" t="str">
        <f t="shared" si="299"/>
        <v xml:space="preserve"> |LT| Aksesuarai berniukui</v>
      </c>
      <c r="AC732" s="8" t="s">
        <v>14234</v>
      </c>
      <c r="AD732" s="6" t="str">
        <f t="shared" si="300"/>
        <v xml:space="preserve"> |LV| Piederumi zēniem</v>
      </c>
      <c r="AE732" s="8" t="s">
        <v>14235</v>
      </c>
      <c r="AF732" s="6" t="str">
        <f t="shared" si="301"/>
        <v xml:space="preserve"> |MK| Машки детски додатоци</v>
      </c>
      <c r="AG732" s="8" t="s">
        <v>14236</v>
      </c>
      <c r="AH732" s="6" t="str">
        <f t="shared" si="302"/>
        <v xml:space="preserve"> |PL| Akcesoria chłopięce</v>
      </c>
      <c r="AI732" s="8" t="s">
        <v>14237</v>
      </c>
      <c r="AJ732" s="6" t="str">
        <f t="shared" si="303"/>
        <v xml:space="preserve"> |PT| Acessórios para menino</v>
      </c>
      <c r="AK732" s="8" t="s">
        <v>14238</v>
      </c>
      <c r="AL732" s="6" t="str">
        <f t="shared" si="304"/>
        <v xml:space="preserve"> |RO| Accesorii băieți</v>
      </c>
      <c r="AM732" s="8" t="s">
        <v>14239</v>
      </c>
      <c r="AN732" s="6" t="str">
        <f t="shared" si="305"/>
        <v xml:space="preserve"> |RS| Dodaci za dečake</v>
      </c>
      <c r="AO732" s="8" t="s">
        <v>14240</v>
      </c>
      <c r="AP732" s="6" t="str">
        <f t="shared" si="306"/>
        <v xml:space="preserve"> |SI| Dodatki za dečke</v>
      </c>
      <c r="AQ732" s="8" t="s">
        <v>14241</v>
      </c>
      <c r="AR732" s="6" t="str">
        <f t="shared" si="307"/>
        <v xml:space="preserve"> |SK| Chlapčenské doplnky</v>
      </c>
      <c r="AS732" s="9" t="str">
        <f t="shared" si="308"/>
        <v>|EN| Boys winter accessories set |BG| Аксесоари за момчета |BiH| Pribor za dječake |CZ| Chlapecké příslušenství |DE| Zubehör für jungen |EE| Poiste aksessuaarid |ES| Accesorios para niños/ Accessoris nen |GR| Αξεσουάρ αγόρι |HR| Dodaci za dječake |HU| Fiú kellékek |IT| Accessori per ragazzi |LT| Aksesuarai berniukui |LV| Piederumi zēniem |PL| Akcesoria chłopięce |PT| Acessórios para menino |RO| Accesorii băieți |RS| Dodaci za dečake |SI| Dodatki za dečke |SK| Chlapčenské doplnky</v>
      </c>
      <c r="AT732" s="9" t="str">
        <f t="shared" si="309"/>
        <v xml:space="preserve">"|EN| Boys winter accessories set |BG| Аксесоари за момчета |BiH| Pribor za dječake |CZ| Chlapecké příslušenství |DE| Zubehör für jungen |EE| Poiste aksessuaarid |ES| Accesorios para niños/ Accessoris nen |GR| Αξεσουάρ αγόρι |HR| Dodaci za dječake |HU| Fiú kellékek |IT| Accessori per ragazzi |LT| Aksesuarai berniukui |LV| Piederumi zēniem |PL| Akcesoria chłopięce |PT| Acessórios para menino |RO| Accesorii băieți |RS| Dodaci za dečake |SI| Dodatki za dečke |SK| Chlapčenské doplnky",  </v>
      </c>
      <c r="AU732" s="9" t="str">
        <f t="shared" si="310"/>
        <v xml:space="preserve">"Boys winter accessories set":  "|EN| Boys winter accessories set |BG| Аксесоари за момчета |BiH| Pribor za dječake |CZ| Chlapecké příslušenství |DE| Zubehör für jungen |EE| Poiste aksessuaarid |ES| Accesorios para niños/ Accessoris nen |GR| Αξεσουάρ αγόρι |HR| Dodaci za dječake |HU| Fiú kellékek |IT| Accessori per ragazzi |LT| Aksesuarai berniukui |LV| Piederumi zēniem |PL| Akcesoria chłopięce |PT| Acessórios para menino |RO| Accesorii băieți |RS| Dodaci za dečake |SI| Dodatki za dečke |SK| Chlapčenské doplnky",  </v>
      </c>
      <c r="AV732" s="9" t="str">
        <f t="shared" si="311"/>
        <v xml:space="preserve">"Boys winter accessories set", </v>
      </c>
      <c r="AW732" s="9"/>
    </row>
    <row r="733" spans="1:49" ht="15" customHeight="1" x14ac:dyDescent="0.25">
      <c r="A733" s="8" t="s">
        <v>14242</v>
      </c>
      <c r="B733" s="6" t="str">
        <f t="shared" si="286"/>
        <v>|EN| Ladies tunic</v>
      </c>
      <c r="C733" s="8" t="s">
        <v>14243</v>
      </c>
      <c r="D733" s="6" t="str">
        <f t="shared" si="287"/>
        <v xml:space="preserve"> |AL| Tunikë femrash</v>
      </c>
      <c r="E733" s="8" t="s">
        <v>14244</v>
      </c>
      <c r="F733" s="6" t="str">
        <f t="shared" si="288"/>
        <v xml:space="preserve"> |BG| Дамска туника</v>
      </c>
      <c r="G733" s="8" t="s">
        <v>14245</v>
      </c>
      <c r="H733" s="6" t="str">
        <f t="shared" si="289"/>
        <v xml:space="preserve"> |BiH| Ženska tunika</v>
      </c>
      <c r="I733" s="8" t="s">
        <v>14246</v>
      </c>
      <c r="J733" s="6" t="str">
        <f t="shared" si="290"/>
        <v xml:space="preserve"> |CZ| Dámská tunika</v>
      </c>
      <c r="K733" s="8" t="s">
        <v>14247</v>
      </c>
      <c r="L733" s="6" t="str">
        <f t="shared" si="291"/>
        <v xml:space="preserve"> |DE| Tunika für damen</v>
      </c>
      <c r="M733" s="8" t="s">
        <v>14248</v>
      </c>
      <c r="N733" s="6" t="str">
        <f t="shared" si="292"/>
        <v xml:space="preserve"> |EE| Naiste tuunika</v>
      </c>
      <c r="O733" s="8" t="s">
        <v>14249</v>
      </c>
      <c r="P733" s="6" t="str">
        <f t="shared" si="293"/>
        <v xml:space="preserve"> |ES| Túnica de mujer</v>
      </c>
      <c r="Q733" s="8" t="s">
        <v>14250</v>
      </c>
      <c r="R733" s="6" t="str">
        <f t="shared" si="294"/>
        <v>/ Túnica dona</v>
      </c>
      <c r="S733" s="8" t="s">
        <v>14251</v>
      </c>
      <c r="T733" s="6" t="str">
        <f t="shared" si="295"/>
        <v xml:space="preserve"> |GR| Γυναικείο τουνίκ</v>
      </c>
      <c r="U733" s="8" t="s">
        <v>14245</v>
      </c>
      <c r="V733" s="6" t="str">
        <f t="shared" si="296"/>
        <v xml:space="preserve"> |HR| Ženska tunika</v>
      </c>
      <c r="W733" s="8" t="s">
        <v>14252</v>
      </c>
      <c r="X733" s="6" t="str">
        <f t="shared" si="297"/>
        <v xml:space="preserve"> |HU| Női tunika</v>
      </c>
      <c r="Y733" s="8" t="s">
        <v>14253</v>
      </c>
      <c r="Z733" s="6" t="str">
        <f t="shared" si="298"/>
        <v xml:space="preserve"> |IT| Tunica da donna</v>
      </c>
      <c r="AA733" s="8" t="s">
        <v>14254</v>
      </c>
      <c r="AB733" s="6" t="str">
        <f t="shared" si="299"/>
        <v xml:space="preserve"> |LT| Moteriška tunika</v>
      </c>
      <c r="AC733" s="8" t="s">
        <v>14255</v>
      </c>
      <c r="AD733" s="6" t="str">
        <f t="shared" si="300"/>
        <v xml:space="preserve"> |LV| Tunika sievietēm</v>
      </c>
      <c r="AE733" s="8" t="s">
        <v>14256</v>
      </c>
      <c r="AF733" s="6" t="str">
        <f t="shared" si="301"/>
        <v xml:space="preserve"> |MK| Женска туника</v>
      </c>
      <c r="AG733" s="8" t="s">
        <v>14257</v>
      </c>
      <c r="AH733" s="6" t="str">
        <f t="shared" si="302"/>
        <v xml:space="preserve"> |PL| Tunika damska</v>
      </c>
      <c r="AI733" s="8" t="s">
        <v>14258</v>
      </c>
      <c r="AJ733" s="6" t="str">
        <f t="shared" si="303"/>
        <v xml:space="preserve"> |PT| Túnica para mulher</v>
      </c>
      <c r="AK733" s="8" t="s">
        <v>14259</v>
      </c>
      <c r="AL733" s="6" t="str">
        <f t="shared" si="304"/>
        <v xml:space="preserve"> |RO| Tunică damă</v>
      </c>
      <c r="AM733" s="8" t="s">
        <v>14245</v>
      </c>
      <c r="AN733" s="6" t="str">
        <f t="shared" si="305"/>
        <v xml:space="preserve"> |RS| Ženska tunika</v>
      </c>
      <c r="AO733" s="8" t="s">
        <v>14260</v>
      </c>
      <c r="AP733" s="6" t="str">
        <f t="shared" si="306"/>
        <v xml:space="preserve"> |SI| Tunika ženska</v>
      </c>
      <c r="AQ733" s="8" t="s">
        <v>14261</v>
      </c>
      <c r="AR733" s="6" t="str">
        <f t="shared" si="307"/>
        <v xml:space="preserve"> |SK| Dámska tunika</v>
      </c>
      <c r="AS733" s="9" t="str">
        <f t="shared" si="308"/>
        <v>|EN| Ladies tunic |BG| Дамска туника |BiH| Ženska tunika |CZ| Dámská tunika |DE| Tunika für damen |EE| Naiste tuunika |ES| Túnica de mujer/ Túnica dona |GR| Γυναικείο τουνίκ |HR| Ženska tunika |HU| Női tunika |IT| Tunica da donna |LT| Moteriška tunika |LV| Tunika sievietēm |PL| Tunika damska |PT| Túnica para mulher |RO| Tunică damă |RS| Ženska tunika |SI| Tunika ženska |SK| Dámska tunika</v>
      </c>
      <c r="AT733" s="9" t="str">
        <f t="shared" si="309"/>
        <v xml:space="preserve">"|EN| Ladies tunic |BG| Дамска туника |BiH| Ženska tunika |CZ| Dámská tunika |DE| Tunika für damen |EE| Naiste tuunika |ES| Túnica de mujer/ Túnica dona |GR| Γυναικείο τουνίκ |HR| Ženska tunika |HU| Női tunika |IT| Tunica da donna |LT| Moteriška tunika |LV| Tunika sievietēm |PL| Tunika damska |PT| Túnica para mulher |RO| Tunică damă |RS| Ženska tunika |SI| Tunika ženska |SK| Dámska tunika",  </v>
      </c>
      <c r="AU733" s="9" t="str">
        <f t="shared" si="310"/>
        <v xml:space="preserve">"Ladies tunic":  "|EN| Ladies tunic |BG| Дамска туника |BiH| Ženska tunika |CZ| Dámská tunika |DE| Tunika für damen |EE| Naiste tuunika |ES| Túnica de mujer/ Túnica dona |GR| Γυναικείο τουνίκ |HR| Ženska tunika |HU| Női tunika |IT| Tunica da donna |LT| Moteriška tunika |LV| Tunika sievietēm |PL| Tunika damska |PT| Túnica para mulher |RO| Tunică damă |RS| Ženska tunika |SI| Tunika ženska |SK| Dámska tunika",  </v>
      </c>
      <c r="AV733" s="9" t="str">
        <f t="shared" si="311"/>
        <v xml:space="preserve">"Ladies tunic", </v>
      </c>
      <c r="AW733" s="9"/>
    </row>
    <row r="734" spans="1:49" ht="15" customHeight="1" x14ac:dyDescent="0.25">
      <c r="A734" s="8" t="s">
        <v>14262</v>
      </c>
      <c r="B734" s="6" t="str">
        <f t="shared" si="286"/>
        <v>|EN| Ladies leggings</v>
      </c>
      <c r="C734" s="8" t="s">
        <v>14263</v>
      </c>
      <c r="D734" s="6" t="str">
        <f t="shared" si="287"/>
        <v xml:space="preserve"> |AL| Streçe femrash</v>
      </c>
      <c r="E734" s="8" t="s">
        <v>14264</v>
      </c>
      <c r="F734" s="6" t="str">
        <f t="shared" si="288"/>
        <v xml:space="preserve"> |BG| Дамски клин</v>
      </c>
      <c r="G734" s="8" t="s">
        <v>14265</v>
      </c>
      <c r="H734" s="6" t="str">
        <f t="shared" si="289"/>
        <v xml:space="preserve"> |BiH| Ženske helanke</v>
      </c>
      <c r="I734" s="8" t="s">
        <v>14266</v>
      </c>
      <c r="J734" s="6" t="str">
        <f t="shared" si="290"/>
        <v xml:space="preserve"> |CZ| Dámské legíny</v>
      </c>
      <c r="K734" s="8" t="s">
        <v>14267</v>
      </c>
      <c r="L734" s="6" t="str">
        <f t="shared" si="291"/>
        <v xml:space="preserve"> |DE| Damen-leggings</v>
      </c>
      <c r="M734" s="8" t="s">
        <v>14268</v>
      </c>
      <c r="N734" s="6" t="str">
        <f t="shared" si="292"/>
        <v xml:space="preserve"> |EE| Naiste retuusid</v>
      </c>
      <c r="O734" s="8" t="s">
        <v>14269</v>
      </c>
      <c r="P734" s="6" t="str">
        <f t="shared" si="293"/>
        <v xml:space="preserve"> |ES| Mallas de mujer</v>
      </c>
      <c r="Q734" s="8" t="s">
        <v>14270</v>
      </c>
      <c r="R734" s="6" t="str">
        <f t="shared" si="294"/>
        <v>/ Malles dona</v>
      </c>
      <c r="S734" s="8" t="s">
        <v>14271</v>
      </c>
      <c r="T734" s="6" t="str">
        <f t="shared" si="295"/>
        <v xml:space="preserve"> |GR| Γυναικείο κολάν</v>
      </c>
      <c r="U734" s="8" t="s">
        <v>14272</v>
      </c>
      <c r="V734" s="6" t="str">
        <f t="shared" si="296"/>
        <v xml:space="preserve"> |HR| Ženske tajice</v>
      </c>
      <c r="W734" s="8" t="s">
        <v>14273</v>
      </c>
      <c r="X734" s="6" t="str">
        <f t="shared" si="297"/>
        <v xml:space="preserve"> |HU| Női leggings</v>
      </c>
      <c r="Y734" s="8" t="s">
        <v>14274</v>
      </c>
      <c r="Z734" s="6" t="str">
        <f t="shared" si="298"/>
        <v xml:space="preserve"> |IT| Pantacollant da donna</v>
      </c>
      <c r="AA734" s="8" t="s">
        <v>14275</v>
      </c>
      <c r="AB734" s="6" t="str">
        <f t="shared" si="299"/>
        <v xml:space="preserve"> |LT| Moteriškos tamprės</v>
      </c>
      <c r="AC734" s="8" t="s">
        <v>14276</v>
      </c>
      <c r="AD734" s="6" t="str">
        <f t="shared" si="300"/>
        <v xml:space="preserve"> |LV| Legingi sievietēm</v>
      </c>
      <c r="AE734" s="8" t="s">
        <v>14277</v>
      </c>
      <c r="AF734" s="6" t="str">
        <f t="shared" si="301"/>
        <v xml:space="preserve"> |MK| Женски хеланки</v>
      </c>
      <c r="AG734" s="8" t="s">
        <v>14278</v>
      </c>
      <c r="AH734" s="6" t="str">
        <f t="shared" si="302"/>
        <v xml:space="preserve"> |PL| Legginsy damskie</v>
      </c>
      <c r="AI734" s="8" t="s">
        <v>14279</v>
      </c>
      <c r="AJ734" s="6" t="str">
        <f t="shared" si="303"/>
        <v xml:space="preserve"> |PT| Leggings para mulher</v>
      </c>
      <c r="AK734" s="8" t="s">
        <v>14280</v>
      </c>
      <c r="AL734" s="6" t="str">
        <f t="shared" si="304"/>
        <v xml:space="preserve"> |RO| Colanți damă</v>
      </c>
      <c r="AM734" s="8" t="s">
        <v>14265</v>
      </c>
      <c r="AN734" s="6" t="str">
        <f t="shared" si="305"/>
        <v xml:space="preserve"> |RS| Ženske helanke</v>
      </c>
      <c r="AO734" s="8" t="s">
        <v>14281</v>
      </c>
      <c r="AP734" s="6" t="str">
        <f t="shared" si="306"/>
        <v xml:space="preserve"> |SI| Pajkice ženske</v>
      </c>
      <c r="AQ734" s="8" t="s">
        <v>14282</v>
      </c>
      <c r="AR734" s="6" t="str">
        <f t="shared" si="307"/>
        <v xml:space="preserve"> |SK| Dámske legíny</v>
      </c>
      <c r="AS734" s="9" t="str">
        <f t="shared" si="308"/>
        <v>|EN| Ladies leggings |BG| Дамски клин |BiH| Ženske helanke |CZ| Dámské legíny |DE| Damen-leggings |EE| Naiste retuusid |ES| Mallas de mujer/ Malles dona |GR| Γυναικείο κολάν |HR| Ženske tajice |HU| Női leggings |IT| Pantacollant da donna |LT| Moteriškos tamprės |LV| Legingi sievietēm |PL| Legginsy damskie |PT| Leggings para mulher |RO| Colanți damă |RS| Ženske helanke |SI| Pajkice ženske |SK| Dámske legíny</v>
      </c>
      <c r="AT734" s="9" t="str">
        <f t="shared" si="309"/>
        <v xml:space="preserve">"|EN| Ladies leggings |BG| Дамски клин |BiH| Ženske helanke |CZ| Dámské legíny |DE| Damen-leggings |EE| Naiste retuusid |ES| Mallas de mujer/ Malles dona |GR| Γυναικείο κολάν |HR| Ženske tajice |HU| Női leggings |IT| Pantacollant da donna |LT| Moteriškos tamprės |LV| Legingi sievietēm |PL| Legginsy damskie |PT| Leggings para mulher |RO| Colanți damă |RS| Ženske helanke |SI| Pajkice ženske |SK| Dámske legíny",  </v>
      </c>
      <c r="AU734" s="9" t="str">
        <f t="shared" si="310"/>
        <v xml:space="preserve">"Ladies leggings":  "|EN| Ladies leggings |BG| Дамски клин |BiH| Ženske helanke |CZ| Dámské legíny |DE| Damen-leggings |EE| Naiste retuusid |ES| Mallas de mujer/ Malles dona |GR| Γυναικείο κολάν |HR| Ženske tajice |HU| Női leggings |IT| Pantacollant da donna |LT| Moteriškos tamprės |LV| Legingi sievietēm |PL| Legginsy damskie |PT| Leggings para mulher |RO| Colanți damă |RS| Ženske helanke |SI| Pajkice ženske |SK| Dámske legíny",  </v>
      </c>
      <c r="AV734" s="9" t="str">
        <f t="shared" si="311"/>
        <v xml:space="preserve">"Ladies leggings", </v>
      </c>
      <c r="AW734" s="9"/>
    </row>
    <row r="735" spans="1:49" ht="15" customHeight="1" x14ac:dyDescent="0.25">
      <c r="A735" s="8" t="s">
        <v>14283</v>
      </c>
      <c r="B735" s="6" t="str">
        <f t="shared" si="286"/>
        <v>|EN| Ladies skirt</v>
      </c>
      <c r="C735" s="8" t="s">
        <v>14284</v>
      </c>
      <c r="D735" s="6" t="str">
        <f t="shared" si="287"/>
        <v xml:space="preserve"> |AL| Fund femrash</v>
      </c>
      <c r="E735" s="8" t="s">
        <v>14285</v>
      </c>
      <c r="F735" s="6" t="str">
        <f t="shared" si="288"/>
        <v xml:space="preserve"> |BG| Дамска пола</v>
      </c>
      <c r="G735" s="8" t="s">
        <v>14286</v>
      </c>
      <c r="H735" s="6" t="str">
        <f t="shared" si="289"/>
        <v xml:space="preserve"> |BiH| Ženska suknja</v>
      </c>
      <c r="I735" s="8" t="s">
        <v>14287</v>
      </c>
      <c r="J735" s="6" t="str">
        <f t="shared" si="290"/>
        <v xml:space="preserve"> |CZ| Dámská sukně</v>
      </c>
      <c r="K735" s="8" t="s">
        <v>14288</v>
      </c>
      <c r="L735" s="6" t="str">
        <f t="shared" si="291"/>
        <v xml:space="preserve"> |DE| Damen-rock</v>
      </c>
      <c r="M735" s="8" t="s">
        <v>14289</v>
      </c>
      <c r="N735" s="6" t="str">
        <f t="shared" si="292"/>
        <v xml:space="preserve"> |EE| Naiste seelik</v>
      </c>
      <c r="O735" s="8" t="s">
        <v>14290</v>
      </c>
      <c r="P735" s="6" t="str">
        <f t="shared" si="293"/>
        <v xml:space="preserve"> |ES| Falda de mujer</v>
      </c>
      <c r="Q735" s="8" t="s">
        <v>14291</v>
      </c>
      <c r="R735" s="6" t="str">
        <f t="shared" si="294"/>
        <v>/ Faldilla dona</v>
      </c>
      <c r="S735" s="8" t="s">
        <v>14292</v>
      </c>
      <c r="T735" s="6" t="str">
        <f t="shared" si="295"/>
        <v xml:space="preserve"> |GR| Γυναικεία φούστα</v>
      </c>
      <c r="U735" s="8" t="s">
        <v>14286</v>
      </c>
      <c r="V735" s="6" t="str">
        <f t="shared" si="296"/>
        <v xml:space="preserve"> |HR| Ženska suknja</v>
      </c>
      <c r="W735" s="8" t="s">
        <v>4075</v>
      </c>
      <c r="X735" s="6" t="str">
        <f t="shared" si="297"/>
        <v xml:space="preserve"> |HU| Szoknya</v>
      </c>
      <c r="Y735" s="8" t="s">
        <v>14293</v>
      </c>
      <c r="Z735" s="6" t="str">
        <f t="shared" si="298"/>
        <v xml:space="preserve"> |IT| Gonna da donna</v>
      </c>
      <c r="AA735" s="8" t="s">
        <v>14294</v>
      </c>
      <c r="AB735" s="6" t="str">
        <f t="shared" si="299"/>
        <v xml:space="preserve"> |LT| Moteriškas sijonas</v>
      </c>
      <c r="AC735" s="8" t="s">
        <v>14295</v>
      </c>
      <c r="AD735" s="6" t="str">
        <f t="shared" si="300"/>
        <v xml:space="preserve"> |LV| Svārki sievietēm</v>
      </c>
      <c r="AE735" s="8" t="s">
        <v>14296</v>
      </c>
      <c r="AF735" s="6" t="str">
        <f t="shared" si="301"/>
        <v xml:space="preserve"> |MK| Женска сукња</v>
      </c>
      <c r="AG735" s="8" t="s">
        <v>14297</v>
      </c>
      <c r="AH735" s="6" t="str">
        <f t="shared" si="302"/>
        <v xml:space="preserve"> |PL| Spódnica damska</v>
      </c>
      <c r="AI735" s="8" t="s">
        <v>14298</v>
      </c>
      <c r="AJ735" s="6" t="str">
        <f t="shared" si="303"/>
        <v xml:space="preserve"> |PT| Saia para mulher</v>
      </c>
      <c r="AK735" s="8" t="s">
        <v>14299</v>
      </c>
      <c r="AL735" s="6" t="str">
        <f t="shared" si="304"/>
        <v xml:space="preserve"> |RO| Fustă damă</v>
      </c>
      <c r="AM735" s="8" t="s">
        <v>14286</v>
      </c>
      <c r="AN735" s="6" t="str">
        <f t="shared" si="305"/>
        <v xml:space="preserve"> |RS| Ženska suknja</v>
      </c>
      <c r="AO735" s="8" t="s">
        <v>14300</v>
      </c>
      <c r="AP735" s="6" t="str">
        <f t="shared" si="306"/>
        <v xml:space="preserve"> |SI| Krilo žensko</v>
      </c>
      <c r="AQ735" s="8" t="s">
        <v>14301</v>
      </c>
      <c r="AR735" s="6" t="str">
        <f t="shared" si="307"/>
        <v xml:space="preserve"> |SK| Dámska sukňa</v>
      </c>
      <c r="AS735" s="9" t="str">
        <f t="shared" si="308"/>
        <v>|EN| Ladies skirt |BG| Дамска пола |BiH| Ženska suknja |CZ| Dámská sukně |DE| Damen-rock |EE| Naiste seelik |ES| Falda de mujer/ Faldilla dona |GR| Γυναικεία φούστα |HR| Ženska suknja |HU| Szoknya |IT| Gonna da donna |LT| Moteriškas sijonas |LV| Svārki sievietēm |PL| Spódnica damska |PT| Saia para mulher |RO| Fustă damă |RS| Ženska suknja |SI| Krilo žensko |SK| Dámska sukňa</v>
      </c>
      <c r="AT735" s="9" t="str">
        <f t="shared" si="309"/>
        <v xml:space="preserve">"|EN| Ladies skirt |BG| Дамска пола |BiH| Ženska suknja |CZ| Dámská sukně |DE| Damen-rock |EE| Naiste seelik |ES| Falda de mujer/ Faldilla dona |GR| Γυναικεία φούστα |HR| Ženska suknja |HU| Szoknya |IT| Gonna da donna |LT| Moteriškas sijonas |LV| Svārki sievietēm |PL| Spódnica damska |PT| Saia para mulher |RO| Fustă damă |RS| Ženska suknja |SI| Krilo žensko |SK| Dámska sukňa",  </v>
      </c>
      <c r="AU735" s="9" t="str">
        <f t="shared" si="310"/>
        <v xml:space="preserve">"Ladies skirt":  "|EN| Ladies skirt |BG| Дамска пола |BiH| Ženska suknja |CZ| Dámská sukně |DE| Damen-rock |EE| Naiste seelik |ES| Falda de mujer/ Faldilla dona |GR| Γυναικεία φούστα |HR| Ženska suknja |HU| Szoknya |IT| Gonna da donna |LT| Moteriškas sijonas |LV| Svārki sievietēm |PL| Spódnica damska |PT| Saia para mulher |RO| Fustă damă |RS| Ženska suknja |SI| Krilo žensko |SK| Dámska sukňa",  </v>
      </c>
      <c r="AV735" s="9" t="str">
        <f t="shared" si="311"/>
        <v xml:space="preserve">"Ladies skirt", </v>
      </c>
      <c r="AW735" s="9"/>
    </row>
    <row r="736" spans="1:49" ht="15" customHeight="1" x14ac:dyDescent="0.25">
      <c r="A736" s="8" t="s">
        <v>14302</v>
      </c>
      <c r="B736" s="6" t="str">
        <f t="shared" si="286"/>
        <v>|EN| Ladies dress</v>
      </c>
      <c r="C736" s="8" t="s">
        <v>14303</v>
      </c>
      <c r="D736" s="6" t="str">
        <f t="shared" si="287"/>
        <v xml:space="preserve"> |AL| Fustan femrash</v>
      </c>
      <c r="E736" s="8" t="s">
        <v>14304</v>
      </c>
      <c r="F736" s="6" t="str">
        <f t="shared" si="288"/>
        <v xml:space="preserve"> |BG| Дамска рокля</v>
      </c>
      <c r="G736" s="8" t="s">
        <v>14305</v>
      </c>
      <c r="H736" s="6" t="str">
        <f t="shared" si="289"/>
        <v xml:space="preserve"> |BiH| Ženska haljina</v>
      </c>
      <c r="I736" s="8" t="s">
        <v>14306</v>
      </c>
      <c r="J736" s="6" t="str">
        <f t="shared" si="290"/>
        <v xml:space="preserve"> |CZ| Dámské šaty</v>
      </c>
      <c r="K736" s="8" t="s">
        <v>14307</v>
      </c>
      <c r="L736" s="6" t="str">
        <f t="shared" si="291"/>
        <v xml:space="preserve"> |DE| Damenkleid</v>
      </c>
      <c r="M736" s="8" t="s">
        <v>14308</v>
      </c>
      <c r="N736" s="6" t="str">
        <f t="shared" si="292"/>
        <v xml:space="preserve"> |EE| Naiste kleit</v>
      </c>
      <c r="O736" s="8" t="s">
        <v>14309</v>
      </c>
      <c r="P736" s="6" t="str">
        <f t="shared" si="293"/>
        <v xml:space="preserve"> |ES| Vestido de mujer</v>
      </c>
      <c r="Q736" s="8" t="s">
        <v>14310</v>
      </c>
      <c r="R736" s="6" t="str">
        <f t="shared" si="294"/>
        <v>/ Vestit dona</v>
      </c>
      <c r="S736" s="8" t="s">
        <v>14311</v>
      </c>
      <c r="T736" s="6" t="str">
        <f t="shared" si="295"/>
        <v xml:space="preserve"> |GR| Γυναικείο φόρεμα</v>
      </c>
      <c r="U736" s="8" t="s">
        <v>14305</v>
      </c>
      <c r="V736" s="6" t="str">
        <f t="shared" si="296"/>
        <v xml:space="preserve"> |HR| Ženska haljina</v>
      </c>
      <c r="W736" s="8" t="s">
        <v>4095</v>
      </c>
      <c r="X736" s="6" t="str">
        <f t="shared" si="297"/>
        <v xml:space="preserve"> |HU| Ruha</v>
      </c>
      <c r="Y736" s="8" t="s">
        <v>14312</v>
      </c>
      <c r="Z736" s="6" t="str">
        <f t="shared" si="298"/>
        <v xml:space="preserve"> |IT| Abito da donna</v>
      </c>
      <c r="AA736" s="8" t="s">
        <v>14313</v>
      </c>
      <c r="AB736" s="6" t="str">
        <f t="shared" si="299"/>
        <v xml:space="preserve"> |LT| Moteriška suknelė</v>
      </c>
      <c r="AC736" s="8" t="s">
        <v>14314</v>
      </c>
      <c r="AD736" s="6" t="str">
        <f t="shared" si="300"/>
        <v xml:space="preserve"> |LV| Kleita sievietēm</v>
      </c>
      <c r="AE736" s="8" t="s">
        <v>14315</v>
      </c>
      <c r="AF736" s="6" t="str">
        <f t="shared" si="301"/>
        <v xml:space="preserve"> |MK| Женски фустан</v>
      </c>
      <c r="AG736" s="8" t="s">
        <v>14316</v>
      </c>
      <c r="AH736" s="6" t="str">
        <f t="shared" si="302"/>
        <v xml:space="preserve"> |PL| Sukienka damska</v>
      </c>
      <c r="AI736" s="8" t="s">
        <v>14317</v>
      </c>
      <c r="AJ736" s="6" t="str">
        <f t="shared" si="303"/>
        <v xml:space="preserve"> |PT| Vestido para mulher</v>
      </c>
      <c r="AK736" s="8" t="s">
        <v>14318</v>
      </c>
      <c r="AL736" s="6" t="str">
        <f t="shared" si="304"/>
        <v xml:space="preserve"> |RO| Rochie damă</v>
      </c>
      <c r="AM736" s="8" t="s">
        <v>14305</v>
      </c>
      <c r="AN736" s="6" t="str">
        <f t="shared" si="305"/>
        <v xml:space="preserve"> |RS| Ženska haljina</v>
      </c>
      <c r="AO736" s="8" t="s">
        <v>14319</v>
      </c>
      <c r="AP736" s="6" t="str">
        <f t="shared" si="306"/>
        <v xml:space="preserve"> |SI| Obleka ženska</v>
      </c>
      <c r="AQ736" s="8" t="s">
        <v>14320</v>
      </c>
      <c r="AR736" s="6" t="str">
        <f t="shared" si="307"/>
        <v xml:space="preserve"> |SK| Dámske šaty</v>
      </c>
      <c r="AS736" s="9" t="str">
        <f t="shared" si="308"/>
        <v>|EN| Ladies dress |BG| Дамска рокля |BiH| Ženska haljina |CZ| Dámské šaty |DE| Damenkleid |EE| Naiste kleit |ES| Vestido de mujer/ Vestit dona |GR| Γυναικείο φόρεμα |HR| Ženska haljina |HU| Ruha |IT| Abito da donna |LT| Moteriška suknelė |LV| Kleita sievietēm |PL| Sukienka damska |PT| Vestido para mulher |RO| Rochie damă |RS| Ženska haljina |SI| Obleka ženska |SK| Dámske šaty</v>
      </c>
      <c r="AT736" s="9" t="str">
        <f t="shared" si="309"/>
        <v xml:space="preserve">"|EN| Ladies dress |BG| Дамска рокля |BiH| Ženska haljina |CZ| Dámské šaty |DE| Damenkleid |EE| Naiste kleit |ES| Vestido de mujer/ Vestit dona |GR| Γυναικείο φόρεμα |HR| Ženska haljina |HU| Ruha |IT| Abito da donna |LT| Moteriška suknelė |LV| Kleita sievietēm |PL| Sukienka damska |PT| Vestido para mulher |RO| Rochie damă |RS| Ženska haljina |SI| Obleka ženska |SK| Dámske šaty",  </v>
      </c>
      <c r="AU736" s="9" t="str">
        <f t="shared" si="310"/>
        <v xml:space="preserve">"Ladies dress":  "|EN| Ladies dress |BG| Дамска рокля |BiH| Ženska haljina |CZ| Dámské šaty |DE| Damenkleid |EE| Naiste kleit |ES| Vestido de mujer/ Vestit dona |GR| Γυναικείο φόρεμα |HR| Ženska haljina |HU| Ruha |IT| Abito da donna |LT| Moteriška suknelė |LV| Kleita sievietēm |PL| Sukienka damska |PT| Vestido para mulher |RO| Rochie damă |RS| Ženska haljina |SI| Obleka ženska |SK| Dámske šaty",  </v>
      </c>
      <c r="AV736" s="9" t="str">
        <f t="shared" si="311"/>
        <v xml:space="preserve">"Ladies dress", </v>
      </c>
      <c r="AW736" s="9"/>
    </row>
    <row r="737" spans="1:49" ht="15" customHeight="1" x14ac:dyDescent="0.25">
      <c r="A737" s="8" t="s">
        <v>14321</v>
      </c>
      <c r="B737" s="6" t="str">
        <f t="shared" si="286"/>
        <v>|EN| Mens scarf</v>
      </c>
      <c r="C737" s="8" t="s">
        <v>7252</v>
      </c>
      <c r="D737" s="6" t="str">
        <f t="shared" si="287"/>
        <v xml:space="preserve"> |AL| Shall meshkujsh</v>
      </c>
      <c r="E737" s="8" t="s">
        <v>7253</v>
      </c>
      <c r="F737" s="6" t="str">
        <f t="shared" si="288"/>
        <v xml:space="preserve"> |BG| Мъжки шал</v>
      </c>
      <c r="G737" s="8" t="s">
        <v>7254</v>
      </c>
      <c r="H737" s="6" t="str">
        <f t="shared" si="289"/>
        <v xml:space="preserve"> |BiH| Muški šal</v>
      </c>
      <c r="I737" s="8" t="s">
        <v>7255</v>
      </c>
      <c r="J737" s="6" t="str">
        <f t="shared" si="290"/>
        <v xml:space="preserve"> |CZ| Pánská šála</v>
      </c>
      <c r="K737" s="8" t="s">
        <v>7256</v>
      </c>
      <c r="L737" s="6" t="str">
        <f t="shared" si="291"/>
        <v xml:space="preserve"> |DE| Herrenschal</v>
      </c>
      <c r="M737" s="8" t="s">
        <v>7257</v>
      </c>
      <c r="N737" s="6" t="str">
        <f t="shared" si="292"/>
        <v xml:space="preserve"> |EE| Meeste sall</v>
      </c>
      <c r="O737" s="8" t="s">
        <v>7258</v>
      </c>
      <c r="P737" s="6" t="str">
        <f t="shared" si="293"/>
        <v xml:space="preserve"> |ES| Bufanda de hombre</v>
      </c>
      <c r="Q737" s="8" t="s">
        <v>7259</v>
      </c>
      <c r="R737" s="6" t="str">
        <f t="shared" si="294"/>
        <v>/ Bufanda home</v>
      </c>
      <c r="S737" s="8" t="s">
        <v>7260</v>
      </c>
      <c r="T737" s="6" t="str">
        <f t="shared" si="295"/>
        <v xml:space="preserve"> |GR| Ανδρικό κασκόλ</v>
      </c>
      <c r="U737" s="8" t="s">
        <v>7254</v>
      </c>
      <c r="V737" s="6" t="str">
        <f t="shared" si="296"/>
        <v xml:space="preserve"> |HR| Muški šal</v>
      </c>
      <c r="W737" s="8" t="s">
        <v>7261</v>
      </c>
      <c r="X737" s="6" t="str">
        <f t="shared" si="297"/>
        <v xml:space="preserve"> |HU| Férfi sál</v>
      </c>
      <c r="Y737" s="8" t="s">
        <v>7262</v>
      </c>
      <c r="Z737" s="6" t="str">
        <f t="shared" si="298"/>
        <v xml:space="preserve"> |IT| Sciarpa da uomo</v>
      </c>
      <c r="AA737" s="8" t="s">
        <v>7263</v>
      </c>
      <c r="AB737" s="6" t="str">
        <f t="shared" si="299"/>
        <v xml:space="preserve"> |LT| Vyriškas šalikas</v>
      </c>
      <c r="AC737" s="8" t="s">
        <v>14322</v>
      </c>
      <c r="AD737" s="6" t="str">
        <f t="shared" si="300"/>
        <v xml:space="preserve"> |LV| Šalle vīriešiem</v>
      </c>
      <c r="AE737" s="8" t="s">
        <v>7265</v>
      </c>
      <c r="AF737" s="6" t="str">
        <f t="shared" si="301"/>
        <v xml:space="preserve"> |MK| Машки шал</v>
      </c>
      <c r="AG737" s="8" t="s">
        <v>14323</v>
      </c>
      <c r="AH737" s="6" t="str">
        <f t="shared" si="302"/>
        <v xml:space="preserve"> |PL| Szalik męski</v>
      </c>
      <c r="AI737" s="8" t="s">
        <v>7267</v>
      </c>
      <c r="AJ737" s="6" t="str">
        <f t="shared" si="303"/>
        <v xml:space="preserve"> |PT| Cachecol para homem</v>
      </c>
      <c r="AK737" s="8" t="s">
        <v>7268</v>
      </c>
      <c r="AL737" s="6" t="str">
        <f t="shared" si="304"/>
        <v xml:space="preserve"> |RO| Fular bărbați</v>
      </c>
      <c r="AM737" s="8" t="s">
        <v>7254</v>
      </c>
      <c r="AN737" s="6" t="str">
        <f t="shared" si="305"/>
        <v xml:space="preserve"> |RS| Muški šal</v>
      </c>
      <c r="AO737" s="8" t="s">
        <v>14324</v>
      </c>
      <c r="AP737" s="6" t="str">
        <f t="shared" si="306"/>
        <v xml:space="preserve"> |SI| Šal moški</v>
      </c>
      <c r="AQ737" s="8" t="s">
        <v>14325</v>
      </c>
      <c r="AR737" s="6" t="str">
        <f t="shared" si="307"/>
        <v xml:space="preserve"> |SK| Pánsky šál</v>
      </c>
      <c r="AS737" s="9" t="str">
        <f t="shared" si="308"/>
        <v>|EN| Mens scarf |BG| Мъжки шал |BiH| Muški šal |CZ| Pánská šála |DE| Herrenschal |EE| Meeste sall |ES| Bufanda de hombre/ Bufanda home |GR| Ανδρικό κασκόλ |HR| Muški šal |HU| Férfi sál |IT| Sciarpa da uomo |LT| Vyriškas šalikas |LV| Šalle vīriešiem |PL| Szalik męski |PT| Cachecol para homem |RO| Fular bărbați |RS| Muški šal |SI| Šal moški |SK| Pánsky šál</v>
      </c>
      <c r="AT737" s="9" t="str">
        <f t="shared" si="309"/>
        <v xml:space="preserve">"|EN| Mens scarf |BG| Мъжки шал |BiH| Muški šal |CZ| Pánská šála |DE| Herrenschal |EE| Meeste sall |ES| Bufanda de hombre/ Bufanda home |GR| Ανδρικό κασκόλ |HR| Muški šal |HU| Férfi sál |IT| Sciarpa da uomo |LT| Vyriškas šalikas |LV| Šalle vīriešiem |PL| Szalik męski |PT| Cachecol para homem |RO| Fular bărbați |RS| Muški šal |SI| Šal moški |SK| Pánsky šál",  </v>
      </c>
      <c r="AU737" s="9" t="str">
        <f t="shared" si="310"/>
        <v xml:space="preserve">"Mens scarf":  "|EN| Mens scarf |BG| Мъжки шал |BiH| Muški šal |CZ| Pánská šála |DE| Herrenschal |EE| Meeste sall |ES| Bufanda de hombre/ Bufanda home |GR| Ανδρικό κασκόλ |HR| Muški šal |HU| Férfi sál |IT| Sciarpa da uomo |LT| Vyriškas šalikas |LV| Šalle vīriešiem |PL| Szalik męski |PT| Cachecol para homem |RO| Fular bărbați |RS| Muški šal |SI| Šal moški |SK| Pánsky šál",  </v>
      </c>
      <c r="AV737" s="9" t="str">
        <f t="shared" si="311"/>
        <v xml:space="preserve">"Mens scarf", </v>
      </c>
      <c r="AW737" s="9"/>
    </row>
    <row r="738" spans="1:49" ht="15" customHeight="1" x14ac:dyDescent="0.25">
      <c r="A738" s="8" t="s">
        <v>14326</v>
      </c>
      <c r="B738" s="6" t="str">
        <f t="shared" si="286"/>
        <v>|EN| Mens winter accessories set</v>
      </c>
      <c r="C738" s="8" t="s">
        <v>14327</v>
      </c>
      <c r="D738" s="6" t="str">
        <f t="shared" si="287"/>
        <v xml:space="preserve"> |AL| Aksesorë meshkujsh</v>
      </c>
      <c r="E738" s="8" t="s">
        <v>14328</v>
      </c>
      <c r="F738" s="6" t="str">
        <f t="shared" si="288"/>
        <v xml:space="preserve"> |BG| Мъжки аксесоари</v>
      </c>
      <c r="G738" s="8" t="s">
        <v>14329</v>
      </c>
      <c r="H738" s="6" t="str">
        <f t="shared" si="289"/>
        <v xml:space="preserve"> |BiH| Pribor za muškarce</v>
      </c>
      <c r="I738" s="8" t="s">
        <v>14330</v>
      </c>
      <c r="J738" s="6" t="str">
        <f t="shared" si="290"/>
        <v xml:space="preserve"> |CZ| Pánské příslušenství</v>
      </c>
      <c r="K738" s="8" t="s">
        <v>14331</v>
      </c>
      <c r="L738" s="6" t="str">
        <f t="shared" si="291"/>
        <v xml:space="preserve"> |DE| Herrenzubehör</v>
      </c>
      <c r="M738" s="8" t="s">
        <v>14332</v>
      </c>
      <c r="N738" s="6" t="str">
        <f t="shared" si="292"/>
        <v xml:space="preserve"> |EE| Meeste aksessuaarid</v>
      </c>
      <c r="O738" s="8" t="s">
        <v>14333</v>
      </c>
      <c r="P738" s="6" t="str">
        <f t="shared" si="293"/>
        <v xml:space="preserve"> |ES| Accesorios para hombres</v>
      </c>
      <c r="Q738" s="8" t="s">
        <v>14334</v>
      </c>
      <c r="R738" s="6" t="str">
        <f t="shared" si="294"/>
        <v>/ Accessoris home</v>
      </c>
      <c r="S738" s="8" t="s">
        <v>14335</v>
      </c>
      <c r="T738" s="6" t="str">
        <f t="shared" si="295"/>
        <v xml:space="preserve"> |GR| Ανδρικά αξεσουάρ</v>
      </c>
      <c r="U738" s="8" t="s">
        <v>14336</v>
      </c>
      <c r="V738" s="6" t="str">
        <f t="shared" si="296"/>
        <v xml:space="preserve"> |HR| Dodaci za muškarce</v>
      </c>
      <c r="W738" s="8" t="s">
        <v>14337</v>
      </c>
      <c r="X738" s="6" t="str">
        <f t="shared" si="297"/>
        <v xml:space="preserve"> |HU| Férfi kellékek</v>
      </c>
      <c r="Y738" s="8" t="s">
        <v>14338</v>
      </c>
      <c r="Z738" s="6" t="str">
        <f t="shared" si="298"/>
        <v xml:space="preserve"> |IT| Accessori da uomo</v>
      </c>
      <c r="AA738" s="8" t="s">
        <v>14339</v>
      </c>
      <c r="AB738" s="6" t="str">
        <f t="shared" si="299"/>
        <v xml:space="preserve"> |LT| Vyriški aksesuarai</v>
      </c>
      <c r="AC738" s="8" t="s">
        <v>14340</v>
      </c>
      <c r="AD738" s="6" t="str">
        <f t="shared" si="300"/>
        <v xml:space="preserve"> |LV| Piederumi vīriešiem</v>
      </c>
      <c r="AE738" s="8" t="s">
        <v>14341</v>
      </c>
      <c r="AF738" s="6" t="str">
        <f t="shared" si="301"/>
        <v xml:space="preserve"> |MK| Машки додатоци</v>
      </c>
      <c r="AG738" s="8" t="s">
        <v>14342</v>
      </c>
      <c r="AH738" s="6" t="str">
        <f t="shared" si="302"/>
        <v xml:space="preserve"> |PL| Akcesoria męskie</v>
      </c>
      <c r="AI738" s="8" t="s">
        <v>14343</v>
      </c>
      <c r="AJ738" s="6" t="str">
        <f t="shared" si="303"/>
        <v xml:space="preserve"> |PT| Acessórios para homem</v>
      </c>
      <c r="AK738" s="8" t="s">
        <v>14344</v>
      </c>
      <c r="AL738" s="6" t="str">
        <f t="shared" si="304"/>
        <v xml:space="preserve"> |RO| Accesorii bărbați</v>
      </c>
      <c r="AM738" s="8" t="s">
        <v>14345</v>
      </c>
      <c r="AN738" s="6" t="str">
        <f t="shared" si="305"/>
        <v xml:space="preserve"> |RS| Muški dodaci</v>
      </c>
      <c r="AO738" s="8" t="s">
        <v>14346</v>
      </c>
      <c r="AP738" s="6" t="str">
        <f t="shared" si="306"/>
        <v xml:space="preserve"> |SI| Dodatki za moške</v>
      </c>
      <c r="AQ738" s="8" t="s">
        <v>14347</v>
      </c>
      <c r="AR738" s="6" t="str">
        <f t="shared" si="307"/>
        <v xml:space="preserve"> |SK| Pánske doplnky</v>
      </c>
      <c r="AS738" s="9" t="str">
        <f t="shared" si="308"/>
        <v>|EN| Mens winter accessories set |BG| Мъжки аксесоари |BiH| Pribor za muškarce |CZ| Pánské příslušenství |DE| Herrenzubehör |EE| Meeste aksessuaarid |ES| Accesorios para hombres/ Accessoris home |GR| Ανδρικά αξεσουάρ |HR| Dodaci za muškarce |HU| Férfi kellékek |IT| Accessori da uomo |LT| Vyriški aksesuarai |LV| Piederumi vīriešiem |PL| Akcesoria męskie |PT| Acessórios para homem |RO| Accesorii bărbați |RS| Muški dodaci |SI| Dodatki za moške |SK| Pánske doplnky</v>
      </c>
      <c r="AT738" s="9" t="str">
        <f t="shared" si="309"/>
        <v xml:space="preserve">"|EN| Mens winter accessories set |BG| Мъжки аксесоари |BiH| Pribor za muškarce |CZ| Pánské příslušenství |DE| Herrenzubehör |EE| Meeste aksessuaarid |ES| Accesorios para hombres/ Accessoris home |GR| Ανδρικά αξεσουάρ |HR| Dodaci za muškarce |HU| Férfi kellékek |IT| Accessori da uomo |LT| Vyriški aksesuarai |LV| Piederumi vīriešiem |PL| Akcesoria męskie |PT| Acessórios para homem |RO| Accesorii bărbați |RS| Muški dodaci |SI| Dodatki za moške |SK| Pánske doplnky",  </v>
      </c>
      <c r="AU738" s="9" t="str">
        <f t="shared" si="310"/>
        <v xml:space="preserve">"Mens winter accessories set":  "|EN| Mens winter accessories set |BG| Мъжки аксесоари |BiH| Pribor za muškarce |CZ| Pánské příslušenství |DE| Herrenzubehör |EE| Meeste aksessuaarid |ES| Accesorios para hombres/ Accessoris home |GR| Ανδρικά αξεσουάρ |HR| Dodaci za muškarce |HU| Férfi kellékek |IT| Accessori da uomo |LT| Vyriški aksesuarai |LV| Piederumi vīriešiem |PL| Akcesoria męskie |PT| Acessórios para homem |RO| Accesorii bărbați |RS| Muški dodaci |SI| Dodatki za moške |SK| Pánske doplnky",  </v>
      </c>
      <c r="AV738" s="9" t="str">
        <f t="shared" si="311"/>
        <v xml:space="preserve">"Mens winter accessories set", </v>
      </c>
      <c r="AW738" s="9"/>
    </row>
    <row r="739" spans="1:49" ht="15" customHeight="1" x14ac:dyDescent="0.25">
      <c r="A739" s="8" t="s">
        <v>14348</v>
      </c>
      <c r="B739" s="6" t="str">
        <f t="shared" si="286"/>
        <v>|EN| Baby girls socks</v>
      </c>
      <c r="C739" s="8" t="s">
        <v>14349</v>
      </c>
      <c r="D739" s="6" t="str">
        <f t="shared" si="287"/>
        <v xml:space="preserve"> |AL| Çorape foshnjash vajzash</v>
      </c>
      <c r="E739" s="8" t="s">
        <v>14350</v>
      </c>
      <c r="F739" s="6" t="str">
        <f t="shared" si="288"/>
        <v xml:space="preserve"> |BG| Бебешки чорапи за момичета</v>
      </c>
      <c r="G739" s="8" t="s">
        <v>3593</v>
      </c>
      <c r="H739" s="6" t="str">
        <f t="shared" si="289"/>
        <v xml:space="preserve"> |BiH| Čarape za bebe djevojčice</v>
      </c>
      <c r="I739" s="8" t="s">
        <v>14351</v>
      </c>
      <c r="J739" s="6" t="str">
        <f t="shared" si="290"/>
        <v xml:space="preserve"> |CZ| Ponožky pro miminka dívčí</v>
      </c>
      <c r="K739" s="8" t="s">
        <v>14352</v>
      </c>
      <c r="L739" s="6" t="str">
        <f t="shared" si="291"/>
        <v xml:space="preserve"> |DE| Babysocken für mädchen</v>
      </c>
      <c r="M739" s="8" t="s">
        <v>14353</v>
      </c>
      <c r="N739" s="6" t="str">
        <f t="shared" si="292"/>
        <v xml:space="preserve"> |EE| Beebi sokid tüdrukutele</v>
      </c>
      <c r="O739" s="8" t="s">
        <v>14354</v>
      </c>
      <c r="P739" s="6" t="str">
        <f t="shared" si="293"/>
        <v xml:space="preserve"> |ES| Calcetines de bebé para niña</v>
      </c>
      <c r="Q739" s="8" t="s">
        <v>14355</v>
      </c>
      <c r="R739" s="6" t="str">
        <f t="shared" si="294"/>
        <v>/ Mitjons per a bebè nena</v>
      </c>
      <c r="S739" s="8" t="s">
        <v>14356</v>
      </c>
      <c r="T739" s="6" t="str">
        <f t="shared" si="295"/>
        <v xml:space="preserve"> |GR| Κάλτσες για μωρό κορίτσι</v>
      </c>
      <c r="U739" s="8" t="s">
        <v>14357</v>
      </c>
      <c r="V739" s="6" t="str">
        <f t="shared" si="296"/>
        <v xml:space="preserve"> |HR| Čarape za bebe – djevojčice</v>
      </c>
      <c r="W739" s="8" t="s">
        <v>14358</v>
      </c>
      <c r="X739" s="6" t="str">
        <f t="shared" si="297"/>
        <v xml:space="preserve"> |HU| Kislány zokni</v>
      </c>
      <c r="Y739" s="8" t="s">
        <v>14359</v>
      </c>
      <c r="Z739" s="6" t="str">
        <f t="shared" si="298"/>
        <v xml:space="preserve"> |IT| Calze per bambine</v>
      </c>
      <c r="AA739" s="8" t="s">
        <v>14360</v>
      </c>
      <c r="AB739" s="6" t="str">
        <f t="shared" si="299"/>
        <v xml:space="preserve"> |LT| Kūdikių kojinaitės mergaitei</v>
      </c>
      <c r="AC739" s="8" t="s">
        <v>14361</v>
      </c>
      <c r="AD739" s="6" t="str">
        <f t="shared" si="300"/>
        <v xml:space="preserve"> |LV| Bērnu zeķes meitenēm</v>
      </c>
      <c r="AE739" s="8" t="s">
        <v>3596</v>
      </c>
      <c r="AF739" s="6" t="str">
        <f t="shared" si="301"/>
        <v xml:space="preserve"> |MK| Женски бебешки чорапи</v>
      </c>
      <c r="AG739" s="8" t="s">
        <v>14362</v>
      </c>
      <c r="AH739" s="6" t="str">
        <f t="shared" si="302"/>
        <v xml:space="preserve"> |PL| Skartpetki niemowlęce dziewczęce</v>
      </c>
      <c r="AI739" s="8" t="s">
        <v>3598</v>
      </c>
      <c r="AJ739" s="6" t="str">
        <f t="shared" si="303"/>
        <v xml:space="preserve"> |PT| Meias para bebé menina</v>
      </c>
      <c r="AK739" s="8" t="s">
        <v>14363</v>
      </c>
      <c r="AL739" s="6" t="str">
        <f t="shared" si="304"/>
        <v xml:space="preserve"> |RO| Șosete bebeluși fetițe</v>
      </c>
      <c r="AM739" s="8" t="s">
        <v>14364</v>
      </c>
      <c r="AN739" s="6" t="str">
        <f t="shared" si="305"/>
        <v xml:space="preserve"> |RS| Čarapice za žensku bebu</v>
      </c>
      <c r="AO739" s="8" t="s">
        <v>14365</v>
      </c>
      <c r="AP739" s="6" t="str">
        <f t="shared" si="306"/>
        <v xml:space="preserve"> |SI| Nogavice za dojenčke dekliške</v>
      </c>
      <c r="AQ739" s="8" t="s">
        <v>14366</v>
      </c>
      <c r="AR739" s="6" t="str">
        <f t="shared" si="307"/>
        <v xml:space="preserve"> |SK| Dievčenské dojčenské ponožky</v>
      </c>
      <c r="AS739" s="9" t="str">
        <f t="shared" si="308"/>
        <v>|EN| Baby girls socks |BG| Бебешки чорапи за момичета |BiH| Čarape za bebe djevojčice |CZ| Ponožky pro miminka dívčí |DE| Babysocken für mädchen |EE| Beebi sokid tüdrukutele |ES| Calcetines de bebé para niña/ Mitjons per a bebè nena |GR| Κάλτσες για μωρό κορίτσι |HR| Čarape za bebe – djevojčice |HU| Kislány zokni |IT| Calze per bambine |LT| Kūdikių kojinaitės mergaitei |LV| Bērnu zeķes meitenēm |PL| Skartpetki niemowlęce dziewczęce |PT| Meias para bebé menina |RO| Șosete bebeluși fetițe |RS| Čarapice za žensku bebu |SI| Nogavice za dojenčke dekliške |SK| Dievčenské dojčenské ponožky</v>
      </c>
      <c r="AT739" s="9" t="str">
        <f t="shared" si="309"/>
        <v xml:space="preserve">"|EN| Baby girls socks |BG| Бебешки чорапи за момичета |BiH| Čarape za bebe djevojčice |CZ| Ponožky pro miminka dívčí |DE| Babysocken für mädchen |EE| Beebi sokid tüdrukutele |ES| Calcetines de bebé para niña/ Mitjons per a bebè nena |GR| Κάλτσες για μωρό κορίτσι |HR| Čarape za bebe – djevojčice |HU| Kislány zokni |IT| Calze per bambine |LT| Kūdikių kojinaitės mergaitei |LV| Bērnu zeķes meitenēm |PL| Skartpetki niemowlęce dziewczęce |PT| Meias para bebé menina |RO| Șosete bebeluși fetițe |RS| Čarapice za žensku bebu |SI| Nogavice za dojenčke dekliške |SK| Dievčenské dojčenské ponožky",  </v>
      </c>
      <c r="AU739" s="9" t="str">
        <f t="shared" si="310"/>
        <v xml:space="preserve">"Baby girls socks":  "|EN| Baby girls socks |BG| Бебешки чорапи за момичета |BiH| Čarape za bebe djevojčice |CZ| Ponožky pro miminka dívčí |DE| Babysocken für mädchen |EE| Beebi sokid tüdrukutele |ES| Calcetines de bebé para niña/ Mitjons per a bebè nena |GR| Κάλτσες για μωρό κορίτσι |HR| Čarape za bebe – djevojčice |HU| Kislány zokni |IT| Calze per bambine |LT| Kūdikių kojinaitės mergaitei |LV| Bērnu zeķes meitenēm |PL| Skartpetki niemowlęce dziewczęce |PT| Meias para bebé menina |RO| Șosete bebeluși fetițe |RS| Čarapice za žensku bebu |SI| Nogavice za dojenčke dekliške |SK| Dievčenské dojčenské ponožky",  </v>
      </c>
      <c r="AV739" s="9" t="str">
        <f t="shared" si="311"/>
        <v xml:space="preserve">"Baby girls socks", </v>
      </c>
      <c r="AW739" s="9"/>
    </row>
    <row r="740" spans="1:49" ht="15" customHeight="1" x14ac:dyDescent="0.25">
      <c r="A740" s="8" t="s">
        <v>14367</v>
      </c>
      <c r="B740" s="6" t="str">
        <f t="shared" si="286"/>
        <v>|EN| Baby boys socks</v>
      </c>
      <c r="C740" s="8" t="s">
        <v>14368</v>
      </c>
      <c r="D740" s="6" t="str">
        <f t="shared" si="287"/>
        <v xml:space="preserve"> |AL| Çorape foshnjash për djem</v>
      </c>
      <c r="E740" s="8" t="s">
        <v>14369</v>
      </c>
      <c r="F740" s="6" t="str">
        <f t="shared" si="288"/>
        <v xml:space="preserve"> |BG| Бебешки чорапи за момчета</v>
      </c>
      <c r="G740" s="8" t="s">
        <v>14370</v>
      </c>
      <c r="H740" s="6" t="str">
        <f t="shared" si="289"/>
        <v xml:space="preserve"> |BiH| Čarape za bebe dječake</v>
      </c>
      <c r="I740" s="8" t="s">
        <v>14371</v>
      </c>
      <c r="J740" s="6" t="str">
        <f t="shared" si="290"/>
        <v xml:space="preserve"> |CZ| Ponožky pro miminka chlapecké</v>
      </c>
      <c r="K740" s="8" t="s">
        <v>14372</v>
      </c>
      <c r="L740" s="6" t="str">
        <f t="shared" si="291"/>
        <v xml:space="preserve"> |DE| Babysocken für jungen</v>
      </c>
      <c r="M740" s="8" t="s">
        <v>14373</v>
      </c>
      <c r="N740" s="6" t="str">
        <f t="shared" si="292"/>
        <v xml:space="preserve"> |EE| Beebi sokid poistele</v>
      </c>
      <c r="O740" s="8" t="s">
        <v>14374</v>
      </c>
      <c r="P740" s="6" t="str">
        <f t="shared" si="293"/>
        <v xml:space="preserve"> |ES| Calcetines de bebé para niño</v>
      </c>
      <c r="Q740" s="8" t="s">
        <v>14375</v>
      </c>
      <c r="R740" s="6" t="str">
        <f t="shared" si="294"/>
        <v>/ Mitjons per a bebè nen</v>
      </c>
      <c r="S740" s="8" t="s">
        <v>14376</v>
      </c>
      <c r="T740" s="6" t="str">
        <f t="shared" si="295"/>
        <v xml:space="preserve"> |GR| Κάλτσες για μωρό αγόρι</v>
      </c>
      <c r="U740" s="8" t="s">
        <v>14377</v>
      </c>
      <c r="V740" s="6" t="str">
        <f t="shared" si="296"/>
        <v xml:space="preserve"> |HR| Čarape za bebe – dječaci</v>
      </c>
      <c r="W740" s="8" t="s">
        <v>14378</v>
      </c>
      <c r="X740" s="6" t="str">
        <f t="shared" si="297"/>
        <v xml:space="preserve"> |HU| Kisfiú zokni</v>
      </c>
      <c r="Y740" s="8" t="s">
        <v>14379</v>
      </c>
      <c r="Z740" s="6" t="str">
        <f t="shared" si="298"/>
        <v xml:space="preserve"> |IT| Calze per bambini</v>
      </c>
      <c r="AA740" s="8" t="s">
        <v>14380</v>
      </c>
      <c r="AB740" s="6" t="str">
        <f t="shared" si="299"/>
        <v xml:space="preserve"> |LT| Kūdikių kojinaitės berniukui</v>
      </c>
      <c r="AC740" s="8" t="s">
        <v>14381</v>
      </c>
      <c r="AD740" s="6" t="str">
        <f t="shared" si="300"/>
        <v xml:space="preserve"> |LV| Bērnu zeķes zēniem</v>
      </c>
      <c r="AE740" s="8" t="s">
        <v>14382</v>
      </c>
      <c r="AF740" s="6" t="str">
        <f t="shared" si="301"/>
        <v xml:space="preserve"> |MK| Машки бебешки чорапи</v>
      </c>
      <c r="AG740" s="8" t="s">
        <v>14383</v>
      </c>
      <c r="AH740" s="6" t="str">
        <f t="shared" si="302"/>
        <v xml:space="preserve"> |PL| Skarpetki niemowlęce chłopięce</v>
      </c>
      <c r="AI740" s="8" t="s">
        <v>14384</v>
      </c>
      <c r="AJ740" s="6" t="str">
        <f t="shared" si="303"/>
        <v xml:space="preserve"> |PT| Meias para bebé menino</v>
      </c>
      <c r="AK740" s="8" t="s">
        <v>14385</v>
      </c>
      <c r="AL740" s="6" t="str">
        <f t="shared" si="304"/>
        <v xml:space="preserve"> |RO| Șosete bebeluși băieți</v>
      </c>
      <c r="AM740" s="8" t="s">
        <v>14386</v>
      </c>
      <c r="AN740" s="6" t="str">
        <f t="shared" si="305"/>
        <v xml:space="preserve"> |RS| Čarapice za mušku bebu</v>
      </c>
      <c r="AO740" s="8" t="s">
        <v>14387</v>
      </c>
      <c r="AP740" s="6" t="str">
        <f t="shared" si="306"/>
        <v xml:space="preserve"> |SI| Nogavice za dojenčke deške</v>
      </c>
      <c r="AQ740" s="8" t="s">
        <v>14388</v>
      </c>
      <c r="AR740" s="6" t="str">
        <f t="shared" si="307"/>
        <v xml:space="preserve"> |SK| Chlapčenské dojčenské ponožky</v>
      </c>
      <c r="AS740" s="9" t="str">
        <f t="shared" si="308"/>
        <v>|EN| Baby boys socks |BG| Бебешки чорапи за момчета |BiH| Čarape za bebe dječake |CZ| Ponožky pro miminka chlapecké |DE| Babysocken für jungen |EE| Beebi sokid poistele |ES| Calcetines de bebé para niño/ Mitjons per a bebè nen |GR| Κάλτσες για μωρό αγόρι |HR| Čarape za bebe – dječaci |HU| Kisfiú zokni |IT| Calze per bambini |LT| Kūdikių kojinaitės berniukui |LV| Bērnu zeķes zēniem |PL| Skarpetki niemowlęce chłopięce |PT| Meias para bebé menino |RO| Șosete bebeluși băieți |RS| Čarapice za mušku bebu |SI| Nogavice za dojenčke deške |SK| Chlapčenské dojčenské ponožky</v>
      </c>
      <c r="AT740" s="9" t="str">
        <f t="shared" si="309"/>
        <v xml:space="preserve">"|EN| Baby boys socks |BG| Бебешки чорапи за момчета |BiH| Čarape za bebe dječake |CZ| Ponožky pro miminka chlapecké |DE| Babysocken für jungen |EE| Beebi sokid poistele |ES| Calcetines de bebé para niño/ Mitjons per a bebè nen |GR| Κάλτσες για μωρό αγόρι |HR| Čarape za bebe – dječaci |HU| Kisfiú zokni |IT| Calze per bambini |LT| Kūdikių kojinaitės berniukui |LV| Bērnu zeķes zēniem |PL| Skarpetki niemowlęce chłopięce |PT| Meias para bebé menino |RO| Șosete bebeluși băieți |RS| Čarapice za mušku bebu |SI| Nogavice za dojenčke deške |SK| Chlapčenské dojčenské ponožky",  </v>
      </c>
      <c r="AU740" s="9" t="str">
        <f t="shared" si="310"/>
        <v xml:space="preserve">"Baby boys socks":  "|EN| Baby boys socks |BG| Бебешки чорапи за момчета |BiH| Čarape za bebe dječake |CZ| Ponožky pro miminka chlapecké |DE| Babysocken für jungen |EE| Beebi sokid poistele |ES| Calcetines de bebé para niño/ Mitjons per a bebè nen |GR| Κάλτσες για μωρό αγόρι |HR| Čarape za bebe – dječaci |HU| Kisfiú zokni |IT| Calze per bambini |LT| Kūdikių kojinaitės berniukui |LV| Bērnu zeķes zēniem |PL| Skarpetki niemowlęce chłopięce |PT| Meias para bebé menino |RO| Șosete bebeluși băieți |RS| Čarapice za mušku bebu |SI| Nogavice za dojenčke deške |SK| Chlapčenské dojčenské ponožky",  </v>
      </c>
      <c r="AV740" s="9" t="str">
        <f t="shared" si="311"/>
        <v xml:space="preserve">"Baby boys socks", </v>
      </c>
      <c r="AW740" s="9"/>
    </row>
    <row r="741" spans="1:49" ht="15" customHeight="1" x14ac:dyDescent="0.25">
      <c r="A741" s="8" t="s">
        <v>14389</v>
      </c>
      <c r="B741" s="6" t="str">
        <f t="shared" si="286"/>
        <v>|EN| Baby vests</v>
      </c>
      <c r="C741" s="8" t="s">
        <v>14390</v>
      </c>
      <c r="D741" s="6" t="str">
        <f t="shared" si="287"/>
        <v xml:space="preserve"> |AL| Jelek foshnjash</v>
      </c>
      <c r="E741" s="8" t="s">
        <v>14391</v>
      </c>
      <c r="F741" s="6" t="str">
        <f t="shared" si="288"/>
        <v xml:space="preserve"> |BG| Бебешки елек</v>
      </c>
      <c r="G741" s="8" t="s">
        <v>14392</v>
      </c>
      <c r="H741" s="6" t="str">
        <f t="shared" si="289"/>
        <v xml:space="preserve"> |BiH| Prsluk za bebe</v>
      </c>
      <c r="I741" s="8" t="s">
        <v>14393</v>
      </c>
      <c r="J741" s="6" t="str">
        <f t="shared" si="290"/>
        <v xml:space="preserve"> |CZ| Vesta pro miminka</v>
      </c>
      <c r="K741" s="8" t="s">
        <v>14394</v>
      </c>
      <c r="L741" s="6" t="str">
        <f t="shared" si="291"/>
        <v xml:space="preserve"> |DE| Baby-weste</v>
      </c>
      <c r="M741" s="8" t="s">
        <v>14395</v>
      </c>
      <c r="N741" s="6" t="str">
        <f t="shared" si="292"/>
        <v xml:space="preserve"> |EE| Beebi vest</v>
      </c>
      <c r="O741" s="8" t="s">
        <v>14396</v>
      </c>
      <c r="P741" s="6" t="str">
        <f t="shared" si="293"/>
        <v xml:space="preserve"> |ES| Chaleco para bebé</v>
      </c>
      <c r="Q741" s="8" t="s">
        <v>14397</v>
      </c>
      <c r="R741" s="6" t="str">
        <f t="shared" si="294"/>
        <v>/ Armilla per a bebè</v>
      </c>
      <c r="S741" s="8" t="s">
        <v>6158</v>
      </c>
      <c r="T741" s="6" t="str">
        <f t="shared" si="295"/>
        <v xml:space="preserve"> |GR| Γιλέκο μωρού αγόρι</v>
      </c>
      <c r="U741" s="8" t="s">
        <v>14392</v>
      </c>
      <c r="V741" s="6" t="str">
        <f t="shared" si="296"/>
        <v xml:space="preserve"> |HR| Prsluk za bebe</v>
      </c>
      <c r="W741" s="8" t="s">
        <v>14398</v>
      </c>
      <c r="X741" s="6" t="str">
        <f t="shared" si="297"/>
        <v xml:space="preserve"> |HU| Baba mellény</v>
      </c>
      <c r="Y741" s="8" t="s">
        <v>6161</v>
      </c>
      <c r="Z741" s="6" t="str">
        <f t="shared" si="298"/>
        <v xml:space="preserve"> |IT| Gilet per bambini</v>
      </c>
      <c r="AA741" s="8" t="s">
        <v>14399</v>
      </c>
      <c r="AB741" s="6" t="str">
        <f t="shared" si="299"/>
        <v xml:space="preserve"> |LT| Kūdikių liemenė</v>
      </c>
      <c r="AC741" s="8" t="s">
        <v>14400</v>
      </c>
      <c r="AD741" s="6" t="str">
        <f t="shared" si="300"/>
        <v xml:space="preserve"> |LV| Bērnu veste</v>
      </c>
      <c r="AE741" s="8" t="s">
        <v>14391</v>
      </c>
      <c r="AF741" s="6" t="str">
        <f t="shared" si="301"/>
        <v xml:space="preserve"> |MK| Бебешки елек</v>
      </c>
      <c r="AG741" s="8" t="s">
        <v>14401</v>
      </c>
      <c r="AH741" s="6" t="str">
        <f t="shared" si="302"/>
        <v xml:space="preserve"> |PL| Kamizelka niemowlęca</v>
      </c>
      <c r="AI741" s="8" t="s">
        <v>14402</v>
      </c>
      <c r="AJ741" s="6" t="str">
        <f t="shared" si="303"/>
        <v xml:space="preserve"> |PT| Colete para bebé</v>
      </c>
      <c r="AK741" s="8" t="s">
        <v>14403</v>
      </c>
      <c r="AL741" s="6" t="str">
        <f t="shared" si="304"/>
        <v xml:space="preserve"> |RO| Vestă bebeluși</v>
      </c>
      <c r="AM741" s="8" t="s">
        <v>14404</v>
      </c>
      <c r="AN741" s="6" t="str">
        <f t="shared" si="305"/>
        <v xml:space="preserve"> |RS| Prsluk za bebu</v>
      </c>
      <c r="AO741" s="8" t="s">
        <v>14405</v>
      </c>
      <c r="AP741" s="6" t="str">
        <f t="shared" si="306"/>
        <v xml:space="preserve"> |SI| Telovnik za dojenčke</v>
      </c>
      <c r="AQ741" s="8" t="s">
        <v>14406</v>
      </c>
      <c r="AR741" s="6" t="str">
        <f t="shared" si="307"/>
        <v xml:space="preserve"> |SK| Dojčenská vesta</v>
      </c>
      <c r="AS741" s="9" t="str">
        <f t="shared" si="308"/>
        <v>|EN| Baby vests |BG| Бебешки елек |BiH| Prsluk za bebe |CZ| Vesta pro miminka |DE| Baby-weste |EE| Beebi vest |ES| Chaleco para bebé/ Armilla per a bebè |GR| Γιλέκο μωρού αγόρι |HR| Prsluk za bebe |HU| Baba mellény |IT| Gilet per bambini |LT| Kūdikių liemenė |LV| Bērnu veste |PL| Kamizelka niemowlęca |PT| Colete para bebé |RO| Vestă bebeluși |RS| Prsluk za bebu |SI| Telovnik za dojenčke |SK| Dojčenská vesta</v>
      </c>
      <c r="AT741" s="9" t="str">
        <f t="shared" si="309"/>
        <v xml:space="preserve">"|EN| Baby vests |BG| Бебешки елек |BiH| Prsluk za bebe |CZ| Vesta pro miminka |DE| Baby-weste |EE| Beebi vest |ES| Chaleco para bebé/ Armilla per a bebè |GR| Γιλέκο μωρού αγόρι |HR| Prsluk za bebe |HU| Baba mellény |IT| Gilet per bambini |LT| Kūdikių liemenė |LV| Bērnu veste |PL| Kamizelka niemowlęca |PT| Colete para bebé |RO| Vestă bebeluși |RS| Prsluk za bebu |SI| Telovnik za dojenčke |SK| Dojčenská vesta",  </v>
      </c>
      <c r="AU741" s="9" t="str">
        <f t="shared" si="310"/>
        <v xml:space="preserve">"Baby vests":  "|EN| Baby vests |BG| Бебешки елек |BiH| Prsluk za bebe |CZ| Vesta pro miminka |DE| Baby-weste |EE| Beebi vest |ES| Chaleco para bebé/ Armilla per a bebè |GR| Γιλέκο μωρού αγόρι |HR| Prsluk za bebe |HU| Baba mellény |IT| Gilet per bambini |LT| Kūdikių liemenė |LV| Bērnu veste |PL| Kamizelka niemowlęca |PT| Colete para bebé |RO| Vestă bebeluși |RS| Prsluk za bebu |SI| Telovnik za dojenčke |SK| Dojčenská vesta",  </v>
      </c>
      <c r="AV741" s="9" t="str">
        <f t="shared" si="311"/>
        <v xml:space="preserve">"Baby vests", </v>
      </c>
      <c r="AW741" s="9"/>
    </row>
    <row r="742" spans="1:49" ht="15" customHeight="1" x14ac:dyDescent="0.25">
      <c r="A742" s="8" t="s">
        <v>14407</v>
      </c>
      <c r="B742" s="6" t="str">
        <f t="shared" si="286"/>
        <v>|EN| Baby basic top</v>
      </c>
      <c r="C742" s="8" t="s">
        <v>14408</v>
      </c>
      <c r="D742" s="6" t="str">
        <f t="shared" si="287"/>
        <v xml:space="preserve"> |AL| T-shirt foshnjash</v>
      </c>
      <c r="E742" s="8" t="s">
        <v>14409</v>
      </c>
      <c r="F742" s="6" t="str">
        <f t="shared" si="288"/>
        <v xml:space="preserve"> |BG| Бебешки t-shirt</v>
      </c>
      <c r="G742" s="8" t="s">
        <v>14410</v>
      </c>
      <c r="H742" s="6" t="str">
        <f t="shared" si="289"/>
        <v xml:space="preserve"> |BiH| T-shirt za bebe</v>
      </c>
      <c r="I742" s="8" t="s">
        <v>14411</v>
      </c>
      <c r="J742" s="6" t="str">
        <f t="shared" si="290"/>
        <v xml:space="preserve"> |CZ| Tričko pro miminka</v>
      </c>
      <c r="K742" s="8" t="s">
        <v>14412</v>
      </c>
      <c r="L742" s="6" t="str">
        <f t="shared" si="291"/>
        <v xml:space="preserve"> |DE| Baby-t-shirt</v>
      </c>
      <c r="M742" s="8" t="s">
        <v>14413</v>
      </c>
      <c r="N742" s="6" t="str">
        <f t="shared" si="292"/>
        <v xml:space="preserve"> |EE| Beebi t-särk</v>
      </c>
      <c r="O742" s="8" t="s">
        <v>14414</v>
      </c>
      <c r="P742" s="6" t="str">
        <f t="shared" si="293"/>
        <v xml:space="preserve"> |ES| Camiseta de bebé</v>
      </c>
      <c r="Q742" s="8" t="s">
        <v>2843</v>
      </c>
      <c r="R742" s="6" t="str">
        <f t="shared" si="294"/>
        <v>/ Samarreta per a bebè</v>
      </c>
      <c r="S742" s="8" t="s">
        <v>5049</v>
      </c>
      <c r="T742" s="6" t="str">
        <f t="shared" si="295"/>
        <v xml:space="preserve"> |GR| Μπλουζάκι για μωρό αγόρι</v>
      </c>
      <c r="U742" s="8" t="s">
        <v>14410</v>
      </c>
      <c r="V742" s="6" t="str">
        <f t="shared" si="296"/>
        <v xml:space="preserve"> |HR| T-shirt za bebe</v>
      </c>
      <c r="W742" s="8" t="s">
        <v>14415</v>
      </c>
      <c r="X742" s="6" t="str">
        <f t="shared" si="297"/>
        <v xml:space="preserve"> |HU| Baba póló</v>
      </c>
      <c r="Y742" s="8" t="s">
        <v>2847</v>
      </c>
      <c r="Z742" s="6" t="str">
        <f t="shared" si="298"/>
        <v xml:space="preserve"> |IT| Maglietta per bambini</v>
      </c>
      <c r="AA742" s="8" t="s">
        <v>14416</v>
      </c>
      <c r="AB742" s="6" t="str">
        <f t="shared" si="299"/>
        <v xml:space="preserve"> |LT| Kūdikių marškinėliai</v>
      </c>
      <c r="AC742" s="8" t="s">
        <v>14417</v>
      </c>
      <c r="AD742" s="6" t="str">
        <f t="shared" si="300"/>
        <v xml:space="preserve"> |LV| T-krekls bērniem</v>
      </c>
      <c r="AE742" s="8" t="s">
        <v>14409</v>
      </c>
      <c r="AF742" s="6" t="str">
        <f t="shared" si="301"/>
        <v xml:space="preserve"> |MK| Бебешки t-shirt</v>
      </c>
      <c r="AG742" s="8" t="s">
        <v>14418</v>
      </c>
      <c r="AH742" s="6" t="str">
        <f t="shared" si="302"/>
        <v xml:space="preserve"> |PL| T-shirt niemowlęcy</v>
      </c>
      <c r="AI742" s="8" t="s">
        <v>14419</v>
      </c>
      <c r="AJ742" s="6" t="str">
        <f t="shared" si="303"/>
        <v xml:space="preserve"> |PT| T-shirt para bebé</v>
      </c>
      <c r="AK742" s="8" t="s">
        <v>14420</v>
      </c>
      <c r="AL742" s="6" t="str">
        <f t="shared" si="304"/>
        <v xml:space="preserve"> |RO| Tricou bebeluși</v>
      </c>
      <c r="AM742" s="8" t="s">
        <v>2854</v>
      </c>
      <c r="AN742" s="6" t="str">
        <f t="shared" si="305"/>
        <v xml:space="preserve"> |RS| Majica za bebu</v>
      </c>
      <c r="AO742" s="8" t="s">
        <v>14421</v>
      </c>
      <c r="AP742" s="6" t="str">
        <f t="shared" si="306"/>
        <v xml:space="preserve"> |SI| Majica za dojenčke</v>
      </c>
      <c r="AQ742" s="8" t="s">
        <v>14422</v>
      </c>
      <c r="AR742" s="6" t="str">
        <f t="shared" si="307"/>
        <v xml:space="preserve"> |SK| Dojčenské tričko</v>
      </c>
      <c r="AS742" s="9" t="str">
        <f t="shared" si="308"/>
        <v>|EN| Baby basic top |BG| Бебешки t-shirt |BiH| T-shirt za bebe |CZ| Tričko pro miminka |DE| Baby-t-shirt |EE| Beebi t-särk |ES| Camiseta de bebé/ Samarreta per a bebè |GR| Μπλουζάκι για μωρό αγόρι |HR| T-shirt za bebe |HU| Baba póló |IT| Maglietta per bambini |LT| Kūdikių marškinėliai |LV| T-krekls bērniem |PL| T-shirt niemowlęcy |PT| T-shirt para bebé |RO| Tricou bebeluși |RS| Majica za bebu |SI| Majica za dojenčke |SK| Dojčenské tričko</v>
      </c>
      <c r="AT742" s="9" t="str">
        <f t="shared" si="309"/>
        <v xml:space="preserve">"|EN| Baby basic top |BG| Бебешки t-shirt |BiH| T-shirt za bebe |CZ| Tričko pro miminka |DE| Baby-t-shirt |EE| Beebi t-särk |ES| Camiseta de bebé/ Samarreta per a bebè |GR| Μπλουζάκι για μωρό αγόρι |HR| T-shirt za bebe |HU| Baba póló |IT| Maglietta per bambini |LT| Kūdikių marškinėliai |LV| T-krekls bērniem |PL| T-shirt niemowlęcy |PT| T-shirt para bebé |RO| Tricou bebeluși |RS| Majica za bebu |SI| Majica za dojenčke |SK| Dojčenské tričko",  </v>
      </c>
      <c r="AU742" s="9" t="str">
        <f t="shared" si="310"/>
        <v xml:space="preserve">"Baby basic top":  "|EN| Baby basic top |BG| Бебешки t-shirt |BiH| T-shirt za bebe |CZ| Tričko pro miminka |DE| Baby-t-shirt |EE| Beebi t-särk |ES| Camiseta de bebé/ Samarreta per a bebè |GR| Μπλουζάκι για μωρό αγόρι |HR| T-shirt za bebe |HU| Baba póló |IT| Maglietta per bambini |LT| Kūdikių marškinėliai |LV| T-krekls bērniem |PL| T-shirt niemowlęcy |PT| T-shirt para bebé |RO| Tricou bebeluși |RS| Majica za bebu |SI| Majica za dojenčke |SK| Dojčenské tričko",  </v>
      </c>
      <c r="AV742" s="9" t="str">
        <f t="shared" si="311"/>
        <v xml:space="preserve">"Baby basic top", </v>
      </c>
      <c r="AW742" s="9"/>
    </row>
    <row r="743" spans="1:49" ht="15" customHeight="1" x14ac:dyDescent="0.25">
      <c r="A743" s="8" t="s">
        <v>14423</v>
      </c>
      <c r="B743" s="6" t="str">
        <f t="shared" si="286"/>
        <v>|EN| Girls vest top</v>
      </c>
      <c r="C743" s="8" t="s">
        <v>1813</v>
      </c>
      <c r="D743" s="6" t="str">
        <f t="shared" si="287"/>
        <v xml:space="preserve"> |AL| Kanotiere vajzash</v>
      </c>
      <c r="E743" s="8" t="s">
        <v>14424</v>
      </c>
      <c r="F743" s="6" t="str">
        <f t="shared" si="288"/>
        <v xml:space="preserve"> |BG| Момичешки потник</v>
      </c>
      <c r="G743" s="8" t="s">
        <v>1815</v>
      </c>
      <c r="H743" s="6" t="str">
        <f t="shared" si="289"/>
        <v xml:space="preserve"> |BiH| Potkošulja za djevojčice</v>
      </c>
      <c r="I743" s="8" t="s">
        <v>1816</v>
      </c>
      <c r="J743" s="6" t="str">
        <f t="shared" si="290"/>
        <v xml:space="preserve"> |CZ| Dívčí košilka</v>
      </c>
      <c r="K743" s="8" t="s">
        <v>1817</v>
      </c>
      <c r="L743" s="6" t="str">
        <f t="shared" si="291"/>
        <v xml:space="preserve"> |DE| Unterhemd für mädchen</v>
      </c>
      <c r="M743" s="8" t="s">
        <v>1818</v>
      </c>
      <c r="N743" s="6" t="str">
        <f t="shared" si="292"/>
        <v xml:space="preserve"> |EE| Tüdrukute alussärk / särgik</v>
      </c>
      <c r="O743" s="8" t="s">
        <v>1819</v>
      </c>
      <c r="P743" s="6" t="str">
        <f t="shared" si="293"/>
        <v xml:space="preserve"> |ES| Camiseta interior de niña</v>
      </c>
      <c r="Q743" s="8" t="s">
        <v>1820</v>
      </c>
      <c r="R743" s="6" t="str">
        <f t="shared" si="294"/>
        <v>/ Samarreta interior nena</v>
      </c>
      <c r="S743" s="8" t="s">
        <v>14425</v>
      </c>
      <c r="T743" s="6" t="str">
        <f t="shared" si="295"/>
        <v xml:space="preserve"> |GR| Φανέλα για κορίτσι</v>
      </c>
      <c r="U743" s="8" t="s">
        <v>1815</v>
      </c>
      <c r="V743" s="6" t="str">
        <f t="shared" si="296"/>
        <v xml:space="preserve"> |HR| Potkošulja za djevojčice</v>
      </c>
      <c r="W743" s="8" t="s">
        <v>1822</v>
      </c>
      <c r="X743" s="6" t="str">
        <f t="shared" si="297"/>
        <v xml:space="preserve"> |HU| Lányka trikó</v>
      </c>
      <c r="Y743" s="8" t="s">
        <v>1823</v>
      </c>
      <c r="Z743" s="6" t="str">
        <f t="shared" si="298"/>
        <v xml:space="preserve"> |IT| Maglia intima per ragazze</v>
      </c>
      <c r="AA743" s="8" t="s">
        <v>14426</v>
      </c>
      <c r="AB743" s="6" t="str">
        <f t="shared" si="299"/>
        <v xml:space="preserve"> |LT| Apatiniai marškinėliai mergaitei</v>
      </c>
      <c r="AC743" s="8" t="s">
        <v>1846</v>
      </c>
      <c r="AD743" s="6" t="str">
        <f t="shared" si="300"/>
        <v xml:space="preserve"> |LV| T-krekls meitenēm</v>
      </c>
      <c r="AE743" s="8" t="s">
        <v>14427</v>
      </c>
      <c r="AF743" s="6" t="str">
        <f t="shared" si="301"/>
        <v xml:space="preserve"> |MK| Детска женска поткошула</v>
      </c>
      <c r="AG743" s="8" t="s">
        <v>14428</v>
      </c>
      <c r="AH743" s="6" t="str">
        <f t="shared" si="302"/>
        <v xml:space="preserve"> |PL| Podkoszulka dziewczęca</v>
      </c>
      <c r="AI743" s="8" t="s">
        <v>1828</v>
      </c>
      <c r="AJ743" s="6" t="str">
        <f t="shared" si="303"/>
        <v xml:space="preserve"> |PT| Camisola de alças para rapariga</v>
      </c>
      <c r="AK743" s="8" t="s">
        <v>1829</v>
      </c>
      <c r="AL743" s="6" t="str">
        <f t="shared" si="304"/>
        <v xml:space="preserve"> |RO| Maiou fetițe</v>
      </c>
      <c r="AM743" s="8" t="s">
        <v>1851</v>
      </c>
      <c r="AN743" s="6" t="str">
        <f t="shared" si="305"/>
        <v xml:space="preserve"> |RS| Potkošulja za devojčice</v>
      </c>
      <c r="AO743" s="8" t="s">
        <v>14429</v>
      </c>
      <c r="AP743" s="6" t="str">
        <f t="shared" si="306"/>
        <v xml:space="preserve"> |SI| Spodnja majica dekliška</v>
      </c>
      <c r="AQ743" s="8" t="s">
        <v>1832</v>
      </c>
      <c r="AR743" s="6" t="str">
        <f t="shared" si="307"/>
        <v xml:space="preserve"> |SK| Dievčenské tielko</v>
      </c>
      <c r="AS743" s="9" t="str">
        <f t="shared" si="308"/>
        <v>|EN| Girls vest top |BG| Момичешки потник |BiH| Potkošulja za djevojčice |CZ| Dívčí košilka |DE| Unterhemd für mädchen |EE| Tüdrukute alussärk / särgik |ES| Camiseta interior de niña/ Samarreta interior nena |GR| Φανέλα για κορίτσι |HR| Potkošulja za djevojčice |HU| Lányka trikó |IT| Maglia intima per ragazze |LT| Apatiniai marškinėliai mergaitei |LV| T-krekls meitenēm |PL| Podkoszulka dziewczęca |PT| Camisola de alças para rapariga |RO| Maiou fetițe |RS| Potkošulja za devojčice |SI| Spodnja majica dekliška |SK| Dievčenské tielko</v>
      </c>
      <c r="AT743" s="9" t="str">
        <f t="shared" si="309"/>
        <v xml:space="preserve">"|EN| Girls vest top |BG| Момичешки потник |BiH| Potkošulja za djevojčice |CZ| Dívčí košilka |DE| Unterhemd für mädchen |EE| Tüdrukute alussärk / särgik |ES| Camiseta interior de niña/ Samarreta interior nena |GR| Φανέλα για κορίτσι |HR| Potkošulja za djevojčice |HU| Lányka trikó |IT| Maglia intima per ragazze |LT| Apatiniai marškinėliai mergaitei |LV| T-krekls meitenēm |PL| Podkoszulka dziewczęca |PT| Camisola de alças para rapariga |RO| Maiou fetițe |RS| Potkošulja za devojčice |SI| Spodnja majica dekliška |SK| Dievčenské tielko",  </v>
      </c>
      <c r="AU743" s="9" t="str">
        <f t="shared" si="310"/>
        <v xml:space="preserve">"Girls vest top":  "|EN| Girls vest top |BG| Момичешки потник |BiH| Potkošulja za djevojčice |CZ| Dívčí košilka |DE| Unterhemd für mädchen |EE| Tüdrukute alussärk / särgik |ES| Camiseta interior de niña/ Samarreta interior nena |GR| Φανέλα για κορίτσι |HR| Potkošulja za djevojčice |HU| Lányka trikó |IT| Maglia intima per ragazze |LT| Apatiniai marškinėliai mergaitei |LV| T-krekls meitenēm |PL| Podkoszulka dziewczęca |PT| Camisola de alças para rapariga |RO| Maiou fetițe |RS| Potkošulja za devojčice |SI| Spodnja majica dekliška |SK| Dievčenské tielko",  </v>
      </c>
      <c r="AV743" s="9" t="str">
        <f t="shared" si="311"/>
        <v xml:space="preserve">"Girls vest top", </v>
      </c>
      <c r="AW743" s="9"/>
    </row>
    <row r="744" spans="1:49" ht="15" customHeight="1" x14ac:dyDescent="0.25">
      <c r="A744" s="8" t="s">
        <v>14430</v>
      </c>
      <c r="B744" s="6" t="str">
        <f t="shared" si="286"/>
        <v>|EN| Boys vest top</v>
      </c>
      <c r="C744" s="8" t="s">
        <v>1984</v>
      </c>
      <c r="D744" s="6" t="str">
        <f t="shared" si="287"/>
        <v xml:space="preserve"> |AL| Kanotiere djemsh</v>
      </c>
      <c r="E744" s="8" t="s">
        <v>1985</v>
      </c>
      <c r="F744" s="6" t="str">
        <f t="shared" si="288"/>
        <v xml:space="preserve"> |BG| Момчешки потник</v>
      </c>
      <c r="G744" s="8" t="s">
        <v>1986</v>
      </c>
      <c r="H744" s="6" t="str">
        <f t="shared" si="289"/>
        <v xml:space="preserve"> |BiH| Potkošulja za dječake</v>
      </c>
      <c r="I744" s="8" t="s">
        <v>1987</v>
      </c>
      <c r="J744" s="6" t="str">
        <f t="shared" si="290"/>
        <v xml:space="preserve"> |CZ| Chlapecké tílko</v>
      </c>
      <c r="K744" s="8" t="s">
        <v>1988</v>
      </c>
      <c r="L744" s="6" t="str">
        <f t="shared" si="291"/>
        <v xml:space="preserve"> |DE| Unterhemd für jungen</v>
      </c>
      <c r="M744" s="8" t="s">
        <v>1989</v>
      </c>
      <c r="N744" s="6" t="str">
        <f t="shared" si="292"/>
        <v xml:space="preserve"> |EE| Poiste alussärk / särgik</v>
      </c>
      <c r="O744" s="8" t="s">
        <v>1990</v>
      </c>
      <c r="P744" s="6" t="str">
        <f t="shared" si="293"/>
        <v xml:space="preserve"> |ES| Camiseta interior de niño</v>
      </c>
      <c r="Q744" s="8" t="s">
        <v>1991</v>
      </c>
      <c r="R744" s="6" t="str">
        <f t="shared" si="294"/>
        <v>/ Samarreta interior nen</v>
      </c>
      <c r="S744" s="8" t="s">
        <v>14431</v>
      </c>
      <c r="T744" s="6" t="str">
        <f t="shared" si="295"/>
        <v xml:space="preserve"> |GR| Φανέλα αγόρι</v>
      </c>
      <c r="U744" s="8" t="s">
        <v>1986</v>
      </c>
      <c r="V744" s="6" t="str">
        <f t="shared" si="296"/>
        <v xml:space="preserve"> |HR| Potkošulja za dječake</v>
      </c>
      <c r="W744" s="8" t="s">
        <v>1993</v>
      </c>
      <c r="X744" s="6" t="str">
        <f t="shared" si="297"/>
        <v xml:space="preserve"> |HU| Fiú trikó</v>
      </c>
      <c r="Y744" s="8" t="s">
        <v>1994</v>
      </c>
      <c r="Z744" s="6" t="str">
        <f t="shared" si="298"/>
        <v xml:space="preserve"> |IT| Maglia intima per ragazzi</v>
      </c>
      <c r="AA744" s="8" t="s">
        <v>14432</v>
      </c>
      <c r="AB744" s="6" t="str">
        <f t="shared" si="299"/>
        <v xml:space="preserve"> |LT| Apatiniai marškinėliai berniukui</v>
      </c>
      <c r="AC744" s="8" t="s">
        <v>2017</v>
      </c>
      <c r="AD744" s="6" t="str">
        <f t="shared" si="300"/>
        <v xml:space="preserve"> |LV| T-krekls zēniem</v>
      </c>
      <c r="AE744" s="8" t="s">
        <v>1997</v>
      </c>
      <c r="AF744" s="6" t="str">
        <f t="shared" si="301"/>
        <v xml:space="preserve"> |MK| Детска машка поткошула</v>
      </c>
      <c r="AG744" s="8" t="s">
        <v>14433</v>
      </c>
      <c r="AH744" s="6" t="str">
        <f t="shared" si="302"/>
        <v xml:space="preserve"> |PL| Podkoszulka chłopięca</v>
      </c>
      <c r="AI744" s="8" t="s">
        <v>1999</v>
      </c>
      <c r="AJ744" s="6" t="str">
        <f t="shared" si="303"/>
        <v xml:space="preserve"> |PT| Camisola de alças para rapaz</v>
      </c>
      <c r="AK744" s="8" t="s">
        <v>2000</v>
      </c>
      <c r="AL744" s="6" t="str">
        <f t="shared" si="304"/>
        <v xml:space="preserve"> |RO| Maiou băieți</v>
      </c>
      <c r="AM744" s="8" t="s">
        <v>2001</v>
      </c>
      <c r="AN744" s="6" t="str">
        <f t="shared" si="305"/>
        <v xml:space="preserve"> |RS| Potkošulja za dečake</v>
      </c>
      <c r="AO744" s="8" t="s">
        <v>14434</v>
      </c>
      <c r="AP744" s="6" t="str">
        <f t="shared" si="306"/>
        <v xml:space="preserve"> |SI| Spodnja majica deška</v>
      </c>
      <c r="AQ744" s="8" t="s">
        <v>2003</v>
      </c>
      <c r="AR744" s="6" t="str">
        <f t="shared" si="307"/>
        <v xml:space="preserve"> |SK| Chlapčenské tielko</v>
      </c>
      <c r="AS744" s="9" t="str">
        <f t="shared" si="308"/>
        <v>|EN| Boys vest top |BG| Момчешки потник |BiH| Potkošulja za dječake |CZ| Chlapecké tílko |DE| Unterhemd für jungen |EE| Poiste alussärk / särgik |ES| Camiseta interior de niño/ Samarreta interior nen |GR| Φανέλα αγόρι |HR| Potkošulja za dječake |HU| Fiú trikó |IT| Maglia intima per ragazzi |LT| Apatiniai marškinėliai berniukui |LV| T-krekls zēniem |PL| Podkoszulka chłopięca |PT| Camisola de alças para rapaz |RO| Maiou băieți |RS| Potkošulja za dečake |SI| Spodnja majica deška |SK| Chlapčenské tielko</v>
      </c>
      <c r="AT744" s="9" t="str">
        <f t="shared" si="309"/>
        <v xml:space="preserve">"|EN| Boys vest top |BG| Момчешки потник |BiH| Potkošulja za dječake |CZ| Chlapecké tílko |DE| Unterhemd für jungen |EE| Poiste alussärk / särgik |ES| Camiseta interior de niño/ Samarreta interior nen |GR| Φανέλα αγόρι |HR| Potkošulja za dječake |HU| Fiú trikó |IT| Maglia intima per ragazzi |LT| Apatiniai marškinėliai berniukui |LV| T-krekls zēniem |PL| Podkoszulka chłopięca |PT| Camisola de alças para rapaz |RO| Maiou băieți |RS| Potkošulja za dečake |SI| Spodnja majica deška |SK| Chlapčenské tielko",  </v>
      </c>
      <c r="AU744" s="9" t="str">
        <f t="shared" si="310"/>
        <v xml:space="preserve">"Boys vest top":  "|EN| Boys vest top |BG| Момчешки потник |BiH| Potkošulja za dječake |CZ| Chlapecké tílko |DE| Unterhemd für jungen |EE| Poiste alussärk / särgik |ES| Camiseta interior de niño/ Samarreta interior nen |GR| Φανέλα αγόρι |HR| Potkošulja za dječake |HU| Fiú trikó |IT| Maglia intima per ragazzi |LT| Apatiniai marškinėliai berniukui |LV| T-krekls zēniem |PL| Podkoszulka chłopięca |PT| Camisola de alças para rapaz |RO| Maiou băieți |RS| Potkošulja za dečake |SI| Spodnja majica deška |SK| Chlapčenské tielko",  </v>
      </c>
      <c r="AV744" s="9" t="str">
        <f t="shared" si="311"/>
        <v xml:space="preserve">"Boys vest top", </v>
      </c>
      <c r="AW744" s="9"/>
    </row>
    <row r="745" spans="1:49" ht="15" customHeight="1" x14ac:dyDescent="0.25">
      <c r="A745" s="8" t="s">
        <v>14435</v>
      </c>
      <c r="B745" s="6" t="str">
        <f t="shared" si="286"/>
        <v>|EN| Ladies sunglasses</v>
      </c>
      <c r="C745" s="8" t="s">
        <v>14436</v>
      </c>
      <c r="D745" s="6" t="str">
        <f t="shared" si="287"/>
        <v xml:space="preserve"> |AL| Syze dielli femrash</v>
      </c>
      <c r="E745" s="8" t="s">
        <v>14437</v>
      </c>
      <c r="F745" s="6" t="str">
        <f t="shared" si="288"/>
        <v xml:space="preserve"> |BG| Дамски слънчеви очила</v>
      </c>
      <c r="G745" s="8" t="s">
        <v>14438</v>
      </c>
      <c r="H745" s="6" t="str">
        <f t="shared" si="289"/>
        <v xml:space="preserve"> |BiH| Naočale za sunce ženske</v>
      </c>
      <c r="I745" s="8" t="s">
        <v>14439</v>
      </c>
      <c r="J745" s="6" t="str">
        <f t="shared" si="290"/>
        <v xml:space="preserve"> |CZ| Dámské sluneční brýle</v>
      </c>
      <c r="K745" s="8" t="s">
        <v>14440</v>
      </c>
      <c r="L745" s="6" t="str">
        <f t="shared" si="291"/>
        <v xml:space="preserve"> |DE| Damen-sonnenbrille</v>
      </c>
      <c r="M745" s="8" t="s">
        <v>14441</v>
      </c>
      <c r="N745" s="6" t="str">
        <f t="shared" si="292"/>
        <v xml:space="preserve"> |EE| Naiste päikeseprillid</v>
      </c>
      <c r="O745" s="8" t="s">
        <v>14442</v>
      </c>
      <c r="P745" s="6" t="str">
        <f t="shared" si="293"/>
        <v xml:space="preserve"> |ES| Gafas de sol para mujer</v>
      </c>
      <c r="Q745" s="8" t="s">
        <v>14443</v>
      </c>
      <c r="R745" s="6" t="str">
        <f t="shared" si="294"/>
        <v>/ Ulleres de sol dona</v>
      </c>
      <c r="S745" s="8" t="s">
        <v>14444</v>
      </c>
      <c r="T745" s="6" t="str">
        <f t="shared" si="295"/>
        <v xml:space="preserve"> |GR| Γυναικεία γυαλιά ηλίου</v>
      </c>
      <c r="U745" s="8" t="s">
        <v>14445</v>
      </c>
      <c r="V745" s="6" t="str">
        <f t="shared" si="296"/>
        <v xml:space="preserve"> |HR| Ženske sunčane naočale</v>
      </c>
      <c r="W745" s="8" t="s">
        <v>14446</v>
      </c>
      <c r="X745" s="6" t="str">
        <f t="shared" si="297"/>
        <v xml:space="preserve"> |HU| Női napszemüveg</v>
      </c>
      <c r="Y745" s="8" t="s">
        <v>14447</v>
      </c>
      <c r="Z745" s="6" t="str">
        <f t="shared" si="298"/>
        <v xml:space="preserve"> |IT| Occhiali da sole da donna</v>
      </c>
      <c r="AA745" s="8" t="s">
        <v>14448</v>
      </c>
      <c r="AB745" s="6" t="str">
        <f t="shared" si="299"/>
        <v xml:space="preserve"> |LT| Moteriški akiniai nuo saulės</v>
      </c>
      <c r="AC745" s="8" t="s">
        <v>14449</v>
      </c>
      <c r="AD745" s="6" t="str">
        <f t="shared" si="300"/>
        <v xml:space="preserve"> |LV| Saulesbrilles sievietēm</v>
      </c>
      <c r="AE745" s="8" t="s">
        <v>14450</v>
      </c>
      <c r="AF745" s="6" t="str">
        <f t="shared" si="301"/>
        <v xml:space="preserve"> |MK| Женски наочари за сонце</v>
      </c>
      <c r="AG745" s="8" t="s">
        <v>14451</v>
      </c>
      <c r="AH745" s="6" t="str">
        <f t="shared" si="302"/>
        <v xml:space="preserve"> |PL| Okulary przeciwsłoneczne damskie</v>
      </c>
      <c r="AI745" s="8" t="s">
        <v>14452</v>
      </c>
      <c r="AJ745" s="6" t="str">
        <f t="shared" si="303"/>
        <v xml:space="preserve"> |PT| Óculos de sol para mulher</v>
      </c>
      <c r="AK745" s="8" t="s">
        <v>14453</v>
      </c>
      <c r="AL745" s="6" t="str">
        <f t="shared" si="304"/>
        <v xml:space="preserve"> |RO| Ochelari de soare damă</v>
      </c>
      <c r="AM745" s="8" t="s">
        <v>14454</v>
      </c>
      <c r="AN745" s="6" t="str">
        <f t="shared" si="305"/>
        <v xml:space="preserve"> |RS| Ženske naočare za sunce</v>
      </c>
      <c r="AO745" s="8" t="s">
        <v>14455</v>
      </c>
      <c r="AP745" s="6" t="str">
        <f t="shared" si="306"/>
        <v xml:space="preserve"> |SI| Sončna očala ženska</v>
      </c>
      <c r="AQ745" s="8" t="s">
        <v>14456</v>
      </c>
      <c r="AR745" s="6" t="str">
        <f t="shared" si="307"/>
        <v xml:space="preserve"> |SK| Dámske slnečné okuliare</v>
      </c>
      <c r="AS745" s="9" t="str">
        <f t="shared" si="308"/>
        <v>|EN| Ladies sunglasses |BG| Дамски слънчеви очила |BiH| Naočale za sunce ženske |CZ| Dámské sluneční brýle |DE| Damen-sonnenbrille |EE| Naiste päikeseprillid |ES| Gafas de sol para mujer/ Ulleres de sol dona |GR| Γυναικεία γυαλιά ηλίου |HR| Ženske sunčane naočale |HU| Női napszemüveg |IT| Occhiali da sole da donna |LT| Moteriški akiniai nuo saulės |LV| Saulesbrilles sievietēm |PL| Okulary przeciwsłoneczne damskie |PT| Óculos de sol para mulher |RO| Ochelari de soare damă |RS| Ženske naočare za sunce |SI| Sončna očala ženska |SK| Dámske slnečné okuliare</v>
      </c>
      <c r="AT745" s="9" t="str">
        <f t="shared" si="309"/>
        <v xml:space="preserve">"|EN| Ladies sunglasses |BG| Дамски слънчеви очила |BiH| Naočale za sunce ženske |CZ| Dámské sluneční brýle |DE| Damen-sonnenbrille |EE| Naiste päikeseprillid |ES| Gafas de sol para mujer/ Ulleres de sol dona |GR| Γυναικεία γυαλιά ηλίου |HR| Ženske sunčane naočale |HU| Női napszemüveg |IT| Occhiali da sole da donna |LT| Moteriški akiniai nuo saulės |LV| Saulesbrilles sievietēm |PL| Okulary przeciwsłoneczne damskie |PT| Óculos de sol para mulher |RO| Ochelari de soare damă |RS| Ženske naočare za sunce |SI| Sončna očala ženska |SK| Dámske slnečné okuliare",  </v>
      </c>
      <c r="AU745" s="9" t="str">
        <f t="shared" si="310"/>
        <v xml:space="preserve">"Ladies sunglasses":  "|EN| Ladies sunglasses |BG| Дамски слънчеви очила |BiH| Naočale za sunce ženske |CZ| Dámské sluneční brýle |DE| Damen-sonnenbrille |EE| Naiste päikeseprillid |ES| Gafas de sol para mujer/ Ulleres de sol dona |GR| Γυναικεία γυαλιά ηλίου |HR| Ženske sunčane naočale |HU| Női napszemüveg |IT| Occhiali da sole da donna |LT| Moteriški akiniai nuo saulės |LV| Saulesbrilles sievietēm |PL| Okulary przeciwsłoneczne damskie |PT| Óculos de sol para mulher |RO| Ochelari de soare damă |RS| Ženske naočare za sunce |SI| Sončna očala ženska |SK| Dámske slnečné okuliare",  </v>
      </c>
      <c r="AV745" s="9" t="str">
        <f t="shared" si="311"/>
        <v xml:space="preserve">"Ladies sunglasses", </v>
      </c>
      <c r="AW745" s="9"/>
    </row>
    <row r="746" spans="1:49" ht="15" customHeight="1" x14ac:dyDescent="0.25">
      <c r="A746" s="8" t="s">
        <v>14457</v>
      </c>
      <c r="B746" s="6" t="str">
        <f t="shared" si="286"/>
        <v>|EN| Childrens sunglasses</v>
      </c>
      <c r="C746" s="8" t="s">
        <v>14458</v>
      </c>
      <c r="D746" s="6" t="str">
        <f t="shared" si="287"/>
        <v xml:space="preserve"> |AL| Syze dielli fëmijësh</v>
      </c>
      <c r="E746" s="8" t="s">
        <v>14459</v>
      </c>
      <c r="F746" s="6" t="str">
        <f t="shared" si="288"/>
        <v xml:space="preserve"> |BG| Детски слънчеви очила</v>
      </c>
      <c r="G746" s="8" t="s">
        <v>14460</v>
      </c>
      <c r="H746" s="6" t="str">
        <f t="shared" si="289"/>
        <v xml:space="preserve"> |BiH| Naočale za sunce muške</v>
      </c>
      <c r="I746" s="8" t="s">
        <v>14461</v>
      </c>
      <c r="J746" s="6" t="str">
        <f t="shared" si="290"/>
        <v xml:space="preserve"> |CZ| Dětské sluneční brýle</v>
      </c>
      <c r="K746" s="8" t="s">
        <v>14462</v>
      </c>
      <c r="L746" s="6" t="str">
        <f t="shared" si="291"/>
        <v xml:space="preserve"> |DE| Sonnenbrille für kinder</v>
      </c>
      <c r="M746" s="8" t="s">
        <v>14463</v>
      </c>
      <c r="N746" s="6" t="str">
        <f t="shared" si="292"/>
        <v xml:space="preserve"> |EE| Laste päikeseprillid</v>
      </c>
      <c r="O746" s="8" t="s">
        <v>14464</v>
      </c>
      <c r="P746" s="6" t="str">
        <f t="shared" si="293"/>
        <v xml:space="preserve"> |ES| Gafas de sol para niños</v>
      </c>
      <c r="Q746" s="8" t="s">
        <v>14465</v>
      </c>
      <c r="R746" s="6" t="str">
        <f t="shared" si="294"/>
        <v>/ Ulleres de sol infantils</v>
      </c>
      <c r="S746" s="8" t="s">
        <v>14466</v>
      </c>
      <c r="T746" s="6" t="str">
        <f t="shared" si="295"/>
        <v xml:space="preserve"> |GR| Παιδικά γυαλιά ηλίου</v>
      </c>
      <c r="U746" s="8" t="s">
        <v>14467</v>
      </c>
      <c r="V746" s="6" t="str">
        <f t="shared" si="296"/>
        <v xml:space="preserve"> |HR| Dječje sunčane naočale</v>
      </c>
      <c r="W746" s="8" t="s">
        <v>14468</v>
      </c>
      <c r="X746" s="6" t="str">
        <f t="shared" si="297"/>
        <v xml:space="preserve"> |HU| Gyermek napszemüveg</v>
      </c>
      <c r="Y746" s="8" t="s">
        <v>14469</v>
      </c>
      <c r="Z746" s="6" t="str">
        <f t="shared" si="298"/>
        <v xml:space="preserve"> |IT| Occhiali da sole per bambini</v>
      </c>
      <c r="AA746" s="8" t="s">
        <v>14470</v>
      </c>
      <c r="AB746" s="6" t="str">
        <f t="shared" si="299"/>
        <v xml:space="preserve"> |LT| Vaikiški akiniai nuo saulės</v>
      </c>
      <c r="AC746" s="8" t="s">
        <v>14471</v>
      </c>
      <c r="AD746" s="6" t="str">
        <f t="shared" si="300"/>
        <v xml:space="preserve"> |LV| Saulesbrilles bērniem</v>
      </c>
      <c r="AE746" s="8" t="s">
        <v>14472</v>
      </c>
      <c r="AF746" s="6" t="str">
        <f t="shared" si="301"/>
        <v xml:space="preserve"> |MK| Детски наочари за сонце</v>
      </c>
      <c r="AG746" s="8" t="s">
        <v>14473</v>
      </c>
      <c r="AH746" s="6" t="str">
        <f t="shared" si="302"/>
        <v xml:space="preserve"> |PL| Okulary przeciwsłoneczne dziecięce</v>
      </c>
      <c r="AI746" s="8" t="s">
        <v>14474</v>
      </c>
      <c r="AJ746" s="6" t="str">
        <f t="shared" si="303"/>
        <v xml:space="preserve"> |PT| Óculos de sol para criança</v>
      </c>
      <c r="AK746" s="8" t="s">
        <v>14475</v>
      </c>
      <c r="AL746" s="6" t="str">
        <f t="shared" si="304"/>
        <v xml:space="preserve"> |RO| Ochelari de soare copii</v>
      </c>
      <c r="AM746" s="8" t="s">
        <v>14476</v>
      </c>
      <c r="AN746" s="6" t="str">
        <f t="shared" si="305"/>
        <v xml:space="preserve"> |RS| Mužke naočare za sunce</v>
      </c>
      <c r="AO746" s="8" t="s">
        <v>14477</v>
      </c>
      <c r="AP746" s="6" t="str">
        <f t="shared" si="306"/>
        <v xml:space="preserve"> |SI| Sončna očala moška</v>
      </c>
      <c r="AQ746" s="8" t="s">
        <v>14478</v>
      </c>
      <c r="AR746" s="6" t="str">
        <f t="shared" si="307"/>
        <v xml:space="preserve"> |SK| Detské slnečné okuliare</v>
      </c>
      <c r="AS746" s="9" t="str">
        <f t="shared" si="308"/>
        <v>|EN| Childrens sunglasses |BG| Детски слънчеви очила |BiH| Naočale za sunce muške |CZ| Dětské sluneční brýle |DE| Sonnenbrille für kinder |EE| Laste päikeseprillid |ES| Gafas de sol para niños/ Ulleres de sol infantils |GR| Παιδικά γυαλιά ηλίου |HR| Dječje sunčane naočale |HU| Gyermek napszemüveg |IT| Occhiali da sole per bambini |LT| Vaikiški akiniai nuo saulės |LV| Saulesbrilles bērniem |PL| Okulary przeciwsłoneczne dziecięce |PT| Óculos de sol para criança |RO| Ochelari de soare copii |RS| Mužke naočare za sunce |SI| Sončna očala moška |SK| Detské slnečné okuliare</v>
      </c>
      <c r="AT746" s="9" t="str">
        <f t="shared" si="309"/>
        <v xml:space="preserve">"|EN| Childrens sunglasses |BG| Детски слънчеви очила |BiH| Naočale za sunce muške |CZ| Dětské sluneční brýle |DE| Sonnenbrille für kinder |EE| Laste päikeseprillid |ES| Gafas de sol para niños/ Ulleres de sol infantils |GR| Παιδικά γυαλιά ηλίου |HR| Dječje sunčane naočale |HU| Gyermek napszemüveg |IT| Occhiali da sole per bambini |LT| Vaikiški akiniai nuo saulės |LV| Saulesbrilles bērniem |PL| Okulary przeciwsłoneczne dziecięce |PT| Óculos de sol para criança |RO| Ochelari de soare copii |RS| Mužke naočare za sunce |SI| Sončna očala moška |SK| Detské slnečné okuliare",  </v>
      </c>
      <c r="AU746" s="9" t="str">
        <f t="shared" si="310"/>
        <v xml:space="preserve">"Childrens sunglasses":  "|EN| Childrens sunglasses |BG| Детски слънчеви очила |BiH| Naočale za sunce muške |CZ| Dětské sluneční brýle |DE| Sonnenbrille für kinder |EE| Laste päikeseprillid |ES| Gafas de sol para niños/ Ulleres de sol infantils |GR| Παιδικά γυαλιά ηλίου |HR| Dječje sunčane naočale |HU| Gyermek napszemüveg |IT| Occhiali da sole per bambini |LT| Vaikiški akiniai nuo saulės |LV| Saulesbrilles bērniem |PL| Okulary przeciwsłoneczne dziecięce |PT| Óculos de sol para criança |RO| Ochelari de soare copii |RS| Mužke naočare za sunce |SI| Sončna očala moška |SK| Detské slnečné okuliare",  </v>
      </c>
      <c r="AV746" s="9" t="str">
        <f t="shared" si="311"/>
        <v xml:space="preserve">"Childrens sunglasses", </v>
      </c>
      <c r="AW746" s="9"/>
    </row>
    <row r="747" spans="1:49" ht="15" customHeight="1" x14ac:dyDescent="0.25">
      <c r="A747" s="8" t="s">
        <v>14479</v>
      </c>
      <c r="B747" s="6" t="str">
        <f t="shared" si="286"/>
        <v>|EN| Ladies belt</v>
      </c>
      <c r="C747" s="8" t="s">
        <v>14480</v>
      </c>
      <c r="D747" s="6" t="str">
        <f t="shared" si="287"/>
        <v xml:space="preserve"> |AL| Rrip femrash</v>
      </c>
      <c r="E747" s="8" t="s">
        <v>14481</v>
      </c>
      <c r="F747" s="6" t="str">
        <f t="shared" si="288"/>
        <v xml:space="preserve"> |BG| Дамски колан</v>
      </c>
      <c r="G747" s="8" t="s">
        <v>14482</v>
      </c>
      <c r="H747" s="6" t="str">
        <f t="shared" si="289"/>
        <v xml:space="preserve"> |BiH| Ženski kaiš</v>
      </c>
      <c r="I747" s="8" t="s">
        <v>14483</v>
      </c>
      <c r="J747" s="6" t="str">
        <f t="shared" si="290"/>
        <v xml:space="preserve"> |CZ| Dámský pásek</v>
      </c>
      <c r="K747" s="8" t="s">
        <v>14484</v>
      </c>
      <c r="L747" s="6" t="str">
        <f t="shared" si="291"/>
        <v xml:space="preserve"> |DE| Damengürtel</v>
      </c>
      <c r="M747" s="8" t="s">
        <v>14485</v>
      </c>
      <c r="N747" s="6" t="str">
        <f t="shared" si="292"/>
        <v xml:space="preserve"> |EE| Naiste rihm / vöö</v>
      </c>
      <c r="O747" s="8" t="s">
        <v>14486</v>
      </c>
      <c r="P747" s="6" t="str">
        <f t="shared" si="293"/>
        <v xml:space="preserve"> |ES| Cinturón de mujer</v>
      </c>
      <c r="Q747" s="8" t="s">
        <v>14487</v>
      </c>
      <c r="R747" s="6" t="str">
        <f t="shared" si="294"/>
        <v>/ Cinturó dona</v>
      </c>
      <c r="S747" s="8" t="s">
        <v>14488</v>
      </c>
      <c r="T747" s="6" t="str">
        <f t="shared" si="295"/>
        <v xml:space="preserve"> |GR| Γυναικεία ζώνη</v>
      </c>
      <c r="U747" s="8" t="s">
        <v>14489</v>
      </c>
      <c r="V747" s="6" t="str">
        <f t="shared" si="296"/>
        <v xml:space="preserve"> |HR| Ženski remen</v>
      </c>
      <c r="W747" s="8" t="s">
        <v>14490</v>
      </c>
      <c r="X747" s="6" t="str">
        <f t="shared" si="297"/>
        <v xml:space="preserve"> |HU| Női öv</v>
      </c>
      <c r="Y747" s="8" t="s">
        <v>14491</v>
      </c>
      <c r="Z747" s="6" t="str">
        <f t="shared" si="298"/>
        <v xml:space="preserve"> |IT| Cintura da donna</v>
      </c>
      <c r="AA747" s="8" t="s">
        <v>14492</v>
      </c>
      <c r="AB747" s="6" t="str">
        <f t="shared" si="299"/>
        <v xml:space="preserve"> |LT| Moteriškas diržas</v>
      </c>
      <c r="AC747" s="8" t="s">
        <v>14493</v>
      </c>
      <c r="AD747" s="6" t="str">
        <f t="shared" si="300"/>
        <v xml:space="preserve"> |LV| Josta sievietēm</v>
      </c>
      <c r="AE747" s="8" t="s">
        <v>14494</v>
      </c>
      <c r="AF747" s="6" t="str">
        <f t="shared" si="301"/>
        <v xml:space="preserve"> |MK| Женски каиш</v>
      </c>
      <c r="AG747" s="8" t="s">
        <v>14495</v>
      </c>
      <c r="AH747" s="6" t="str">
        <f t="shared" si="302"/>
        <v xml:space="preserve"> |PL| Pasek damski</v>
      </c>
      <c r="AI747" s="8" t="s">
        <v>14496</v>
      </c>
      <c r="AJ747" s="6" t="str">
        <f t="shared" si="303"/>
        <v xml:space="preserve"> |PT| Cinto para mulher</v>
      </c>
      <c r="AK747" s="8" t="s">
        <v>14497</v>
      </c>
      <c r="AL747" s="6" t="str">
        <f t="shared" si="304"/>
        <v xml:space="preserve"> |RO| Curea damă</v>
      </c>
      <c r="AM747" s="8" t="s">
        <v>14482</v>
      </c>
      <c r="AN747" s="6" t="str">
        <f t="shared" si="305"/>
        <v xml:space="preserve"> |RS| Ženski kaiš</v>
      </c>
      <c r="AO747" s="8" t="s">
        <v>14498</v>
      </c>
      <c r="AP747" s="6" t="str">
        <f t="shared" si="306"/>
        <v xml:space="preserve"> |SI| Pas ženski</v>
      </c>
      <c r="AQ747" s="8" t="s">
        <v>14499</v>
      </c>
      <c r="AR747" s="6" t="str">
        <f t="shared" si="307"/>
        <v xml:space="preserve"> |SK| Dámsky opasok</v>
      </c>
      <c r="AS747" s="9" t="str">
        <f t="shared" si="308"/>
        <v>|EN| Ladies belt |BG| Дамски колан |BiH| Ženski kaiš |CZ| Dámský pásek |DE| Damengürtel |EE| Naiste rihm / vöö |ES| Cinturón de mujer/ Cinturó dona |GR| Γυναικεία ζώνη |HR| Ženski remen |HU| Női öv |IT| Cintura da donna |LT| Moteriškas diržas |LV| Josta sievietēm |PL| Pasek damski |PT| Cinto para mulher |RO| Curea damă |RS| Ženski kaiš |SI| Pas ženski |SK| Dámsky opasok</v>
      </c>
      <c r="AT747" s="9" t="str">
        <f t="shared" si="309"/>
        <v xml:space="preserve">"|EN| Ladies belt |BG| Дамски колан |BiH| Ženski kaiš |CZ| Dámský pásek |DE| Damengürtel |EE| Naiste rihm / vöö |ES| Cinturón de mujer/ Cinturó dona |GR| Γυναικεία ζώνη |HR| Ženski remen |HU| Női öv |IT| Cintura da donna |LT| Moteriškas diržas |LV| Josta sievietēm |PL| Pasek damski |PT| Cinto para mulher |RO| Curea damă |RS| Ženski kaiš |SI| Pas ženski |SK| Dámsky opasok",  </v>
      </c>
      <c r="AU747" s="9" t="str">
        <f t="shared" si="310"/>
        <v xml:space="preserve">"Ladies belt":  "|EN| Ladies belt |BG| Дамски колан |BiH| Ženski kaiš |CZ| Dámský pásek |DE| Damengürtel |EE| Naiste rihm / vöö |ES| Cinturón de mujer/ Cinturó dona |GR| Γυναικεία ζώνη |HR| Ženski remen |HU| Női öv |IT| Cintura da donna |LT| Moteriškas diržas |LV| Josta sievietēm |PL| Pasek damski |PT| Cinto para mulher |RO| Curea damă |RS| Ženski kaiš |SI| Pas ženski |SK| Dámsky opasok",  </v>
      </c>
      <c r="AV747" s="9" t="str">
        <f t="shared" si="311"/>
        <v xml:space="preserve">"Ladies belt", </v>
      </c>
      <c r="AW747" s="9"/>
    </row>
    <row r="748" spans="1:49" ht="15" customHeight="1" x14ac:dyDescent="0.25">
      <c r="A748" s="8" t="s">
        <v>14500</v>
      </c>
      <c r="B748" s="6" t="str">
        <f t="shared" si="286"/>
        <v>|EN| Childern belt</v>
      </c>
      <c r="C748" s="8" t="s">
        <v>14501</v>
      </c>
      <c r="D748" s="6" t="str">
        <f t="shared" si="287"/>
        <v xml:space="preserve"> |AL| Rrip fëmijësh</v>
      </c>
      <c r="E748" s="8" t="s">
        <v>14502</v>
      </c>
      <c r="F748" s="6" t="str">
        <f t="shared" si="288"/>
        <v xml:space="preserve"> |BG| Детски колан</v>
      </c>
      <c r="G748" s="8" t="s">
        <v>14503</v>
      </c>
      <c r="H748" s="6" t="str">
        <f t="shared" si="289"/>
        <v xml:space="preserve"> |BiH| Dječiji kaiš</v>
      </c>
      <c r="I748" s="8" t="s">
        <v>14504</v>
      </c>
      <c r="J748" s="6" t="str">
        <f t="shared" si="290"/>
        <v xml:space="preserve"> |CZ| Dětský pásek</v>
      </c>
      <c r="K748" s="8" t="s">
        <v>14505</v>
      </c>
      <c r="L748" s="6" t="str">
        <f t="shared" si="291"/>
        <v xml:space="preserve"> |DE| Kindergürtel</v>
      </c>
      <c r="M748" s="8" t="s">
        <v>14506</v>
      </c>
      <c r="N748" s="6" t="str">
        <f t="shared" si="292"/>
        <v xml:space="preserve"> |EE| Laste rihm / vöö</v>
      </c>
      <c r="O748" s="8" t="s">
        <v>14507</v>
      </c>
      <c r="P748" s="6" t="str">
        <f t="shared" si="293"/>
        <v xml:space="preserve"> |ES| Cinturón de niño</v>
      </c>
      <c r="Q748" s="8" t="s">
        <v>14508</v>
      </c>
      <c r="R748" s="6" t="str">
        <f t="shared" si="294"/>
        <v>/ Cinturo infantil</v>
      </c>
      <c r="S748" s="8" t="s">
        <v>14509</v>
      </c>
      <c r="T748" s="6" t="str">
        <f t="shared" si="295"/>
        <v xml:space="preserve"> |GR| Παιδική ζώνη</v>
      </c>
      <c r="U748" s="8" t="s">
        <v>14510</v>
      </c>
      <c r="V748" s="6" t="str">
        <f t="shared" si="296"/>
        <v xml:space="preserve"> |HR| Dječji remen</v>
      </c>
      <c r="W748" s="8" t="s">
        <v>14511</v>
      </c>
      <c r="X748" s="6" t="str">
        <f t="shared" si="297"/>
        <v xml:space="preserve"> |HU| Gyermek öv</v>
      </c>
      <c r="Y748" s="8" t="s">
        <v>14512</v>
      </c>
      <c r="Z748" s="6" t="str">
        <f t="shared" si="298"/>
        <v xml:space="preserve"> |IT| Cintura per bambini</v>
      </c>
      <c r="AA748" s="8" t="s">
        <v>14513</v>
      </c>
      <c r="AB748" s="6" t="str">
        <f t="shared" si="299"/>
        <v xml:space="preserve"> |LT| Vaikiškas diržas</v>
      </c>
      <c r="AC748" s="8" t="s">
        <v>14514</v>
      </c>
      <c r="AD748" s="6" t="str">
        <f t="shared" si="300"/>
        <v xml:space="preserve"> |LV| Josta bērniem</v>
      </c>
      <c r="AE748" s="8" t="s">
        <v>14515</v>
      </c>
      <c r="AF748" s="6" t="str">
        <f t="shared" si="301"/>
        <v xml:space="preserve"> |MK| Детски каиш</v>
      </c>
      <c r="AG748" s="8" t="s">
        <v>14516</v>
      </c>
      <c r="AH748" s="6" t="str">
        <f t="shared" si="302"/>
        <v xml:space="preserve"> |PL| Pasek dziecięcy</v>
      </c>
      <c r="AI748" s="8" t="s">
        <v>14517</v>
      </c>
      <c r="AJ748" s="6" t="str">
        <f t="shared" si="303"/>
        <v xml:space="preserve"> |PT| Cinto para criança</v>
      </c>
      <c r="AK748" s="8" t="s">
        <v>14518</v>
      </c>
      <c r="AL748" s="6" t="str">
        <f t="shared" si="304"/>
        <v xml:space="preserve"> |RO| Curea copii</v>
      </c>
      <c r="AM748" s="8" t="s">
        <v>14519</v>
      </c>
      <c r="AN748" s="6" t="str">
        <f t="shared" si="305"/>
        <v xml:space="preserve"> |RS| Dečji kaiš</v>
      </c>
      <c r="AO748" s="8" t="s">
        <v>14520</v>
      </c>
      <c r="AP748" s="6" t="str">
        <f t="shared" si="306"/>
        <v xml:space="preserve"> |SI| Pas otroški</v>
      </c>
      <c r="AQ748" s="8" t="s">
        <v>14521</v>
      </c>
      <c r="AR748" s="6" t="str">
        <f t="shared" si="307"/>
        <v xml:space="preserve"> |SK| Detský opasok</v>
      </c>
      <c r="AS748" s="9" t="str">
        <f t="shared" si="308"/>
        <v>|EN| Childern belt |BG| Детски колан |BiH| Dječiji kaiš |CZ| Dětský pásek |DE| Kindergürtel |EE| Laste rihm / vöö |ES| Cinturón de niño/ Cinturo infantil |GR| Παιδική ζώνη |HR| Dječji remen |HU| Gyermek öv |IT| Cintura per bambini |LT| Vaikiškas diržas |LV| Josta bērniem |PL| Pasek dziecięcy |PT| Cinto para criança |RO| Curea copii |RS| Dečji kaiš |SI| Pas otroški |SK| Detský opasok</v>
      </c>
      <c r="AT748" s="9" t="str">
        <f t="shared" si="309"/>
        <v xml:space="preserve">"|EN| Childern belt |BG| Детски колан |BiH| Dječiji kaiš |CZ| Dětský pásek |DE| Kindergürtel |EE| Laste rihm / vöö |ES| Cinturón de niño/ Cinturo infantil |GR| Παιδική ζώνη |HR| Dječji remen |HU| Gyermek öv |IT| Cintura per bambini |LT| Vaikiškas diržas |LV| Josta bērniem |PL| Pasek dziecięcy |PT| Cinto para criança |RO| Curea copii |RS| Dečji kaiš |SI| Pas otroški |SK| Detský opasok",  </v>
      </c>
      <c r="AU748" s="9" t="str">
        <f t="shared" si="310"/>
        <v xml:space="preserve">"Childern belt":  "|EN| Childern belt |BG| Детски колан |BiH| Dječiji kaiš |CZ| Dětský pásek |DE| Kindergürtel |EE| Laste rihm / vöö |ES| Cinturón de niño/ Cinturo infantil |GR| Παιδική ζώνη |HR| Dječji remen |HU| Gyermek öv |IT| Cintura per bambini |LT| Vaikiškas diržas |LV| Josta bērniem |PL| Pasek dziecięcy |PT| Cinto para criança |RO| Curea copii |RS| Dečji kaiš |SI| Pas otroški |SK| Detský opasok",  </v>
      </c>
      <c r="AV748" s="9" t="str">
        <f t="shared" si="311"/>
        <v xml:space="preserve">"Childern belt", </v>
      </c>
      <c r="AW748" s="9"/>
    </row>
    <row r="749" spans="1:49" ht="15" customHeight="1" x14ac:dyDescent="0.25">
      <c r="A749" s="8" t="s">
        <v>14522</v>
      </c>
      <c r="B749" s="6" t="str">
        <f t="shared" si="286"/>
        <v>|EN| Small bag</v>
      </c>
      <c r="C749" s="8" t="s">
        <v>7965</v>
      </c>
      <c r="D749" s="6" t="str">
        <f t="shared" si="287"/>
        <v xml:space="preserve"> |AL| Çantë e vogël</v>
      </c>
      <c r="E749" s="8" t="s">
        <v>14523</v>
      </c>
      <c r="F749" s="6" t="str">
        <f t="shared" si="288"/>
        <v xml:space="preserve"> |BG| Малка чанта</v>
      </c>
      <c r="G749" s="8" t="s">
        <v>14524</v>
      </c>
      <c r="H749" s="6" t="str">
        <f t="shared" si="289"/>
        <v xml:space="preserve"> |BiH| Mala torbica</v>
      </c>
      <c r="I749" s="8" t="s">
        <v>14525</v>
      </c>
      <c r="J749" s="6" t="str">
        <f t="shared" si="290"/>
        <v xml:space="preserve"> |CZ| Malá kabelka</v>
      </c>
      <c r="K749" s="8" t="s">
        <v>14526</v>
      </c>
      <c r="L749" s="6" t="str">
        <f t="shared" si="291"/>
        <v xml:space="preserve"> |DE| Kleine tasche</v>
      </c>
      <c r="M749" s="8" t="s">
        <v>14527</v>
      </c>
      <c r="N749" s="6" t="str">
        <f t="shared" si="292"/>
        <v xml:space="preserve"> |EE| Väike käekott</v>
      </c>
      <c r="O749" s="8" t="s">
        <v>14528</v>
      </c>
      <c r="P749" s="6" t="str">
        <f t="shared" si="293"/>
        <v xml:space="preserve"> |ES| Bolsa pequeña</v>
      </c>
      <c r="Q749" s="8" t="s">
        <v>7971</v>
      </c>
      <c r="R749" s="6" t="str">
        <f t="shared" si="294"/>
        <v>/ Bossa petita</v>
      </c>
      <c r="S749" s="8" t="s">
        <v>14529</v>
      </c>
      <c r="T749" s="6" t="str">
        <f t="shared" si="295"/>
        <v xml:space="preserve"> |GR| Τσάντα μικρή</v>
      </c>
      <c r="U749" s="8" t="s">
        <v>7967</v>
      </c>
      <c r="V749" s="6" t="str">
        <f t="shared" si="296"/>
        <v xml:space="preserve"> |HR| Torbica</v>
      </c>
      <c r="W749" s="8" t="s">
        <v>14530</v>
      </c>
      <c r="X749" s="6" t="str">
        <f t="shared" si="297"/>
        <v xml:space="preserve"> |HU| Kis táska</v>
      </c>
      <c r="Y749" s="8" t="s">
        <v>14531</v>
      </c>
      <c r="Z749" s="6" t="str">
        <f t="shared" si="298"/>
        <v xml:space="preserve"> |IT| Borsetta piccola</v>
      </c>
      <c r="AA749" s="8" t="s">
        <v>14532</v>
      </c>
      <c r="AB749" s="6" t="str">
        <f t="shared" si="299"/>
        <v xml:space="preserve"> |LT| Maža rankinė</v>
      </c>
      <c r="AC749" s="8" t="s">
        <v>14533</v>
      </c>
      <c r="AD749" s="6" t="str">
        <f t="shared" si="300"/>
        <v xml:space="preserve"> |LV| Mazā somiņa</v>
      </c>
      <c r="AE749" s="8" t="s">
        <v>14534</v>
      </c>
      <c r="AF749" s="6" t="str">
        <f t="shared" si="301"/>
        <v xml:space="preserve"> |MK| Мала чанта</v>
      </c>
      <c r="AG749" s="8" t="s">
        <v>14535</v>
      </c>
      <c r="AH749" s="6" t="str">
        <f t="shared" si="302"/>
        <v xml:space="preserve"> |PL| Torebka mała</v>
      </c>
      <c r="AI749" s="8" t="s">
        <v>14536</v>
      </c>
      <c r="AJ749" s="6" t="str">
        <f t="shared" si="303"/>
        <v xml:space="preserve"> |PT| Bolsa pequena</v>
      </c>
      <c r="AK749" s="8" t="s">
        <v>14537</v>
      </c>
      <c r="AL749" s="6" t="str">
        <f t="shared" si="304"/>
        <v xml:space="preserve"> |RO| Geantă mică</v>
      </c>
      <c r="AM749" s="8" t="s">
        <v>14524</v>
      </c>
      <c r="AN749" s="6" t="str">
        <f t="shared" si="305"/>
        <v xml:space="preserve"> |RS| Mala torbica</v>
      </c>
      <c r="AO749" s="8" t="s">
        <v>14538</v>
      </c>
      <c r="AP749" s="6" t="str">
        <f t="shared" si="306"/>
        <v xml:space="preserve"> |SI| Torbica majhna</v>
      </c>
      <c r="AQ749" s="8" t="s">
        <v>14525</v>
      </c>
      <c r="AR749" s="6" t="str">
        <f t="shared" si="307"/>
        <v xml:space="preserve"> |SK| Malá kabelka</v>
      </c>
      <c r="AS749" s="9" t="str">
        <f t="shared" si="308"/>
        <v>|EN| Small bag |BG| Малка чанта |BiH| Mala torbica |CZ| Malá kabelka |DE| Kleine tasche |EE| Väike käekott |ES| Bolsa pequeña/ Bossa petita |GR| Τσάντα μικρή |HR| Torbica |HU| Kis táska |IT| Borsetta piccola |LT| Maža rankinė |LV| Mazā somiņa |PL| Torebka mała |PT| Bolsa pequena |RO| Geantă mică |RS| Mala torbica |SI| Torbica majhna |SK| Malá kabelka</v>
      </c>
      <c r="AT749" s="9" t="str">
        <f t="shared" si="309"/>
        <v xml:space="preserve">"|EN| Small bag |BG| Малка чанта |BiH| Mala torbica |CZ| Malá kabelka |DE| Kleine tasche |EE| Väike käekott |ES| Bolsa pequeña/ Bossa petita |GR| Τσάντα μικρή |HR| Torbica |HU| Kis táska |IT| Borsetta piccola |LT| Maža rankinė |LV| Mazā somiņa |PL| Torebka mała |PT| Bolsa pequena |RO| Geantă mică |RS| Mala torbica |SI| Torbica majhna |SK| Malá kabelka",  </v>
      </c>
      <c r="AU749" s="9" t="str">
        <f t="shared" si="310"/>
        <v xml:space="preserve">"Small bag":  "|EN| Small bag |BG| Малка чанта |BiH| Mala torbica |CZ| Malá kabelka |DE| Kleine tasche |EE| Väike käekott |ES| Bolsa pequeña/ Bossa petita |GR| Τσάντα μικρή |HR| Torbica |HU| Kis táska |IT| Borsetta piccola |LT| Maža rankinė |LV| Mazā somiņa |PL| Torebka mała |PT| Bolsa pequena |RO| Geantă mică |RS| Mala torbica |SI| Torbica majhna |SK| Malá kabelka",  </v>
      </c>
      <c r="AV749" s="9" t="str">
        <f t="shared" si="311"/>
        <v xml:space="preserve">"Small bag", </v>
      </c>
      <c r="AW749" s="9"/>
    </row>
    <row r="750" spans="1:49" ht="15" customHeight="1" x14ac:dyDescent="0.25">
      <c r="A750" s="8" t="s">
        <v>14539</v>
      </c>
      <c r="B750" s="6" t="str">
        <f t="shared" si="286"/>
        <v>|EN| Big bag</v>
      </c>
      <c r="C750" s="8" t="s">
        <v>14540</v>
      </c>
      <c r="D750" s="6" t="str">
        <f t="shared" si="287"/>
        <v xml:space="preserve"> |AL| Çantë e madhe</v>
      </c>
      <c r="E750" s="8" t="s">
        <v>14541</v>
      </c>
      <c r="F750" s="6" t="str">
        <f t="shared" si="288"/>
        <v xml:space="preserve"> |BG| Голяма чанта</v>
      </c>
      <c r="G750" s="8" t="s">
        <v>14542</v>
      </c>
      <c r="H750" s="6" t="str">
        <f t="shared" si="289"/>
        <v xml:space="preserve"> |BiH| Velika torbica</v>
      </c>
      <c r="I750" s="8" t="s">
        <v>14543</v>
      </c>
      <c r="J750" s="6" t="str">
        <f t="shared" si="290"/>
        <v xml:space="preserve"> |CZ| Velká kabelka</v>
      </c>
      <c r="K750" s="8" t="s">
        <v>14544</v>
      </c>
      <c r="L750" s="6" t="str">
        <f t="shared" si="291"/>
        <v xml:space="preserve"> |DE| Große tasche</v>
      </c>
      <c r="M750" s="8" t="s">
        <v>14545</v>
      </c>
      <c r="N750" s="6" t="str">
        <f t="shared" si="292"/>
        <v xml:space="preserve"> |EE| Suur käekott</v>
      </c>
      <c r="O750" s="8" t="s">
        <v>14546</v>
      </c>
      <c r="P750" s="6" t="str">
        <f t="shared" si="293"/>
        <v xml:space="preserve"> |ES| Bolsa grande</v>
      </c>
      <c r="Q750" s="8" t="s">
        <v>14547</v>
      </c>
      <c r="R750" s="6" t="str">
        <f t="shared" si="294"/>
        <v>/ Bossa gran</v>
      </c>
      <c r="S750" s="8" t="s">
        <v>14548</v>
      </c>
      <c r="T750" s="6" t="str">
        <f t="shared" si="295"/>
        <v xml:space="preserve"> |GR| Τσάντα μεγάλη</v>
      </c>
      <c r="U750" s="8" t="s">
        <v>14549</v>
      </c>
      <c r="V750" s="6" t="str">
        <f t="shared" si="296"/>
        <v xml:space="preserve"> |HR| Velika torba</v>
      </c>
      <c r="W750" s="8" t="s">
        <v>14550</v>
      </c>
      <c r="X750" s="6" t="str">
        <f t="shared" si="297"/>
        <v xml:space="preserve"> |HU| Nagy táska</v>
      </c>
      <c r="Y750" s="8" t="s">
        <v>14551</v>
      </c>
      <c r="Z750" s="6" t="str">
        <f t="shared" si="298"/>
        <v xml:space="preserve"> |IT| Borsetta grande</v>
      </c>
      <c r="AA750" s="8" t="s">
        <v>14552</v>
      </c>
      <c r="AB750" s="6" t="str">
        <f t="shared" si="299"/>
        <v xml:space="preserve"> |LT| Didelė rankinė</v>
      </c>
      <c r="AC750" s="8" t="s">
        <v>14553</v>
      </c>
      <c r="AD750" s="6" t="str">
        <f t="shared" si="300"/>
        <v xml:space="preserve"> |LV| Lielā somiņa</v>
      </c>
      <c r="AE750" s="8" t="s">
        <v>14554</v>
      </c>
      <c r="AF750" s="6" t="str">
        <f t="shared" si="301"/>
        <v xml:space="preserve"> |MK| Голема чанта</v>
      </c>
      <c r="AG750" s="8" t="s">
        <v>14555</v>
      </c>
      <c r="AH750" s="6" t="str">
        <f t="shared" si="302"/>
        <v xml:space="preserve"> |PL| Torebka duża</v>
      </c>
      <c r="AI750" s="8" t="s">
        <v>14546</v>
      </c>
      <c r="AJ750" s="6" t="str">
        <f t="shared" si="303"/>
        <v xml:space="preserve"> |PT| Bolsa grande</v>
      </c>
      <c r="AK750" s="8" t="s">
        <v>14556</v>
      </c>
      <c r="AL750" s="6" t="str">
        <f t="shared" si="304"/>
        <v xml:space="preserve"> |RO| Geantă mare</v>
      </c>
      <c r="AM750" s="8" t="s">
        <v>14542</v>
      </c>
      <c r="AN750" s="6" t="str">
        <f t="shared" si="305"/>
        <v xml:space="preserve"> |RS| Velika torbica</v>
      </c>
      <c r="AO750" s="8" t="s">
        <v>14557</v>
      </c>
      <c r="AP750" s="6" t="str">
        <f t="shared" si="306"/>
        <v xml:space="preserve"> |SI| Torbica velika</v>
      </c>
      <c r="AQ750" s="8" t="s">
        <v>14558</v>
      </c>
      <c r="AR750" s="6" t="str">
        <f t="shared" si="307"/>
        <v xml:space="preserve"> |SK| Veľká kabelka</v>
      </c>
      <c r="AS750" s="9" t="str">
        <f t="shared" si="308"/>
        <v>|EN| Big bag |BG| Голяма чанта |BiH| Velika torbica |CZ| Velká kabelka |DE| Große tasche |EE| Suur käekott |ES| Bolsa grande/ Bossa gran |GR| Τσάντα μεγάλη |HR| Velika torba |HU| Nagy táska |IT| Borsetta grande |LT| Didelė rankinė |LV| Lielā somiņa |PL| Torebka duża |PT| Bolsa grande |RO| Geantă mare |RS| Velika torbica |SI| Torbica velika |SK| Veľká kabelka</v>
      </c>
      <c r="AT750" s="9" t="str">
        <f t="shared" si="309"/>
        <v xml:space="preserve">"|EN| Big bag |BG| Голяма чанта |BiH| Velika torbica |CZ| Velká kabelka |DE| Große tasche |EE| Suur käekott |ES| Bolsa grande/ Bossa gran |GR| Τσάντα μεγάλη |HR| Velika torba |HU| Nagy táska |IT| Borsetta grande |LT| Didelė rankinė |LV| Lielā somiņa |PL| Torebka duża |PT| Bolsa grande |RO| Geantă mare |RS| Velika torbica |SI| Torbica velika |SK| Veľká kabelka",  </v>
      </c>
      <c r="AU750" s="9" t="str">
        <f t="shared" si="310"/>
        <v xml:space="preserve">"Big bag":  "|EN| Big bag |BG| Голяма чанта |BiH| Velika torbica |CZ| Velká kabelka |DE| Große tasche |EE| Suur käekott |ES| Bolsa grande/ Bossa gran |GR| Τσάντα μεγάλη |HR| Velika torba |HU| Nagy táska |IT| Borsetta grande |LT| Didelė rankinė |LV| Lielā somiņa |PL| Torebka duża |PT| Bolsa grande |RO| Geantă mare |RS| Velika torbica |SI| Torbica velika |SK| Veľká kabelka",  </v>
      </c>
      <c r="AV750" s="9" t="str">
        <f t="shared" si="311"/>
        <v xml:space="preserve">"Big bag", </v>
      </c>
      <c r="AW750" s="9"/>
    </row>
    <row r="751" spans="1:49" ht="15" customHeight="1" x14ac:dyDescent="0.25">
      <c r="A751" s="8" t="s">
        <v>14559</v>
      </c>
      <c r="B751" s="6" t="str">
        <f t="shared" si="286"/>
        <v>|EN| Woven bag</v>
      </c>
      <c r="C751" s="8" t="s">
        <v>14560</v>
      </c>
      <c r="D751" s="6" t="str">
        <f t="shared" si="287"/>
        <v xml:space="preserve"> |AL| Çantë pëlhure</v>
      </c>
      <c r="E751" s="8" t="s">
        <v>14561</v>
      </c>
      <c r="F751" s="6" t="str">
        <f t="shared" si="288"/>
        <v xml:space="preserve"> |BG| Платнена чанта</v>
      </c>
      <c r="G751" s="8" t="s">
        <v>14562</v>
      </c>
      <c r="H751" s="6" t="str">
        <f t="shared" si="289"/>
        <v xml:space="preserve"> |BiH| Torba od pletenine</v>
      </c>
      <c r="I751" s="8" t="s">
        <v>14563</v>
      </c>
      <c r="J751" s="6" t="str">
        <f t="shared" si="290"/>
        <v xml:space="preserve"> |CZ| Látková kabelka</v>
      </c>
      <c r="K751" s="8" t="s">
        <v>14564</v>
      </c>
      <c r="L751" s="6" t="str">
        <f t="shared" si="291"/>
        <v xml:space="preserve"> |DE| Stofftasche</v>
      </c>
      <c r="M751" s="8" t="s">
        <v>14565</v>
      </c>
      <c r="N751" s="6" t="str">
        <f t="shared" si="292"/>
        <v xml:space="preserve"> |EE| Riidest kott</v>
      </c>
      <c r="O751" s="8" t="s">
        <v>14566</v>
      </c>
      <c r="P751" s="6" t="str">
        <f t="shared" si="293"/>
        <v xml:space="preserve"> |ES| Bolsa de tela</v>
      </c>
      <c r="Q751" s="8" t="s">
        <v>14567</v>
      </c>
      <c r="R751" s="6" t="str">
        <f t="shared" si="294"/>
        <v>/ Bossa de tela</v>
      </c>
      <c r="S751" s="8" t="s">
        <v>14568</v>
      </c>
      <c r="T751" s="6" t="str">
        <f t="shared" si="295"/>
        <v xml:space="preserve"> |GR| Υφασμάτινη τσάντα</v>
      </c>
      <c r="U751" s="8" t="s">
        <v>14569</v>
      </c>
      <c r="V751" s="6" t="str">
        <f t="shared" si="296"/>
        <v xml:space="preserve"> |HR| Platnena torba</v>
      </c>
      <c r="W751" s="8" t="s">
        <v>14570</v>
      </c>
      <c r="X751" s="6" t="str">
        <f t="shared" si="297"/>
        <v xml:space="preserve"> |HU| Ruhatáska</v>
      </c>
      <c r="Y751" s="8" t="s">
        <v>14571</v>
      </c>
      <c r="Z751" s="6" t="str">
        <f t="shared" si="298"/>
        <v xml:space="preserve"> |IT| Borsa in tessuto</v>
      </c>
      <c r="AA751" s="8" t="s">
        <v>14572</v>
      </c>
      <c r="AB751" s="6" t="str">
        <f t="shared" si="299"/>
        <v xml:space="preserve"> |LT| Medžiaginė rankinė</v>
      </c>
      <c r="AC751" s="8" t="s">
        <v>14573</v>
      </c>
      <c r="AD751" s="6" t="str">
        <f t="shared" si="300"/>
        <v xml:space="preserve"> |LV| Auduma soma</v>
      </c>
      <c r="AE751" s="8" t="s">
        <v>14574</v>
      </c>
      <c r="AF751" s="6" t="str">
        <f t="shared" si="301"/>
        <v xml:space="preserve"> |MK| Торба од ткаенина</v>
      </c>
      <c r="AG751" s="8" t="s">
        <v>14575</v>
      </c>
      <c r="AH751" s="6" t="str">
        <f t="shared" si="302"/>
        <v xml:space="preserve"> |PL| Torba tkaninowa</v>
      </c>
      <c r="AI751" s="8" t="s">
        <v>14576</v>
      </c>
      <c r="AJ751" s="6" t="str">
        <f t="shared" si="303"/>
        <v xml:space="preserve"> |PT| Bolsa de tecido</v>
      </c>
      <c r="AK751" s="8" t="s">
        <v>14577</v>
      </c>
      <c r="AL751" s="6" t="str">
        <f t="shared" si="304"/>
        <v xml:space="preserve"> |RO| Geantă țesătură</v>
      </c>
      <c r="AM751" s="8" t="s">
        <v>14578</v>
      </c>
      <c r="AN751" s="6" t="str">
        <f t="shared" si="305"/>
        <v xml:space="preserve"> |RS| Torbica od tekstila</v>
      </c>
      <c r="AO751" s="8" t="s">
        <v>14579</v>
      </c>
      <c r="AP751" s="6" t="str">
        <f t="shared" si="306"/>
        <v xml:space="preserve"> |SI| Torba tekstilna</v>
      </c>
      <c r="AQ751" s="8" t="s">
        <v>14563</v>
      </c>
      <c r="AR751" s="6" t="str">
        <f t="shared" si="307"/>
        <v xml:space="preserve"> |SK| Látková kabelka</v>
      </c>
      <c r="AS751" s="9" t="str">
        <f t="shared" si="308"/>
        <v>|EN| Woven bag |BG| Платнена чанта |BiH| Torba od pletenine |CZ| Látková kabelka |DE| Stofftasche |EE| Riidest kott |ES| Bolsa de tela/ Bossa de tela |GR| Υφασμάτινη τσάντα |HR| Platnena torba |HU| Ruhatáska |IT| Borsa in tessuto |LT| Medžiaginė rankinė |LV| Auduma soma |PL| Torba tkaninowa |PT| Bolsa de tecido |RO| Geantă țesătură |RS| Torbica od tekstila |SI| Torba tekstilna |SK| Látková kabelka</v>
      </c>
      <c r="AT751" s="9" t="str">
        <f t="shared" si="309"/>
        <v xml:space="preserve">"|EN| Woven bag |BG| Платнена чанта |BiH| Torba od pletenine |CZ| Látková kabelka |DE| Stofftasche |EE| Riidest kott |ES| Bolsa de tela/ Bossa de tela |GR| Υφασμάτινη τσάντα |HR| Platnena torba |HU| Ruhatáska |IT| Borsa in tessuto |LT| Medžiaginė rankinė |LV| Auduma soma |PL| Torba tkaninowa |PT| Bolsa de tecido |RO| Geantă țesătură |RS| Torbica od tekstila |SI| Torba tekstilna |SK| Látková kabelka",  </v>
      </c>
      <c r="AU751" s="9" t="str">
        <f t="shared" si="310"/>
        <v xml:space="preserve">"Woven bag":  "|EN| Woven bag |BG| Платнена чанта |BiH| Torba od pletenine |CZ| Látková kabelka |DE| Stofftasche |EE| Riidest kott |ES| Bolsa de tela/ Bossa de tela |GR| Υφασμάτινη τσάντα |HR| Platnena torba |HU| Ruhatáska |IT| Borsa in tessuto |LT| Medžiaginė rankinė |LV| Auduma soma |PL| Torba tkaninowa |PT| Bolsa de tecido |RO| Geantă țesătură |RS| Torbica od tekstila |SI| Torba tekstilna |SK| Látková kabelka",  </v>
      </c>
      <c r="AV751" s="9" t="str">
        <f t="shared" si="311"/>
        <v xml:space="preserve">"Woven bag", </v>
      </c>
      <c r="AW751" s="9"/>
    </row>
    <row r="752" spans="1:49" ht="15" customHeight="1" x14ac:dyDescent="0.25">
      <c r="A752" s="8" t="s">
        <v>14580</v>
      </c>
      <c r="B752" s="6" t="str">
        <f t="shared" si="286"/>
        <v>|EN| Ladies umbrella</v>
      </c>
      <c r="C752" s="8" t="s">
        <v>14581</v>
      </c>
      <c r="D752" s="6" t="str">
        <f t="shared" si="287"/>
        <v xml:space="preserve"> |AL| Çadër femrash</v>
      </c>
      <c r="E752" s="8" t="s">
        <v>14582</v>
      </c>
      <c r="F752" s="6" t="str">
        <f t="shared" si="288"/>
        <v xml:space="preserve"> |BG| Дамски чадър</v>
      </c>
      <c r="G752" s="8" t="s">
        <v>14583</v>
      </c>
      <c r="H752" s="6" t="str">
        <f t="shared" si="289"/>
        <v xml:space="preserve"> |BiH| Ženski kišobran</v>
      </c>
      <c r="I752" s="8" t="s">
        <v>14584</v>
      </c>
      <c r="J752" s="6" t="str">
        <f t="shared" si="290"/>
        <v xml:space="preserve"> |CZ| Dámský deštník</v>
      </c>
      <c r="K752" s="8" t="s">
        <v>14585</v>
      </c>
      <c r="L752" s="6" t="str">
        <f t="shared" si="291"/>
        <v xml:space="preserve"> |DE| Damen-regenschirm</v>
      </c>
      <c r="M752" s="8" t="s">
        <v>14586</v>
      </c>
      <c r="N752" s="6" t="str">
        <f t="shared" si="292"/>
        <v xml:space="preserve"> |EE| Naiste vihmavari</v>
      </c>
      <c r="O752" s="8" t="s">
        <v>14587</v>
      </c>
      <c r="P752" s="6" t="str">
        <f t="shared" si="293"/>
        <v xml:space="preserve"> |ES| Paraguas de mujer</v>
      </c>
      <c r="Q752" s="8" t="s">
        <v>14588</v>
      </c>
      <c r="R752" s="6" t="str">
        <f t="shared" si="294"/>
        <v>/ Paraigua dona</v>
      </c>
      <c r="S752" s="8" t="s">
        <v>14589</v>
      </c>
      <c r="T752" s="6" t="str">
        <f t="shared" si="295"/>
        <v xml:space="preserve"> |GR| Γυναικεία ομπρέλα</v>
      </c>
      <c r="U752" s="8" t="s">
        <v>14583</v>
      </c>
      <c r="V752" s="6" t="str">
        <f t="shared" si="296"/>
        <v xml:space="preserve"> |HR| Ženski kišobran</v>
      </c>
      <c r="W752" s="8" t="s">
        <v>14590</v>
      </c>
      <c r="X752" s="6" t="str">
        <f t="shared" si="297"/>
        <v xml:space="preserve"> |HU| Női esernyő</v>
      </c>
      <c r="Y752" s="8" t="s">
        <v>14591</v>
      </c>
      <c r="Z752" s="6" t="str">
        <f t="shared" si="298"/>
        <v xml:space="preserve"> |IT| Ombrello da donna</v>
      </c>
      <c r="AA752" s="8" t="s">
        <v>14592</v>
      </c>
      <c r="AB752" s="6" t="str">
        <f t="shared" si="299"/>
        <v xml:space="preserve"> |LT| Moteriškas skėtis</v>
      </c>
      <c r="AC752" s="8" t="s">
        <v>14593</v>
      </c>
      <c r="AD752" s="6" t="str">
        <f t="shared" si="300"/>
        <v xml:space="preserve"> |LV| Lietussargs sievietēm</v>
      </c>
      <c r="AE752" s="8" t="s">
        <v>14594</v>
      </c>
      <c r="AF752" s="6" t="str">
        <f t="shared" si="301"/>
        <v xml:space="preserve"> |MK| Женски чадор</v>
      </c>
      <c r="AG752" s="8" t="s">
        <v>14595</v>
      </c>
      <c r="AH752" s="6" t="str">
        <f t="shared" si="302"/>
        <v xml:space="preserve"> |PL| Parasol damski</v>
      </c>
      <c r="AI752" s="8" t="s">
        <v>14596</v>
      </c>
      <c r="AJ752" s="6" t="str">
        <f t="shared" si="303"/>
        <v xml:space="preserve"> |PT| Guarda-chuva para mulher</v>
      </c>
      <c r="AK752" s="8" t="s">
        <v>14597</v>
      </c>
      <c r="AL752" s="6" t="str">
        <f t="shared" si="304"/>
        <v xml:space="preserve"> |RO| Umbrelă damă</v>
      </c>
      <c r="AM752" s="8" t="s">
        <v>14583</v>
      </c>
      <c r="AN752" s="6" t="str">
        <f t="shared" si="305"/>
        <v xml:space="preserve"> |RS| Ženski kišobran</v>
      </c>
      <c r="AO752" s="8" t="s">
        <v>14598</v>
      </c>
      <c r="AP752" s="6" t="str">
        <f t="shared" si="306"/>
        <v xml:space="preserve"> |SI| Dežnik ženski</v>
      </c>
      <c r="AQ752" s="8" t="s">
        <v>14599</v>
      </c>
      <c r="AR752" s="6" t="str">
        <f t="shared" si="307"/>
        <v xml:space="preserve"> |SK| Dámsky dáždnik</v>
      </c>
      <c r="AS752" s="9" t="str">
        <f t="shared" si="308"/>
        <v>|EN| Ladies umbrella |BG| Дамски чадър |BiH| Ženski kišobran |CZ| Dámský deštník |DE| Damen-regenschirm |EE| Naiste vihmavari |ES| Paraguas de mujer/ Paraigua dona |GR| Γυναικεία ομπρέλα |HR| Ženski kišobran |HU| Női esernyő |IT| Ombrello da donna |LT| Moteriškas skėtis |LV| Lietussargs sievietēm |PL| Parasol damski |PT| Guarda-chuva para mulher |RO| Umbrelă damă |RS| Ženski kišobran |SI| Dežnik ženski |SK| Dámsky dáždnik</v>
      </c>
      <c r="AT752" s="9" t="str">
        <f t="shared" si="309"/>
        <v xml:space="preserve">"|EN| Ladies umbrella |BG| Дамски чадър |BiH| Ženski kišobran |CZ| Dámský deštník |DE| Damen-regenschirm |EE| Naiste vihmavari |ES| Paraguas de mujer/ Paraigua dona |GR| Γυναικεία ομπρέλα |HR| Ženski kišobran |HU| Női esernyő |IT| Ombrello da donna |LT| Moteriškas skėtis |LV| Lietussargs sievietēm |PL| Parasol damski |PT| Guarda-chuva para mulher |RO| Umbrelă damă |RS| Ženski kišobran |SI| Dežnik ženski |SK| Dámsky dáždnik",  </v>
      </c>
      <c r="AU752" s="9" t="str">
        <f t="shared" si="310"/>
        <v xml:space="preserve">"Ladies umbrella":  "|EN| Ladies umbrella |BG| Дамски чадър |BiH| Ženski kišobran |CZ| Dámský deštník |DE| Damen-regenschirm |EE| Naiste vihmavari |ES| Paraguas de mujer/ Paraigua dona |GR| Γυναικεία ομπρέλα |HR| Ženski kišobran |HU| Női esernyő |IT| Ombrello da donna |LT| Moteriškas skėtis |LV| Lietussargs sievietēm |PL| Parasol damski |PT| Guarda-chuva para mulher |RO| Umbrelă damă |RS| Ženski kišobran |SI| Dežnik ženski |SK| Dámsky dáždnik",  </v>
      </c>
      <c r="AV752" s="9" t="str">
        <f t="shared" si="311"/>
        <v xml:space="preserve">"Ladies umbrella", </v>
      </c>
      <c r="AW752" s="9"/>
    </row>
    <row r="753" spans="1:49" ht="15" customHeight="1" x14ac:dyDescent="0.25">
      <c r="A753" s="8" t="s">
        <v>14600</v>
      </c>
      <c r="B753" s="6" t="str">
        <f t="shared" si="286"/>
        <v>|EN| Mens umbrella</v>
      </c>
      <c r="C753" s="8" t="s">
        <v>14601</v>
      </c>
      <c r="D753" s="6" t="str">
        <f t="shared" si="287"/>
        <v xml:space="preserve"> |AL| Çadër meshkujsh</v>
      </c>
      <c r="E753" s="8" t="s">
        <v>14602</v>
      </c>
      <c r="F753" s="6" t="str">
        <f t="shared" si="288"/>
        <v xml:space="preserve"> |BG| Мъжки чадър</v>
      </c>
      <c r="G753" s="8" t="s">
        <v>14603</v>
      </c>
      <c r="H753" s="6" t="str">
        <f t="shared" si="289"/>
        <v xml:space="preserve"> |BiH| Muški kišobran</v>
      </c>
      <c r="I753" s="8" t="s">
        <v>14604</v>
      </c>
      <c r="J753" s="6" t="str">
        <f t="shared" si="290"/>
        <v xml:space="preserve"> |CZ| Pánský deštník</v>
      </c>
      <c r="K753" s="8" t="s">
        <v>14605</v>
      </c>
      <c r="L753" s="6" t="str">
        <f t="shared" si="291"/>
        <v xml:space="preserve"> |DE| Herren-regenschirm</v>
      </c>
      <c r="M753" s="8" t="s">
        <v>14606</v>
      </c>
      <c r="N753" s="6" t="str">
        <f t="shared" si="292"/>
        <v xml:space="preserve"> |EE| Meeste vihmavari</v>
      </c>
      <c r="O753" s="8" t="s">
        <v>14607</v>
      </c>
      <c r="P753" s="6" t="str">
        <f t="shared" si="293"/>
        <v xml:space="preserve"> |ES| Paraguas de hombre</v>
      </c>
      <c r="Q753" s="8" t="s">
        <v>14608</v>
      </c>
      <c r="R753" s="6" t="str">
        <f t="shared" si="294"/>
        <v>/ Paraigua home</v>
      </c>
      <c r="S753" s="8" t="s">
        <v>14609</v>
      </c>
      <c r="T753" s="6" t="str">
        <f t="shared" si="295"/>
        <v xml:space="preserve"> |GR| Ανδρική ομπρέλας</v>
      </c>
      <c r="U753" s="8" t="s">
        <v>14603</v>
      </c>
      <c r="V753" s="6" t="str">
        <f t="shared" si="296"/>
        <v xml:space="preserve"> |HR| Muški kišobran</v>
      </c>
      <c r="W753" s="8" t="s">
        <v>14610</v>
      </c>
      <c r="X753" s="6" t="str">
        <f t="shared" si="297"/>
        <v xml:space="preserve"> |HU| Férfi esernyő</v>
      </c>
      <c r="Y753" s="8" t="s">
        <v>14611</v>
      </c>
      <c r="Z753" s="6" t="str">
        <f t="shared" si="298"/>
        <v xml:space="preserve"> |IT| Ombrello da uomo</v>
      </c>
      <c r="AA753" s="8" t="s">
        <v>14612</v>
      </c>
      <c r="AB753" s="6" t="str">
        <f t="shared" si="299"/>
        <v xml:space="preserve"> |LT| Vyriškas skėtis</v>
      </c>
      <c r="AC753" s="8" t="s">
        <v>14613</v>
      </c>
      <c r="AD753" s="6" t="str">
        <f t="shared" si="300"/>
        <v xml:space="preserve"> |LV| Lietussargs vīriešiem</v>
      </c>
      <c r="AE753" s="8" t="s">
        <v>14614</v>
      </c>
      <c r="AF753" s="6" t="str">
        <f t="shared" si="301"/>
        <v xml:space="preserve"> |MK| Машки чадор</v>
      </c>
      <c r="AG753" s="8" t="s">
        <v>14615</v>
      </c>
      <c r="AH753" s="6" t="str">
        <f t="shared" si="302"/>
        <v xml:space="preserve"> |PL| Parasol męski</v>
      </c>
      <c r="AI753" s="8" t="s">
        <v>14616</v>
      </c>
      <c r="AJ753" s="6" t="str">
        <f t="shared" si="303"/>
        <v xml:space="preserve"> |PT| Guarda-chuva para homem</v>
      </c>
      <c r="AK753" s="8" t="s">
        <v>14617</v>
      </c>
      <c r="AL753" s="6" t="str">
        <f t="shared" si="304"/>
        <v xml:space="preserve"> |RO| Umbrelă bărbați</v>
      </c>
      <c r="AM753" s="8" t="s">
        <v>14603</v>
      </c>
      <c r="AN753" s="6" t="str">
        <f t="shared" si="305"/>
        <v xml:space="preserve"> |RS| Muški kišobran</v>
      </c>
      <c r="AO753" s="8" t="s">
        <v>14618</v>
      </c>
      <c r="AP753" s="6" t="str">
        <f t="shared" si="306"/>
        <v xml:space="preserve"> |SI| Dežnik moški</v>
      </c>
      <c r="AQ753" s="8" t="s">
        <v>14619</v>
      </c>
      <c r="AR753" s="6" t="str">
        <f t="shared" si="307"/>
        <v xml:space="preserve"> |SK| Pánsky dáždnik</v>
      </c>
      <c r="AS753" s="9" t="str">
        <f t="shared" si="308"/>
        <v>|EN| Mens umbrella |BG| Мъжки чадър |BiH| Muški kišobran |CZ| Pánský deštník |DE| Herren-regenschirm |EE| Meeste vihmavari |ES| Paraguas de hombre/ Paraigua home |GR| Ανδρική ομπρέλας |HR| Muški kišobran |HU| Férfi esernyő |IT| Ombrello da uomo |LT| Vyriškas skėtis |LV| Lietussargs vīriešiem |PL| Parasol męski |PT| Guarda-chuva para homem |RO| Umbrelă bărbați |RS| Muški kišobran |SI| Dežnik moški |SK| Pánsky dáždnik</v>
      </c>
      <c r="AT753" s="9" t="str">
        <f t="shared" si="309"/>
        <v xml:space="preserve">"|EN| Mens umbrella |BG| Мъжки чадър |BiH| Muški kišobran |CZ| Pánský deštník |DE| Herren-regenschirm |EE| Meeste vihmavari |ES| Paraguas de hombre/ Paraigua home |GR| Ανδρική ομπρέλας |HR| Muški kišobran |HU| Férfi esernyő |IT| Ombrello da uomo |LT| Vyriškas skėtis |LV| Lietussargs vīriešiem |PL| Parasol męski |PT| Guarda-chuva para homem |RO| Umbrelă bărbați |RS| Muški kišobran |SI| Dežnik moški |SK| Pánsky dáždnik",  </v>
      </c>
      <c r="AU753" s="9" t="str">
        <f t="shared" si="310"/>
        <v xml:space="preserve">"Mens umbrella":  "|EN| Mens umbrella |BG| Мъжки чадър |BiH| Muški kišobran |CZ| Pánský deštník |DE| Herren-regenschirm |EE| Meeste vihmavari |ES| Paraguas de hombre/ Paraigua home |GR| Ανδρική ομπρέλας |HR| Muški kišobran |HU| Férfi esernyő |IT| Ombrello da uomo |LT| Vyriškas skėtis |LV| Lietussargs vīriešiem |PL| Parasol męski |PT| Guarda-chuva para homem |RO| Umbrelă bărbați |RS| Muški kišobran |SI| Dežnik moški |SK| Pánsky dáždnik",  </v>
      </c>
      <c r="AV753" s="9" t="str">
        <f t="shared" si="311"/>
        <v xml:space="preserve">"Mens umbrella", </v>
      </c>
      <c r="AW753" s="9"/>
    </row>
    <row r="754" spans="1:49" ht="15" customHeight="1" x14ac:dyDescent="0.25">
      <c r="A754" s="8" t="s">
        <v>14620</v>
      </c>
      <c r="B754" s="6" t="str">
        <f t="shared" si="286"/>
        <v>|EN| Childrens umbrella</v>
      </c>
      <c r="C754" s="8" t="s">
        <v>8401</v>
      </c>
      <c r="D754" s="6" t="str">
        <f t="shared" si="287"/>
        <v xml:space="preserve"> |AL| Çadër</v>
      </c>
      <c r="E754" s="8" t="s">
        <v>8402</v>
      </c>
      <c r="F754" s="6" t="str">
        <f t="shared" si="288"/>
        <v xml:space="preserve"> |BG| Чадър</v>
      </c>
      <c r="G754" s="8" t="s">
        <v>8403</v>
      </c>
      <c r="H754" s="6" t="str">
        <f t="shared" si="289"/>
        <v xml:space="preserve"> |BiH| Kišobran</v>
      </c>
      <c r="I754" s="8" t="s">
        <v>8404</v>
      </c>
      <c r="J754" s="6" t="str">
        <f t="shared" si="290"/>
        <v xml:space="preserve"> |CZ| Deštník</v>
      </c>
      <c r="K754" s="8" t="s">
        <v>8405</v>
      </c>
      <c r="L754" s="6" t="str">
        <f t="shared" si="291"/>
        <v xml:space="preserve"> |DE| Regenschirm</v>
      </c>
      <c r="M754" s="8" t="s">
        <v>8406</v>
      </c>
      <c r="N754" s="6" t="str">
        <f t="shared" si="292"/>
        <v xml:space="preserve"> |EE| Päikesevari</v>
      </c>
      <c r="O754" s="8" t="s">
        <v>8407</v>
      </c>
      <c r="P754" s="6" t="str">
        <f t="shared" si="293"/>
        <v xml:space="preserve"> |ES| Paraguas</v>
      </c>
      <c r="Q754" s="8" t="s">
        <v>8408</v>
      </c>
      <c r="R754" s="6" t="str">
        <f t="shared" si="294"/>
        <v>/ Paraigua</v>
      </c>
      <c r="S754" s="8" t="s">
        <v>8409</v>
      </c>
      <c r="T754" s="6" t="str">
        <f t="shared" si="295"/>
        <v xml:space="preserve"> |GR| Ομπρέλα</v>
      </c>
      <c r="U754" s="8" t="s">
        <v>8410</v>
      </c>
      <c r="V754" s="6" t="str">
        <f t="shared" si="296"/>
        <v xml:space="preserve"> |HR| Suncobran</v>
      </c>
      <c r="W754" s="8" t="s">
        <v>8411</v>
      </c>
      <c r="X754" s="6" t="str">
        <f t="shared" si="297"/>
        <v xml:space="preserve"> |HU| Esernyő</v>
      </c>
      <c r="Y754" s="8" t="s">
        <v>8412</v>
      </c>
      <c r="Z754" s="6" t="str">
        <f t="shared" si="298"/>
        <v xml:space="preserve"> |IT| Ombrello</v>
      </c>
      <c r="AA754" s="8" t="s">
        <v>8413</v>
      </c>
      <c r="AB754" s="6" t="str">
        <f t="shared" si="299"/>
        <v xml:space="preserve"> |LT| Skėtis</v>
      </c>
      <c r="AC754" s="8" t="s">
        <v>8414</v>
      </c>
      <c r="AD754" s="6" t="str">
        <f t="shared" si="300"/>
        <v xml:space="preserve"> |LV| Lietussargs</v>
      </c>
      <c r="AE754" s="8" t="s">
        <v>8415</v>
      </c>
      <c r="AF754" s="6" t="str">
        <f t="shared" si="301"/>
        <v xml:space="preserve"> |MK| Чадор</v>
      </c>
      <c r="AG754" s="8" t="s">
        <v>8416</v>
      </c>
      <c r="AH754" s="6" t="str">
        <f t="shared" si="302"/>
        <v xml:space="preserve"> |PL| Parasol</v>
      </c>
      <c r="AI754" s="8" t="s">
        <v>8417</v>
      </c>
      <c r="AJ754" s="6" t="str">
        <f t="shared" si="303"/>
        <v xml:space="preserve"> |PT| Guarda-chuva</v>
      </c>
      <c r="AK754" s="8" t="s">
        <v>8418</v>
      </c>
      <c r="AL754" s="6" t="str">
        <f t="shared" si="304"/>
        <v xml:space="preserve"> |RO| Umbrelă</v>
      </c>
      <c r="AM754" s="8" t="s">
        <v>8403</v>
      </c>
      <c r="AN754" s="6" t="str">
        <f t="shared" si="305"/>
        <v xml:space="preserve"> |RS| Kišobran</v>
      </c>
      <c r="AO754" s="8" t="s">
        <v>8419</v>
      </c>
      <c r="AP754" s="6" t="str">
        <f t="shared" si="306"/>
        <v xml:space="preserve"> |SI| Dežnik</v>
      </c>
      <c r="AQ754" s="8" t="s">
        <v>8420</v>
      </c>
      <c r="AR754" s="6" t="str">
        <f t="shared" si="307"/>
        <v xml:space="preserve"> |SK| Dáždnik</v>
      </c>
      <c r="AS754" s="9" t="str">
        <f t="shared" si="308"/>
        <v>|EN| Childrens umbrella |BG| Чадър |BiH| Kišobran |CZ| Deštník |DE| Regenschirm |EE| Päikesevari |ES| Paraguas/ Paraigua |GR| Ομπρέλα |HR| Suncobran |HU| Esernyő |IT| Ombrello |LT| Skėtis |LV| Lietussargs |PL| Parasol |PT| Guarda-chuva |RO| Umbrelă |RS| Kišobran |SI| Dežnik |SK| Dáždnik</v>
      </c>
      <c r="AT754" s="9" t="str">
        <f t="shared" si="309"/>
        <v xml:space="preserve">"|EN| Childrens umbrella |BG| Чадър |BiH| Kišobran |CZ| Deštník |DE| Regenschirm |EE| Päikesevari |ES| Paraguas/ Paraigua |GR| Ομπρέλα |HR| Suncobran |HU| Esernyő |IT| Ombrello |LT| Skėtis |LV| Lietussargs |PL| Parasol |PT| Guarda-chuva |RO| Umbrelă |RS| Kišobran |SI| Dežnik |SK| Dáždnik",  </v>
      </c>
      <c r="AU754" s="9" t="str">
        <f t="shared" si="310"/>
        <v xml:space="preserve">"Childrens umbrella":  "|EN| Childrens umbrella |BG| Чадър |BiH| Kišobran |CZ| Deštník |DE| Regenschirm |EE| Päikesevari |ES| Paraguas/ Paraigua |GR| Ομπρέλα |HR| Suncobran |HU| Esernyő |IT| Ombrello |LT| Skėtis |LV| Lietussargs |PL| Parasol |PT| Guarda-chuva |RO| Umbrelă |RS| Kišobran |SI| Dežnik |SK| Dáždnik",  </v>
      </c>
      <c r="AV754" s="9" t="str">
        <f t="shared" si="311"/>
        <v xml:space="preserve">"Childrens umbrella", </v>
      </c>
      <c r="AW754" s="9"/>
    </row>
    <row r="755" spans="1:49" ht="15" customHeight="1" x14ac:dyDescent="0.25">
      <c r="A755" s="8" t="s">
        <v>14620</v>
      </c>
      <c r="B755" s="6" t="str">
        <f t="shared" si="286"/>
        <v>|EN| Childrens umbrella</v>
      </c>
      <c r="C755" s="8" t="s">
        <v>14621</v>
      </c>
      <c r="D755" s="6" t="str">
        <f t="shared" si="287"/>
        <v xml:space="preserve"> |AL| Çadër fëmijësh</v>
      </c>
      <c r="E755" s="8" t="s">
        <v>14622</v>
      </c>
      <c r="F755" s="6" t="str">
        <f t="shared" si="288"/>
        <v xml:space="preserve"> |BG| Детски чадър</v>
      </c>
      <c r="G755" s="8" t="s">
        <v>14623</v>
      </c>
      <c r="H755" s="6" t="str">
        <f t="shared" si="289"/>
        <v xml:space="preserve"> |BiH| Dječji kišobran</v>
      </c>
      <c r="I755" s="8" t="s">
        <v>14624</v>
      </c>
      <c r="J755" s="6" t="str">
        <f t="shared" si="290"/>
        <v xml:space="preserve"> |CZ| Dětský deštník</v>
      </c>
      <c r="K755" s="8" t="s">
        <v>14625</v>
      </c>
      <c r="L755" s="6" t="str">
        <f t="shared" si="291"/>
        <v xml:space="preserve"> |DE| Kinder-regenschirm</v>
      </c>
      <c r="M755" s="8" t="s">
        <v>14626</v>
      </c>
      <c r="N755" s="6" t="str">
        <f t="shared" si="292"/>
        <v xml:space="preserve"> |EE| Laste vihmavari</v>
      </c>
      <c r="O755" s="8" t="s">
        <v>14627</v>
      </c>
      <c r="P755" s="6" t="str">
        <f t="shared" si="293"/>
        <v xml:space="preserve"> |ES| Paraguas de niño</v>
      </c>
      <c r="Q755" s="8" t="s">
        <v>14628</v>
      </c>
      <c r="R755" s="6" t="str">
        <f t="shared" si="294"/>
        <v>/ Paraigua infantil</v>
      </c>
      <c r="S755" s="8" t="s">
        <v>14629</v>
      </c>
      <c r="T755" s="6" t="str">
        <f t="shared" si="295"/>
        <v xml:space="preserve"> |GR| Παιδική ομπρέλα</v>
      </c>
      <c r="U755" s="8" t="s">
        <v>14623</v>
      </c>
      <c r="V755" s="6" t="str">
        <f t="shared" si="296"/>
        <v xml:space="preserve"> |HR| Dječji kišobran</v>
      </c>
      <c r="W755" s="8" t="s">
        <v>14630</v>
      </c>
      <c r="X755" s="6" t="str">
        <f t="shared" si="297"/>
        <v xml:space="preserve"> |HU| Gyermek esernyő</v>
      </c>
      <c r="Y755" s="8" t="s">
        <v>14631</v>
      </c>
      <c r="Z755" s="6" t="str">
        <f t="shared" si="298"/>
        <v xml:space="preserve"> |IT| Ombrello per bambini</v>
      </c>
      <c r="AA755" s="8" t="s">
        <v>14632</v>
      </c>
      <c r="AB755" s="6" t="str">
        <f t="shared" si="299"/>
        <v xml:space="preserve"> |LT| Vaikiškas skėtis</v>
      </c>
      <c r="AC755" s="8" t="s">
        <v>14633</v>
      </c>
      <c r="AD755" s="6" t="str">
        <f t="shared" si="300"/>
        <v xml:space="preserve"> |LV| Lietussargs bērniem</v>
      </c>
      <c r="AE755" s="8" t="s">
        <v>14634</v>
      </c>
      <c r="AF755" s="6" t="str">
        <f t="shared" si="301"/>
        <v xml:space="preserve"> |MK| Детски чадор</v>
      </c>
      <c r="AG755" s="8" t="s">
        <v>14635</v>
      </c>
      <c r="AH755" s="6" t="str">
        <f t="shared" si="302"/>
        <v xml:space="preserve"> |PL| Parasol dziecięcy</v>
      </c>
      <c r="AI755" s="8" t="s">
        <v>14636</v>
      </c>
      <c r="AJ755" s="6" t="str">
        <f t="shared" si="303"/>
        <v xml:space="preserve"> |PT| Guarda-chuva para criança</v>
      </c>
      <c r="AK755" s="8" t="s">
        <v>14637</v>
      </c>
      <c r="AL755" s="6" t="str">
        <f t="shared" si="304"/>
        <v xml:space="preserve"> |RO| Umbrelă copii</v>
      </c>
      <c r="AM755" s="8" t="s">
        <v>14638</v>
      </c>
      <c r="AN755" s="6" t="str">
        <f t="shared" si="305"/>
        <v xml:space="preserve"> |RS| Dečji kišobran</v>
      </c>
      <c r="AO755" s="8" t="s">
        <v>14639</v>
      </c>
      <c r="AP755" s="6" t="str">
        <f t="shared" si="306"/>
        <v xml:space="preserve"> |SI| Dežnik otroški</v>
      </c>
      <c r="AQ755" s="8" t="s">
        <v>14640</v>
      </c>
      <c r="AR755" s="6" t="str">
        <f t="shared" si="307"/>
        <v xml:space="preserve"> |SK| Detský dáždnik</v>
      </c>
      <c r="AS755" s="9" t="str">
        <f t="shared" si="308"/>
        <v>|EN| Childrens umbrella |BG| Детски чадър |BiH| Dječji kišobran |CZ| Dětský deštník |DE| Kinder-regenschirm |EE| Laste vihmavari |ES| Paraguas de niño/ Paraigua infantil |GR| Παιδική ομπρέλα |HR| Dječji kišobran |HU| Gyermek esernyő |IT| Ombrello per bambini |LT| Vaikiškas skėtis |LV| Lietussargs bērniem |PL| Parasol dziecięcy |PT| Guarda-chuva para criança |RO| Umbrelă copii |RS| Dečji kišobran |SI| Dežnik otroški |SK| Detský dáždnik</v>
      </c>
      <c r="AT755" s="9" t="str">
        <f t="shared" si="309"/>
        <v xml:space="preserve">"|EN| Childrens umbrella |BG| Детски чадър |BiH| Dječji kišobran |CZ| Dětský deštník |DE| Kinder-regenschirm |EE| Laste vihmavari |ES| Paraguas de niño/ Paraigua infantil |GR| Παιδική ομπρέλα |HR| Dječji kišobran |HU| Gyermek esernyő |IT| Ombrello per bambini |LT| Vaikiškas skėtis |LV| Lietussargs bērniem |PL| Parasol dziecięcy |PT| Guarda-chuva para criança |RO| Umbrelă copii |RS| Dečji kišobran |SI| Dežnik otroški |SK| Detský dáždnik",  </v>
      </c>
      <c r="AU755" s="9" t="str">
        <f t="shared" si="310"/>
        <v xml:space="preserve">"Childrens umbrella":  "|EN| Childrens umbrella |BG| Детски чадър |BiH| Dječji kišobran |CZ| Dětský deštník |DE| Kinder-regenschirm |EE| Laste vihmavari |ES| Paraguas de niño/ Paraigua infantil |GR| Παιδική ομπρέλα |HR| Dječji kišobran |HU| Gyermek esernyő |IT| Ombrello per bambini |LT| Vaikiškas skėtis |LV| Lietussargs bērniem |PL| Parasol dziecięcy |PT| Guarda-chuva para criança |RO| Umbrelă copii |RS| Dečji kišobran |SI| Dežnik otroški |SK| Detský dáždnik",  </v>
      </c>
      <c r="AV755" s="9" t="str">
        <f t="shared" si="311"/>
        <v xml:space="preserve">"Childrens umbrella", </v>
      </c>
      <c r="AW755" s="9"/>
    </row>
    <row r="756" spans="1:49" ht="15" customHeight="1" x14ac:dyDescent="0.25">
      <c r="A756" s="8" t="s">
        <v>14641</v>
      </c>
      <c r="B756" s="6" t="str">
        <f t="shared" si="286"/>
        <v>|EN| Ladies purse</v>
      </c>
      <c r="C756" s="8" t="s">
        <v>14642</v>
      </c>
      <c r="D756" s="6" t="str">
        <f t="shared" si="287"/>
        <v xml:space="preserve"> |AL| Portofol femrash</v>
      </c>
      <c r="E756" s="8" t="s">
        <v>14643</v>
      </c>
      <c r="F756" s="6" t="str">
        <f t="shared" si="288"/>
        <v xml:space="preserve"> |BG| Дамско портмоне</v>
      </c>
      <c r="G756" s="8" t="s">
        <v>14644</v>
      </c>
      <c r="H756" s="6" t="str">
        <f t="shared" si="289"/>
        <v xml:space="preserve"> |BiH| Ženski novčanik</v>
      </c>
      <c r="I756" s="8" t="s">
        <v>14645</v>
      </c>
      <c r="J756" s="6" t="str">
        <f t="shared" si="290"/>
        <v xml:space="preserve"> |CZ| Dámská peněženka</v>
      </c>
      <c r="K756" s="8" t="s">
        <v>14646</v>
      </c>
      <c r="L756" s="6" t="str">
        <f t="shared" si="291"/>
        <v xml:space="preserve"> |DE| Damen-brieftasche</v>
      </c>
      <c r="M756" s="8" t="s">
        <v>14647</v>
      </c>
      <c r="N756" s="6" t="str">
        <f t="shared" si="292"/>
        <v xml:space="preserve"> |EE| Naiste rahakott</v>
      </c>
      <c r="O756" s="8" t="s">
        <v>14648</v>
      </c>
      <c r="P756" s="6" t="str">
        <f t="shared" si="293"/>
        <v xml:space="preserve"> |ES| Billetera de mujer</v>
      </c>
      <c r="Q756" s="8" t="s">
        <v>14649</v>
      </c>
      <c r="R756" s="6" t="str">
        <f t="shared" si="294"/>
        <v>/ Moneder dona</v>
      </c>
      <c r="S756" s="8" t="s">
        <v>14650</v>
      </c>
      <c r="T756" s="6" t="str">
        <f t="shared" si="295"/>
        <v xml:space="preserve"> |GR| Γυναικείο πορτοφόλι</v>
      </c>
      <c r="U756" s="8" t="s">
        <v>14644</v>
      </c>
      <c r="V756" s="6" t="str">
        <f t="shared" si="296"/>
        <v xml:space="preserve"> |HR| Ženski novčanik</v>
      </c>
      <c r="W756" s="8" t="s">
        <v>14651</v>
      </c>
      <c r="X756" s="6" t="str">
        <f t="shared" si="297"/>
        <v xml:space="preserve"> |HU| Női pénztárca</v>
      </c>
      <c r="Y756" s="8" t="s">
        <v>14652</v>
      </c>
      <c r="Z756" s="6" t="str">
        <f t="shared" si="298"/>
        <v xml:space="preserve"> |IT| Portafoglio da donna</v>
      </c>
      <c r="AA756" s="8" t="s">
        <v>14653</v>
      </c>
      <c r="AB756" s="6" t="str">
        <f t="shared" si="299"/>
        <v xml:space="preserve"> |LT| Moteriška piniginė</v>
      </c>
      <c r="AC756" s="8" t="s">
        <v>14654</v>
      </c>
      <c r="AD756" s="6" t="str">
        <f t="shared" si="300"/>
        <v xml:space="preserve"> |LV| Sieviešu maks</v>
      </c>
      <c r="AE756" s="8" t="s">
        <v>14655</v>
      </c>
      <c r="AF756" s="6" t="str">
        <f t="shared" si="301"/>
        <v xml:space="preserve"> |MK| Женски паричник</v>
      </c>
      <c r="AG756" s="8" t="s">
        <v>14656</v>
      </c>
      <c r="AH756" s="6" t="str">
        <f t="shared" si="302"/>
        <v xml:space="preserve"> |PL| Portfel damski</v>
      </c>
      <c r="AI756" s="8" t="s">
        <v>14657</v>
      </c>
      <c r="AJ756" s="6" t="str">
        <f t="shared" si="303"/>
        <v xml:space="preserve"> |PT| Carteira para mulher</v>
      </c>
      <c r="AK756" s="8" t="s">
        <v>14658</v>
      </c>
      <c r="AL756" s="6" t="str">
        <f t="shared" si="304"/>
        <v xml:space="preserve"> |RO| Portofel damă</v>
      </c>
      <c r="AM756" s="8" t="s">
        <v>14659</v>
      </c>
      <c r="AN756" s="6" t="str">
        <f t="shared" si="305"/>
        <v xml:space="preserve"> |RS| Šenski novčanik</v>
      </c>
      <c r="AO756" s="8" t="s">
        <v>14660</v>
      </c>
      <c r="AP756" s="6" t="str">
        <f t="shared" si="306"/>
        <v xml:space="preserve"> |SI| Denarnica ženska</v>
      </c>
      <c r="AQ756" s="8" t="s">
        <v>14661</v>
      </c>
      <c r="AR756" s="6" t="str">
        <f t="shared" si="307"/>
        <v xml:space="preserve"> |SK| Dámska peňaženka</v>
      </c>
      <c r="AS756" s="9" t="str">
        <f t="shared" si="308"/>
        <v>|EN| Ladies purse |BG| Дамско портмоне |BiH| Ženski novčanik |CZ| Dámská peněženka |DE| Damen-brieftasche |EE| Naiste rahakott |ES| Billetera de mujer/ Moneder dona |GR| Γυναικείο πορτοφόλι |HR| Ženski novčanik |HU| Női pénztárca |IT| Portafoglio da donna |LT| Moteriška piniginė |LV| Sieviešu maks |PL| Portfel damski |PT| Carteira para mulher |RO| Portofel damă |RS| Šenski novčanik |SI| Denarnica ženska |SK| Dámska peňaženka</v>
      </c>
      <c r="AT756" s="9" t="str">
        <f t="shared" si="309"/>
        <v xml:space="preserve">"|EN| Ladies purse |BG| Дамско портмоне |BiH| Ženski novčanik |CZ| Dámská peněženka |DE| Damen-brieftasche |EE| Naiste rahakott |ES| Billetera de mujer/ Moneder dona |GR| Γυναικείο πορτοφόλι |HR| Ženski novčanik |HU| Női pénztárca |IT| Portafoglio da donna |LT| Moteriška piniginė |LV| Sieviešu maks |PL| Portfel damski |PT| Carteira para mulher |RO| Portofel damă |RS| Šenski novčanik |SI| Denarnica ženska |SK| Dámska peňaženka",  </v>
      </c>
      <c r="AU756" s="9" t="str">
        <f t="shared" si="310"/>
        <v xml:space="preserve">"Ladies purse":  "|EN| Ladies purse |BG| Дамско портмоне |BiH| Ženski novčanik |CZ| Dámská peněženka |DE| Damen-brieftasche |EE| Naiste rahakott |ES| Billetera de mujer/ Moneder dona |GR| Γυναικείο πορτοφόλι |HR| Ženski novčanik |HU| Női pénztárca |IT| Portafoglio da donna |LT| Moteriška piniginė |LV| Sieviešu maks |PL| Portfel damski |PT| Carteira para mulher |RO| Portofel damă |RS| Šenski novčanik |SI| Denarnica ženska |SK| Dámska peňaženka",  </v>
      </c>
      <c r="AV756" s="9" t="str">
        <f t="shared" si="311"/>
        <v xml:space="preserve">"Ladies purse", </v>
      </c>
      <c r="AW756" s="9"/>
    </row>
    <row r="757" spans="1:49" ht="15" customHeight="1" x14ac:dyDescent="0.25">
      <c r="A757" s="8" t="s">
        <v>14662</v>
      </c>
      <c r="B757" s="6" t="str">
        <f t="shared" si="286"/>
        <v>|EN| Mens wallet</v>
      </c>
      <c r="C757" s="8" t="s">
        <v>14663</v>
      </c>
      <c r="D757" s="6" t="str">
        <f t="shared" si="287"/>
        <v xml:space="preserve"> |AL| Portofol meshkujsh</v>
      </c>
      <c r="E757" s="8" t="s">
        <v>14664</v>
      </c>
      <c r="F757" s="6" t="str">
        <f t="shared" si="288"/>
        <v xml:space="preserve"> |BG| Мъжки портфейл</v>
      </c>
      <c r="G757" s="8" t="s">
        <v>14665</v>
      </c>
      <c r="H757" s="6" t="str">
        <f t="shared" si="289"/>
        <v xml:space="preserve"> |BiH| Muški novčanik</v>
      </c>
      <c r="I757" s="8" t="s">
        <v>14666</v>
      </c>
      <c r="J757" s="6" t="str">
        <f t="shared" si="290"/>
        <v xml:space="preserve"> |CZ| Pánská peněženka</v>
      </c>
      <c r="K757" s="8" t="s">
        <v>14667</v>
      </c>
      <c r="L757" s="6" t="str">
        <f t="shared" si="291"/>
        <v xml:space="preserve"> |DE| Herren-brieftasche</v>
      </c>
      <c r="M757" s="8" t="s">
        <v>14668</v>
      </c>
      <c r="N757" s="6" t="str">
        <f t="shared" si="292"/>
        <v xml:space="preserve"> |EE| Meeste rahakott</v>
      </c>
      <c r="O757" s="8" t="s">
        <v>14669</v>
      </c>
      <c r="P757" s="6" t="str">
        <f t="shared" si="293"/>
        <v xml:space="preserve"> |ES| Billetera de hombre</v>
      </c>
      <c r="Q757" s="8" t="s">
        <v>14670</v>
      </c>
      <c r="R757" s="6" t="str">
        <f t="shared" si="294"/>
        <v>/ Moneder home</v>
      </c>
      <c r="S757" s="8" t="s">
        <v>14671</v>
      </c>
      <c r="T757" s="6" t="str">
        <f t="shared" si="295"/>
        <v xml:space="preserve"> |GR| Ανδρικό πορτοφόλι</v>
      </c>
      <c r="U757" s="8" t="s">
        <v>14665</v>
      </c>
      <c r="V757" s="6" t="str">
        <f t="shared" si="296"/>
        <v xml:space="preserve"> |HR| Muški novčanik</v>
      </c>
      <c r="W757" s="8" t="s">
        <v>14672</v>
      </c>
      <c r="X757" s="6" t="str">
        <f t="shared" si="297"/>
        <v xml:space="preserve"> |HU| Férfi pénztárca</v>
      </c>
      <c r="Y757" s="8" t="s">
        <v>14673</v>
      </c>
      <c r="Z757" s="6" t="str">
        <f t="shared" si="298"/>
        <v xml:space="preserve"> |IT| Portafoglio da uomo</v>
      </c>
      <c r="AA757" s="8" t="s">
        <v>14674</v>
      </c>
      <c r="AB757" s="6" t="str">
        <f t="shared" si="299"/>
        <v xml:space="preserve"> |LT| Vyriška piniginė</v>
      </c>
      <c r="AC757" s="8" t="s">
        <v>14675</v>
      </c>
      <c r="AD757" s="6" t="str">
        <f t="shared" si="300"/>
        <v xml:space="preserve"> |LV| Vīriešu maks</v>
      </c>
      <c r="AE757" s="8" t="s">
        <v>14676</v>
      </c>
      <c r="AF757" s="6" t="str">
        <f t="shared" si="301"/>
        <v xml:space="preserve"> |MK| Машки паричник</v>
      </c>
      <c r="AG757" s="8" t="s">
        <v>14677</v>
      </c>
      <c r="AH757" s="6" t="str">
        <f t="shared" si="302"/>
        <v xml:space="preserve"> |PL| Portfel męski</v>
      </c>
      <c r="AI757" s="8" t="s">
        <v>14678</v>
      </c>
      <c r="AJ757" s="6" t="str">
        <f t="shared" si="303"/>
        <v xml:space="preserve"> |PT| Carteira para homem</v>
      </c>
      <c r="AK757" s="8" t="s">
        <v>14679</v>
      </c>
      <c r="AL757" s="6" t="str">
        <f t="shared" si="304"/>
        <v xml:space="preserve"> |RO| Portofel bărbați</v>
      </c>
      <c r="AM757" s="8" t="s">
        <v>14665</v>
      </c>
      <c r="AN757" s="6" t="str">
        <f t="shared" si="305"/>
        <v xml:space="preserve"> |RS| Muški novčanik</v>
      </c>
      <c r="AO757" s="8" t="s">
        <v>14680</v>
      </c>
      <c r="AP757" s="6" t="str">
        <f t="shared" si="306"/>
        <v xml:space="preserve"> |SI| Denarnica moška</v>
      </c>
      <c r="AQ757" s="8" t="s">
        <v>14681</v>
      </c>
      <c r="AR757" s="6" t="str">
        <f t="shared" si="307"/>
        <v xml:space="preserve"> |SK| Pánska peňaženka</v>
      </c>
      <c r="AS757" s="9" t="str">
        <f t="shared" si="308"/>
        <v>|EN| Mens wallet |BG| Мъжки портфейл |BiH| Muški novčanik |CZ| Pánská peněženka |DE| Herren-brieftasche |EE| Meeste rahakott |ES| Billetera de hombre/ Moneder home |GR| Ανδρικό πορτοφόλι |HR| Muški novčanik |HU| Férfi pénztárca |IT| Portafoglio da uomo |LT| Vyriška piniginė |LV| Vīriešu maks |PL| Portfel męski |PT| Carteira para homem |RO| Portofel bărbați |RS| Muški novčanik |SI| Denarnica moška |SK| Pánska peňaženka</v>
      </c>
      <c r="AT757" s="9" t="str">
        <f t="shared" si="309"/>
        <v xml:space="preserve">"|EN| Mens wallet |BG| Мъжки портфейл |BiH| Muški novčanik |CZ| Pánská peněženka |DE| Herren-brieftasche |EE| Meeste rahakott |ES| Billetera de hombre/ Moneder home |GR| Ανδρικό πορτοφόλι |HR| Muški novčanik |HU| Férfi pénztárca |IT| Portafoglio da uomo |LT| Vyriška piniginė |LV| Vīriešu maks |PL| Portfel męski |PT| Carteira para homem |RO| Portofel bărbați |RS| Muški novčanik |SI| Denarnica moška |SK| Pánska peňaženka",  </v>
      </c>
      <c r="AU757" s="9" t="str">
        <f t="shared" si="310"/>
        <v xml:space="preserve">"Mens wallet":  "|EN| Mens wallet |BG| Мъжки портфейл |BiH| Muški novčanik |CZ| Pánská peněženka |DE| Herren-brieftasche |EE| Meeste rahakott |ES| Billetera de hombre/ Moneder home |GR| Ανδρικό πορτοφόλι |HR| Muški novčanik |HU| Férfi pénztárca |IT| Portafoglio da uomo |LT| Vyriška piniginė |LV| Vīriešu maks |PL| Portfel męski |PT| Carteira para homem |RO| Portofel bărbați |RS| Muški novčanik |SI| Denarnica moška |SK| Pánska peňaženka",  </v>
      </c>
      <c r="AV757" s="9" t="str">
        <f t="shared" si="311"/>
        <v xml:space="preserve">"Mens wallet", </v>
      </c>
      <c r="AW757" s="9"/>
    </row>
    <row r="758" spans="1:49" ht="15" customHeight="1" x14ac:dyDescent="0.25">
      <c r="A758" s="8" t="s">
        <v>14682</v>
      </c>
      <c r="B758" s="6" t="str">
        <f t="shared" si="286"/>
        <v>|EN| Children purse</v>
      </c>
      <c r="C758" s="8" t="s">
        <v>14683</v>
      </c>
      <c r="D758" s="6" t="str">
        <f t="shared" si="287"/>
        <v xml:space="preserve"> |AL| Portofol fëmijësh</v>
      </c>
      <c r="E758" s="8" t="s">
        <v>14684</v>
      </c>
      <c r="F758" s="6" t="str">
        <f t="shared" si="288"/>
        <v xml:space="preserve"> |BG| Детско портмоне</v>
      </c>
      <c r="G758" s="8" t="s">
        <v>14685</v>
      </c>
      <c r="H758" s="6" t="str">
        <f t="shared" si="289"/>
        <v xml:space="preserve"> |BiH| Dječiji novčanik</v>
      </c>
      <c r="I758" s="8" t="s">
        <v>14686</v>
      </c>
      <c r="J758" s="6" t="str">
        <f t="shared" si="290"/>
        <v xml:space="preserve"> |CZ| Dětská peněženka</v>
      </c>
      <c r="K758" s="8" t="s">
        <v>14687</v>
      </c>
      <c r="L758" s="6" t="str">
        <f t="shared" si="291"/>
        <v xml:space="preserve"> |DE| Kinder-brieftasche</v>
      </c>
      <c r="M758" s="8" t="s">
        <v>14688</v>
      </c>
      <c r="N758" s="6" t="str">
        <f t="shared" si="292"/>
        <v xml:space="preserve"> |EE| Laste rahakott</v>
      </c>
      <c r="O758" s="8" t="s">
        <v>14689</v>
      </c>
      <c r="P758" s="6" t="str">
        <f t="shared" si="293"/>
        <v xml:space="preserve"> |ES| Billetera de niño</v>
      </c>
      <c r="Q758" s="8" t="s">
        <v>14690</v>
      </c>
      <c r="R758" s="6" t="str">
        <f t="shared" si="294"/>
        <v>/ Moneder infantil</v>
      </c>
      <c r="S758" s="8" t="s">
        <v>14691</v>
      </c>
      <c r="T758" s="6" t="str">
        <f t="shared" si="295"/>
        <v xml:space="preserve"> |GR| Παιδικό πορτοφόλι</v>
      </c>
      <c r="U758" s="8" t="s">
        <v>14692</v>
      </c>
      <c r="V758" s="6" t="str">
        <f t="shared" si="296"/>
        <v xml:space="preserve"> |HR| Dječji novčanik</v>
      </c>
      <c r="W758" s="8" t="s">
        <v>14693</v>
      </c>
      <c r="X758" s="6" t="str">
        <f t="shared" si="297"/>
        <v xml:space="preserve"> |HU| Gyermek pénztárca</v>
      </c>
      <c r="Y758" s="8" t="s">
        <v>14694</v>
      </c>
      <c r="Z758" s="6" t="str">
        <f t="shared" si="298"/>
        <v xml:space="preserve"> |IT| Portafoglio per bambini</v>
      </c>
      <c r="AA758" s="8" t="s">
        <v>14695</v>
      </c>
      <c r="AB758" s="6" t="str">
        <f t="shared" si="299"/>
        <v xml:space="preserve"> |LT| Vaikiška piniginė</v>
      </c>
      <c r="AC758" s="8" t="s">
        <v>14696</v>
      </c>
      <c r="AD758" s="6" t="str">
        <f t="shared" si="300"/>
        <v xml:space="preserve"> |LV| Bērnu maks</v>
      </c>
      <c r="AE758" s="8" t="s">
        <v>14697</v>
      </c>
      <c r="AF758" s="6" t="str">
        <f t="shared" si="301"/>
        <v xml:space="preserve"> |MK| Детски паричник</v>
      </c>
      <c r="AG758" s="8" t="s">
        <v>14698</v>
      </c>
      <c r="AH758" s="6" t="str">
        <f t="shared" si="302"/>
        <v xml:space="preserve"> |PL| Portfel dzieciecy</v>
      </c>
      <c r="AI758" s="8" t="s">
        <v>14699</v>
      </c>
      <c r="AJ758" s="6" t="str">
        <f t="shared" si="303"/>
        <v xml:space="preserve"> |PT| Carteira infantil</v>
      </c>
      <c r="AK758" s="8" t="s">
        <v>14700</v>
      </c>
      <c r="AL758" s="6" t="str">
        <f t="shared" si="304"/>
        <v xml:space="preserve"> |RO| Portofel copii</v>
      </c>
      <c r="AM758" s="8" t="s">
        <v>14701</v>
      </c>
      <c r="AN758" s="6" t="str">
        <f t="shared" si="305"/>
        <v xml:space="preserve"> |RS| Dečji novčanik</v>
      </c>
      <c r="AO758" s="8" t="s">
        <v>14702</v>
      </c>
      <c r="AP758" s="6" t="str">
        <f t="shared" si="306"/>
        <v xml:space="preserve"> |SI| Denarnica otroška</v>
      </c>
      <c r="AQ758" s="8" t="s">
        <v>14703</v>
      </c>
      <c r="AR758" s="6" t="str">
        <f t="shared" si="307"/>
        <v xml:space="preserve"> |SK| Detská peňaženka</v>
      </c>
      <c r="AS758" s="9" t="str">
        <f t="shared" si="308"/>
        <v>|EN| Children purse |BG| Детско портмоне |BiH| Dječiji novčanik |CZ| Dětská peněženka |DE| Kinder-brieftasche |EE| Laste rahakott |ES| Billetera de niño/ Moneder infantil |GR| Παιδικό πορτοφόλι |HR| Dječji novčanik |HU| Gyermek pénztárca |IT| Portafoglio per bambini |LT| Vaikiška piniginė |LV| Bērnu maks |PL| Portfel dzieciecy |PT| Carteira infantil |RO| Portofel copii |RS| Dečji novčanik |SI| Denarnica otroška |SK| Detská peňaženka</v>
      </c>
      <c r="AT758" s="9" t="str">
        <f t="shared" si="309"/>
        <v xml:space="preserve">"|EN| Children purse |BG| Детско портмоне |BiH| Dječiji novčanik |CZ| Dětská peněženka |DE| Kinder-brieftasche |EE| Laste rahakott |ES| Billetera de niño/ Moneder infantil |GR| Παιδικό πορτοφόλι |HR| Dječji novčanik |HU| Gyermek pénztárca |IT| Portafoglio per bambini |LT| Vaikiška piniginė |LV| Bērnu maks |PL| Portfel dzieciecy |PT| Carteira infantil |RO| Portofel copii |RS| Dečji novčanik |SI| Denarnica otroška |SK| Detská peňaženka",  </v>
      </c>
      <c r="AU758" s="9" t="str">
        <f t="shared" si="310"/>
        <v xml:space="preserve">"Children purse":  "|EN| Children purse |BG| Детско портмоне |BiH| Dječiji novčanik |CZ| Dětská peněženka |DE| Kinder-brieftasche |EE| Laste rahakott |ES| Billetera de niño/ Moneder infantil |GR| Παιδικό πορτοφόλι |HR| Dječji novčanik |HU| Gyermek pénztárca |IT| Portafoglio per bambini |LT| Vaikiška piniginė |LV| Bērnu maks |PL| Portfel dzieciecy |PT| Carteira infantil |RO| Portofel copii |RS| Dečji novčanik |SI| Denarnica otroška |SK| Detská peňaženka",  </v>
      </c>
      <c r="AV758" s="9" t="str">
        <f t="shared" si="311"/>
        <v xml:space="preserve">"Children purse", </v>
      </c>
      <c r="AW758" s="9"/>
    </row>
    <row r="759" spans="1:49" ht="15" customHeight="1" x14ac:dyDescent="0.25">
      <c r="A759" s="8" t="s">
        <v>14704</v>
      </c>
      <c r="B759" s="6" t="str">
        <f t="shared" si="286"/>
        <v>|EN| Earring set</v>
      </c>
      <c r="C759" s="8" t="s">
        <v>14705</v>
      </c>
      <c r="D759" s="6" t="str">
        <f t="shared" si="287"/>
        <v xml:space="preserve"> |AL| Komplet vathësh</v>
      </c>
      <c r="E759" s="8" t="s">
        <v>14706</v>
      </c>
      <c r="F759" s="6" t="str">
        <f t="shared" si="288"/>
        <v xml:space="preserve"> |BG| Комплект обици</v>
      </c>
      <c r="G759" s="8" t="s">
        <v>14707</v>
      </c>
      <c r="H759" s="6" t="str">
        <f t="shared" si="289"/>
        <v xml:space="preserve"> |BiH| Set minđuša</v>
      </c>
      <c r="I759" s="8" t="s">
        <v>14708</v>
      </c>
      <c r="J759" s="6" t="str">
        <f t="shared" si="290"/>
        <v xml:space="preserve"> |CZ| Sada náušnic</v>
      </c>
      <c r="K759" s="8" t="s">
        <v>14709</v>
      </c>
      <c r="L759" s="6" t="str">
        <f t="shared" si="291"/>
        <v xml:space="preserve"> |DE| Ohrringe-set</v>
      </c>
      <c r="M759" s="8" t="s">
        <v>14710</v>
      </c>
      <c r="N759" s="6" t="str">
        <f t="shared" si="292"/>
        <v xml:space="preserve"> |EE| Kõrvarõngaste komplekt</v>
      </c>
      <c r="O759" s="8" t="s">
        <v>14711</v>
      </c>
      <c r="P759" s="6" t="str">
        <f t="shared" si="293"/>
        <v xml:space="preserve"> |ES| Conjunto de pendientes</v>
      </c>
      <c r="Q759" s="8" t="s">
        <v>14712</v>
      </c>
      <c r="R759" s="6" t="str">
        <f t="shared" si="294"/>
        <v>/ Joc d’arracades</v>
      </c>
      <c r="S759" s="8" t="s">
        <v>14713</v>
      </c>
      <c r="T759" s="6" t="str">
        <f t="shared" si="295"/>
        <v xml:space="preserve"> |GR| Σετ σκουλαρικιών</v>
      </c>
      <c r="U759" s="8" t="s">
        <v>14714</v>
      </c>
      <c r="V759" s="6" t="str">
        <f t="shared" si="296"/>
        <v xml:space="preserve"> |HR| Komplet naušnica</v>
      </c>
      <c r="W759" s="8" t="s">
        <v>14715</v>
      </c>
      <c r="X759" s="6" t="str">
        <f t="shared" si="297"/>
        <v xml:space="preserve"> |HU| Fülbevaló készlet</v>
      </c>
      <c r="Y759" s="8" t="s">
        <v>14716</v>
      </c>
      <c r="Z759" s="6" t="str">
        <f t="shared" si="298"/>
        <v xml:space="preserve"> |IT| Parure di orecchini</v>
      </c>
      <c r="AA759" s="8" t="s">
        <v>14717</v>
      </c>
      <c r="AB759" s="6" t="str">
        <f t="shared" si="299"/>
        <v xml:space="preserve"> |LT| Auskarų komplektas</v>
      </c>
      <c r="AC759" s="8" t="s">
        <v>14718</v>
      </c>
      <c r="AD759" s="6" t="str">
        <f t="shared" si="300"/>
        <v xml:space="preserve"> |LV| Auskaru komplekts</v>
      </c>
      <c r="AE759" s="8" t="s">
        <v>14719</v>
      </c>
      <c r="AF759" s="6" t="str">
        <f t="shared" si="301"/>
        <v xml:space="preserve"> |MK| Комплет обетки</v>
      </c>
      <c r="AG759" s="8" t="s">
        <v>14720</v>
      </c>
      <c r="AH759" s="6" t="str">
        <f t="shared" si="302"/>
        <v xml:space="preserve"> |PL| Komplet kolczyków</v>
      </c>
      <c r="AI759" s="8" t="s">
        <v>14721</v>
      </c>
      <c r="AJ759" s="6" t="str">
        <f t="shared" si="303"/>
        <v xml:space="preserve"> |PT| Jogo de brincos</v>
      </c>
      <c r="AK759" s="8" t="s">
        <v>14722</v>
      </c>
      <c r="AL759" s="6" t="str">
        <f t="shared" si="304"/>
        <v xml:space="preserve"> |RO| Set cercei</v>
      </c>
      <c r="AM759" s="8" t="s">
        <v>14723</v>
      </c>
      <c r="AN759" s="6" t="str">
        <f t="shared" si="305"/>
        <v xml:space="preserve"> |RS| Komplet minđuša</v>
      </c>
      <c r="AO759" s="8" t="s">
        <v>14724</v>
      </c>
      <c r="AP759" s="6" t="str">
        <f t="shared" si="306"/>
        <v xml:space="preserve"> |SI| Komplet uhanov</v>
      </c>
      <c r="AQ759" s="8" t="s">
        <v>14725</v>
      </c>
      <c r="AR759" s="6" t="str">
        <f t="shared" si="307"/>
        <v xml:space="preserve"> |SK| Súprava náušníc</v>
      </c>
      <c r="AS759" s="9" t="str">
        <f t="shared" si="308"/>
        <v>|EN| Earring set |BG| Комплект обици |BiH| Set minđuša |CZ| Sada náušnic |DE| Ohrringe-set |EE| Kõrvarõngaste komplekt |ES| Conjunto de pendientes/ Joc d’arracades |GR| Σετ σκουλαρικιών |HR| Komplet naušnica |HU| Fülbevaló készlet |IT| Parure di orecchini |LT| Auskarų komplektas |LV| Auskaru komplekts |PL| Komplet kolczyków |PT| Jogo de brincos |RO| Set cercei |RS| Komplet minđuša |SI| Komplet uhanov |SK| Súprava náušníc</v>
      </c>
      <c r="AT759" s="9" t="str">
        <f t="shared" si="309"/>
        <v xml:space="preserve">"|EN| Earring set |BG| Комплект обици |BiH| Set minđuša |CZ| Sada náušnic |DE| Ohrringe-set |EE| Kõrvarõngaste komplekt |ES| Conjunto de pendientes/ Joc d’arracades |GR| Σετ σκουλαρικιών |HR| Komplet naušnica |HU| Fülbevaló készlet |IT| Parure di orecchini |LT| Auskarų komplektas |LV| Auskaru komplekts |PL| Komplet kolczyków |PT| Jogo de brincos |RO| Set cercei |RS| Komplet minđuša |SI| Komplet uhanov |SK| Súprava náušníc",  </v>
      </c>
      <c r="AU759" s="9" t="str">
        <f t="shared" si="310"/>
        <v xml:space="preserve">"Earring set":  "|EN| Earring set |BG| Комплект обици |BiH| Set minđuša |CZ| Sada náušnic |DE| Ohrringe-set |EE| Kõrvarõngaste komplekt |ES| Conjunto de pendientes/ Joc d’arracades |GR| Σετ σκουλαρικιών |HR| Komplet naušnica |HU| Fülbevaló készlet |IT| Parure di orecchini |LT| Auskarų komplektas |LV| Auskaru komplekts |PL| Komplet kolczyków |PT| Jogo de brincos |RO| Set cercei |RS| Komplet minđuša |SI| Komplet uhanov |SK| Súprava náušníc",  </v>
      </c>
      <c r="AV759" s="9" t="str">
        <f t="shared" si="311"/>
        <v xml:space="preserve">"Earring set", </v>
      </c>
      <c r="AW759" s="9"/>
    </row>
    <row r="760" spans="1:49" ht="15" customHeight="1" x14ac:dyDescent="0.25">
      <c r="A760" s="8" t="s">
        <v>14726</v>
      </c>
      <c r="B760" s="6" t="str">
        <f t="shared" si="286"/>
        <v>|EN| Watch</v>
      </c>
      <c r="C760" s="8" t="s">
        <v>8480</v>
      </c>
      <c r="D760" s="6" t="str">
        <f t="shared" si="287"/>
        <v xml:space="preserve"> |AL| Orë</v>
      </c>
      <c r="E760" s="8" t="s">
        <v>8481</v>
      </c>
      <c r="F760" s="6" t="str">
        <f t="shared" si="288"/>
        <v xml:space="preserve"> |BG| Часовник</v>
      </c>
      <c r="G760" s="8" t="s">
        <v>8482</v>
      </c>
      <c r="H760" s="6" t="str">
        <f t="shared" si="289"/>
        <v xml:space="preserve"> |BiH| Sat</v>
      </c>
      <c r="I760" s="8" t="s">
        <v>14727</v>
      </c>
      <c r="J760" s="6" t="str">
        <f t="shared" si="290"/>
        <v xml:space="preserve"> |CZ| Hodinky</v>
      </c>
      <c r="K760" s="8" t="s">
        <v>8484</v>
      </c>
      <c r="L760" s="6" t="str">
        <f t="shared" si="291"/>
        <v xml:space="preserve"> |DE| Uhr</v>
      </c>
      <c r="M760" s="8" t="s">
        <v>14728</v>
      </c>
      <c r="N760" s="6" t="str">
        <f t="shared" si="292"/>
        <v xml:space="preserve"> |EE| Käekell</v>
      </c>
      <c r="O760" s="8" t="s">
        <v>8486</v>
      </c>
      <c r="P760" s="6" t="str">
        <f t="shared" si="293"/>
        <v xml:space="preserve"> |ES| Reloj</v>
      </c>
      <c r="Q760" s="8" t="s">
        <v>8487</v>
      </c>
      <c r="R760" s="6" t="str">
        <f t="shared" si="294"/>
        <v>/ Rellotge</v>
      </c>
      <c r="S760" s="8" t="s">
        <v>8488</v>
      </c>
      <c r="T760" s="6" t="str">
        <f t="shared" si="295"/>
        <v xml:space="preserve"> |GR| Ρολόι</v>
      </c>
      <c r="U760" s="8" t="s">
        <v>8482</v>
      </c>
      <c r="V760" s="6" t="str">
        <f t="shared" si="296"/>
        <v xml:space="preserve"> |HR| Sat</v>
      </c>
      <c r="W760" s="8" t="s">
        <v>14729</v>
      </c>
      <c r="X760" s="6" t="str">
        <f t="shared" si="297"/>
        <v xml:space="preserve"> |HU| Karóra</v>
      </c>
      <c r="Y760" s="8" t="s">
        <v>8490</v>
      </c>
      <c r="Z760" s="6" t="str">
        <f t="shared" si="298"/>
        <v xml:space="preserve"> |IT| Orologio</v>
      </c>
      <c r="AA760" s="8" t="s">
        <v>8491</v>
      </c>
      <c r="AB760" s="6" t="str">
        <f t="shared" si="299"/>
        <v xml:space="preserve"> |LT| Laikrodis</v>
      </c>
      <c r="AC760" s="8" t="s">
        <v>8492</v>
      </c>
      <c r="AD760" s="6" t="str">
        <f t="shared" si="300"/>
        <v xml:space="preserve"> |LV| Pulkstenis</v>
      </c>
      <c r="AE760" s="8" t="s">
        <v>8481</v>
      </c>
      <c r="AF760" s="6" t="str">
        <f t="shared" si="301"/>
        <v xml:space="preserve"> |MK| Часовник</v>
      </c>
      <c r="AG760" s="8" t="s">
        <v>14730</v>
      </c>
      <c r="AH760" s="6" t="str">
        <f t="shared" si="302"/>
        <v xml:space="preserve"> |PL| Zegarek</v>
      </c>
      <c r="AI760" s="8" t="s">
        <v>8494</v>
      </c>
      <c r="AJ760" s="6" t="str">
        <f t="shared" si="303"/>
        <v xml:space="preserve"> |PT| Relógio</v>
      </c>
      <c r="AK760" s="8" t="s">
        <v>8495</v>
      </c>
      <c r="AL760" s="6" t="str">
        <f t="shared" si="304"/>
        <v xml:space="preserve"> |RO| Ceas</v>
      </c>
      <c r="AM760" s="8" t="s">
        <v>8482</v>
      </c>
      <c r="AN760" s="6" t="str">
        <f t="shared" si="305"/>
        <v xml:space="preserve"> |RS| Sat</v>
      </c>
      <c r="AO760" s="8" t="s">
        <v>8496</v>
      </c>
      <c r="AP760" s="6" t="str">
        <f t="shared" si="306"/>
        <v xml:space="preserve"> |SI| Ura</v>
      </c>
      <c r="AQ760" s="8" t="s">
        <v>8483</v>
      </c>
      <c r="AR760" s="6" t="str">
        <f t="shared" si="307"/>
        <v xml:space="preserve"> |SK| Hodiny</v>
      </c>
      <c r="AS760" s="9" t="str">
        <f t="shared" si="308"/>
        <v>|EN| Watch |BG| Часовник |BiH| Sat |CZ| Hodinky |DE| Uhr |EE| Käekell |ES| Reloj/ Rellotge |GR| Ρολόι |HR| Sat |HU| Karóra |IT| Orologio |LT| Laikrodis |LV| Pulkstenis |PL| Zegarek |PT| Relógio |RO| Ceas |RS| Sat |SI| Ura |SK| Hodiny</v>
      </c>
      <c r="AT760" s="9" t="str">
        <f t="shared" si="309"/>
        <v xml:space="preserve">"|EN| Watch |BG| Часовник |BiH| Sat |CZ| Hodinky |DE| Uhr |EE| Käekell |ES| Reloj/ Rellotge |GR| Ρολόι |HR| Sat |HU| Karóra |IT| Orologio |LT| Laikrodis |LV| Pulkstenis |PL| Zegarek |PT| Relógio |RO| Ceas |RS| Sat |SI| Ura |SK| Hodiny",  </v>
      </c>
      <c r="AU760" s="9" t="str">
        <f t="shared" si="310"/>
        <v xml:space="preserve">"Watch":  "|EN| Watch |BG| Часовник |BiH| Sat |CZ| Hodinky |DE| Uhr |EE| Käekell |ES| Reloj/ Rellotge |GR| Ρολόι |HR| Sat |HU| Karóra |IT| Orologio |LT| Laikrodis |LV| Pulkstenis |PL| Zegarek |PT| Relógio |RO| Ceas |RS| Sat |SI| Ura |SK| Hodiny",  </v>
      </c>
      <c r="AV760" s="9" t="str">
        <f t="shared" si="311"/>
        <v xml:space="preserve">"Watch", </v>
      </c>
      <c r="AW760" s="9"/>
    </row>
    <row r="761" spans="1:49" ht="15" customHeight="1" x14ac:dyDescent="0.25">
      <c r="A761" s="8" t="s">
        <v>14731</v>
      </c>
      <c r="B761" s="6" t="str">
        <f t="shared" si="286"/>
        <v>|EN| Keyring</v>
      </c>
      <c r="C761" s="8" t="s">
        <v>8142</v>
      </c>
      <c r="D761" s="6" t="str">
        <f t="shared" si="287"/>
        <v xml:space="preserve"> |AL| Varëse çelësi</v>
      </c>
      <c r="E761" s="8" t="s">
        <v>8143</v>
      </c>
      <c r="F761" s="6" t="str">
        <f t="shared" si="288"/>
        <v xml:space="preserve"> |BG| Ключодържател</v>
      </c>
      <c r="G761" s="8" t="s">
        <v>14732</v>
      </c>
      <c r="H761" s="6" t="str">
        <f t="shared" si="289"/>
        <v xml:space="preserve"> |BiH| Privjesak za ključeve</v>
      </c>
      <c r="I761" s="8" t="s">
        <v>14733</v>
      </c>
      <c r="J761" s="6" t="str">
        <f t="shared" si="290"/>
        <v xml:space="preserve"> |CZ| Přívěšek na klíče</v>
      </c>
      <c r="K761" s="8" t="s">
        <v>14734</v>
      </c>
      <c r="L761" s="6" t="str">
        <f t="shared" si="291"/>
        <v xml:space="preserve"> |DE| Schlüsselanhänger</v>
      </c>
      <c r="M761" s="8" t="s">
        <v>14735</v>
      </c>
      <c r="N761" s="6" t="str">
        <f t="shared" si="292"/>
        <v xml:space="preserve"> |EE| Võtmehoidja</v>
      </c>
      <c r="O761" s="8" t="s">
        <v>14736</v>
      </c>
      <c r="P761" s="6" t="str">
        <f t="shared" si="293"/>
        <v xml:space="preserve"> |ES| Llavero</v>
      </c>
      <c r="Q761" s="8" t="s">
        <v>8149</v>
      </c>
      <c r="R761" s="6" t="str">
        <f t="shared" si="294"/>
        <v>/ Clauer</v>
      </c>
      <c r="S761" s="8" t="s">
        <v>14737</v>
      </c>
      <c r="T761" s="6" t="str">
        <f t="shared" si="295"/>
        <v xml:space="preserve"> |GR| Μπρελόκ κλειδιών</v>
      </c>
      <c r="U761" s="8" t="s">
        <v>14732</v>
      </c>
      <c r="V761" s="6" t="str">
        <f t="shared" si="296"/>
        <v xml:space="preserve"> |HR| Privjesak za ključeve</v>
      </c>
      <c r="W761" s="8" t="s">
        <v>8151</v>
      </c>
      <c r="X761" s="6" t="str">
        <f t="shared" si="297"/>
        <v xml:space="preserve"> |HU| Kulcstartó</v>
      </c>
      <c r="Y761" s="8" t="s">
        <v>8152</v>
      </c>
      <c r="Z761" s="6" t="str">
        <f t="shared" si="298"/>
        <v xml:space="preserve"> |IT| Portachiavi</v>
      </c>
      <c r="AA761" s="8" t="s">
        <v>8153</v>
      </c>
      <c r="AB761" s="6" t="str">
        <f t="shared" si="299"/>
        <v xml:space="preserve"> |LT| Raktų pakabukas</v>
      </c>
      <c r="AC761" s="8" t="s">
        <v>14738</v>
      </c>
      <c r="AD761" s="6" t="str">
        <f t="shared" si="300"/>
        <v xml:space="preserve"> |LV| Piekariņš atslēgām</v>
      </c>
      <c r="AE761" s="8" t="s">
        <v>14739</v>
      </c>
      <c r="AF761" s="6" t="str">
        <f t="shared" si="301"/>
        <v xml:space="preserve"> |MK| Приврзок за клучеви</v>
      </c>
      <c r="AG761" s="8" t="s">
        <v>14740</v>
      </c>
      <c r="AH761" s="6" t="str">
        <f t="shared" si="302"/>
        <v xml:space="preserve"> |PL| Brelok do kluczy</v>
      </c>
      <c r="AI761" s="8" t="s">
        <v>14741</v>
      </c>
      <c r="AJ761" s="6" t="str">
        <f t="shared" si="303"/>
        <v xml:space="preserve"> |PT| Chaveiro</v>
      </c>
      <c r="AK761" s="8" t="s">
        <v>14742</v>
      </c>
      <c r="AL761" s="6" t="str">
        <f t="shared" si="304"/>
        <v xml:space="preserve"> |RO| Breloc chei</v>
      </c>
      <c r="AM761" s="8" t="s">
        <v>14743</v>
      </c>
      <c r="AN761" s="6" t="str">
        <f t="shared" si="305"/>
        <v xml:space="preserve"> |RS| Privezak za ključeve</v>
      </c>
      <c r="AO761" s="8" t="s">
        <v>14744</v>
      </c>
      <c r="AP761" s="6" t="str">
        <f t="shared" si="306"/>
        <v xml:space="preserve"> |SI| Obesek za ključe</v>
      </c>
      <c r="AQ761" s="8" t="s">
        <v>14745</v>
      </c>
      <c r="AR761" s="6" t="str">
        <f t="shared" si="307"/>
        <v xml:space="preserve"> |SK| Prívesok na kľúče</v>
      </c>
      <c r="AS761" s="9" t="str">
        <f t="shared" si="308"/>
        <v>|EN| Keyring |BG| Ключодържател |BiH| Privjesak za ključeve |CZ| Přívěšek na klíče |DE| Schlüsselanhänger |EE| Võtmehoidja |ES| Llavero/ Clauer |GR| Μπρελόκ κλειδιών |HR| Privjesak za ključeve |HU| Kulcstartó |IT| Portachiavi |LT| Raktų pakabukas |LV| Piekariņš atslēgām |PL| Brelok do kluczy |PT| Chaveiro |RO| Breloc chei |RS| Privezak za ključeve |SI| Obesek za ključe |SK| Prívesok na kľúče</v>
      </c>
      <c r="AT761" s="9" t="str">
        <f t="shared" si="309"/>
        <v xml:space="preserve">"|EN| Keyring |BG| Ключодържател |BiH| Privjesak za ključeve |CZ| Přívěšek na klíče |DE| Schlüsselanhänger |EE| Võtmehoidja |ES| Llavero/ Clauer |GR| Μπρελόκ κλειδιών |HR| Privjesak za ključeve |HU| Kulcstartó |IT| Portachiavi |LT| Raktų pakabukas |LV| Piekariņš atslēgām |PL| Brelok do kluczy |PT| Chaveiro |RO| Breloc chei |RS| Privezak za ključeve |SI| Obesek za ključe |SK| Prívesok na kľúče",  </v>
      </c>
      <c r="AU761" s="9" t="str">
        <f t="shared" si="310"/>
        <v xml:space="preserve">"Keyring":  "|EN| Keyring |BG| Ключодържател |BiH| Privjesak za ključeve |CZ| Přívěšek na klíče |DE| Schlüsselanhänger |EE| Võtmehoidja |ES| Llavero/ Clauer |GR| Μπρελόκ κλειδιών |HR| Privjesak za ključeve |HU| Kulcstartó |IT| Portachiavi |LT| Raktų pakabukas |LV| Piekariņš atslēgām |PL| Brelok do kluczy |PT| Chaveiro |RO| Breloc chei |RS| Privezak za ključeve |SI| Obesek za ključe |SK| Prívesok na kľúče",  </v>
      </c>
      <c r="AV761" s="9" t="str">
        <f t="shared" si="311"/>
        <v xml:space="preserve">"Keyring", </v>
      </c>
      <c r="AW761" s="9"/>
    </row>
    <row r="762" spans="1:49" ht="15" customHeight="1" x14ac:dyDescent="0.25">
      <c r="A762" s="8" t="s">
        <v>14746</v>
      </c>
      <c r="B762" s="6" t="str">
        <f t="shared" si="286"/>
        <v>|EN| Hair band</v>
      </c>
      <c r="C762" s="8" t="s">
        <v>14747</v>
      </c>
      <c r="D762" s="6" t="str">
        <f t="shared" si="287"/>
        <v xml:space="preserve"> |AL| Rreth për flokët</v>
      </c>
      <c r="E762" s="8" t="s">
        <v>14748</v>
      </c>
      <c r="F762" s="6" t="str">
        <f t="shared" si="288"/>
        <v xml:space="preserve"> |BG| Диадема за коса</v>
      </c>
      <c r="G762" s="8" t="s">
        <v>14749</v>
      </c>
      <c r="H762" s="6" t="str">
        <f t="shared" si="289"/>
        <v xml:space="preserve"> |BiH| Rajf za kosu</v>
      </c>
      <c r="I762" s="8" t="s">
        <v>14750</v>
      </c>
      <c r="J762" s="6" t="str">
        <f t="shared" si="290"/>
        <v xml:space="preserve"> |CZ| Čelenka do vlasů</v>
      </c>
      <c r="K762" s="8" t="s">
        <v>14751</v>
      </c>
      <c r="L762" s="6" t="str">
        <f t="shared" si="291"/>
        <v xml:space="preserve"> |DE| Haarband</v>
      </c>
      <c r="M762" s="8" t="s">
        <v>14752</v>
      </c>
      <c r="N762" s="6" t="str">
        <f t="shared" si="292"/>
        <v xml:space="preserve"> |EE| Peavõru / juuksepael</v>
      </c>
      <c r="O762" s="8" t="s">
        <v>14753</v>
      </c>
      <c r="P762" s="6" t="str">
        <f t="shared" si="293"/>
        <v xml:space="preserve"> |ES| Diadema para el pelo</v>
      </c>
      <c r="Q762" s="8" t="s">
        <v>14754</v>
      </c>
      <c r="R762" s="6" t="str">
        <f t="shared" si="294"/>
        <v>/ Cinta per al cabell</v>
      </c>
      <c r="S762" s="8" t="s">
        <v>14755</v>
      </c>
      <c r="T762" s="6" t="str">
        <f t="shared" si="295"/>
        <v xml:space="preserve"> |GR| Κορδέλα μαλλιών</v>
      </c>
      <c r="U762" s="8" t="s">
        <v>14756</v>
      </c>
      <c r="V762" s="6" t="str">
        <f t="shared" si="296"/>
        <v xml:space="preserve"> |HR| Traka za kosu</v>
      </c>
      <c r="W762" s="8" t="s">
        <v>4410</v>
      </c>
      <c r="X762" s="6" t="str">
        <f t="shared" si="297"/>
        <v xml:space="preserve"> |HU| Hajpánt</v>
      </c>
      <c r="Y762" s="8" t="s">
        <v>14757</v>
      </c>
      <c r="Z762" s="6" t="str">
        <f t="shared" si="298"/>
        <v xml:space="preserve"> |IT| Fascia per capelli</v>
      </c>
      <c r="AA762" s="8" t="s">
        <v>14758</v>
      </c>
      <c r="AB762" s="6" t="str">
        <f t="shared" si="299"/>
        <v xml:space="preserve"> |LT| Plaukų raištis</v>
      </c>
      <c r="AC762" s="8" t="s">
        <v>14759</v>
      </c>
      <c r="AD762" s="6" t="str">
        <f t="shared" si="300"/>
        <v xml:space="preserve"> |LV| Matu stīpiņa</v>
      </c>
      <c r="AE762" s="8" t="s">
        <v>14760</v>
      </c>
      <c r="AF762" s="6" t="str">
        <f t="shared" si="301"/>
        <v xml:space="preserve"> |MK| Стегач за коса</v>
      </c>
      <c r="AG762" s="8" t="s">
        <v>14761</v>
      </c>
      <c r="AH762" s="6" t="str">
        <f t="shared" si="302"/>
        <v xml:space="preserve"> |PL| Opaska do włosów</v>
      </c>
      <c r="AI762" s="8" t="s">
        <v>14762</v>
      </c>
      <c r="AJ762" s="6" t="str">
        <f t="shared" si="303"/>
        <v xml:space="preserve"> |PT| Fita para o cabelo</v>
      </c>
      <c r="AK762" s="8" t="s">
        <v>14763</v>
      </c>
      <c r="AL762" s="6" t="str">
        <f t="shared" si="304"/>
        <v xml:space="preserve"> |RO| Bentiță păr</v>
      </c>
      <c r="AM762" s="8" t="s">
        <v>14749</v>
      </c>
      <c r="AN762" s="6" t="str">
        <f t="shared" si="305"/>
        <v xml:space="preserve"> |RS| Rajf za kosu</v>
      </c>
      <c r="AO762" s="8" t="s">
        <v>14764</v>
      </c>
      <c r="AP762" s="6" t="str">
        <f t="shared" si="306"/>
        <v xml:space="preserve"> |SI| Trak za lase</v>
      </c>
      <c r="AQ762" s="8" t="s">
        <v>14765</v>
      </c>
      <c r="AR762" s="6" t="str">
        <f t="shared" si="307"/>
        <v xml:space="preserve"> |SK| Čelenka do vlasov</v>
      </c>
      <c r="AS762" s="9" t="str">
        <f t="shared" si="308"/>
        <v>|EN| Hair band |BG| Диадема за коса |BiH| Rajf za kosu |CZ| Čelenka do vlasů |DE| Haarband |EE| Peavõru / juuksepael |ES| Diadema para el pelo/ Cinta per al cabell |GR| Κορδέλα μαλλιών |HR| Traka za kosu |HU| Hajpánt |IT| Fascia per capelli |LT| Plaukų raištis |LV| Matu stīpiņa |PL| Opaska do włosów |PT| Fita para o cabelo |RO| Bentiță păr |RS| Rajf za kosu |SI| Trak za lase |SK| Čelenka do vlasov</v>
      </c>
      <c r="AT762" s="9" t="str">
        <f t="shared" si="309"/>
        <v xml:space="preserve">"|EN| Hair band |BG| Диадема за коса |BiH| Rajf za kosu |CZ| Čelenka do vlasů |DE| Haarband |EE| Peavõru / juuksepael |ES| Diadema para el pelo/ Cinta per al cabell |GR| Κορδέλα μαλλιών |HR| Traka za kosu |HU| Hajpánt |IT| Fascia per capelli |LT| Plaukų raištis |LV| Matu stīpiņa |PL| Opaska do włosów |PT| Fita para o cabelo |RO| Bentiță păr |RS| Rajf za kosu |SI| Trak za lase |SK| Čelenka do vlasov",  </v>
      </c>
      <c r="AU762" s="9" t="str">
        <f t="shared" si="310"/>
        <v xml:space="preserve">"Hair band":  "|EN| Hair band |BG| Диадема за коса |BiH| Rajf za kosu |CZ| Čelenka do vlasů |DE| Haarband |EE| Peavõru / juuksepael |ES| Diadema para el pelo/ Cinta per al cabell |GR| Κορδέλα μαλλιών |HR| Traka za kosu |HU| Hajpánt |IT| Fascia per capelli |LT| Plaukų raištis |LV| Matu stīpiņa |PL| Opaska do włosów |PT| Fita para o cabelo |RO| Bentiță păr |RS| Rajf za kosu |SI| Trak za lase |SK| Čelenka do vlasov",  </v>
      </c>
      <c r="AV762" s="9" t="str">
        <f t="shared" si="311"/>
        <v xml:space="preserve">"Hair band", </v>
      </c>
      <c r="AW762" s="9"/>
    </row>
    <row r="763" spans="1:49" ht="15" customHeight="1" x14ac:dyDescent="0.25">
      <c r="A763" s="8" t="s">
        <v>14766</v>
      </c>
      <c r="B763" s="6" t="str">
        <f t="shared" si="286"/>
        <v>|EN| Hair elastic</v>
      </c>
      <c r="C763" s="8" t="s">
        <v>8204</v>
      </c>
      <c r="D763" s="6" t="str">
        <f t="shared" si="287"/>
        <v xml:space="preserve"> |AL| Lidhëse flokësh</v>
      </c>
      <c r="E763" s="8" t="s">
        <v>14767</v>
      </c>
      <c r="F763" s="6" t="str">
        <f t="shared" si="288"/>
        <v xml:space="preserve"> |BG| Ластик за коса</v>
      </c>
      <c r="G763" s="8" t="s">
        <v>14768</v>
      </c>
      <c r="H763" s="6" t="str">
        <f t="shared" si="289"/>
        <v xml:space="preserve"> |BiH| Gumica za kosu</v>
      </c>
      <c r="I763" s="8" t="s">
        <v>14769</v>
      </c>
      <c r="J763" s="6" t="str">
        <f t="shared" si="290"/>
        <v xml:space="preserve"> |CZ| Gumička do vlasů</v>
      </c>
      <c r="K763" s="8" t="s">
        <v>14770</v>
      </c>
      <c r="L763" s="6" t="str">
        <f t="shared" si="291"/>
        <v xml:space="preserve"> |DE| Haargummi</v>
      </c>
      <c r="M763" s="8" t="s">
        <v>14771</v>
      </c>
      <c r="N763" s="6" t="str">
        <f t="shared" si="292"/>
        <v xml:space="preserve"> |EE| Juuksekumm</v>
      </c>
      <c r="O763" s="8" t="s">
        <v>14772</v>
      </c>
      <c r="P763" s="6" t="str">
        <f t="shared" si="293"/>
        <v xml:space="preserve"> |ES| Gomillas para el pelo</v>
      </c>
      <c r="Q763" s="8" t="s">
        <v>14773</v>
      </c>
      <c r="R763" s="6" t="str">
        <f t="shared" si="294"/>
        <v>/ Goma per al cabell</v>
      </c>
      <c r="S763" s="8" t="s">
        <v>14774</v>
      </c>
      <c r="T763" s="6" t="str">
        <f t="shared" si="295"/>
        <v xml:space="preserve"> |GR| Ελαστικό μαλλιών</v>
      </c>
      <c r="U763" s="8" t="s">
        <v>14768</v>
      </c>
      <c r="V763" s="6" t="str">
        <f t="shared" si="296"/>
        <v xml:space="preserve"> |HR| Gumica za kosu</v>
      </c>
      <c r="W763" s="8" t="s">
        <v>8213</v>
      </c>
      <c r="X763" s="6" t="str">
        <f t="shared" si="297"/>
        <v xml:space="preserve"> |HU| Hajgumi</v>
      </c>
      <c r="Y763" s="8" t="s">
        <v>14775</v>
      </c>
      <c r="Z763" s="6" t="str">
        <f t="shared" si="298"/>
        <v xml:space="preserve"> |IT| Elastico per capelli</v>
      </c>
      <c r="AA763" s="8" t="s">
        <v>14776</v>
      </c>
      <c r="AB763" s="6" t="str">
        <f t="shared" si="299"/>
        <v xml:space="preserve"> |LT| Plaukų gumytė</v>
      </c>
      <c r="AC763" s="8" t="s">
        <v>14777</v>
      </c>
      <c r="AD763" s="6" t="str">
        <f t="shared" si="300"/>
        <v xml:space="preserve"> |LV| Matu gumija</v>
      </c>
      <c r="AE763" s="8" t="s">
        <v>14767</v>
      </c>
      <c r="AF763" s="6" t="str">
        <f t="shared" si="301"/>
        <v xml:space="preserve"> |MK| Ластик за коса</v>
      </c>
      <c r="AG763" s="8" t="s">
        <v>14778</v>
      </c>
      <c r="AH763" s="6" t="str">
        <f t="shared" si="302"/>
        <v xml:space="preserve"> |PL| Gumka do włosów</v>
      </c>
      <c r="AI763" s="8" t="s">
        <v>14779</v>
      </c>
      <c r="AJ763" s="6" t="str">
        <f t="shared" si="303"/>
        <v xml:space="preserve"> |PT| Elástico para o cabelo</v>
      </c>
      <c r="AK763" s="8" t="s">
        <v>14780</v>
      </c>
      <c r="AL763" s="6" t="str">
        <f t="shared" si="304"/>
        <v xml:space="preserve"> |RO| Elastic păr</v>
      </c>
      <c r="AM763" s="8" t="s">
        <v>14768</v>
      </c>
      <c r="AN763" s="6" t="str">
        <f t="shared" si="305"/>
        <v xml:space="preserve"> |RS| Gumica za kosu</v>
      </c>
      <c r="AO763" s="8" t="s">
        <v>14781</v>
      </c>
      <c r="AP763" s="6" t="str">
        <f t="shared" si="306"/>
        <v xml:space="preserve"> |SI| Gumica za lase</v>
      </c>
      <c r="AQ763" s="8" t="s">
        <v>14782</v>
      </c>
      <c r="AR763" s="6" t="str">
        <f t="shared" si="307"/>
        <v xml:space="preserve"> |SK| Gumička do vlasov</v>
      </c>
      <c r="AS763" s="9" t="str">
        <f t="shared" si="308"/>
        <v>|EN| Hair elastic |BG| Ластик за коса |BiH| Gumica za kosu |CZ| Gumička do vlasů |DE| Haargummi |EE| Juuksekumm |ES| Gomillas para el pelo/ Goma per al cabell |GR| Ελαστικό μαλλιών |HR| Gumica za kosu |HU| Hajgumi |IT| Elastico per capelli |LT| Plaukų gumytė |LV| Matu gumija |PL| Gumka do włosów |PT| Elástico para o cabelo |RO| Elastic păr |RS| Gumica za kosu |SI| Gumica za lase |SK| Gumička do vlasov</v>
      </c>
      <c r="AT763" s="9" t="str">
        <f t="shared" si="309"/>
        <v xml:space="preserve">"|EN| Hair elastic |BG| Ластик за коса |BiH| Gumica za kosu |CZ| Gumička do vlasů |DE| Haargummi |EE| Juuksekumm |ES| Gomillas para el pelo/ Goma per al cabell |GR| Ελαστικό μαλλιών |HR| Gumica za kosu |HU| Hajgumi |IT| Elastico per capelli |LT| Plaukų gumytė |LV| Matu gumija |PL| Gumka do włosów |PT| Elástico para o cabelo |RO| Elastic păr |RS| Gumica za kosu |SI| Gumica za lase |SK| Gumička do vlasov",  </v>
      </c>
      <c r="AU763" s="9" t="str">
        <f t="shared" si="310"/>
        <v xml:space="preserve">"Hair elastic":  "|EN| Hair elastic |BG| Ластик за коса |BiH| Gumica za kosu |CZ| Gumička do vlasů |DE| Haargummi |EE| Juuksekumm |ES| Gomillas para el pelo/ Goma per al cabell |GR| Ελαστικό μαλλιών |HR| Gumica za kosu |HU| Hajgumi |IT| Elastico per capelli |LT| Plaukų gumytė |LV| Matu gumija |PL| Gumka do włosów |PT| Elástico para o cabelo |RO| Elastic păr |RS| Gumica za kosu |SI| Gumica za lase |SK| Gumička do vlasov",  </v>
      </c>
      <c r="AV763" s="9" t="str">
        <f t="shared" si="311"/>
        <v xml:space="preserve">"Hair elastic", </v>
      </c>
      <c r="AW763" s="9"/>
    </row>
    <row r="764" spans="1:49" ht="15" customHeight="1" x14ac:dyDescent="0.25">
      <c r="A764" s="8" t="s">
        <v>14783</v>
      </c>
      <c r="B764" s="6" t="str">
        <f t="shared" si="286"/>
        <v>|EN| Hair clip</v>
      </c>
      <c r="C764" s="8" t="s">
        <v>8223</v>
      </c>
      <c r="D764" s="6" t="str">
        <f t="shared" si="287"/>
        <v xml:space="preserve"> |AL| Kapëse për flokët</v>
      </c>
      <c r="E764" s="8" t="s">
        <v>14784</v>
      </c>
      <c r="F764" s="6" t="str">
        <f t="shared" si="288"/>
        <v xml:space="preserve"> |BG| Шнола за коса</v>
      </c>
      <c r="G764" s="8" t="s">
        <v>8239</v>
      </c>
      <c r="H764" s="6" t="str">
        <f t="shared" si="289"/>
        <v xml:space="preserve"> |BiH| Šnala za kosu</v>
      </c>
      <c r="I764" s="8" t="s">
        <v>14785</v>
      </c>
      <c r="J764" s="6" t="str">
        <f t="shared" si="290"/>
        <v xml:space="preserve"> |CZ| Sponka do vlasů</v>
      </c>
      <c r="K764" s="8" t="s">
        <v>14786</v>
      </c>
      <c r="L764" s="6" t="str">
        <f t="shared" si="291"/>
        <v xml:space="preserve"> |DE| Haarklemme</v>
      </c>
      <c r="M764" s="8" t="s">
        <v>8228</v>
      </c>
      <c r="N764" s="6" t="str">
        <f t="shared" si="292"/>
        <v xml:space="preserve"> |EE| Juukseklamber</v>
      </c>
      <c r="O764" s="8" t="s">
        <v>8229</v>
      </c>
      <c r="P764" s="6" t="str">
        <f t="shared" si="293"/>
        <v xml:space="preserve"> |ES| Horquillas para el pelo</v>
      </c>
      <c r="Q764" s="8" t="s">
        <v>8169</v>
      </c>
      <c r="R764" s="6" t="str">
        <f t="shared" si="294"/>
        <v>/ Pinces per al cabell</v>
      </c>
      <c r="S764" s="8" t="s">
        <v>8170</v>
      </c>
      <c r="T764" s="6" t="str">
        <f t="shared" si="295"/>
        <v xml:space="preserve"> |GR| Καρφίτσες μαλλιών</v>
      </c>
      <c r="U764" s="8" t="s">
        <v>14787</v>
      </c>
      <c r="V764" s="6" t="str">
        <f t="shared" si="296"/>
        <v xml:space="preserve"> |HR| Špangica za kosu</v>
      </c>
      <c r="W764" s="8" t="s">
        <v>8172</v>
      </c>
      <c r="X764" s="6" t="str">
        <f t="shared" si="297"/>
        <v xml:space="preserve"> |HU| Hajcsat</v>
      </c>
      <c r="Y764" s="8" t="s">
        <v>14788</v>
      </c>
      <c r="Z764" s="6" t="str">
        <f t="shared" si="298"/>
        <v xml:space="preserve"> |IT| Pinzetta per capelli</v>
      </c>
      <c r="AA764" s="8" t="s">
        <v>8988</v>
      </c>
      <c r="AB764" s="6" t="str">
        <f t="shared" si="299"/>
        <v xml:space="preserve"> |LT| Plaukų segtukas</v>
      </c>
      <c r="AC764" s="8" t="s">
        <v>14789</v>
      </c>
      <c r="AD764" s="6" t="str">
        <f t="shared" si="300"/>
        <v xml:space="preserve"> |LV| Matu adata</v>
      </c>
      <c r="AE764" s="8" t="s">
        <v>14790</v>
      </c>
      <c r="AF764" s="6" t="str">
        <f t="shared" si="301"/>
        <v xml:space="preserve"> |MK| Копче за коса</v>
      </c>
      <c r="AG764" s="8" t="s">
        <v>14791</v>
      </c>
      <c r="AH764" s="6" t="str">
        <f t="shared" si="302"/>
        <v xml:space="preserve"> |PL| Spinka do włosów</v>
      </c>
      <c r="AI764" s="8" t="s">
        <v>8178</v>
      </c>
      <c r="AJ764" s="6" t="str">
        <f t="shared" si="303"/>
        <v xml:space="preserve"> |PT| Molas para o cabelo</v>
      </c>
      <c r="AK764" s="8" t="s">
        <v>14792</v>
      </c>
      <c r="AL764" s="6" t="str">
        <f t="shared" si="304"/>
        <v xml:space="preserve"> |RO| Agrafă</v>
      </c>
      <c r="AM764" s="8" t="s">
        <v>8239</v>
      </c>
      <c r="AN764" s="6" t="str">
        <f t="shared" si="305"/>
        <v xml:space="preserve"> |RS| Šnala za kosu</v>
      </c>
      <c r="AO764" s="8" t="s">
        <v>8240</v>
      </c>
      <c r="AP764" s="6" t="str">
        <f t="shared" si="306"/>
        <v xml:space="preserve"> |SI| Sponka za lase</v>
      </c>
      <c r="AQ764" s="8" t="s">
        <v>14793</v>
      </c>
      <c r="AR764" s="6" t="str">
        <f t="shared" si="307"/>
        <v xml:space="preserve"> |SK| Sponka do vlasov</v>
      </c>
      <c r="AS764" s="9" t="str">
        <f t="shared" si="308"/>
        <v>|EN| Hair clip |BG| Шнола за коса |BiH| Šnala za kosu |CZ| Sponka do vlasů |DE| Haarklemme |EE| Juukseklamber |ES| Horquillas para el pelo/ Pinces per al cabell |GR| Καρφίτσες μαλλιών |HR| Špangica za kosu |HU| Hajcsat |IT| Pinzetta per capelli |LT| Plaukų segtukas |LV| Matu adata |PL| Spinka do włosów |PT| Molas para o cabelo |RO| Agrafă |RS| Šnala za kosu |SI| Sponka za lase |SK| Sponka do vlasov</v>
      </c>
      <c r="AT764" s="9" t="str">
        <f t="shared" si="309"/>
        <v xml:space="preserve">"|EN| Hair clip |BG| Шнола за коса |BiH| Šnala za kosu |CZ| Sponka do vlasů |DE| Haarklemme |EE| Juukseklamber |ES| Horquillas para el pelo/ Pinces per al cabell |GR| Καρφίτσες μαλλιών |HR| Špangica za kosu |HU| Hajcsat |IT| Pinzetta per capelli |LT| Plaukų segtukas |LV| Matu adata |PL| Spinka do włosów |PT| Molas para o cabelo |RO| Agrafă |RS| Šnala za kosu |SI| Sponka za lase |SK| Sponka do vlasov",  </v>
      </c>
      <c r="AU764" s="9" t="str">
        <f t="shared" si="310"/>
        <v xml:space="preserve">"Hair clip":  "|EN| Hair clip |BG| Шнола за коса |BiH| Šnala za kosu |CZ| Sponka do vlasů |DE| Haarklemme |EE| Juukseklamber |ES| Horquillas para el pelo/ Pinces per al cabell |GR| Καρφίτσες μαλλιών |HR| Špangica za kosu |HU| Hajcsat |IT| Pinzetta per capelli |LT| Plaukų segtukas |LV| Matu adata |PL| Spinka do włosów |PT| Molas para o cabelo |RO| Agrafă |RS| Šnala za kosu |SI| Sponka za lase |SK| Sponka do vlasov",  </v>
      </c>
      <c r="AV764" s="9" t="str">
        <f t="shared" si="311"/>
        <v xml:space="preserve">"Hair clip", </v>
      </c>
      <c r="AW764" s="9"/>
    </row>
    <row r="765" spans="1:49" ht="15" customHeight="1" x14ac:dyDescent="0.25">
      <c r="A765" s="8" t="s">
        <v>14794</v>
      </c>
      <c r="B765" s="6" t="str">
        <f t="shared" si="286"/>
        <v>|EN| Hair accessories set</v>
      </c>
      <c r="C765" s="8" t="s">
        <v>14795</v>
      </c>
      <c r="D765" s="6" t="str">
        <f t="shared" si="287"/>
        <v xml:space="preserve"> |AL| Komplet aksesorësh për flokët</v>
      </c>
      <c r="E765" s="8" t="s">
        <v>14796</v>
      </c>
      <c r="F765" s="6" t="str">
        <f t="shared" si="288"/>
        <v xml:space="preserve"> |BG| Комплект аксесоари за коса</v>
      </c>
      <c r="G765" s="8" t="s">
        <v>14797</v>
      </c>
      <c r="H765" s="6" t="str">
        <f t="shared" si="289"/>
        <v xml:space="preserve"> |BiH| Set pribora za kosu</v>
      </c>
      <c r="I765" s="8" t="s">
        <v>14798</v>
      </c>
      <c r="J765" s="6" t="str">
        <f t="shared" si="290"/>
        <v xml:space="preserve"> |CZ| Sada příslušenství do vlasů</v>
      </c>
      <c r="K765" s="8" t="s">
        <v>14799</v>
      </c>
      <c r="L765" s="6" t="str">
        <f t="shared" si="291"/>
        <v xml:space="preserve"> |DE| Haarschmuck-set</v>
      </c>
      <c r="M765" s="8" t="s">
        <v>8188</v>
      </c>
      <c r="N765" s="6" t="str">
        <f t="shared" si="292"/>
        <v xml:space="preserve"> |EE| Juukseaksessuaaride komplekt</v>
      </c>
      <c r="O765" s="8" t="s">
        <v>14800</v>
      </c>
      <c r="P765" s="6" t="str">
        <f t="shared" si="293"/>
        <v xml:space="preserve"> |ES| Conjunto de accesorios para el cabello</v>
      </c>
      <c r="Q765" s="8" t="s">
        <v>14801</v>
      </c>
      <c r="R765" s="6" t="str">
        <f t="shared" si="294"/>
        <v>/ Conjunt d’accessoris per al cabell</v>
      </c>
      <c r="S765" s="8" t="s">
        <v>14802</v>
      </c>
      <c r="T765" s="6" t="str">
        <f t="shared" si="295"/>
        <v xml:space="preserve"> |GR| Σετ αξεσουάρ μαλλιών</v>
      </c>
      <c r="U765" s="8" t="s">
        <v>14803</v>
      </c>
      <c r="V765" s="6" t="str">
        <f t="shared" si="296"/>
        <v xml:space="preserve"> |HR| Komplet dodataka za kosu</v>
      </c>
      <c r="W765" s="8" t="s">
        <v>14804</v>
      </c>
      <c r="X765" s="6" t="str">
        <f t="shared" si="297"/>
        <v xml:space="preserve"> |HU| Haj kiegészítő készlet</v>
      </c>
      <c r="Y765" s="8" t="s">
        <v>14805</v>
      </c>
      <c r="Z765" s="6" t="str">
        <f t="shared" si="298"/>
        <v xml:space="preserve"> |IT| Completo di accessori per capelli</v>
      </c>
      <c r="AA765" s="8" t="s">
        <v>14806</v>
      </c>
      <c r="AB765" s="6" t="str">
        <f t="shared" si="299"/>
        <v xml:space="preserve"> |LT| Plaukų aksesuarų rinkinys</v>
      </c>
      <c r="AC765" s="8" t="s">
        <v>14807</v>
      </c>
      <c r="AD765" s="6" t="str">
        <f t="shared" si="300"/>
        <v xml:space="preserve"> |LV| Matu kopšanas komplekts</v>
      </c>
      <c r="AE765" s="8" t="s">
        <v>14808</v>
      </c>
      <c r="AF765" s="6" t="str">
        <f t="shared" si="301"/>
        <v xml:space="preserve"> |MK| Комплет додатоци за коса</v>
      </c>
      <c r="AG765" s="8" t="s">
        <v>14809</v>
      </c>
      <c r="AH765" s="6" t="str">
        <f t="shared" si="302"/>
        <v xml:space="preserve"> |PL| Kompelt akcesoriów do włosów</v>
      </c>
      <c r="AI765" s="8" t="s">
        <v>14810</v>
      </c>
      <c r="AJ765" s="6" t="str">
        <f t="shared" si="303"/>
        <v xml:space="preserve"> |PT| Conjunto de artigos para o cabelo</v>
      </c>
      <c r="AK765" s="8" t="s">
        <v>14811</v>
      </c>
      <c r="AL765" s="6" t="str">
        <f t="shared" si="304"/>
        <v xml:space="preserve"> |RO| Set accesorii păr</v>
      </c>
      <c r="AM765" s="8" t="s">
        <v>14812</v>
      </c>
      <c r="AN765" s="6" t="str">
        <f t="shared" si="305"/>
        <v xml:space="preserve"> |RS| Komplet pribora za kosu</v>
      </c>
      <c r="AO765" s="8" t="s">
        <v>14813</v>
      </c>
      <c r="AP765" s="6" t="str">
        <f t="shared" si="306"/>
        <v xml:space="preserve"> |SI| Komplet dodatkov za lase</v>
      </c>
      <c r="AQ765" s="8" t="s">
        <v>14814</v>
      </c>
      <c r="AR765" s="6" t="str">
        <f t="shared" si="307"/>
        <v xml:space="preserve"> |SK| Súprava doplnkov do vlasov</v>
      </c>
      <c r="AS765" s="9" t="str">
        <f t="shared" si="308"/>
        <v>|EN| Hair accessories set |BG| Комплект аксесоари за коса |BiH| Set pribora za kosu |CZ| Sada příslušenství do vlasů |DE| Haarschmuck-set |EE| Juukseaksessuaaride komplekt |ES| Conjunto de accesorios para el cabello/ Conjunt d’accessoris per al cabell |GR| Σετ αξεσουάρ μαλλιών |HR| Komplet dodataka za kosu |HU| Haj kiegészítő készlet |IT| Completo di accessori per capelli |LT| Plaukų aksesuarų rinkinys |LV| Matu kopšanas komplekts |PL| Kompelt akcesoriów do włosów |PT| Conjunto de artigos para o cabelo |RO| Set accesorii păr |RS| Komplet pribora za kosu |SI| Komplet dodatkov za lase |SK| Súprava doplnkov do vlasov</v>
      </c>
      <c r="AT765" s="9" t="str">
        <f t="shared" si="309"/>
        <v xml:space="preserve">"|EN| Hair accessories set |BG| Комплект аксесоари за коса |BiH| Set pribora za kosu |CZ| Sada příslušenství do vlasů |DE| Haarschmuck-set |EE| Juukseaksessuaaride komplekt |ES| Conjunto de accesorios para el cabello/ Conjunt d’accessoris per al cabell |GR| Σετ αξεσουάρ μαλλιών |HR| Komplet dodataka za kosu |HU| Haj kiegészítő készlet |IT| Completo di accessori per capelli |LT| Plaukų aksesuarų rinkinys |LV| Matu kopšanas komplekts |PL| Kompelt akcesoriów do włosów |PT| Conjunto de artigos para o cabelo |RO| Set accesorii păr |RS| Komplet pribora za kosu |SI| Komplet dodatkov za lase |SK| Súprava doplnkov do vlasov",  </v>
      </c>
      <c r="AU765" s="9" t="str">
        <f t="shared" si="310"/>
        <v xml:space="preserve">"Hair accessories set":  "|EN| Hair accessories set |BG| Комплект аксесоари за коса |BiH| Set pribora za kosu |CZ| Sada příslušenství do vlasů |DE| Haarschmuck-set |EE| Juukseaksessuaaride komplekt |ES| Conjunto de accesorios para el cabello/ Conjunt d’accessoris per al cabell |GR| Σετ αξεσουάρ μαλλιών |HR| Komplet dodataka za kosu |HU| Haj kiegészítő készlet |IT| Completo di accessori per capelli |LT| Plaukų aksesuarų rinkinys |LV| Matu kopšanas komplekts |PL| Kompelt akcesoriów do włosów |PT| Conjunto de artigos para o cabelo |RO| Set accesorii păr |RS| Komplet pribora za kosu |SI| Komplet dodatkov za lase |SK| Súprava doplnkov do vlasov",  </v>
      </c>
      <c r="AV765" s="9" t="str">
        <f t="shared" si="311"/>
        <v xml:space="preserve">"Hair accessories set", </v>
      </c>
      <c r="AW765" s="9"/>
    </row>
    <row r="766" spans="1:49" ht="15" customHeight="1" x14ac:dyDescent="0.25">
      <c r="A766" s="8" t="s">
        <v>14815</v>
      </c>
      <c r="B766" s="6" t="str">
        <f t="shared" si="286"/>
        <v>|EN| Baby plate</v>
      </c>
      <c r="C766" s="8" t="s">
        <v>14816</v>
      </c>
      <c r="D766" s="6" t="str">
        <f t="shared" si="287"/>
        <v xml:space="preserve"> |AL| Pjatë foshnjash</v>
      </c>
      <c r="E766" s="8" t="s">
        <v>14817</v>
      </c>
      <c r="F766" s="6" t="str">
        <f t="shared" si="288"/>
        <v xml:space="preserve"> |BG| Бебешка чиния</v>
      </c>
      <c r="G766" s="8" t="s">
        <v>14818</v>
      </c>
      <c r="H766" s="6" t="str">
        <f t="shared" si="289"/>
        <v xml:space="preserve"> |BiH| Tanjir za bebe</v>
      </c>
      <c r="I766" s="8" t="s">
        <v>14819</v>
      </c>
      <c r="J766" s="6" t="str">
        <f t="shared" si="290"/>
        <v xml:space="preserve"> |CZ| Talíře pro miminka</v>
      </c>
      <c r="K766" s="8" t="s">
        <v>14820</v>
      </c>
      <c r="L766" s="6" t="str">
        <f t="shared" si="291"/>
        <v xml:space="preserve"> |DE| Babyteller</v>
      </c>
      <c r="M766" s="8" t="s">
        <v>14821</v>
      </c>
      <c r="N766" s="6" t="str">
        <f t="shared" si="292"/>
        <v xml:space="preserve"> |EE| Beebi taldrik</v>
      </c>
      <c r="O766" s="8" t="s">
        <v>14822</v>
      </c>
      <c r="P766" s="6" t="str">
        <f t="shared" si="293"/>
        <v xml:space="preserve"> |ES| Plato de bebé</v>
      </c>
      <c r="Q766" s="8" t="s">
        <v>14823</v>
      </c>
      <c r="R766" s="6" t="str">
        <f t="shared" si="294"/>
        <v>/ Plat per a bebè</v>
      </c>
      <c r="S766" s="8" t="s">
        <v>14824</v>
      </c>
      <c r="T766" s="6" t="str">
        <f t="shared" si="295"/>
        <v xml:space="preserve"> |GR| Βρεφικό πιάτο</v>
      </c>
      <c r="U766" s="8" t="s">
        <v>14825</v>
      </c>
      <c r="V766" s="6" t="str">
        <f t="shared" si="296"/>
        <v xml:space="preserve"> |HR| Tanjur za bebe</v>
      </c>
      <c r="W766" s="8" t="s">
        <v>14826</v>
      </c>
      <c r="X766" s="6" t="str">
        <f t="shared" si="297"/>
        <v xml:space="preserve"> |HU| Baba tányér</v>
      </c>
      <c r="Y766" s="8" t="s">
        <v>14827</v>
      </c>
      <c r="Z766" s="6" t="str">
        <f t="shared" si="298"/>
        <v xml:space="preserve"> |IT| Piatto per bambini</v>
      </c>
      <c r="AA766" s="8" t="s">
        <v>14828</v>
      </c>
      <c r="AB766" s="6" t="str">
        <f t="shared" si="299"/>
        <v xml:space="preserve"> |LT| Kūdikių lėkštė</v>
      </c>
      <c r="AC766" s="8" t="s">
        <v>14829</v>
      </c>
      <c r="AD766" s="6" t="str">
        <f t="shared" si="300"/>
        <v xml:space="preserve"> |LV| Mazuļu šķīvis</v>
      </c>
      <c r="AE766" s="8" t="s">
        <v>14830</v>
      </c>
      <c r="AF766" s="6" t="str">
        <f t="shared" si="301"/>
        <v xml:space="preserve"> |MK| Бебешка чинија</v>
      </c>
      <c r="AG766" s="8" t="s">
        <v>14831</v>
      </c>
      <c r="AH766" s="6" t="str">
        <f t="shared" si="302"/>
        <v xml:space="preserve"> |PL| Talerz niemowlęcy</v>
      </c>
      <c r="AI766" s="8" t="s">
        <v>14832</v>
      </c>
      <c r="AJ766" s="6" t="str">
        <f t="shared" si="303"/>
        <v xml:space="preserve"> |PT| Prato para bebés</v>
      </c>
      <c r="AK766" s="8" t="s">
        <v>14833</v>
      </c>
      <c r="AL766" s="6" t="str">
        <f t="shared" si="304"/>
        <v xml:space="preserve"> |RO| Farfurie bebeluși</v>
      </c>
      <c r="AM766" s="8" t="s">
        <v>14834</v>
      </c>
      <c r="AN766" s="6" t="str">
        <f t="shared" si="305"/>
        <v xml:space="preserve"> |RS| Tanjir za bebu</v>
      </c>
      <c r="AO766" s="8" t="s">
        <v>14835</v>
      </c>
      <c r="AP766" s="6" t="str">
        <f t="shared" si="306"/>
        <v xml:space="preserve"> |SI| Krožnik za dojenčka</v>
      </c>
      <c r="AQ766" s="8" t="s">
        <v>14836</v>
      </c>
      <c r="AR766" s="6" t="str">
        <f t="shared" si="307"/>
        <v xml:space="preserve"> |SK| Dojčenský tanier</v>
      </c>
      <c r="AS766" s="9" t="str">
        <f t="shared" si="308"/>
        <v>|EN| Baby plate |BG| Бебешка чиния |BiH| Tanjir za bebe |CZ| Talíře pro miminka |DE| Babyteller |EE| Beebi taldrik |ES| Plato de bebé/ Plat per a bebè |GR| Βρεφικό πιάτο |HR| Tanjur za bebe |HU| Baba tányér |IT| Piatto per bambini |LT| Kūdikių lėkštė |LV| Mazuļu šķīvis |PL| Talerz niemowlęcy |PT| Prato para bebés |RO| Farfurie bebeluși |RS| Tanjir za bebu |SI| Krožnik za dojenčka |SK| Dojčenský tanier</v>
      </c>
      <c r="AT766" s="9" t="str">
        <f t="shared" si="309"/>
        <v xml:space="preserve">"|EN| Baby plate |BG| Бебешка чиния |BiH| Tanjir za bebe |CZ| Talíře pro miminka |DE| Babyteller |EE| Beebi taldrik |ES| Plato de bebé/ Plat per a bebè |GR| Βρεφικό πιάτο |HR| Tanjur za bebe |HU| Baba tányér |IT| Piatto per bambini |LT| Kūdikių lėkštė |LV| Mazuļu šķīvis |PL| Talerz niemowlęcy |PT| Prato para bebés |RO| Farfurie bebeluși |RS| Tanjir za bebu |SI| Krožnik za dojenčka |SK| Dojčenský tanier",  </v>
      </c>
      <c r="AU766" s="9" t="str">
        <f t="shared" si="310"/>
        <v xml:space="preserve">"Baby plate":  "|EN| Baby plate |BG| Бебешка чиния |BiH| Tanjir za bebe |CZ| Talíře pro miminka |DE| Babyteller |EE| Beebi taldrik |ES| Plato de bebé/ Plat per a bebè |GR| Βρεφικό πιάτο |HR| Tanjur za bebe |HU| Baba tányér |IT| Piatto per bambini |LT| Kūdikių lėkštė |LV| Mazuļu šķīvis |PL| Talerz niemowlęcy |PT| Prato para bebés |RO| Farfurie bebeluși |RS| Tanjir za bebu |SI| Krožnik za dojenčka |SK| Dojčenský tanier",  </v>
      </c>
      <c r="AV766" s="9" t="str">
        <f t="shared" si="311"/>
        <v xml:space="preserve">"Baby plate", </v>
      </c>
      <c r="AW766" s="9"/>
    </row>
    <row r="767" spans="1:49" ht="15" customHeight="1" x14ac:dyDescent="0.25">
      <c r="A767" s="8" t="s">
        <v>14837</v>
      </c>
      <c r="B767" s="6" t="str">
        <f t="shared" si="286"/>
        <v>|EN| Baby bowl</v>
      </c>
      <c r="C767" s="8" t="s">
        <v>14838</v>
      </c>
      <c r="D767" s="6" t="str">
        <f t="shared" si="287"/>
        <v xml:space="preserve"> |AL| Tas foshnjash</v>
      </c>
      <c r="E767" s="8" t="s">
        <v>14839</v>
      </c>
      <c r="F767" s="6" t="str">
        <f t="shared" si="288"/>
        <v xml:space="preserve"> |BG| Бебешка купичка</v>
      </c>
      <c r="G767" s="8" t="s">
        <v>14840</v>
      </c>
      <c r="H767" s="6" t="str">
        <f t="shared" si="289"/>
        <v xml:space="preserve"> |BiH| Zdjela za bebe</v>
      </c>
      <c r="I767" s="8" t="s">
        <v>14841</v>
      </c>
      <c r="J767" s="6" t="str">
        <f t="shared" si="290"/>
        <v xml:space="preserve"> |CZ| Miska pro miminka</v>
      </c>
      <c r="K767" s="8" t="s">
        <v>14842</v>
      </c>
      <c r="L767" s="6" t="str">
        <f t="shared" si="291"/>
        <v xml:space="preserve"> |DE| Baby-schüssel</v>
      </c>
      <c r="M767" s="8" t="s">
        <v>14843</v>
      </c>
      <c r="N767" s="6" t="str">
        <f t="shared" si="292"/>
        <v xml:space="preserve"> |EE| Beebi kauss</v>
      </c>
      <c r="O767" s="8" t="s">
        <v>14844</v>
      </c>
      <c r="P767" s="6" t="str">
        <f t="shared" si="293"/>
        <v xml:space="preserve"> |ES| Tazón de bebé</v>
      </c>
      <c r="Q767" s="8" t="s">
        <v>14845</v>
      </c>
      <c r="R767" s="6" t="str">
        <f t="shared" si="294"/>
        <v>/ Bol per a bebè</v>
      </c>
      <c r="S767" s="8" t="s">
        <v>14846</v>
      </c>
      <c r="T767" s="6" t="str">
        <f t="shared" si="295"/>
        <v xml:space="preserve"> |GR| Μπολ μωρού</v>
      </c>
      <c r="U767" s="8" t="s">
        <v>14847</v>
      </c>
      <c r="V767" s="6" t="str">
        <f t="shared" si="296"/>
        <v xml:space="preserve"> |HR| Zdjelica za bebe</v>
      </c>
      <c r="W767" s="8" t="s">
        <v>14848</v>
      </c>
      <c r="X767" s="6" t="str">
        <f t="shared" si="297"/>
        <v xml:space="preserve"> |HU| Baba tálka</v>
      </c>
      <c r="Y767" s="8" t="s">
        <v>14849</v>
      </c>
      <c r="Z767" s="6" t="str">
        <f t="shared" si="298"/>
        <v xml:space="preserve"> |IT| Scodellina per bambini</v>
      </c>
      <c r="AA767" s="8" t="s">
        <v>14850</v>
      </c>
      <c r="AB767" s="6" t="str">
        <f t="shared" si="299"/>
        <v xml:space="preserve"> |LT| Kūdikių dubenėlis</v>
      </c>
      <c r="AC767" s="8" t="s">
        <v>14851</v>
      </c>
      <c r="AD767" s="6" t="str">
        <f t="shared" si="300"/>
        <v xml:space="preserve"> |LV| Mazuļu bļodiņa</v>
      </c>
      <c r="AE767" s="8" t="s">
        <v>14852</v>
      </c>
      <c r="AF767" s="6" t="str">
        <f t="shared" si="301"/>
        <v xml:space="preserve"> |MK| Бебешки сад</v>
      </c>
      <c r="AG767" s="8" t="s">
        <v>14853</v>
      </c>
      <c r="AH767" s="6" t="str">
        <f t="shared" si="302"/>
        <v xml:space="preserve"> |PL| Miseczka niemowlęca</v>
      </c>
      <c r="AI767" s="8" t="s">
        <v>14854</v>
      </c>
      <c r="AJ767" s="6" t="str">
        <f t="shared" si="303"/>
        <v xml:space="preserve"> |PT| Tigela para bebés</v>
      </c>
      <c r="AK767" s="8" t="s">
        <v>14855</v>
      </c>
      <c r="AL767" s="6" t="str">
        <f t="shared" si="304"/>
        <v xml:space="preserve"> |RO| Bol bebeluși</v>
      </c>
      <c r="AM767" s="8" t="s">
        <v>14856</v>
      </c>
      <c r="AN767" s="6" t="str">
        <f t="shared" si="305"/>
        <v xml:space="preserve"> |RS| Činija za bebu</v>
      </c>
      <c r="AO767" s="8" t="s">
        <v>14857</v>
      </c>
      <c r="AP767" s="6" t="str">
        <f t="shared" si="306"/>
        <v xml:space="preserve"> |SI| Skledica za dojenčka</v>
      </c>
      <c r="AQ767" s="8" t="s">
        <v>14858</v>
      </c>
      <c r="AR767" s="6" t="str">
        <f t="shared" si="307"/>
        <v xml:space="preserve"> |SK| Dojčenská mištička</v>
      </c>
      <c r="AS767" s="9" t="str">
        <f t="shared" si="308"/>
        <v>|EN| Baby bowl |BG| Бебешка купичка |BiH| Zdjela za bebe |CZ| Miska pro miminka |DE| Baby-schüssel |EE| Beebi kauss |ES| Tazón de bebé/ Bol per a bebè |GR| Μπολ μωρού |HR| Zdjelica za bebe |HU| Baba tálka |IT| Scodellina per bambini |LT| Kūdikių dubenėlis |LV| Mazuļu bļodiņa |PL| Miseczka niemowlęca |PT| Tigela para bebés |RO| Bol bebeluși |RS| Činija za bebu |SI| Skledica za dojenčka |SK| Dojčenská mištička</v>
      </c>
      <c r="AT767" s="9" t="str">
        <f t="shared" si="309"/>
        <v xml:space="preserve">"|EN| Baby bowl |BG| Бебешка купичка |BiH| Zdjela za bebe |CZ| Miska pro miminka |DE| Baby-schüssel |EE| Beebi kauss |ES| Tazón de bebé/ Bol per a bebè |GR| Μπολ μωρού |HR| Zdjelica za bebe |HU| Baba tálka |IT| Scodellina per bambini |LT| Kūdikių dubenėlis |LV| Mazuļu bļodiņa |PL| Miseczka niemowlęca |PT| Tigela para bebés |RO| Bol bebeluși |RS| Činija za bebu |SI| Skledica za dojenčka |SK| Dojčenská mištička",  </v>
      </c>
      <c r="AU767" s="9" t="str">
        <f t="shared" si="310"/>
        <v xml:space="preserve">"Baby bowl":  "|EN| Baby bowl |BG| Бебешка купичка |BiH| Zdjela za bebe |CZ| Miska pro miminka |DE| Baby-schüssel |EE| Beebi kauss |ES| Tazón de bebé/ Bol per a bebè |GR| Μπολ μωρού |HR| Zdjelica za bebe |HU| Baba tálka |IT| Scodellina per bambini |LT| Kūdikių dubenėlis |LV| Mazuļu bļodiņa |PL| Miseczka niemowlęca |PT| Tigela para bebés |RO| Bol bebeluși |RS| Činija za bebu |SI| Skledica za dojenčka |SK| Dojčenská mištička",  </v>
      </c>
      <c r="AV767" s="9" t="str">
        <f t="shared" si="311"/>
        <v xml:space="preserve">"Baby bowl", </v>
      </c>
      <c r="AW767" s="9"/>
    </row>
    <row r="768" spans="1:49" ht="15" customHeight="1" x14ac:dyDescent="0.25">
      <c r="A768" s="8" t="s">
        <v>14859</v>
      </c>
      <c r="B768" s="6" t="str">
        <f t="shared" si="286"/>
        <v>|EN| Baby plates set</v>
      </c>
      <c r="C768" s="8" t="s">
        <v>14860</v>
      </c>
      <c r="D768" s="6" t="str">
        <f t="shared" si="287"/>
        <v xml:space="preserve"> |AL| Komplet me pjatë pë foshnja</v>
      </c>
      <c r="E768" s="8" t="s">
        <v>14861</v>
      </c>
      <c r="F768" s="6" t="str">
        <f t="shared" si="288"/>
        <v xml:space="preserve"> |BG| Комплект с бебешка чиния</v>
      </c>
      <c r="G768" s="8" t="s">
        <v>14862</v>
      </c>
      <c r="H768" s="6" t="str">
        <f t="shared" si="289"/>
        <v xml:space="preserve"> |BiH| Set s tanjirem za bebe</v>
      </c>
      <c r="I768" s="8" t="s">
        <v>14863</v>
      </c>
      <c r="J768" s="6" t="str">
        <f t="shared" si="290"/>
        <v xml:space="preserve"> |CZ| Sada s talířem pro miminka</v>
      </c>
      <c r="K768" s="8" t="s">
        <v>14864</v>
      </c>
      <c r="L768" s="6" t="str">
        <f t="shared" si="291"/>
        <v xml:space="preserve"> |DE| Set mit babyteller</v>
      </c>
      <c r="M768" s="8" t="s">
        <v>14865</v>
      </c>
      <c r="N768" s="6" t="str">
        <f t="shared" si="292"/>
        <v xml:space="preserve"> |EE| Komplekt koos beebi taldrikuga</v>
      </c>
      <c r="O768" s="8" t="s">
        <v>14866</v>
      </c>
      <c r="P768" s="6" t="str">
        <f t="shared" si="293"/>
        <v xml:space="preserve"> |ES| Set con platos de bebé</v>
      </c>
      <c r="Q768" s="8" t="s">
        <v>14867</v>
      </c>
      <c r="R768" s="6" t="str">
        <f t="shared" si="294"/>
        <v>/ Joc amb plat per a bebè</v>
      </c>
      <c r="S768" s="8" t="s">
        <v>14868</v>
      </c>
      <c r="T768" s="6" t="str">
        <f t="shared" si="295"/>
        <v xml:space="preserve"> |GR| Σετ με πιάτο μωρού</v>
      </c>
      <c r="U768" s="8" t="s">
        <v>14869</v>
      </c>
      <c r="V768" s="6" t="str">
        <f t="shared" si="296"/>
        <v xml:space="preserve"> |HR| Komplet s tanjurom za bebe</v>
      </c>
      <c r="W768" s="8" t="s">
        <v>14870</v>
      </c>
      <c r="X768" s="6" t="str">
        <f t="shared" si="297"/>
        <v xml:space="preserve"> |HU| Készlet baba tányérral</v>
      </c>
      <c r="Y768" s="8" t="s">
        <v>14871</v>
      </c>
      <c r="Z768" s="6" t="str">
        <f t="shared" si="298"/>
        <v xml:space="preserve"> |IT| Set con piatto per bambini</v>
      </c>
      <c r="AA768" s="8" t="s">
        <v>14872</v>
      </c>
      <c r="AB768" s="6" t="str">
        <f t="shared" si="299"/>
        <v xml:space="preserve"> |LT| Kūdikių komplektas su lėkšte</v>
      </c>
      <c r="AC768" s="8" t="s">
        <v>14873</v>
      </c>
      <c r="AD768" s="6" t="str">
        <f t="shared" si="300"/>
        <v xml:space="preserve"> |LV| Komplekts ar šķīvi mazuļiem</v>
      </c>
      <c r="AE768" s="8" t="s">
        <v>14874</v>
      </c>
      <c r="AF768" s="6" t="str">
        <f t="shared" si="301"/>
        <v xml:space="preserve"> |MK| Комплет со бебешка чинија</v>
      </c>
      <c r="AG768" s="8" t="s">
        <v>14875</v>
      </c>
      <c r="AH768" s="6" t="str">
        <f t="shared" si="302"/>
        <v xml:space="preserve"> |PL| Komplet z talerzem niemowlęcym</v>
      </c>
      <c r="AI768" s="8" t="s">
        <v>14876</v>
      </c>
      <c r="AJ768" s="6" t="str">
        <f t="shared" si="303"/>
        <v xml:space="preserve"> |PT| Conjunto com prato para bebé</v>
      </c>
      <c r="AK768" s="8" t="s">
        <v>14877</v>
      </c>
      <c r="AL768" s="6" t="str">
        <f t="shared" si="304"/>
        <v xml:space="preserve"> |RO| Set cu farfurie bebeluși</v>
      </c>
      <c r="AM768" s="8" t="s">
        <v>14878</v>
      </c>
      <c r="AN768" s="6" t="str">
        <f t="shared" si="305"/>
        <v xml:space="preserve"> |RS| Komplet sa tanjirom za bebu</v>
      </c>
      <c r="AO768" s="8" t="s">
        <v>14879</v>
      </c>
      <c r="AP768" s="6" t="str">
        <f t="shared" si="306"/>
        <v xml:space="preserve"> |SI| Set s krožnikom za dojenčka</v>
      </c>
      <c r="AQ768" s="8" t="s">
        <v>14880</v>
      </c>
      <c r="AR768" s="6" t="str">
        <f t="shared" si="307"/>
        <v xml:space="preserve"> |SK| Súprava s dojčenským tanierom</v>
      </c>
      <c r="AS768" s="9" t="str">
        <f t="shared" si="308"/>
        <v>|EN| Baby plates set |BG| Комплект с бебешка чиния |BiH| Set s tanjirem za bebe |CZ| Sada s talířem pro miminka |DE| Set mit babyteller |EE| Komplekt koos beebi taldrikuga |ES| Set con platos de bebé/ Joc amb plat per a bebè |GR| Σετ με πιάτο μωρού |HR| Komplet s tanjurom za bebe |HU| Készlet baba tányérral |IT| Set con piatto per bambini |LT| Kūdikių komplektas su lėkšte |LV| Komplekts ar šķīvi mazuļiem |PL| Komplet z talerzem niemowlęcym |PT| Conjunto com prato para bebé |RO| Set cu farfurie bebeluși |RS| Komplet sa tanjirom za bebu |SI| Set s krožnikom za dojenčka |SK| Súprava s dojčenským tanierom</v>
      </c>
      <c r="AT768" s="9" t="str">
        <f t="shared" si="309"/>
        <v xml:space="preserve">"|EN| Baby plates set |BG| Комплект с бебешка чиния |BiH| Set s tanjirem za bebe |CZ| Sada s talířem pro miminka |DE| Set mit babyteller |EE| Komplekt koos beebi taldrikuga |ES| Set con platos de bebé/ Joc amb plat per a bebè |GR| Σετ με πιάτο μωρού |HR| Komplet s tanjurom za bebe |HU| Készlet baba tányérral |IT| Set con piatto per bambini |LT| Kūdikių komplektas su lėkšte |LV| Komplekts ar šķīvi mazuļiem |PL| Komplet z talerzem niemowlęcym |PT| Conjunto com prato para bebé |RO| Set cu farfurie bebeluși |RS| Komplet sa tanjirom za bebu |SI| Set s krožnikom za dojenčka |SK| Súprava s dojčenským tanierom",  </v>
      </c>
      <c r="AU768" s="9" t="str">
        <f t="shared" si="310"/>
        <v xml:space="preserve">"Baby plates set":  "|EN| Baby plates set |BG| Комплект с бебешка чиния |BiH| Set s tanjirem za bebe |CZ| Sada s talířem pro miminka |DE| Set mit babyteller |EE| Komplekt koos beebi taldrikuga |ES| Set con platos de bebé/ Joc amb plat per a bebè |GR| Σετ με πιάτο μωρού |HR| Komplet s tanjurom za bebe |HU| Készlet baba tányérral |IT| Set con piatto per bambini |LT| Kūdikių komplektas su lėkšte |LV| Komplekts ar šķīvi mazuļiem |PL| Komplet z talerzem niemowlęcym |PT| Conjunto com prato para bebé |RO| Set cu farfurie bebeluși |RS| Komplet sa tanjirom za bebu |SI| Set s krožnikom za dojenčka |SK| Súprava s dojčenským tanierom",  </v>
      </c>
      <c r="AV768" s="9" t="str">
        <f t="shared" si="311"/>
        <v xml:space="preserve">"Baby plates set", </v>
      </c>
      <c r="AW768" s="9"/>
    </row>
    <row r="769" spans="1:49" ht="15" customHeight="1" x14ac:dyDescent="0.25">
      <c r="A769" s="8" t="s">
        <v>14881</v>
      </c>
      <c r="B769" s="6" t="str">
        <f t="shared" si="286"/>
        <v>|EN| Baby mug with straw</v>
      </c>
      <c r="C769" s="8" t="s">
        <v>14882</v>
      </c>
      <c r="D769" s="6" t="str">
        <f t="shared" si="287"/>
        <v xml:space="preserve"> |AL| Kupë foshnjash</v>
      </c>
      <c r="E769" s="8" t="s">
        <v>14883</v>
      </c>
      <c r="F769" s="6" t="str">
        <f t="shared" si="288"/>
        <v xml:space="preserve"> |BG| Чаша за бебета</v>
      </c>
      <c r="G769" s="8" t="s">
        <v>14884</v>
      </c>
      <c r="H769" s="6" t="str">
        <f t="shared" si="289"/>
        <v xml:space="preserve"> |BiH| Šolja za bebe</v>
      </c>
      <c r="I769" s="8" t="s">
        <v>14885</v>
      </c>
      <c r="J769" s="6" t="str">
        <f t="shared" si="290"/>
        <v xml:space="preserve"> |CZ| Hrníček pro miminka</v>
      </c>
      <c r="K769" s="8" t="s">
        <v>14886</v>
      </c>
      <c r="L769" s="6" t="str">
        <f t="shared" si="291"/>
        <v xml:space="preserve"> |DE| Babybecher</v>
      </c>
      <c r="M769" s="8" t="s">
        <v>14887</v>
      </c>
      <c r="N769" s="6" t="str">
        <f t="shared" si="292"/>
        <v xml:space="preserve"> |EE| Beebi tass / kruus / tops</v>
      </c>
      <c r="O769" s="8" t="s">
        <v>14888</v>
      </c>
      <c r="P769" s="6" t="str">
        <f t="shared" si="293"/>
        <v xml:space="preserve"> |ES| Taza de bebé</v>
      </c>
      <c r="Q769" s="8" t="s">
        <v>14889</v>
      </c>
      <c r="R769" s="6" t="str">
        <f t="shared" si="294"/>
        <v>/ Tassa per a bebè</v>
      </c>
      <c r="S769" s="8" t="s">
        <v>12485</v>
      </c>
      <c r="T769" s="6" t="str">
        <f t="shared" si="295"/>
        <v xml:space="preserve"> |GR| Βρεφικό κύπελλο</v>
      </c>
      <c r="U769" s="8" t="s">
        <v>14890</v>
      </c>
      <c r="V769" s="6" t="str">
        <f t="shared" si="296"/>
        <v xml:space="preserve"> |HR| Šalica za bebe</v>
      </c>
      <c r="W769" s="8" t="s">
        <v>14891</v>
      </c>
      <c r="X769" s="6" t="str">
        <f t="shared" si="297"/>
        <v xml:space="preserve"> |HU| Baba pohár</v>
      </c>
      <c r="Y769" s="8" t="s">
        <v>14892</v>
      </c>
      <c r="Z769" s="6" t="str">
        <f t="shared" si="298"/>
        <v xml:space="preserve"> |IT| Bicchiere per bambini</v>
      </c>
      <c r="AA769" s="8" t="s">
        <v>14893</v>
      </c>
      <c r="AB769" s="6" t="str">
        <f t="shared" si="299"/>
        <v xml:space="preserve"> |LT| Kūdikių puodelis</v>
      </c>
      <c r="AC769" s="8" t="s">
        <v>14894</v>
      </c>
      <c r="AD769" s="6" t="str">
        <f t="shared" si="300"/>
        <v xml:space="preserve"> |LV| Mazuļu krūze</v>
      </c>
      <c r="AE769" s="8" t="s">
        <v>14895</v>
      </c>
      <c r="AF769" s="6" t="str">
        <f t="shared" si="301"/>
        <v xml:space="preserve"> |MK| Бебешка чаша</v>
      </c>
      <c r="AG769" s="8" t="s">
        <v>14896</v>
      </c>
      <c r="AH769" s="6" t="str">
        <f t="shared" si="302"/>
        <v xml:space="preserve"> |PL| Kubek niemowlęcy</v>
      </c>
      <c r="AI769" s="8" t="s">
        <v>14897</v>
      </c>
      <c r="AJ769" s="6" t="str">
        <f t="shared" si="303"/>
        <v xml:space="preserve"> |PT| Caneca para bebés</v>
      </c>
      <c r="AK769" s="8" t="s">
        <v>14898</v>
      </c>
      <c r="AL769" s="6" t="str">
        <f t="shared" si="304"/>
        <v xml:space="preserve"> |RO| Cană bebeluși</v>
      </c>
      <c r="AM769" s="8" t="s">
        <v>14899</v>
      </c>
      <c r="AN769" s="6" t="str">
        <f t="shared" si="305"/>
        <v xml:space="preserve"> |RS| Šolja za bebu</v>
      </c>
      <c r="AO769" s="8" t="s">
        <v>14900</v>
      </c>
      <c r="AP769" s="6" t="str">
        <f t="shared" si="306"/>
        <v xml:space="preserve"> |SI| Lonček za dojenčka</v>
      </c>
      <c r="AQ769" s="8" t="s">
        <v>14901</v>
      </c>
      <c r="AR769" s="6" t="str">
        <f t="shared" si="307"/>
        <v xml:space="preserve"> |SK| Dojčenský hrnček</v>
      </c>
      <c r="AS769" s="9" t="str">
        <f t="shared" si="308"/>
        <v>|EN| Baby mug with straw |BG| Чаша за бебета |BiH| Šolja za bebe |CZ| Hrníček pro miminka |DE| Babybecher |EE| Beebi tass / kruus / tops |ES| Taza de bebé/ Tassa per a bebè |GR| Βρεφικό κύπελλο |HR| Šalica za bebe |HU| Baba pohár |IT| Bicchiere per bambini |LT| Kūdikių puodelis |LV| Mazuļu krūze |PL| Kubek niemowlęcy |PT| Caneca para bebés |RO| Cană bebeluși |RS| Šolja za bebu |SI| Lonček za dojenčka |SK| Dojčenský hrnček</v>
      </c>
      <c r="AT769" s="9" t="str">
        <f t="shared" si="309"/>
        <v xml:space="preserve">"|EN| Baby mug with straw |BG| Чаша за бебета |BiH| Šolja za bebe |CZ| Hrníček pro miminka |DE| Babybecher |EE| Beebi tass / kruus / tops |ES| Taza de bebé/ Tassa per a bebè |GR| Βρεφικό κύπελλο |HR| Šalica za bebe |HU| Baba pohár |IT| Bicchiere per bambini |LT| Kūdikių puodelis |LV| Mazuļu krūze |PL| Kubek niemowlęcy |PT| Caneca para bebés |RO| Cană bebeluși |RS| Šolja za bebu |SI| Lonček za dojenčka |SK| Dojčenský hrnček",  </v>
      </c>
      <c r="AU769" s="9" t="str">
        <f t="shared" si="310"/>
        <v xml:space="preserve">"Baby mug with straw":  "|EN| Baby mug with straw |BG| Чаша за бебета |BiH| Šolja za bebe |CZ| Hrníček pro miminka |DE| Babybecher |EE| Beebi tass / kruus / tops |ES| Taza de bebé/ Tassa per a bebè |GR| Βρεφικό κύπελλο |HR| Šalica za bebe |HU| Baba pohár |IT| Bicchiere per bambini |LT| Kūdikių puodelis |LV| Mazuļu krūze |PL| Kubek niemowlęcy |PT| Caneca para bebés |RO| Cană bebeluși |RS| Šolja za bebu |SI| Lonček za dojenčka |SK| Dojčenský hrnček",  </v>
      </c>
      <c r="AV769" s="9" t="str">
        <f t="shared" si="311"/>
        <v xml:space="preserve">"Baby mug with straw", </v>
      </c>
      <c r="AW769" s="9"/>
    </row>
    <row r="770" spans="1:49" ht="15" customHeight="1" x14ac:dyDescent="0.25">
      <c r="A770" s="8" t="s">
        <v>14902</v>
      </c>
      <c r="B770" s="6" t="str">
        <f t="shared" ref="B770:B833" si="312" xml:space="preserve"> "|EN| " &amp; A770</f>
        <v>|EN| Bottle (small)</v>
      </c>
      <c r="C770" s="8" t="s">
        <v>14903</v>
      </c>
      <c r="D770" s="6" t="str">
        <f t="shared" ref="D770:D833" si="313" xml:space="preserve"> " |AL| " &amp; C770</f>
        <v xml:space="preserve"> |AL| Shishe foshnjash</v>
      </c>
      <c r="E770" s="8" t="s">
        <v>14904</v>
      </c>
      <c r="F770" s="6" t="str">
        <f t="shared" ref="F770:F833" si="314" xml:space="preserve"> " |BG| " &amp; E770</f>
        <v xml:space="preserve"> |BG| Бебешка бутилка</v>
      </c>
      <c r="G770" s="8" t="s">
        <v>14905</v>
      </c>
      <c r="H770" s="6" t="str">
        <f t="shared" ref="H770:H833" si="315" xml:space="preserve"> " |BiH| " &amp; G770</f>
        <v xml:space="preserve"> |BiH| Flaša za bebe</v>
      </c>
      <c r="I770" s="8" t="s">
        <v>14906</v>
      </c>
      <c r="J770" s="6" t="str">
        <f t="shared" ref="J770:J833" si="316" xml:space="preserve"> " |CZ| " &amp; I770</f>
        <v xml:space="preserve"> |CZ| Láhev pro miminka</v>
      </c>
      <c r="K770" s="8" t="s">
        <v>14907</v>
      </c>
      <c r="L770" s="6" t="str">
        <f t="shared" ref="L770:L833" si="317" xml:space="preserve"> " |DE| " &amp; K770</f>
        <v xml:space="preserve"> |DE| Babyflasche</v>
      </c>
      <c r="M770" s="8" t="s">
        <v>14908</v>
      </c>
      <c r="N770" s="6" t="str">
        <f t="shared" ref="N770:N833" si="318" xml:space="preserve"> " |EE| " &amp; M770</f>
        <v xml:space="preserve"> |EE| Lutipudel</v>
      </c>
      <c r="O770" s="8" t="s">
        <v>11038</v>
      </c>
      <c r="P770" s="6" t="str">
        <f t="shared" ref="P770:P833" si="319" xml:space="preserve"> " |ES| " &amp; O770</f>
        <v xml:space="preserve"> |ES| Biberón</v>
      </c>
      <c r="Q770" s="8" t="s">
        <v>11039</v>
      </c>
      <c r="R770" s="6" t="str">
        <f t="shared" ref="R770:R833" si="320" xml:space="preserve"> "/ " &amp; Q770</f>
        <v>/ Biberó</v>
      </c>
      <c r="S770" s="8" t="s">
        <v>14909</v>
      </c>
      <c r="T770" s="6" t="str">
        <f t="shared" ref="T770:T833" si="321" xml:space="preserve"> " |GR| " &amp; S770</f>
        <v xml:space="preserve"> |GR| Μπουκάλι μωρού</v>
      </c>
      <c r="U770" s="8" t="s">
        <v>10743</v>
      </c>
      <c r="V770" s="6" t="str">
        <f t="shared" ref="V770:V833" si="322" xml:space="preserve"> " |HR| " &amp; U770</f>
        <v xml:space="preserve"> |HR| Bočica za bebe</v>
      </c>
      <c r="W770" s="8" t="s">
        <v>14910</v>
      </c>
      <c r="X770" s="6" t="str">
        <f t="shared" ref="X770:X833" si="323" xml:space="preserve"> " |HU| " &amp; W770</f>
        <v xml:space="preserve"> |HU| Cumisüveg</v>
      </c>
      <c r="Y770" s="8" t="s">
        <v>11043</v>
      </c>
      <c r="Z770" s="6" t="str">
        <f t="shared" ref="Z770:Z833" si="324" xml:space="preserve"> " |IT| " &amp; Y770</f>
        <v xml:space="preserve"> |IT| Biberon</v>
      </c>
      <c r="AA770" s="8" t="s">
        <v>14911</v>
      </c>
      <c r="AB770" s="6" t="str">
        <f t="shared" ref="AB770:AB833" si="325" xml:space="preserve"> " |LT| " &amp; AA770</f>
        <v xml:space="preserve"> |LT| Kūdikių buteliukas</v>
      </c>
      <c r="AC770" s="8" t="s">
        <v>14912</v>
      </c>
      <c r="AD770" s="6" t="str">
        <f t="shared" ref="AD770:AD833" si="326" xml:space="preserve"> " |LV| " &amp; AC770</f>
        <v xml:space="preserve"> |LV| Bērnu pudelīte</v>
      </c>
      <c r="AE770" s="8" t="s">
        <v>14913</v>
      </c>
      <c r="AF770" s="6" t="str">
        <f t="shared" ref="AF770:AF833" si="327" xml:space="preserve"> " |MK| " &amp; AE770</f>
        <v xml:space="preserve"> |MK| Бебешко шише</v>
      </c>
      <c r="AG770" s="8" t="s">
        <v>14914</v>
      </c>
      <c r="AH770" s="6" t="str">
        <f t="shared" ref="AH770:AH833" si="328" xml:space="preserve"> " |PL| " &amp; AG770</f>
        <v xml:space="preserve"> |PL| Butelka niemowlęca</v>
      </c>
      <c r="AI770" s="8" t="s">
        <v>14915</v>
      </c>
      <c r="AJ770" s="6" t="str">
        <f t="shared" ref="AJ770:AJ833" si="329" xml:space="preserve"> " |PT| " &amp; AI770</f>
        <v xml:space="preserve"> |PT| Biberão</v>
      </c>
      <c r="AK770" s="8" t="s">
        <v>14916</v>
      </c>
      <c r="AL770" s="6" t="str">
        <f t="shared" ref="AL770:AL833" si="330" xml:space="preserve"> " |RO| " &amp; AK770</f>
        <v xml:space="preserve"> |RO| Sticlă bebeluși</v>
      </c>
      <c r="AM770" s="8" t="s">
        <v>14917</v>
      </c>
      <c r="AN770" s="6" t="str">
        <f t="shared" ref="AN770:AN833" si="331" xml:space="preserve"> " |RS| " &amp; AM770</f>
        <v xml:space="preserve"> |RS| Flaša za bebu</v>
      </c>
      <c r="AO770" s="8" t="s">
        <v>14918</v>
      </c>
      <c r="AP770" s="6" t="str">
        <f t="shared" ref="AP770:AP833" si="332" xml:space="preserve"> " |SI| " &amp; AO770</f>
        <v xml:space="preserve"> |SI| Steklenica za dojenčka</v>
      </c>
      <c r="AQ770" s="8" t="s">
        <v>14919</v>
      </c>
      <c r="AR770" s="6" t="str">
        <f t="shared" ref="AR770:AR833" si="333" xml:space="preserve"> " |SK| " &amp; AQ770</f>
        <v xml:space="preserve"> |SK| Dojčenská fľaška</v>
      </c>
      <c r="AS770" s="9" t="str">
        <f t="shared" si="308"/>
        <v>|EN| Bottle (small) |BG| Бебешка бутилка |BiH| Flaša za bebe |CZ| Láhev pro miminka |DE| Babyflasche |EE| Lutipudel |ES| Biberón/ Biberó |GR| Μπουκάλι μωρού |HR| Bočica za bebe |HU| Cumisüveg |IT| Biberon |LT| Kūdikių buteliukas |LV| Bērnu pudelīte |PL| Butelka niemowlęca |PT| Biberão |RO| Sticlă bebeluși |RS| Flaša za bebu |SI| Steklenica za dojenčka |SK| Dojčenská fľaška</v>
      </c>
      <c r="AT770" s="9" t="str">
        <f t="shared" si="309"/>
        <v xml:space="preserve">"|EN| Bottle (small) |BG| Бебешка бутилка |BiH| Flaša za bebe |CZ| Láhev pro miminka |DE| Babyflasche |EE| Lutipudel |ES| Biberón/ Biberó |GR| Μπουκάλι μωρού |HR| Bočica za bebe |HU| Cumisüveg |IT| Biberon |LT| Kūdikių buteliukas |LV| Bērnu pudelīte |PL| Butelka niemowlęca |PT| Biberão |RO| Sticlă bebeluși |RS| Flaša za bebu |SI| Steklenica za dojenčka |SK| Dojčenská fľaška",  </v>
      </c>
      <c r="AU770" s="9" t="str">
        <f t="shared" si="310"/>
        <v xml:space="preserve">"Bottle (small)":  "|EN| Bottle (small) |BG| Бебешка бутилка |BiH| Flaša za bebe |CZ| Láhev pro miminka |DE| Babyflasche |EE| Lutipudel |ES| Biberón/ Biberó |GR| Μπουκάλι μωρού |HR| Bočica za bebe |HU| Cumisüveg |IT| Biberon |LT| Kūdikių buteliukas |LV| Bērnu pudelīte |PL| Butelka niemowlęca |PT| Biberão |RO| Sticlă bebeluși |RS| Flaša za bebu |SI| Steklenica za dojenčka |SK| Dojčenská fľaška",  </v>
      </c>
      <c r="AV770" s="9" t="str">
        <f t="shared" si="311"/>
        <v xml:space="preserve">"Bottle (small)", </v>
      </c>
      <c r="AW770" s="9"/>
    </row>
    <row r="771" spans="1:49" ht="15" customHeight="1" x14ac:dyDescent="0.25">
      <c r="A771" s="8" t="s">
        <v>14920</v>
      </c>
      <c r="B771" s="6" t="str">
        <f t="shared" si="312"/>
        <v>|EN| Bottle (large)</v>
      </c>
      <c r="C771" s="8" t="s">
        <v>11054</v>
      </c>
      <c r="D771" s="6" t="str">
        <f t="shared" si="313"/>
        <v xml:space="preserve"> |AL| Biberon për shishe</v>
      </c>
      <c r="E771" s="8" t="s">
        <v>14921</v>
      </c>
      <c r="F771" s="6" t="str">
        <f t="shared" si="314"/>
        <v xml:space="preserve"> |BG| Биберон за бутилки</v>
      </c>
      <c r="G771" s="8" t="s">
        <v>11056</v>
      </c>
      <c r="H771" s="6" t="str">
        <f t="shared" si="315"/>
        <v xml:space="preserve"> |BiH| Duda za flašu</v>
      </c>
      <c r="I771" s="8" t="s">
        <v>14922</v>
      </c>
      <c r="J771" s="6" t="str">
        <f t="shared" si="316"/>
        <v xml:space="preserve"> |CZ| Dudlík k láhvi</v>
      </c>
      <c r="K771" s="8" t="s">
        <v>14923</v>
      </c>
      <c r="L771" s="6" t="str">
        <f t="shared" si="317"/>
        <v xml:space="preserve"> |DE| Flaschensauger</v>
      </c>
      <c r="M771" s="8" t="s">
        <v>11059</v>
      </c>
      <c r="N771" s="6" t="str">
        <f t="shared" si="318"/>
        <v xml:space="preserve"> |EE| Pudelilutt</v>
      </c>
      <c r="O771" s="8" t="s">
        <v>14924</v>
      </c>
      <c r="P771" s="6" t="str">
        <f t="shared" si="319"/>
        <v xml:space="preserve"> |ES| Tetina de botella</v>
      </c>
      <c r="Q771" s="8" t="s">
        <v>14925</v>
      </c>
      <c r="R771" s="6" t="str">
        <f t="shared" si="320"/>
        <v>/ Tetina per a ampolla</v>
      </c>
      <c r="S771" s="8" t="s">
        <v>11062</v>
      </c>
      <c r="T771" s="6" t="str">
        <f t="shared" si="321"/>
        <v xml:space="preserve"> |GR| Πιπίλα μπουκαλιού</v>
      </c>
      <c r="U771" s="8" t="s">
        <v>11063</v>
      </c>
      <c r="V771" s="6" t="str">
        <f t="shared" si="322"/>
        <v xml:space="preserve"> |HR| Duda za bočice</v>
      </c>
      <c r="W771" s="8" t="s">
        <v>11064</v>
      </c>
      <c r="X771" s="6" t="str">
        <f t="shared" si="323"/>
        <v xml:space="preserve"> |HU| Cumi üvegre</v>
      </c>
      <c r="Y771" s="8" t="s">
        <v>11065</v>
      </c>
      <c r="Z771" s="6" t="str">
        <f t="shared" si="324"/>
        <v xml:space="preserve"> |IT| Tettarella per biberon</v>
      </c>
      <c r="AA771" s="8" t="s">
        <v>14926</v>
      </c>
      <c r="AB771" s="6" t="str">
        <f t="shared" si="325"/>
        <v xml:space="preserve"> |LT| Žindukas</v>
      </c>
      <c r="AC771" s="8" t="s">
        <v>14927</v>
      </c>
      <c r="AD771" s="6" t="str">
        <f t="shared" si="326"/>
        <v xml:space="preserve"> |LV| Knupītis pudelītēm</v>
      </c>
      <c r="AE771" s="8" t="s">
        <v>11068</v>
      </c>
      <c r="AF771" s="6" t="str">
        <f t="shared" si="327"/>
        <v xml:space="preserve"> |MK| Цуцла за шише</v>
      </c>
      <c r="AG771" s="8" t="s">
        <v>14928</v>
      </c>
      <c r="AH771" s="6" t="str">
        <f t="shared" si="328"/>
        <v xml:space="preserve"> |PL| Smoczek do butelek</v>
      </c>
      <c r="AI771" s="8" t="s">
        <v>11070</v>
      </c>
      <c r="AJ771" s="6" t="str">
        <f t="shared" si="329"/>
        <v xml:space="preserve"> |PT| Tetina para biberão</v>
      </c>
      <c r="AK771" s="8" t="s">
        <v>14929</v>
      </c>
      <c r="AL771" s="6" t="str">
        <f t="shared" si="330"/>
        <v xml:space="preserve"> |RO| Biberoane sticle</v>
      </c>
      <c r="AM771" s="8" t="s">
        <v>14930</v>
      </c>
      <c r="AN771" s="6" t="str">
        <f t="shared" si="331"/>
        <v xml:space="preserve"> |RS| Cucla za flašice</v>
      </c>
      <c r="AO771" s="8" t="s">
        <v>11073</v>
      </c>
      <c r="AP771" s="6" t="str">
        <f t="shared" si="332"/>
        <v xml:space="preserve"> |SI| Duda za stekleničko</v>
      </c>
      <c r="AQ771" s="8" t="s">
        <v>14931</v>
      </c>
      <c r="AR771" s="6" t="str">
        <f t="shared" si="333"/>
        <v xml:space="preserve"> |SK| Cumeľ na fľaše</v>
      </c>
      <c r="AS771" s="9" t="str">
        <f t="shared" ref="AS771:AS834" si="334">CONCATENATE(B771,F771,H771,J771,L771,N771,P771,R771,T771,V771,X771,Z771,AB771,AD771,AH771,AJ771,AL771,AN771,AP771,AR771)</f>
        <v>|EN| Bottle (large) |BG| Биберон за бутилки |BiH| Duda za flašu |CZ| Dudlík k láhvi |DE| Flaschensauger |EE| Pudelilutt |ES| Tetina de botella/ Tetina per a ampolla |GR| Πιπίλα μπουκαλιού |HR| Duda za bočice |HU| Cumi üvegre |IT| Tettarella per biberon |LT| Žindukas |LV| Knupītis pudelītēm |PL| Smoczek do butelek |PT| Tetina para biberão |RO| Biberoane sticle |RS| Cucla za flašice |SI| Duda za stekleničko |SK| Cumeľ na fľaše</v>
      </c>
      <c r="AT771" s="9" t="str">
        <f t="shared" ref="AT771:AT834" si="335">""""&amp;AS771&amp;""",  "</f>
        <v xml:space="preserve">"|EN| Bottle (large) |BG| Биберон за бутилки |BiH| Duda za flašu |CZ| Dudlík k láhvi |DE| Flaschensauger |EE| Pudelilutt |ES| Tetina de botella/ Tetina per a ampolla |GR| Πιπίλα μπουκαλιού |HR| Duda za bočice |HU| Cumi üvegre |IT| Tettarella per biberon |LT| Žindukas |LV| Knupītis pudelītēm |PL| Smoczek do butelek |PT| Tetina para biberão |RO| Biberoane sticle |RS| Cucla za flašice |SI| Duda za stekleničko |SK| Cumeľ na fľaše",  </v>
      </c>
      <c r="AU771" s="9" t="str">
        <f t="shared" ref="AU771:AU834" si="336">""""&amp;A771 &amp;""":  " &amp; AT771</f>
        <v xml:space="preserve">"Bottle (large)":  "|EN| Bottle (large) |BG| Биберон за бутилки |BiH| Duda za flašu |CZ| Dudlík k láhvi |DE| Flaschensauger |EE| Pudelilutt |ES| Tetina de botella/ Tetina per a ampolla |GR| Πιπίλα μπουκαλιού |HR| Duda za bočice |HU| Cumi üvegre |IT| Tettarella per biberon |LT| Žindukas |LV| Knupītis pudelītēm |PL| Smoczek do butelek |PT| Tetina para biberão |RO| Biberoane sticle |RS| Cucla za flašice |SI| Duda za stekleničko |SK| Cumeľ na fľaše",  </v>
      </c>
      <c r="AV771" s="9" t="str">
        <f t="shared" ref="AV771:AV834" si="337">""""&amp;A771&amp;""", "</f>
        <v xml:space="preserve">"Bottle (large)", </v>
      </c>
      <c r="AW771" s="9"/>
    </row>
    <row r="772" spans="1:49" ht="15" customHeight="1" x14ac:dyDescent="0.25">
      <c r="A772" s="8" t="s">
        <v>14932</v>
      </c>
      <c r="B772" s="6" t="str">
        <f t="shared" si="312"/>
        <v>|EN| Container</v>
      </c>
      <c r="C772" s="8" t="s">
        <v>14933</v>
      </c>
      <c r="D772" s="6" t="str">
        <f t="shared" si="313"/>
        <v xml:space="preserve"> |AL| Kontejner</v>
      </c>
      <c r="E772" s="8" t="s">
        <v>14934</v>
      </c>
      <c r="F772" s="6" t="str">
        <f t="shared" si="314"/>
        <v xml:space="preserve"> |BG| Контейнер</v>
      </c>
      <c r="G772" s="8" t="s">
        <v>14935</v>
      </c>
      <c r="H772" s="6" t="str">
        <f t="shared" si="315"/>
        <v xml:space="preserve"> |BiH| Kutija</v>
      </c>
      <c r="I772" s="8" t="s">
        <v>14936</v>
      </c>
      <c r="J772" s="6" t="str">
        <f t="shared" si="316"/>
        <v xml:space="preserve"> |CZ| Nádoba</v>
      </c>
      <c r="K772" s="8" t="s">
        <v>14937</v>
      </c>
      <c r="L772" s="6" t="str">
        <f t="shared" si="317"/>
        <v xml:space="preserve"> |DE| Behälter</v>
      </c>
      <c r="M772" s="8" t="s">
        <v>14938</v>
      </c>
      <c r="N772" s="6" t="str">
        <f t="shared" si="318"/>
        <v xml:space="preserve"> |EE| Nõu / anum / karp</v>
      </c>
      <c r="O772" s="8" t="s">
        <v>14939</v>
      </c>
      <c r="P772" s="6" t="str">
        <f t="shared" si="319"/>
        <v xml:space="preserve"> |ES| Envase</v>
      </c>
      <c r="Q772" s="8" t="s">
        <v>14940</v>
      </c>
      <c r="R772" s="6" t="str">
        <f t="shared" si="320"/>
        <v>/ Contenidor</v>
      </c>
      <c r="S772" s="8" t="s">
        <v>14941</v>
      </c>
      <c r="T772" s="6" t="str">
        <f t="shared" si="321"/>
        <v xml:space="preserve"> |GR| Δοχείο</v>
      </c>
      <c r="U772" s="8" t="s">
        <v>14942</v>
      </c>
      <c r="V772" s="6" t="str">
        <f t="shared" si="322"/>
        <v xml:space="preserve"> |HR| Posuda</v>
      </c>
      <c r="W772" s="8" t="s">
        <v>14943</v>
      </c>
      <c r="X772" s="6" t="str">
        <f t="shared" si="323"/>
        <v xml:space="preserve"> |HU| Tároló</v>
      </c>
      <c r="Y772" s="8" t="s">
        <v>14944</v>
      </c>
      <c r="Z772" s="6" t="str">
        <f t="shared" si="324"/>
        <v xml:space="preserve"> |IT| Contenitore</v>
      </c>
      <c r="AA772" s="8" t="s">
        <v>14945</v>
      </c>
      <c r="AB772" s="6" t="str">
        <f t="shared" si="325"/>
        <v xml:space="preserve"> |LT| Dėžutė</v>
      </c>
      <c r="AC772" s="8" t="s">
        <v>14946</v>
      </c>
      <c r="AD772" s="6" t="str">
        <f t="shared" si="326"/>
        <v xml:space="preserve"> |LV| Konteiners</v>
      </c>
      <c r="AE772" s="8" t="s">
        <v>10920</v>
      </c>
      <c r="AF772" s="6" t="str">
        <f t="shared" si="327"/>
        <v xml:space="preserve"> |MK| Сад</v>
      </c>
      <c r="AG772" s="8" t="s">
        <v>14947</v>
      </c>
      <c r="AH772" s="6" t="str">
        <f t="shared" si="328"/>
        <v xml:space="preserve"> |PL| Pojemnik</v>
      </c>
      <c r="AI772" s="8" t="s">
        <v>14948</v>
      </c>
      <c r="AJ772" s="6" t="str">
        <f t="shared" si="329"/>
        <v xml:space="preserve"> |PT| Recipiente</v>
      </c>
      <c r="AK772" s="8" t="s">
        <v>14949</v>
      </c>
      <c r="AL772" s="6" t="str">
        <f t="shared" si="330"/>
        <v xml:space="preserve"> |RO| Recipient</v>
      </c>
      <c r="AM772" s="8" t="s">
        <v>14942</v>
      </c>
      <c r="AN772" s="6" t="str">
        <f t="shared" si="331"/>
        <v xml:space="preserve"> |RS| Posuda</v>
      </c>
      <c r="AO772" s="8" t="s">
        <v>14950</v>
      </c>
      <c r="AP772" s="6" t="str">
        <f t="shared" si="332"/>
        <v xml:space="preserve"> |SI| Posoda</v>
      </c>
      <c r="AQ772" s="8" t="s">
        <v>14936</v>
      </c>
      <c r="AR772" s="6" t="str">
        <f t="shared" si="333"/>
        <v xml:space="preserve"> |SK| Nádoba</v>
      </c>
      <c r="AS772" s="9" t="str">
        <f t="shared" si="334"/>
        <v>|EN| Container |BG| Контейнер |BiH| Kutija |CZ| Nádoba |DE| Behälter |EE| Nõu / anum / karp |ES| Envase/ Contenidor |GR| Δοχείο |HR| Posuda |HU| Tároló |IT| Contenitore |LT| Dėžutė |LV| Konteiners |PL| Pojemnik |PT| Recipiente |RO| Recipient |RS| Posuda |SI| Posoda |SK| Nádoba</v>
      </c>
      <c r="AT772" s="9" t="str">
        <f t="shared" si="335"/>
        <v xml:space="preserve">"|EN| Container |BG| Контейнер |BiH| Kutija |CZ| Nádoba |DE| Behälter |EE| Nõu / anum / karp |ES| Envase/ Contenidor |GR| Δοχείο |HR| Posuda |HU| Tároló |IT| Contenitore |LT| Dėžutė |LV| Konteiners |PL| Pojemnik |PT| Recipiente |RO| Recipient |RS| Posuda |SI| Posoda |SK| Nádoba",  </v>
      </c>
      <c r="AU772" s="9" t="str">
        <f t="shared" si="336"/>
        <v xml:space="preserve">"Container":  "|EN| Container |BG| Контейнер |BiH| Kutija |CZ| Nádoba |DE| Behälter |EE| Nõu / anum / karp |ES| Envase/ Contenidor |GR| Δοχείο |HR| Posuda |HU| Tároló |IT| Contenitore |LT| Dėžutė |LV| Konteiners |PL| Pojemnik |PT| Recipiente |RO| Recipient |RS| Posuda |SI| Posoda |SK| Nádoba",  </v>
      </c>
      <c r="AV772" s="9" t="str">
        <f t="shared" si="337"/>
        <v xml:space="preserve">"Container", </v>
      </c>
      <c r="AW772" s="9"/>
    </row>
    <row r="773" spans="1:49" ht="15" customHeight="1" x14ac:dyDescent="0.25">
      <c r="A773" s="8" t="s">
        <v>11053</v>
      </c>
      <c r="B773" s="6" t="str">
        <f t="shared" si="312"/>
        <v>|EN| Teat</v>
      </c>
      <c r="C773" s="8" t="s">
        <v>11043</v>
      </c>
      <c r="D773" s="6" t="str">
        <f t="shared" si="313"/>
        <v xml:space="preserve"> |AL| Biberon</v>
      </c>
      <c r="E773" s="8" t="s">
        <v>14951</v>
      </c>
      <c r="F773" s="6" t="str">
        <f t="shared" si="314"/>
        <v xml:space="preserve"> |BG| Биберон</v>
      </c>
      <c r="G773" s="8" t="s">
        <v>14952</v>
      </c>
      <c r="H773" s="6" t="str">
        <f t="shared" si="315"/>
        <v xml:space="preserve"> |BiH| Duda</v>
      </c>
      <c r="I773" s="8" t="s">
        <v>14953</v>
      </c>
      <c r="J773" s="6" t="str">
        <f t="shared" si="316"/>
        <v xml:space="preserve"> |CZ| Dudlík</v>
      </c>
      <c r="K773" s="8" t="s">
        <v>14954</v>
      </c>
      <c r="L773" s="6" t="str">
        <f t="shared" si="317"/>
        <v xml:space="preserve"> |DE| Schnuller</v>
      </c>
      <c r="M773" s="8" t="s">
        <v>14955</v>
      </c>
      <c r="N773" s="6" t="str">
        <f t="shared" si="318"/>
        <v xml:space="preserve"> |EE| Lutt</v>
      </c>
      <c r="O773" s="8" t="s">
        <v>14956</v>
      </c>
      <c r="P773" s="6" t="str">
        <f t="shared" si="319"/>
        <v xml:space="preserve"> |ES| Chupete</v>
      </c>
      <c r="Q773" s="8" t="s">
        <v>11147</v>
      </c>
      <c r="R773" s="6" t="str">
        <f t="shared" si="320"/>
        <v>/ Xumet</v>
      </c>
      <c r="S773" s="8" t="s">
        <v>14957</v>
      </c>
      <c r="T773" s="6" t="str">
        <f t="shared" si="321"/>
        <v xml:space="preserve"> |GR| Πιπίλα</v>
      </c>
      <c r="U773" s="8" t="s">
        <v>14952</v>
      </c>
      <c r="V773" s="6" t="str">
        <f t="shared" si="322"/>
        <v xml:space="preserve"> |HR| Duda</v>
      </c>
      <c r="W773" s="8" t="s">
        <v>14958</v>
      </c>
      <c r="X773" s="6" t="str">
        <f t="shared" si="323"/>
        <v xml:space="preserve"> |HU| Cumi</v>
      </c>
      <c r="Y773" s="8" t="s">
        <v>11151</v>
      </c>
      <c r="Z773" s="6" t="str">
        <f t="shared" si="324"/>
        <v xml:space="preserve"> |IT| Succhietto</v>
      </c>
      <c r="AA773" s="8" t="s">
        <v>14959</v>
      </c>
      <c r="AB773" s="6" t="str">
        <f t="shared" si="325"/>
        <v xml:space="preserve"> |LT| Čiulptukas</v>
      </c>
      <c r="AC773" s="8" t="s">
        <v>14960</v>
      </c>
      <c r="AD773" s="6" t="str">
        <f t="shared" si="326"/>
        <v xml:space="preserve"> |LV| Knupītis</v>
      </c>
      <c r="AE773" s="8" t="s">
        <v>14961</v>
      </c>
      <c r="AF773" s="6" t="str">
        <f t="shared" si="327"/>
        <v xml:space="preserve"> |MK| Цуцла</v>
      </c>
      <c r="AG773" s="8" t="s">
        <v>14962</v>
      </c>
      <c r="AH773" s="6" t="str">
        <f t="shared" si="328"/>
        <v xml:space="preserve"> |PL| Smoczek</v>
      </c>
      <c r="AI773" s="8" t="s">
        <v>14963</v>
      </c>
      <c r="AJ773" s="6" t="str">
        <f t="shared" si="329"/>
        <v xml:space="preserve"> |PT| Chupeta</v>
      </c>
      <c r="AK773" s="8" t="s">
        <v>11157</v>
      </c>
      <c r="AL773" s="6" t="str">
        <f t="shared" si="330"/>
        <v xml:space="preserve"> |RO| Suzetă</v>
      </c>
      <c r="AM773" s="8" t="s">
        <v>11158</v>
      </c>
      <c r="AN773" s="6" t="str">
        <f t="shared" si="331"/>
        <v xml:space="preserve"> |RS| Laža</v>
      </c>
      <c r="AO773" s="8" t="s">
        <v>14952</v>
      </c>
      <c r="AP773" s="6" t="str">
        <f t="shared" si="332"/>
        <v xml:space="preserve"> |SI| Duda</v>
      </c>
      <c r="AQ773" s="8" t="s">
        <v>14964</v>
      </c>
      <c r="AR773" s="6" t="str">
        <f t="shared" si="333"/>
        <v xml:space="preserve"> |SK| Cumeľ</v>
      </c>
      <c r="AS773" s="9" t="str">
        <f t="shared" si="334"/>
        <v>|EN| Teat |BG| Биберон |BiH| Duda |CZ| Dudlík |DE| Schnuller |EE| Lutt |ES| Chupete/ Xumet |GR| Πιπίλα |HR| Duda |HU| Cumi |IT| Succhietto |LT| Čiulptukas |LV| Knupītis |PL| Smoczek |PT| Chupeta |RO| Suzetă |RS| Laža |SI| Duda |SK| Cumeľ</v>
      </c>
      <c r="AT773" s="9" t="str">
        <f t="shared" si="335"/>
        <v xml:space="preserve">"|EN| Teat |BG| Биберон |BiH| Duda |CZ| Dudlík |DE| Schnuller |EE| Lutt |ES| Chupete/ Xumet |GR| Πιπίλα |HR| Duda |HU| Cumi |IT| Succhietto |LT| Čiulptukas |LV| Knupītis |PL| Smoczek |PT| Chupeta |RO| Suzetă |RS| Laža |SI| Duda |SK| Cumeľ",  </v>
      </c>
      <c r="AU773" s="9" t="str">
        <f t="shared" si="336"/>
        <v xml:space="preserve">"Teat":  "|EN| Teat |BG| Биберон |BiH| Duda |CZ| Dudlík |DE| Schnuller |EE| Lutt |ES| Chupete/ Xumet |GR| Πιπίλα |HR| Duda |HU| Cumi |IT| Succhietto |LT| Čiulptukas |LV| Knupītis |PL| Smoczek |PT| Chupeta |RO| Suzetă |RS| Laža |SI| Duda |SK| Cumeľ",  </v>
      </c>
      <c r="AV773" s="9" t="str">
        <f t="shared" si="337"/>
        <v xml:space="preserve">"Teat", </v>
      </c>
      <c r="AW773" s="9"/>
    </row>
    <row r="774" spans="1:49" ht="15" customHeight="1" x14ac:dyDescent="0.25">
      <c r="A774" s="8" t="s">
        <v>14965</v>
      </c>
      <c r="B774" s="6" t="str">
        <f t="shared" si="312"/>
        <v>|EN| Teat container</v>
      </c>
      <c r="C774" s="8" t="s">
        <v>11162</v>
      </c>
      <c r="D774" s="6" t="str">
        <f t="shared" si="313"/>
        <v xml:space="preserve"> |AL| Kontejner biberoni</v>
      </c>
      <c r="E774" s="8" t="s">
        <v>14966</v>
      </c>
      <c r="F774" s="6" t="str">
        <f t="shared" si="314"/>
        <v xml:space="preserve"> |BG| Контейнер за биберони</v>
      </c>
      <c r="G774" s="8" t="s">
        <v>11164</v>
      </c>
      <c r="H774" s="6" t="str">
        <f t="shared" si="315"/>
        <v xml:space="preserve"> |BiH| Kutija za dudu</v>
      </c>
      <c r="I774" s="8" t="s">
        <v>14967</v>
      </c>
      <c r="J774" s="6" t="str">
        <f t="shared" si="316"/>
        <v xml:space="preserve"> |CZ| Nádoba na dudlíky</v>
      </c>
      <c r="K774" s="8" t="s">
        <v>14968</v>
      </c>
      <c r="L774" s="6" t="str">
        <f t="shared" si="317"/>
        <v xml:space="preserve"> |DE| Schnuller-behälter</v>
      </c>
      <c r="M774" s="8" t="s">
        <v>11167</v>
      </c>
      <c r="N774" s="6" t="str">
        <f t="shared" si="318"/>
        <v xml:space="preserve"> |EE| Lutikarp</v>
      </c>
      <c r="O774" s="8" t="s">
        <v>14969</v>
      </c>
      <c r="P774" s="6" t="str">
        <f t="shared" si="319"/>
        <v xml:space="preserve"> |ES| Contenedor para tetinas</v>
      </c>
      <c r="Q774" s="8" t="s">
        <v>11169</v>
      </c>
      <c r="R774" s="6" t="str">
        <f t="shared" si="320"/>
        <v>/ Recipient per a xumet</v>
      </c>
      <c r="S774" s="8" t="s">
        <v>14970</v>
      </c>
      <c r="T774" s="6" t="str">
        <f t="shared" si="321"/>
        <v xml:space="preserve"> |GR| Δοχεία πιπίλας</v>
      </c>
      <c r="U774" s="8" t="s">
        <v>14971</v>
      </c>
      <c r="V774" s="6" t="str">
        <f t="shared" si="322"/>
        <v xml:space="preserve"> |HR| Posude za dude</v>
      </c>
      <c r="W774" s="8" t="s">
        <v>11172</v>
      </c>
      <c r="X774" s="6" t="str">
        <f t="shared" si="323"/>
        <v xml:space="preserve"> |HU| Cumitartó</v>
      </c>
      <c r="Y774" s="8" t="s">
        <v>14972</v>
      </c>
      <c r="Z774" s="6" t="str">
        <f t="shared" si="324"/>
        <v xml:space="preserve"> |IT| Contenitore per succhietti</v>
      </c>
      <c r="AA774" s="8" t="s">
        <v>14973</v>
      </c>
      <c r="AB774" s="6" t="str">
        <f t="shared" si="325"/>
        <v xml:space="preserve"> |LT| Čiulptukų dėžutė</v>
      </c>
      <c r="AC774" s="8" t="s">
        <v>14974</v>
      </c>
      <c r="AD774" s="6" t="str">
        <f t="shared" si="326"/>
        <v xml:space="preserve"> |LV| Konteiners knupītim</v>
      </c>
      <c r="AE774" s="8" t="s">
        <v>11176</v>
      </c>
      <c r="AF774" s="6" t="str">
        <f t="shared" si="327"/>
        <v xml:space="preserve"> |MK| Кутија за цуцла</v>
      </c>
      <c r="AG774" s="8" t="s">
        <v>14975</v>
      </c>
      <c r="AH774" s="6" t="str">
        <f t="shared" si="328"/>
        <v xml:space="preserve"> |PL| Pojemnik na smoczki</v>
      </c>
      <c r="AI774" s="8" t="s">
        <v>14976</v>
      </c>
      <c r="AJ774" s="6" t="str">
        <f t="shared" si="329"/>
        <v xml:space="preserve"> |PT| Recipiente para chupetas</v>
      </c>
      <c r="AK774" s="8" t="s">
        <v>14977</v>
      </c>
      <c r="AL774" s="6" t="str">
        <f t="shared" si="330"/>
        <v xml:space="preserve"> |RO| Recipient biberoane</v>
      </c>
      <c r="AM774" s="8" t="s">
        <v>14978</v>
      </c>
      <c r="AN774" s="6" t="str">
        <f t="shared" si="331"/>
        <v xml:space="preserve"> |RS| Kutijica za laže</v>
      </c>
      <c r="AO774" s="8" t="s">
        <v>14979</v>
      </c>
      <c r="AP774" s="6" t="str">
        <f t="shared" si="332"/>
        <v xml:space="preserve"> |SI| Posoda za dude</v>
      </c>
      <c r="AQ774" s="8" t="s">
        <v>14980</v>
      </c>
      <c r="AR774" s="6" t="str">
        <f t="shared" si="333"/>
        <v xml:space="preserve"> |SK| Nádoba na cumle</v>
      </c>
      <c r="AS774" s="9" t="str">
        <f t="shared" si="334"/>
        <v>|EN| Teat container |BG| Контейнер за биберони |BiH| Kutija za dudu |CZ| Nádoba na dudlíky |DE| Schnuller-behälter |EE| Lutikarp |ES| Contenedor para tetinas/ Recipient per a xumet |GR| Δοχεία πιπίλας |HR| Posude za dude |HU| Cumitartó |IT| Contenitore per succhietti |LT| Čiulptukų dėžutė |LV| Konteiners knupītim |PL| Pojemnik na smoczki |PT| Recipiente para chupetas |RO| Recipient biberoane |RS| Kutijica za laže |SI| Posoda za dude |SK| Nádoba na cumle</v>
      </c>
      <c r="AT774" s="9" t="str">
        <f t="shared" si="335"/>
        <v xml:space="preserve">"|EN| Teat container |BG| Контейнер за биберони |BiH| Kutija za dudu |CZ| Nádoba na dudlíky |DE| Schnuller-behälter |EE| Lutikarp |ES| Contenedor para tetinas/ Recipient per a xumet |GR| Δοχεία πιπίλας |HR| Posude za dude |HU| Cumitartó |IT| Contenitore per succhietti |LT| Čiulptukų dėžutė |LV| Konteiners knupītim |PL| Pojemnik na smoczki |PT| Recipiente para chupetas |RO| Recipient biberoane |RS| Kutijica za laže |SI| Posoda za dude |SK| Nádoba na cumle",  </v>
      </c>
      <c r="AU774" s="9" t="str">
        <f t="shared" si="336"/>
        <v xml:space="preserve">"Teat container":  "|EN| Teat container |BG| Контейнер за биберони |BiH| Kutija za dudu |CZ| Nádoba na dudlíky |DE| Schnuller-behälter |EE| Lutikarp |ES| Contenedor para tetinas/ Recipient per a xumet |GR| Δοχεία πιπίλας |HR| Posude za dude |HU| Cumitartó |IT| Contenitore per succhietti |LT| Čiulptukų dėžutė |LV| Konteiners knupītim |PL| Pojemnik na smoczki |PT| Recipiente para chupetas |RO| Recipient biberoane |RS| Kutijica za laže |SI| Posoda za dude |SK| Nádoba na cumle",  </v>
      </c>
      <c r="AV774" s="9" t="str">
        <f t="shared" si="337"/>
        <v xml:space="preserve">"Teat container", </v>
      </c>
      <c r="AW774" s="9"/>
    </row>
    <row r="775" spans="1:49" ht="15" customHeight="1" x14ac:dyDescent="0.25">
      <c r="A775" s="8" t="s">
        <v>14981</v>
      </c>
      <c r="B775" s="6" t="str">
        <f t="shared" si="312"/>
        <v>|EN| Teat clips</v>
      </c>
      <c r="C775" s="8" t="s">
        <v>14982</v>
      </c>
      <c r="D775" s="6" t="str">
        <f t="shared" si="313"/>
        <v xml:space="preserve"> |AL| Kapëse biberonësh</v>
      </c>
      <c r="E775" s="8" t="s">
        <v>14983</v>
      </c>
      <c r="F775" s="6" t="str">
        <f t="shared" si="314"/>
        <v xml:space="preserve"> |BG| Клипси за биберони</v>
      </c>
      <c r="G775" s="8" t="s">
        <v>14984</v>
      </c>
      <c r="H775" s="6" t="str">
        <f t="shared" si="315"/>
        <v xml:space="preserve"> |BiH| Zakačke za dude</v>
      </c>
      <c r="I775" s="8" t="s">
        <v>14985</v>
      </c>
      <c r="J775" s="6" t="str">
        <f t="shared" si="316"/>
        <v xml:space="preserve"> |CZ| Spony na dudlíky</v>
      </c>
      <c r="K775" s="8" t="s">
        <v>14986</v>
      </c>
      <c r="L775" s="6" t="str">
        <f t="shared" si="317"/>
        <v xml:space="preserve"> |DE| Schnuller-clips</v>
      </c>
      <c r="M775" s="8" t="s">
        <v>14987</v>
      </c>
      <c r="N775" s="6" t="str">
        <f t="shared" si="318"/>
        <v xml:space="preserve"> |EE| Lutiklambrid</v>
      </c>
      <c r="O775" s="8" t="s">
        <v>14988</v>
      </c>
      <c r="P775" s="6" t="str">
        <f t="shared" si="319"/>
        <v xml:space="preserve"> |ES| Clips para chupetes</v>
      </c>
      <c r="Q775" s="8" t="s">
        <v>14989</v>
      </c>
      <c r="R775" s="6" t="str">
        <f t="shared" si="320"/>
        <v>/ Clips per a xumets</v>
      </c>
      <c r="S775" s="8" t="s">
        <v>14990</v>
      </c>
      <c r="T775" s="6" t="str">
        <f t="shared" si="321"/>
        <v xml:space="preserve"> |GR| Κλιπ πιπίλας</v>
      </c>
      <c r="U775" s="8" t="s">
        <v>14991</v>
      </c>
      <c r="V775" s="6" t="str">
        <f t="shared" si="322"/>
        <v xml:space="preserve"> |HR| Kopče za dudu</v>
      </c>
      <c r="W775" s="8" t="s">
        <v>14992</v>
      </c>
      <c r="X775" s="6" t="str">
        <f t="shared" si="323"/>
        <v xml:space="preserve"> |HU| Cumitartó csipeszek</v>
      </c>
      <c r="Y775" s="8" t="s">
        <v>11807</v>
      </c>
      <c r="Z775" s="6" t="str">
        <f t="shared" si="324"/>
        <v xml:space="preserve"> |IT| Clip per succhietti</v>
      </c>
      <c r="AA775" s="8" t="s">
        <v>14993</v>
      </c>
      <c r="AB775" s="6" t="str">
        <f t="shared" si="325"/>
        <v xml:space="preserve"> |LT| Čiulptukų segtukai</v>
      </c>
      <c r="AC775" s="8" t="s">
        <v>14994</v>
      </c>
      <c r="AD775" s="6" t="str">
        <f t="shared" si="326"/>
        <v xml:space="preserve"> |LV| Klipši knupīšiem</v>
      </c>
      <c r="AE775" s="8" t="s">
        <v>14995</v>
      </c>
      <c r="AF775" s="6" t="str">
        <f t="shared" si="327"/>
        <v xml:space="preserve"> |MK| Штипки за цуцли</v>
      </c>
      <c r="AG775" s="8" t="s">
        <v>14996</v>
      </c>
      <c r="AH775" s="6" t="str">
        <f t="shared" si="328"/>
        <v xml:space="preserve"> |PL| Klipsy do smoczków</v>
      </c>
      <c r="AI775" s="8" t="s">
        <v>14997</v>
      </c>
      <c r="AJ775" s="6" t="str">
        <f t="shared" si="329"/>
        <v xml:space="preserve"> |PT| Molas para chupetas</v>
      </c>
      <c r="AK775" s="8" t="s">
        <v>14998</v>
      </c>
      <c r="AL775" s="6" t="str">
        <f t="shared" si="330"/>
        <v xml:space="preserve"> |RO| Clipsuri biberoane</v>
      </c>
      <c r="AM775" s="8" t="s">
        <v>14999</v>
      </c>
      <c r="AN775" s="6" t="str">
        <f t="shared" si="331"/>
        <v xml:space="preserve"> |RS| Štipaljke za laže</v>
      </c>
      <c r="AO775" s="8" t="s">
        <v>15000</v>
      </c>
      <c r="AP775" s="6" t="str">
        <f t="shared" si="332"/>
        <v xml:space="preserve"> |SI| Zaponke za dude</v>
      </c>
      <c r="AQ775" s="8" t="s">
        <v>15001</v>
      </c>
      <c r="AR775" s="6" t="str">
        <f t="shared" si="333"/>
        <v xml:space="preserve"> |SK| Klipsy na cumle</v>
      </c>
      <c r="AS775" s="9" t="str">
        <f t="shared" si="334"/>
        <v>|EN| Teat clips |BG| Клипси за биберони |BiH| Zakačke za dude |CZ| Spony na dudlíky |DE| Schnuller-clips |EE| Lutiklambrid |ES| Clips para chupetes/ Clips per a xumets |GR| Κλιπ πιπίλας |HR| Kopče za dudu |HU| Cumitartó csipeszek |IT| Clip per succhietti |LT| Čiulptukų segtukai |LV| Klipši knupīšiem |PL| Klipsy do smoczków |PT| Molas para chupetas |RO| Clipsuri biberoane |RS| Štipaljke za laže |SI| Zaponke za dude |SK| Klipsy na cumle</v>
      </c>
      <c r="AT775" s="9" t="str">
        <f t="shared" si="335"/>
        <v xml:space="preserve">"|EN| Teat clips |BG| Клипси за биберони |BiH| Zakačke za dude |CZ| Spony na dudlíky |DE| Schnuller-clips |EE| Lutiklambrid |ES| Clips para chupetes/ Clips per a xumets |GR| Κλιπ πιπίλας |HR| Kopče za dudu |HU| Cumitartó csipeszek |IT| Clip per succhietti |LT| Čiulptukų segtukai |LV| Klipši knupīšiem |PL| Klipsy do smoczków |PT| Molas para chupetas |RO| Clipsuri biberoane |RS| Štipaljke za laže |SI| Zaponke za dude |SK| Klipsy na cumle",  </v>
      </c>
      <c r="AU775" s="9" t="str">
        <f t="shared" si="336"/>
        <v xml:space="preserve">"Teat clips":  "|EN| Teat clips |BG| Клипси за биберони |BiH| Zakačke za dude |CZ| Spony na dudlíky |DE| Schnuller-clips |EE| Lutiklambrid |ES| Clips para chupetes/ Clips per a xumets |GR| Κλιπ πιπίλας |HR| Kopče za dudu |HU| Cumitartó csipeszek |IT| Clip per succhietti |LT| Čiulptukų segtukai |LV| Klipši knupīšiem |PL| Klipsy do smoczków |PT| Molas para chupetas |RO| Clipsuri biberoane |RS| Štipaljke za laže |SI| Zaponke za dude |SK| Klipsy na cumle",  </v>
      </c>
      <c r="AV775" s="9" t="str">
        <f t="shared" si="337"/>
        <v xml:space="preserve">"Teat clips", </v>
      </c>
      <c r="AW775" s="9"/>
    </row>
    <row r="776" spans="1:49" ht="15" customHeight="1" x14ac:dyDescent="0.25">
      <c r="A776" s="8" t="s">
        <v>15002</v>
      </c>
      <c r="B776" s="6" t="str">
        <f t="shared" si="312"/>
        <v>|EN| Stroller toys</v>
      </c>
      <c r="C776" s="8" t="s">
        <v>15003</v>
      </c>
      <c r="D776" s="6" t="str">
        <f t="shared" si="313"/>
        <v xml:space="preserve"> |AL| Lodër për karrocë</v>
      </c>
      <c r="E776" s="8" t="s">
        <v>15004</v>
      </c>
      <c r="F776" s="6" t="str">
        <f t="shared" si="314"/>
        <v xml:space="preserve"> |BG| Играчка за количката</v>
      </c>
      <c r="G776" s="8" t="s">
        <v>15005</v>
      </c>
      <c r="H776" s="6" t="str">
        <f t="shared" si="315"/>
        <v xml:space="preserve"> |BiH| Igračka za kolica</v>
      </c>
      <c r="I776" s="8" t="s">
        <v>15006</v>
      </c>
      <c r="J776" s="6" t="str">
        <f t="shared" si="316"/>
        <v xml:space="preserve"> |CZ| Hračka do kočárku</v>
      </c>
      <c r="K776" s="8" t="s">
        <v>15007</v>
      </c>
      <c r="L776" s="6" t="str">
        <f t="shared" si="317"/>
        <v xml:space="preserve"> |DE| Kinderwagen-spielzeug</v>
      </c>
      <c r="M776" s="8" t="s">
        <v>15008</v>
      </c>
      <c r="N776" s="6" t="str">
        <f t="shared" si="318"/>
        <v xml:space="preserve"> |EE| Mänguasi vankrisse</v>
      </c>
      <c r="O776" s="8" t="s">
        <v>15009</v>
      </c>
      <c r="P776" s="6" t="str">
        <f t="shared" si="319"/>
        <v xml:space="preserve"> |ES| Juguete para el carro</v>
      </c>
      <c r="Q776" s="8" t="s">
        <v>15010</v>
      </c>
      <c r="R776" s="6" t="str">
        <f t="shared" si="320"/>
        <v>/ Joguina per al carret</v>
      </c>
      <c r="S776" s="8" t="s">
        <v>15011</v>
      </c>
      <c r="T776" s="6" t="str">
        <f t="shared" si="321"/>
        <v xml:space="preserve"> |GR| Παιχνίδι</v>
      </c>
      <c r="U776" s="8" t="s">
        <v>15005</v>
      </c>
      <c r="V776" s="6" t="str">
        <f t="shared" si="322"/>
        <v xml:space="preserve"> |HR| Igračka za kolica</v>
      </c>
      <c r="W776" s="8" t="s">
        <v>11736</v>
      </c>
      <c r="X776" s="6" t="str">
        <f t="shared" si="323"/>
        <v xml:space="preserve"> |HU| Játék babakocsiba</v>
      </c>
      <c r="Y776" s="8" t="s">
        <v>15012</v>
      </c>
      <c r="Z776" s="6" t="str">
        <f t="shared" si="324"/>
        <v xml:space="preserve"> |IT| Giocattolo per carrozzine</v>
      </c>
      <c r="AA776" s="8" t="s">
        <v>15013</v>
      </c>
      <c r="AB776" s="6" t="str">
        <f t="shared" si="325"/>
        <v xml:space="preserve"> |LT| Žaislas į vežimėlį</v>
      </c>
      <c r="AC776" s="8" t="s">
        <v>15014</v>
      </c>
      <c r="AD776" s="6" t="str">
        <f t="shared" si="326"/>
        <v xml:space="preserve"> |LV| Rotaļlieta ratiņiem</v>
      </c>
      <c r="AE776" s="8" t="s">
        <v>15015</v>
      </c>
      <c r="AF776" s="6" t="str">
        <f t="shared" si="327"/>
        <v xml:space="preserve"> |MK| Играчка за количка</v>
      </c>
      <c r="AG776" s="8" t="s">
        <v>15016</v>
      </c>
      <c r="AH776" s="6" t="str">
        <f t="shared" si="328"/>
        <v xml:space="preserve"> |PL| Zabawka do wózka</v>
      </c>
      <c r="AI776" s="8" t="s">
        <v>15017</v>
      </c>
      <c r="AJ776" s="6" t="str">
        <f t="shared" si="329"/>
        <v xml:space="preserve"> |PT| Brinquedo de carrinho</v>
      </c>
      <c r="AK776" s="8" t="s">
        <v>15018</v>
      </c>
      <c r="AL776" s="6" t="str">
        <f t="shared" si="330"/>
        <v xml:space="preserve"> |RO| Jucărie pătuț</v>
      </c>
      <c r="AM776" s="8" t="s">
        <v>15005</v>
      </c>
      <c r="AN776" s="6" t="str">
        <f t="shared" si="331"/>
        <v xml:space="preserve"> |RS| Igračka za kolica</v>
      </c>
      <c r="AO776" s="8" t="s">
        <v>15019</v>
      </c>
      <c r="AP776" s="6" t="str">
        <f t="shared" si="332"/>
        <v xml:space="preserve"> |SI| Igrača za voziček</v>
      </c>
      <c r="AQ776" s="8" t="s">
        <v>15020</v>
      </c>
      <c r="AR776" s="6" t="str">
        <f t="shared" si="333"/>
        <v xml:space="preserve"> |SK| Hračka do kočíka</v>
      </c>
      <c r="AS776" s="9" t="str">
        <f t="shared" si="334"/>
        <v>|EN| Stroller toys |BG| Играчка за количката |BiH| Igračka za kolica |CZ| Hračka do kočárku |DE| Kinderwagen-spielzeug |EE| Mänguasi vankrisse |ES| Juguete para el carro/ Joguina per al carret |GR| Παιχνίδι |HR| Igračka za kolica |HU| Játék babakocsiba |IT| Giocattolo per carrozzine |LT| Žaislas į vežimėlį |LV| Rotaļlieta ratiņiem |PL| Zabawka do wózka |PT| Brinquedo de carrinho |RO| Jucărie pătuț |RS| Igračka za kolica |SI| Igrača za voziček |SK| Hračka do kočíka</v>
      </c>
      <c r="AT776" s="9" t="str">
        <f t="shared" si="335"/>
        <v xml:space="preserve">"|EN| Stroller toys |BG| Играчка за количката |BiH| Igračka za kolica |CZ| Hračka do kočárku |DE| Kinderwagen-spielzeug |EE| Mänguasi vankrisse |ES| Juguete para el carro/ Joguina per al carret |GR| Παιχνίδι |HR| Igračka za kolica |HU| Játék babakocsiba |IT| Giocattolo per carrozzine |LT| Žaislas į vežimėlį |LV| Rotaļlieta ratiņiem |PL| Zabawka do wózka |PT| Brinquedo de carrinho |RO| Jucărie pătuț |RS| Igračka za kolica |SI| Igrača za voziček |SK| Hračka do kočíka",  </v>
      </c>
      <c r="AU776" s="9" t="str">
        <f t="shared" si="336"/>
        <v xml:space="preserve">"Stroller toys":  "|EN| Stroller toys |BG| Играчка за количката |BiH| Igračka za kolica |CZ| Hračka do kočárku |DE| Kinderwagen-spielzeug |EE| Mänguasi vankrisse |ES| Juguete para el carro/ Joguina per al carret |GR| Παιχνίδι |HR| Igračka za kolica |HU| Játék babakocsiba |IT| Giocattolo per carrozzine |LT| Žaislas į vežimėlį |LV| Rotaļlieta ratiņiem |PL| Zabawka do wózka |PT| Brinquedo de carrinho |RO| Jucărie pătuț |RS| Igračka za kolica |SI| Igrača za voziček |SK| Hračka do kočíka",  </v>
      </c>
      <c r="AV776" s="9" t="str">
        <f t="shared" si="337"/>
        <v xml:space="preserve">"Stroller toys", </v>
      </c>
      <c r="AW776" s="9"/>
    </row>
    <row r="777" spans="1:49" ht="15" customHeight="1" x14ac:dyDescent="0.25">
      <c r="A777" s="8" t="s">
        <v>15021</v>
      </c>
      <c r="B777" s="6" t="str">
        <f t="shared" si="312"/>
        <v>|EN| Bathing toys</v>
      </c>
      <c r="C777" s="8" t="s">
        <v>15022</v>
      </c>
      <c r="D777" s="6" t="str">
        <f t="shared" si="313"/>
        <v xml:space="preserve"> |AL| Lodër banje</v>
      </c>
      <c r="E777" s="8" t="s">
        <v>15023</v>
      </c>
      <c r="F777" s="6" t="str">
        <f t="shared" si="314"/>
        <v xml:space="preserve"> |BG| Играчка за къпане</v>
      </c>
      <c r="G777" s="8" t="s">
        <v>15024</v>
      </c>
      <c r="H777" s="6" t="str">
        <f t="shared" si="315"/>
        <v xml:space="preserve"> |BiH| Igračka za kupanje</v>
      </c>
      <c r="I777" s="8" t="s">
        <v>15025</v>
      </c>
      <c r="J777" s="6" t="str">
        <f t="shared" si="316"/>
        <v xml:space="preserve"> |CZ| Hračka do vany</v>
      </c>
      <c r="K777" s="8" t="s">
        <v>15026</v>
      </c>
      <c r="L777" s="6" t="str">
        <f t="shared" si="317"/>
        <v xml:space="preserve"> |DE| Badespielzeug</v>
      </c>
      <c r="M777" s="8" t="s">
        <v>15027</v>
      </c>
      <c r="N777" s="6" t="str">
        <f t="shared" si="318"/>
        <v xml:space="preserve"> |EE| Vannimänguasi</v>
      </c>
      <c r="O777" s="8" t="s">
        <v>15028</v>
      </c>
      <c r="P777" s="6" t="str">
        <f t="shared" si="319"/>
        <v xml:space="preserve"> |ES| Juguete para el baño</v>
      </c>
      <c r="Q777" s="8" t="s">
        <v>15029</v>
      </c>
      <c r="R777" s="6" t="str">
        <f t="shared" si="320"/>
        <v>/ Joguina de bany</v>
      </c>
      <c r="S777" s="8" t="s">
        <v>15030</v>
      </c>
      <c r="T777" s="6" t="str">
        <f t="shared" si="321"/>
        <v xml:space="preserve"> |GR| Παιχνίδι μπάνιου</v>
      </c>
      <c r="U777" s="8" t="s">
        <v>15024</v>
      </c>
      <c r="V777" s="6" t="str">
        <f t="shared" si="322"/>
        <v xml:space="preserve"> |HR| Igračka za kupanje</v>
      </c>
      <c r="W777" s="8" t="s">
        <v>15031</v>
      </c>
      <c r="X777" s="6" t="str">
        <f t="shared" si="323"/>
        <v xml:space="preserve"> |HU| Játék fürdéshez</v>
      </c>
      <c r="Y777" s="8" t="s">
        <v>15032</v>
      </c>
      <c r="Z777" s="6" t="str">
        <f t="shared" si="324"/>
        <v xml:space="preserve"> |IT| Giocattolo per il bagno</v>
      </c>
      <c r="AA777" s="8" t="s">
        <v>15033</v>
      </c>
      <c r="AB777" s="6" t="str">
        <f t="shared" si="325"/>
        <v xml:space="preserve"> |LT| Vonios žaislas</v>
      </c>
      <c r="AC777" s="8" t="s">
        <v>15034</v>
      </c>
      <c r="AD777" s="6" t="str">
        <f t="shared" si="326"/>
        <v xml:space="preserve"> |LV| Vannas rotaļlieta</v>
      </c>
      <c r="AE777" s="8" t="s">
        <v>15035</v>
      </c>
      <c r="AF777" s="6" t="str">
        <f t="shared" si="327"/>
        <v xml:space="preserve"> |MK| Играчка за капење</v>
      </c>
      <c r="AG777" s="8" t="s">
        <v>15036</v>
      </c>
      <c r="AH777" s="6" t="str">
        <f t="shared" si="328"/>
        <v xml:space="preserve"> |PL| Zabawka kąpielowa</v>
      </c>
      <c r="AI777" s="8" t="s">
        <v>15037</v>
      </c>
      <c r="AJ777" s="6" t="str">
        <f t="shared" si="329"/>
        <v xml:space="preserve"> |PT| Brinquedo de banho</v>
      </c>
      <c r="AK777" s="8" t="s">
        <v>15038</v>
      </c>
      <c r="AL777" s="6" t="str">
        <f t="shared" si="330"/>
        <v xml:space="preserve"> |RO| Jucărie baie</v>
      </c>
      <c r="AM777" s="8" t="s">
        <v>15024</v>
      </c>
      <c r="AN777" s="6" t="str">
        <f t="shared" si="331"/>
        <v xml:space="preserve"> |RS| Igračka za kupanje</v>
      </c>
      <c r="AO777" s="8" t="s">
        <v>15039</v>
      </c>
      <c r="AP777" s="6" t="str">
        <f t="shared" si="332"/>
        <v xml:space="preserve"> |SI| Igrača za kopanje</v>
      </c>
      <c r="AQ777" s="8" t="s">
        <v>15040</v>
      </c>
      <c r="AR777" s="6" t="str">
        <f t="shared" si="333"/>
        <v xml:space="preserve"> |SK| Hračka do kúpeľa</v>
      </c>
      <c r="AS777" s="9" t="str">
        <f t="shared" si="334"/>
        <v>|EN| Bathing toys |BG| Играчка за къпане |BiH| Igračka za kupanje |CZ| Hračka do vany |DE| Badespielzeug |EE| Vannimänguasi |ES| Juguete para el baño/ Joguina de bany |GR| Παιχνίδι μπάνιου |HR| Igračka za kupanje |HU| Játék fürdéshez |IT| Giocattolo per il bagno |LT| Vonios žaislas |LV| Vannas rotaļlieta |PL| Zabawka kąpielowa |PT| Brinquedo de banho |RO| Jucărie baie |RS| Igračka za kupanje |SI| Igrača za kopanje |SK| Hračka do kúpeľa</v>
      </c>
      <c r="AT777" s="9" t="str">
        <f t="shared" si="335"/>
        <v xml:space="preserve">"|EN| Bathing toys |BG| Играчка за къпане |BiH| Igračka za kupanje |CZ| Hračka do vany |DE| Badespielzeug |EE| Vannimänguasi |ES| Juguete para el baño/ Joguina de bany |GR| Παιχνίδι μπάνιου |HR| Igračka za kupanje |HU| Játék fürdéshez |IT| Giocattolo per il bagno |LT| Vonios žaislas |LV| Vannas rotaļlieta |PL| Zabawka kąpielowa |PT| Brinquedo de banho |RO| Jucărie baie |RS| Igračka za kupanje |SI| Igrača za kopanje |SK| Hračka do kúpeľa",  </v>
      </c>
      <c r="AU777" s="9" t="str">
        <f t="shared" si="336"/>
        <v xml:space="preserve">"Bathing toys":  "|EN| Bathing toys |BG| Играчка за къпане |BiH| Igračka za kupanje |CZ| Hračka do vany |DE| Badespielzeug |EE| Vannimänguasi |ES| Juguete para el baño/ Joguina de bany |GR| Παιχνίδι μπάνιου |HR| Igračka za kupanje |HU| Játék fürdéshez |IT| Giocattolo per il bagno |LT| Vonios žaislas |LV| Vannas rotaļlieta |PL| Zabawka kąpielowa |PT| Brinquedo de banho |RO| Jucărie baie |RS| Igračka za kupanje |SI| Igrača za kopanje |SK| Hračka do kúpeľa",  </v>
      </c>
      <c r="AV777" s="9" t="str">
        <f t="shared" si="337"/>
        <v xml:space="preserve">"Bathing toys", </v>
      </c>
      <c r="AW777" s="9"/>
    </row>
    <row r="778" spans="1:49" ht="15" customHeight="1" x14ac:dyDescent="0.25">
      <c r="A778" s="8" t="s">
        <v>11267</v>
      </c>
      <c r="B778" s="6" t="str">
        <f t="shared" si="312"/>
        <v>|EN| Baby toy</v>
      </c>
      <c r="C778" s="8" t="s">
        <v>15041</v>
      </c>
      <c r="D778" s="6" t="str">
        <f t="shared" si="313"/>
        <v xml:space="preserve"> |AL| Lodër</v>
      </c>
      <c r="E778" s="8" t="s">
        <v>15042</v>
      </c>
      <c r="F778" s="6" t="str">
        <f t="shared" si="314"/>
        <v xml:space="preserve"> |BG| Играчка</v>
      </c>
      <c r="G778" s="8" t="s">
        <v>15043</v>
      </c>
      <c r="H778" s="6" t="str">
        <f t="shared" si="315"/>
        <v xml:space="preserve"> |BiH| Igračka</v>
      </c>
      <c r="I778" s="8" t="s">
        <v>15044</v>
      </c>
      <c r="J778" s="6" t="str">
        <f t="shared" si="316"/>
        <v xml:space="preserve"> |CZ| Hračka</v>
      </c>
      <c r="K778" s="8" t="s">
        <v>15045</v>
      </c>
      <c r="L778" s="6" t="str">
        <f t="shared" si="317"/>
        <v xml:space="preserve"> |DE| Spielzeug</v>
      </c>
      <c r="M778" s="8" t="s">
        <v>15046</v>
      </c>
      <c r="N778" s="6" t="str">
        <f t="shared" si="318"/>
        <v xml:space="preserve"> |EE| Mänguasi</v>
      </c>
      <c r="O778" s="8" t="s">
        <v>15047</v>
      </c>
      <c r="P778" s="6" t="str">
        <f t="shared" si="319"/>
        <v xml:space="preserve"> |ES| Juguete</v>
      </c>
      <c r="Q778" s="8" t="s">
        <v>15048</v>
      </c>
      <c r="R778" s="6" t="str">
        <f t="shared" si="320"/>
        <v>/ Joguina</v>
      </c>
      <c r="S778" s="8" t="s">
        <v>15011</v>
      </c>
      <c r="T778" s="6" t="str">
        <f t="shared" si="321"/>
        <v xml:space="preserve"> |GR| Παιχνίδι</v>
      </c>
      <c r="U778" s="8" t="s">
        <v>15043</v>
      </c>
      <c r="V778" s="6" t="str">
        <f t="shared" si="322"/>
        <v xml:space="preserve"> |HR| Igračka</v>
      </c>
      <c r="W778" s="8" t="s">
        <v>15049</v>
      </c>
      <c r="X778" s="6" t="str">
        <f t="shared" si="323"/>
        <v xml:space="preserve"> |HU| Játék</v>
      </c>
      <c r="Y778" s="8" t="s">
        <v>15050</v>
      </c>
      <c r="Z778" s="6" t="str">
        <f t="shared" si="324"/>
        <v xml:space="preserve"> |IT| Giocattolo</v>
      </c>
      <c r="AA778" s="8" t="s">
        <v>15051</v>
      </c>
      <c r="AB778" s="6" t="str">
        <f t="shared" si="325"/>
        <v xml:space="preserve"> |LT| Žaislas</v>
      </c>
      <c r="AC778" s="8" t="s">
        <v>15052</v>
      </c>
      <c r="AD778" s="6" t="str">
        <f t="shared" si="326"/>
        <v xml:space="preserve"> |LV| Rotaļlieta</v>
      </c>
      <c r="AE778" s="8" t="s">
        <v>15042</v>
      </c>
      <c r="AF778" s="6" t="str">
        <f t="shared" si="327"/>
        <v xml:space="preserve"> |MK| Играчка</v>
      </c>
      <c r="AG778" s="8" t="s">
        <v>15053</v>
      </c>
      <c r="AH778" s="6" t="str">
        <f t="shared" si="328"/>
        <v xml:space="preserve"> |PL| Zabawka</v>
      </c>
      <c r="AI778" s="8" t="s">
        <v>15054</v>
      </c>
      <c r="AJ778" s="6" t="str">
        <f t="shared" si="329"/>
        <v xml:space="preserve"> |PT| Brinquedo</v>
      </c>
      <c r="AK778" s="8" t="s">
        <v>15055</v>
      </c>
      <c r="AL778" s="6" t="str">
        <f t="shared" si="330"/>
        <v xml:space="preserve"> |RO| Jucărie</v>
      </c>
      <c r="AM778" s="8" t="s">
        <v>15043</v>
      </c>
      <c r="AN778" s="6" t="str">
        <f t="shared" si="331"/>
        <v xml:space="preserve"> |RS| Igračka</v>
      </c>
      <c r="AO778" s="8" t="s">
        <v>15056</v>
      </c>
      <c r="AP778" s="6" t="str">
        <f t="shared" si="332"/>
        <v xml:space="preserve"> |SI| Igrača</v>
      </c>
      <c r="AQ778" s="8" t="s">
        <v>15044</v>
      </c>
      <c r="AR778" s="6" t="str">
        <f t="shared" si="333"/>
        <v xml:space="preserve"> |SK| Hračka</v>
      </c>
      <c r="AS778" s="9" t="str">
        <f t="shared" si="334"/>
        <v>|EN| Baby toy |BG| Играчка |BiH| Igračka |CZ| Hračka |DE| Spielzeug |EE| Mänguasi |ES| Juguete/ Joguina |GR| Παιχνίδι |HR| Igračka |HU| Játék |IT| Giocattolo |LT| Žaislas |LV| Rotaļlieta |PL| Zabawka |PT| Brinquedo |RO| Jucărie |RS| Igračka |SI| Igrača |SK| Hračka</v>
      </c>
      <c r="AT778" s="9" t="str">
        <f t="shared" si="335"/>
        <v xml:space="preserve">"|EN| Baby toy |BG| Играчка |BiH| Igračka |CZ| Hračka |DE| Spielzeug |EE| Mänguasi |ES| Juguete/ Joguina |GR| Παιχνίδι |HR| Igračka |HU| Játék |IT| Giocattolo |LT| Žaislas |LV| Rotaļlieta |PL| Zabawka |PT| Brinquedo |RO| Jucărie |RS| Igračka |SI| Igrača |SK| Hračka",  </v>
      </c>
      <c r="AU778" s="9" t="str">
        <f t="shared" si="336"/>
        <v xml:space="preserve">"Baby toy":  "|EN| Baby toy |BG| Играчка |BiH| Igračka |CZ| Hračka |DE| Spielzeug |EE| Mänguasi |ES| Juguete/ Joguina |GR| Παιχνίδι |HR| Igračka |HU| Játék |IT| Giocattolo |LT| Žaislas |LV| Rotaļlieta |PL| Zabawka |PT| Brinquedo |RO| Jucărie |RS| Igračka |SI| Igrača |SK| Hračka",  </v>
      </c>
      <c r="AV778" s="9" t="str">
        <f t="shared" si="337"/>
        <v xml:space="preserve">"Baby toy", </v>
      </c>
      <c r="AW778" s="9"/>
    </row>
    <row r="779" spans="1:49" ht="15" customHeight="1" x14ac:dyDescent="0.25">
      <c r="A779" s="8" t="s">
        <v>15057</v>
      </c>
      <c r="B779" s="6" t="str">
        <f t="shared" si="312"/>
        <v>|EN| Bath and care accessories</v>
      </c>
      <c r="C779" s="8" t="s">
        <v>15058</v>
      </c>
      <c r="D779" s="6" t="str">
        <f t="shared" si="313"/>
        <v xml:space="preserve"> |AL| Aksesorë foshnjash</v>
      </c>
      <c r="E779" s="8" t="s">
        <v>15059</v>
      </c>
      <c r="F779" s="6" t="str">
        <f t="shared" si="314"/>
        <v xml:space="preserve"> |BG| Бебешки аксесоари</v>
      </c>
      <c r="G779" s="8" t="s">
        <v>15060</v>
      </c>
      <c r="H779" s="6" t="str">
        <f t="shared" si="315"/>
        <v xml:space="preserve"> |BiH| Oprema za bebe</v>
      </c>
      <c r="I779" s="8" t="s">
        <v>15061</v>
      </c>
      <c r="J779" s="6" t="str">
        <f t="shared" si="316"/>
        <v xml:space="preserve"> |CZ| Příslušenství pro miminka</v>
      </c>
      <c r="K779" s="8" t="s">
        <v>15062</v>
      </c>
      <c r="L779" s="6" t="str">
        <f t="shared" si="317"/>
        <v xml:space="preserve"> |DE| Babyzubehör</v>
      </c>
      <c r="M779" s="8" t="s">
        <v>15063</v>
      </c>
      <c r="N779" s="6" t="str">
        <f t="shared" si="318"/>
        <v xml:space="preserve"> |EE| Beebitarvikud</v>
      </c>
      <c r="O779" s="8" t="s">
        <v>15064</v>
      </c>
      <c r="P779" s="6" t="str">
        <f t="shared" si="319"/>
        <v xml:space="preserve"> |ES| Accesorios para bebés</v>
      </c>
      <c r="Q779" s="8" t="s">
        <v>15065</v>
      </c>
      <c r="R779" s="6" t="str">
        <f t="shared" si="320"/>
        <v>/ Accessoris per a bebè</v>
      </c>
      <c r="S779" s="8" t="s">
        <v>15066</v>
      </c>
      <c r="T779" s="6" t="str">
        <f t="shared" si="321"/>
        <v xml:space="preserve"> |GR| Αξεσουάρ μωρών</v>
      </c>
      <c r="U779" s="8" t="s">
        <v>15067</v>
      </c>
      <c r="V779" s="6" t="str">
        <f t="shared" si="322"/>
        <v xml:space="preserve"> |HR| Pribor za bebe</v>
      </c>
      <c r="W779" s="8" t="s">
        <v>15068</v>
      </c>
      <c r="X779" s="6" t="str">
        <f t="shared" si="323"/>
        <v xml:space="preserve"> |HU| Baba kellékek</v>
      </c>
      <c r="Y779" s="8" t="s">
        <v>14153</v>
      </c>
      <c r="Z779" s="6" t="str">
        <f t="shared" si="324"/>
        <v xml:space="preserve"> |IT| Accessori per bambini</v>
      </c>
      <c r="AA779" s="8" t="s">
        <v>15069</v>
      </c>
      <c r="AB779" s="6" t="str">
        <f t="shared" si="325"/>
        <v xml:space="preserve"> |LT| Kūdikių reikmenys</v>
      </c>
      <c r="AC779" s="8" t="s">
        <v>15070</v>
      </c>
      <c r="AD779" s="6" t="str">
        <f t="shared" si="326"/>
        <v xml:space="preserve"> |LV| Zīdaiņu piederumi</v>
      </c>
      <c r="AE779" s="8" t="s">
        <v>14156</v>
      </c>
      <c r="AF779" s="6" t="str">
        <f t="shared" si="327"/>
        <v xml:space="preserve"> |MK| Машки бебешки додатоци</v>
      </c>
      <c r="AG779" s="8" t="s">
        <v>15071</v>
      </c>
      <c r="AH779" s="6" t="str">
        <f t="shared" si="328"/>
        <v xml:space="preserve"> |PL| Akcesoria niemowlęce</v>
      </c>
      <c r="AI779" s="8" t="s">
        <v>15072</v>
      </c>
      <c r="AJ779" s="6" t="str">
        <f t="shared" si="329"/>
        <v xml:space="preserve"> |PT| Acessórios para bebé</v>
      </c>
      <c r="AK779" s="8" t="s">
        <v>15073</v>
      </c>
      <c r="AL779" s="6" t="str">
        <f t="shared" si="330"/>
        <v xml:space="preserve"> |RO| Accesorii bebeluși</v>
      </c>
      <c r="AM779" s="8" t="s">
        <v>15067</v>
      </c>
      <c r="AN779" s="6" t="str">
        <f t="shared" si="331"/>
        <v xml:space="preserve"> |RS| Pribor za bebe</v>
      </c>
      <c r="AO779" s="8" t="s">
        <v>15074</v>
      </c>
      <c r="AP779" s="6" t="str">
        <f t="shared" si="332"/>
        <v xml:space="preserve"> |SI| Dodatki za dojenčke</v>
      </c>
      <c r="AQ779" s="8" t="s">
        <v>15075</v>
      </c>
      <c r="AR779" s="6" t="str">
        <f t="shared" si="333"/>
        <v xml:space="preserve"> |SK| Dojčenské doplnky</v>
      </c>
      <c r="AS779" s="9" t="str">
        <f t="shared" si="334"/>
        <v>|EN| Bath and care accessories |BG| Бебешки аксесоари |BiH| Oprema za bebe |CZ| Příslušenství pro miminka |DE| Babyzubehör |EE| Beebitarvikud |ES| Accesorios para bebés/ Accessoris per a bebè |GR| Αξεσουάρ μωρών |HR| Pribor za bebe |HU| Baba kellékek |IT| Accessori per bambini |LT| Kūdikių reikmenys |LV| Zīdaiņu piederumi |PL| Akcesoria niemowlęce |PT| Acessórios para bebé |RO| Accesorii bebeluși |RS| Pribor za bebe |SI| Dodatki za dojenčke |SK| Dojčenské doplnky</v>
      </c>
      <c r="AT779" s="9" t="str">
        <f t="shared" si="335"/>
        <v xml:space="preserve">"|EN| Bath and care accessories |BG| Бебешки аксесоари |BiH| Oprema za bebe |CZ| Příslušenství pro miminka |DE| Babyzubehör |EE| Beebitarvikud |ES| Accesorios para bebés/ Accessoris per a bebè |GR| Αξεσουάρ μωρών |HR| Pribor za bebe |HU| Baba kellékek |IT| Accessori per bambini |LT| Kūdikių reikmenys |LV| Zīdaiņu piederumi |PL| Akcesoria niemowlęce |PT| Acessórios para bebé |RO| Accesorii bebeluși |RS| Pribor za bebe |SI| Dodatki za dojenčke |SK| Dojčenské doplnky",  </v>
      </c>
      <c r="AU779" s="9" t="str">
        <f t="shared" si="336"/>
        <v xml:space="preserve">"Bath and care accessories":  "|EN| Bath and care accessories |BG| Бебешки аксесоари |BiH| Oprema za bebe |CZ| Příslušenství pro miminka |DE| Babyzubehör |EE| Beebitarvikud |ES| Accesorios para bebés/ Accessoris per a bebè |GR| Αξεσουάρ μωρών |HR| Pribor za bebe |HU| Baba kellékek |IT| Accessori per bambini |LT| Kūdikių reikmenys |LV| Zīdaiņu piederumi |PL| Akcesoria niemowlęce |PT| Acessórios para bebé |RO| Accesorii bebeluși |RS| Pribor za bebe |SI| Dodatki za dojenčke |SK| Dojčenské doplnky",  </v>
      </c>
      <c r="AV779" s="9" t="str">
        <f t="shared" si="337"/>
        <v xml:space="preserve">"Bath and care accessories", </v>
      </c>
      <c r="AW779" s="9"/>
    </row>
    <row r="780" spans="1:49" ht="15" customHeight="1" x14ac:dyDescent="0.25">
      <c r="A780" s="8" t="s">
        <v>15076</v>
      </c>
      <c r="B780" s="6" t="str">
        <f t="shared" si="312"/>
        <v>|EN| Swaddle accessories</v>
      </c>
      <c r="C780" s="8" t="s">
        <v>15077</v>
      </c>
      <c r="D780" s="6" t="str">
        <f t="shared" si="313"/>
        <v xml:space="preserve"> |AL| Aksesorë ndërrimi</v>
      </c>
      <c r="E780" s="8" t="s">
        <v>15078</v>
      </c>
      <c r="F780" s="6" t="str">
        <f t="shared" si="314"/>
        <v xml:space="preserve"> |BG| Аксесоари за преповиване</v>
      </c>
      <c r="G780" s="8" t="s">
        <v>15079</v>
      </c>
      <c r="H780" s="6" t="str">
        <f t="shared" si="315"/>
        <v xml:space="preserve"> |BiH| Oprema za povijanje</v>
      </c>
      <c r="I780" s="8" t="s">
        <v>15080</v>
      </c>
      <c r="J780" s="6" t="str">
        <f t="shared" si="316"/>
        <v xml:space="preserve"> |CZ| Příslušenství na přebalování</v>
      </c>
      <c r="K780" s="8" t="s">
        <v>15081</v>
      </c>
      <c r="L780" s="6" t="str">
        <f t="shared" si="317"/>
        <v xml:space="preserve"> |DE| Wickelzubehör</v>
      </c>
      <c r="M780" s="8" t="s">
        <v>15082</v>
      </c>
      <c r="N780" s="6" t="str">
        <f t="shared" si="318"/>
        <v xml:space="preserve"> |EE| Mähkimistarvikud</v>
      </c>
      <c r="O780" s="8" t="s">
        <v>15083</v>
      </c>
      <c r="P780" s="6" t="str">
        <f t="shared" si="319"/>
        <v xml:space="preserve"> |ES| Accesorios para desplazamientos</v>
      </c>
      <c r="Q780" s="8" t="s">
        <v>15084</v>
      </c>
      <c r="R780" s="6" t="str">
        <f t="shared" si="320"/>
        <v>/ Accessoris per al canviador</v>
      </c>
      <c r="S780" s="8" t="s">
        <v>15085</v>
      </c>
      <c r="T780" s="6" t="str">
        <f t="shared" si="321"/>
        <v xml:space="preserve"> |GR| Εξαρτήματα αποθήκευσης</v>
      </c>
      <c r="U780" s="8" t="s">
        <v>15086</v>
      </c>
      <c r="V780" s="6" t="str">
        <f t="shared" si="322"/>
        <v xml:space="preserve"> |HR| Pribor za previjanje</v>
      </c>
      <c r="W780" s="8" t="s">
        <v>15087</v>
      </c>
      <c r="X780" s="6" t="str">
        <f t="shared" si="323"/>
        <v xml:space="preserve"> |HU| Kellékek tisztába rakáshoz</v>
      </c>
      <c r="Y780" s="8" t="s">
        <v>15088</v>
      </c>
      <c r="Z780" s="6" t="str">
        <f t="shared" si="324"/>
        <v xml:space="preserve"> |IT| Accessori per il fasciatoio</v>
      </c>
      <c r="AA780" s="8" t="s">
        <v>15089</v>
      </c>
      <c r="AB780" s="6" t="str">
        <f t="shared" si="325"/>
        <v xml:space="preserve"> |LT| Vystymo reikmenys</v>
      </c>
      <c r="AC780" s="8" t="s">
        <v>15090</v>
      </c>
      <c r="AD780" s="6" t="str">
        <f t="shared" si="326"/>
        <v xml:space="preserve"> |LV| Pārtīšanas piederumi</v>
      </c>
      <c r="AE780" s="8" t="s">
        <v>15091</v>
      </c>
      <c r="AF780" s="6" t="str">
        <f t="shared" si="327"/>
        <v xml:space="preserve"> |MK| Додатоци за повивање</v>
      </c>
      <c r="AG780" s="8" t="s">
        <v>15092</v>
      </c>
      <c r="AH780" s="6" t="str">
        <f t="shared" si="328"/>
        <v xml:space="preserve"> |PL| Akcesoria do przewijania</v>
      </c>
      <c r="AI780" s="8" t="s">
        <v>15093</v>
      </c>
      <c r="AJ780" s="6" t="str">
        <f t="shared" si="329"/>
        <v xml:space="preserve"> |PT| Acessórios para trocar fraldas</v>
      </c>
      <c r="AK780" s="8" t="s">
        <v>15094</v>
      </c>
      <c r="AL780" s="6" t="str">
        <f t="shared" si="330"/>
        <v xml:space="preserve"> |RO| Accesorii înfășare</v>
      </c>
      <c r="AM780" s="8" t="s">
        <v>15095</v>
      </c>
      <c r="AN780" s="6" t="str">
        <f t="shared" si="331"/>
        <v xml:space="preserve"> |RS| Pribor za prepovijanje</v>
      </c>
      <c r="AO780" s="8" t="s">
        <v>15096</v>
      </c>
      <c r="AP780" s="6" t="str">
        <f t="shared" si="332"/>
        <v xml:space="preserve"> |SI| Dodatki za previjanje</v>
      </c>
      <c r="AQ780" s="8" t="s">
        <v>15097</v>
      </c>
      <c r="AR780" s="6" t="str">
        <f t="shared" si="333"/>
        <v xml:space="preserve"> |SK| Potreby na prebaľovanie</v>
      </c>
      <c r="AS780" s="9" t="str">
        <f t="shared" si="334"/>
        <v>|EN| Swaddle accessories |BG| Аксесоари за преповиване |BiH| Oprema za povijanje |CZ| Příslušenství na přebalování |DE| Wickelzubehör |EE| Mähkimistarvikud |ES| Accesorios para desplazamientos/ Accessoris per al canviador |GR| Εξαρτήματα αποθήκευσης |HR| Pribor za previjanje |HU| Kellékek tisztába rakáshoz |IT| Accessori per il fasciatoio |LT| Vystymo reikmenys |LV| Pārtīšanas piederumi |PL| Akcesoria do przewijania |PT| Acessórios para trocar fraldas |RO| Accesorii înfășare |RS| Pribor za prepovijanje |SI| Dodatki za previjanje |SK| Potreby na prebaľovanie</v>
      </c>
      <c r="AT780" s="9" t="str">
        <f t="shared" si="335"/>
        <v xml:space="preserve">"|EN| Swaddle accessories |BG| Аксесоари за преповиване |BiH| Oprema za povijanje |CZ| Příslušenství na přebalování |DE| Wickelzubehör |EE| Mähkimistarvikud |ES| Accesorios para desplazamientos/ Accessoris per al canviador |GR| Εξαρτήματα αποθήκευσης |HR| Pribor za previjanje |HU| Kellékek tisztába rakáshoz |IT| Accessori per il fasciatoio |LT| Vystymo reikmenys |LV| Pārtīšanas piederumi |PL| Akcesoria do przewijania |PT| Acessórios para trocar fraldas |RO| Accesorii înfășare |RS| Pribor za prepovijanje |SI| Dodatki za previjanje |SK| Potreby na prebaľovanie",  </v>
      </c>
      <c r="AU780" s="9" t="str">
        <f t="shared" si="336"/>
        <v xml:space="preserve">"Swaddle accessories":  "|EN| Swaddle accessories |BG| Аксесоари за преповиване |BiH| Oprema za povijanje |CZ| Příslušenství na přebalování |DE| Wickelzubehör |EE| Mähkimistarvikud |ES| Accesorios para desplazamientos/ Accessoris per al canviador |GR| Εξαρτήματα αποθήκευσης |HR| Pribor za previjanje |HU| Kellékek tisztába rakáshoz |IT| Accessori per il fasciatoio |LT| Vystymo reikmenys |LV| Pārtīšanas piederumi |PL| Akcesoria do przewijania |PT| Acessórios para trocar fraldas |RO| Accesorii înfășare |RS| Pribor za prepovijanje |SI| Dodatki za previjanje |SK| Potreby na prebaľovanie",  </v>
      </c>
      <c r="AV780" s="9" t="str">
        <f t="shared" si="337"/>
        <v xml:space="preserve">"Swaddle accessories", </v>
      </c>
      <c r="AW780" s="9"/>
    </row>
    <row r="781" spans="1:49" ht="15" customHeight="1" x14ac:dyDescent="0.25">
      <c r="A781" s="8" t="s">
        <v>15098</v>
      </c>
      <c r="B781" s="6" t="str">
        <f t="shared" si="312"/>
        <v>|EN| Safety accessories</v>
      </c>
      <c r="C781" s="8" t="s">
        <v>15099</v>
      </c>
      <c r="D781" s="6" t="str">
        <f t="shared" si="313"/>
        <v xml:space="preserve"> |AL| Aksesorë sigurie</v>
      </c>
      <c r="E781" s="8" t="s">
        <v>15100</v>
      </c>
      <c r="F781" s="6" t="str">
        <f t="shared" si="314"/>
        <v xml:space="preserve"> |BG| Аксесоари за безопасност</v>
      </c>
      <c r="G781" s="8" t="s">
        <v>15101</v>
      </c>
      <c r="H781" s="6" t="str">
        <f t="shared" si="315"/>
        <v xml:space="preserve"> |BiH| Oprema za sigurnost</v>
      </c>
      <c r="I781" s="8" t="s">
        <v>15102</v>
      </c>
      <c r="J781" s="6" t="str">
        <f t="shared" si="316"/>
        <v xml:space="preserve"> |CZ| Bezpečnostní příslušenství</v>
      </c>
      <c r="K781" s="8" t="s">
        <v>15103</v>
      </c>
      <c r="L781" s="6" t="str">
        <f t="shared" si="317"/>
        <v xml:space="preserve"> |DE| Sicherheitszubehör</v>
      </c>
      <c r="M781" s="8" t="s">
        <v>15104</v>
      </c>
      <c r="N781" s="6" t="str">
        <f t="shared" si="318"/>
        <v xml:space="preserve"> |EE| Ohutustarvikud</v>
      </c>
      <c r="O781" s="8" t="s">
        <v>15105</v>
      </c>
      <c r="P781" s="6" t="str">
        <f t="shared" si="319"/>
        <v xml:space="preserve"> |ES| Accesorios de seguridad</v>
      </c>
      <c r="Q781" s="8" t="s">
        <v>15106</v>
      </c>
      <c r="R781" s="6" t="str">
        <f t="shared" si="320"/>
        <v>/ Accessoris de seguretat</v>
      </c>
      <c r="S781" s="8" t="s">
        <v>15107</v>
      </c>
      <c r="T781" s="6" t="str">
        <f t="shared" si="321"/>
        <v xml:space="preserve"> |GR| Αξεσουάρ ασφαλείας</v>
      </c>
      <c r="U781" s="8" t="s">
        <v>15108</v>
      </c>
      <c r="V781" s="6" t="str">
        <f t="shared" si="322"/>
        <v xml:space="preserve"> |HR| Pribor za sigurnost</v>
      </c>
      <c r="W781" s="8" t="s">
        <v>15109</v>
      </c>
      <c r="X781" s="6" t="str">
        <f t="shared" si="323"/>
        <v xml:space="preserve"> |HU| Biztonsági kellékek</v>
      </c>
      <c r="Y781" s="8" t="s">
        <v>15110</v>
      </c>
      <c r="Z781" s="6" t="str">
        <f t="shared" si="324"/>
        <v xml:space="preserve"> |IT| Accessori di sicurezza</v>
      </c>
      <c r="AA781" s="8" t="s">
        <v>15111</v>
      </c>
      <c r="AB781" s="6" t="str">
        <f t="shared" si="325"/>
        <v xml:space="preserve"> |LT| Saugos reikmenys</v>
      </c>
      <c r="AC781" s="8" t="s">
        <v>15112</v>
      </c>
      <c r="AD781" s="6" t="str">
        <f t="shared" si="326"/>
        <v xml:space="preserve"> |LV| Drošības piederumi</v>
      </c>
      <c r="AE781" s="8" t="s">
        <v>15113</v>
      </c>
      <c r="AF781" s="6" t="str">
        <f t="shared" si="327"/>
        <v xml:space="preserve"> |MK| Безбедносни додатоци</v>
      </c>
      <c r="AG781" s="8" t="s">
        <v>15114</v>
      </c>
      <c r="AH781" s="6" t="str">
        <f t="shared" si="328"/>
        <v xml:space="preserve"> |PL| Akcesoria bezpieczeństwo</v>
      </c>
      <c r="AI781" s="8" t="s">
        <v>15115</v>
      </c>
      <c r="AJ781" s="6" t="str">
        <f t="shared" si="329"/>
        <v xml:space="preserve"> |PT| Acessórios de segurança</v>
      </c>
      <c r="AK781" s="8" t="s">
        <v>15116</v>
      </c>
      <c r="AL781" s="6" t="str">
        <f t="shared" si="330"/>
        <v xml:space="preserve"> |RO| Accesorii siguranță</v>
      </c>
      <c r="AM781" s="8" t="s">
        <v>15117</v>
      </c>
      <c r="AN781" s="6" t="str">
        <f t="shared" si="331"/>
        <v xml:space="preserve"> |RS| Pribor za zaštitu</v>
      </c>
      <c r="AO781" s="8" t="s">
        <v>15118</v>
      </c>
      <c r="AP781" s="6" t="str">
        <f t="shared" si="332"/>
        <v xml:space="preserve"> |SI| Varnostni pripomočki</v>
      </c>
      <c r="AQ781" s="8" t="s">
        <v>15119</v>
      </c>
      <c r="AR781" s="6" t="str">
        <f t="shared" si="333"/>
        <v xml:space="preserve"> |SK| Doplnky bezpečnosť</v>
      </c>
      <c r="AS781" s="9" t="str">
        <f t="shared" si="334"/>
        <v>|EN| Safety accessories |BG| Аксесоари за безопасност |BiH| Oprema za sigurnost |CZ| Bezpečnostní příslušenství |DE| Sicherheitszubehör |EE| Ohutustarvikud |ES| Accesorios de seguridad/ Accessoris de seguretat |GR| Αξεσουάρ ασφαλείας |HR| Pribor za sigurnost |HU| Biztonsági kellékek |IT| Accessori di sicurezza |LT| Saugos reikmenys |LV| Drošības piederumi |PL| Akcesoria bezpieczeństwo |PT| Acessórios de segurança |RO| Accesorii siguranță |RS| Pribor za zaštitu |SI| Varnostni pripomočki |SK| Doplnky bezpečnosť</v>
      </c>
      <c r="AT781" s="9" t="str">
        <f t="shared" si="335"/>
        <v xml:space="preserve">"|EN| Safety accessories |BG| Аксесоари за безопасност |BiH| Oprema za sigurnost |CZ| Bezpečnostní příslušenství |DE| Sicherheitszubehör |EE| Ohutustarvikud |ES| Accesorios de seguridad/ Accessoris de seguretat |GR| Αξεσουάρ ασφαλείας |HR| Pribor za sigurnost |HU| Biztonsági kellékek |IT| Accessori di sicurezza |LT| Saugos reikmenys |LV| Drošības piederumi |PL| Akcesoria bezpieczeństwo |PT| Acessórios de segurança |RO| Accesorii siguranță |RS| Pribor za zaštitu |SI| Varnostni pripomočki |SK| Doplnky bezpečnosť",  </v>
      </c>
      <c r="AU781" s="9" t="str">
        <f t="shared" si="336"/>
        <v xml:space="preserve">"Safety accessories":  "|EN| Safety accessories |BG| Аксесоари за безопасност |BiH| Oprema za sigurnost |CZ| Bezpečnostní příslušenství |DE| Sicherheitszubehör |EE| Ohutustarvikud |ES| Accesorios de seguridad/ Accessoris de seguretat |GR| Αξεσουάρ ασφαλείας |HR| Pribor za sigurnost |HU| Biztonsági kellékek |IT| Accessori di sicurezza |LT| Saugos reikmenys |LV| Drošības piederumi |PL| Akcesoria bezpieczeństwo |PT| Acessórios de segurança |RO| Accesorii siguranță |RS| Pribor za zaštitu |SI| Varnostni pripomočki |SK| Doplnky bezpečnosť",  </v>
      </c>
      <c r="AV781" s="9" t="str">
        <f t="shared" si="337"/>
        <v xml:space="preserve">"Safety accessories", </v>
      </c>
      <c r="AW781" s="9"/>
    </row>
    <row r="782" spans="1:49" ht="15" customHeight="1" x14ac:dyDescent="0.25">
      <c r="A782" s="8" t="s">
        <v>15120</v>
      </c>
      <c r="B782" s="6" t="str">
        <f t="shared" si="312"/>
        <v>|EN| Nappies</v>
      </c>
      <c r="C782" s="8" t="s">
        <v>15121</v>
      </c>
      <c r="D782" s="6" t="str">
        <f t="shared" si="313"/>
        <v xml:space="preserve"> |AL| Napë tetra</v>
      </c>
      <c r="E782" s="8" t="s">
        <v>15122</v>
      </c>
      <c r="F782" s="6" t="str">
        <f t="shared" si="314"/>
        <v xml:space="preserve"> |BG| Тензухена пелена</v>
      </c>
      <c r="G782" s="8" t="s">
        <v>15123</v>
      </c>
      <c r="H782" s="6" t="str">
        <f t="shared" si="315"/>
        <v xml:space="preserve"> |BiH| Tetra pelena</v>
      </c>
      <c r="I782" s="8" t="s">
        <v>15124</v>
      </c>
      <c r="J782" s="6" t="str">
        <f t="shared" si="316"/>
        <v xml:space="preserve"> |CZ| Látková plena</v>
      </c>
      <c r="K782" s="8" t="s">
        <v>15125</v>
      </c>
      <c r="L782" s="6" t="str">
        <f t="shared" si="317"/>
        <v xml:space="preserve"> |DE| Stoffwindel</v>
      </c>
      <c r="M782" s="8" t="s">
        <v>15126</v>
      </c>
      <c r="N782" s="6" t="str">
        <f t="shared" si="318"/>
        <v xml:space="preserve"> |EE| Korduskasutatav mähe</v>
      </c>
      <c r="O782" s="8" t="s">
        <v>15127</v>
      </c>
      <c r="P782" s="6" t="str">
        <f t="shared" si="319"/>
        <v xml:space="preserve"> |ES| Pañal de tela</v>
      </c>
      <c r="Q782" s="8" t="s">
        <v>15128</v>
      </c>
      <c r="R782" s="6" t="str">
        <f t="shared" si="320"/>
        <v>/ Bolquer de tela</v>
      </c>
      <c r="S782" s="8" t="s">
        <v>15129</v>
      </c>
      <c r="T782" s="6" t="str">
        <f t="shared" si="321"/>
        <v xml:space="preserve"> |GR| Πάνα μιας χρήσης</v>
      </c>
      <c r="U782" s="8" t="s">
        <v>15130</v>
      </c>
      <c r="V782" s="6" t="str">
        <f t="shared" si="322"/>
        <v xml:space="preserve"> |HR| Pamučna pelena</v>
      </c>
      <c r="W782" s="8" t="s">
        <v>15131</v>
      </c>
      <c r="X782" s="6" t="str">
        <f t="shared" si="323"/>
        <v xml:space="preserve"> |HU| Tetrapelenka</v>
      </c>
      <c r="Y782" s="8" t="s">
        <v>15132</v>
      </c>
      <c r="Z782" s="6" t="str">
        <f t="shared" si="324"/>
        <v xml:space="preserve"> |IT| Pannolino riutilizzabile</v>
      </c>
      <c r="AA782" s="8" t="s">
        <v>15133</v>
      </c>
      <c r="AB782" s="6" t="str">
        <f t="shared" si="325"/>
        <v xml:space="preserve"> |LT| Marlinis vystyklas</v>
      </c>
      <c r="AC782" s="8" t="s">
        <v>15134</v>
      </c>
      <c r="AD782" s="6" t="str">
        <f t="shared" si="326"/>
        <v xml:space="preserve"> |LV| Mazgājamie autiņi</v>
      </c>
      <c r="AE782" s="8" t="s">
        <v>15135</v>
      </c>
      <c r="AF782" s="6" t="str">
        <f t="shared" si="327"/>
        <v xml:space="preserve"> |MK| Платнена пелена</v>
      </c>
      <c r="AG782" s="8" t="s">
        <v>15136</v>
      </c>
      <c r="AH782" s="6" t="str">
        <f t="shared" si="328"/>
        <v xml:space="preserve"> |PL| Pielucha tetrowa</v>
      </c>
      <c r="AI782" s="8" t="s">
        <v>15137</v>
      </c>
      <c r="AJ782" s="6" t="str">
        <f t="shared" si="329"/>
        <v xml:space="preserve"> |PT| Fralda de algodão</v>
      </c>
      <c r="AK782" s="8" t="s">
        <v>15138</v>
      </c>
      <c r="AL782" s="6" t="str">
        <f t="shared" si="330"/>
        <v xml:space="preserve"> |RO| Scutec tetra</v>
      </c>
      <c r="AM782" s="8" t="s">
        <v>15130</v>
      </c>
      <c r="AN782" s="6" t="str">
        <f t="shared" si="331"/>
        <v xml:space="preserve"> |RS| Pamučna pelena</v>
      </c>
      <c r="AO782" s="8" t="s">
        <v>15139</v>
      </c>
      <c r="AP782" s="6" t="str">
        <f t="shared" si="332"/>
        <v xml:space="preserve"> |SI| Plenica tetra</v>
      </c>
      <c r="AQ782" s="8" t="s">
        <v>15140</v>
      </c>
      <c r="AR782" s="6" t="str">
        <f t="shared" si="333"/>
        <v xml:space="preserve"> |SK| Tetrová plienka</v>
      </c>
      <c r="AS782" s="9" t="str">
        <f t="shared" si="334"/>
        <v>|EN| Nappies |BG| Тензухена пелена |BiH| Tetra pelena |CZ| Látková plena |DE| Stoffwindel |EE| Korduskasutatav mähe |ES| Pañal de tela/ Bolquer de tela |GR| Πάνα μιας χρήσης |HR| Pamučna pelena |HU| Tetrapelenka |IT| Pannolino riutilizzabile |LT| Marlinis vystyklas |LV| Mazgājamie autiņi |PL| Pielucha tetrowa |PT| Fralda de algodão |RO| Scutec tetra |RS| Pamučna pelena |SI| Plenica tetra |SK| Tetrová plienka</v>
      </c>
      <c r="AT782" s="9" t="str">
        <f t="shared" si="335"/>
        <v xml:space="preserve">"|EN| Nappies |BG| Тензухена пелена |BiH| Tetra pelena |CZ| Látková plena |DE| Stoffwindel |EE| Korduskasutatav mähe |ES| Pañal de tela/ Bolquer de tela |GR| Πάνα μιας χρήσης |HR| Pamučna pelena |HU| Tetrapelenka |IT| Pannolino riutilizzabile |LT| Marlinis vystyklas |LV| Mazgājamie autiņi |PL| Pielucha tetrowa |PT| Fralda de algodão |RO| Scutec tetra |RS| Pamučna pelena |SI| Plenica tetra |SK| Tetrová plienka",  </v>
      </c>
      <c r="AU782" s="9" t="str">
        <f t="shared" si="336"/>
        <v xml:space="preserve">"Nappies":  "|EN| Nappies |BG| Тензухена пелена |BiH| Tetra pelena |CZ| Látková plena |DE| Stoffwindel |EE| Korduskasutatav mähe |ES| Pañal de tela/ Bolquer de tela |GR| Πάνα μιας χρήσης |HR| Pamučna pelena |HU| Tetrapelenka |IT| Pannolino riutilizzabile |LT| Marlinis vystyklas |LV| Mazgājamie autiņi |PL| Pielucha tetrowa |PT| Fralda de algodão |RO| Scutec tetra |RS| Pamučna pelena |SI| Plenica tetra |SK| Tetrová plienka",  </v>
      </c>
      <c r="AV782" s="9" t="str">
        <f t="shared" si="337"/>
        <v xml:space="preserve">"Nappies", </v>
      </c>
      <c r="AW782" s="9"/>
    </row>
    <row r="783" spans="1:49" ht="15" customHeight="1" x14ac:dyDescent="0.25">
      <c r="A783" s="8" t="s">
        <v>15141</v>
      </c>
      <c r="B783" s="6" t="str">
        <f t="shared" si="312"/>
        <v>|EN| Flanel nappies</v>
      </c>
      <c r="C783" s="8" t="s">
        <v>15142</v>
      </c>
      <c r="D783" s="6" t="str">
        <f t="shared" si="313"/>
        <v xml:space="preserve"> |AL| Napë fanelle</v>
      </c>
      <c r="E783" s="8" t="s">
        <v>15143</v>
      </c>
      <c r="F783" s="6" t="str">
        <f t="shared" si="314"/>
        <v xml:space="preserve"> |BG| Фланелена пелена</v>
      </c>
      <c r="G783" s="8" t="s">
        <v>15144</v>
      </c>
      <c r="H783" s="6" t="str">
        <f t="shared" si="315"/>
        <v xml:space="preserve"> |BiH| Pelena od flanela</v>
      </c>
      <c r="I783" s="8" t="s">
        <v>15145</v>
      </c>
      <c r="J783" s="6" t="str">
        <f t="shared" si="316"/>
        <v xml:space="preserve"> |CZ| Flanelová plena</v>
      </c>
      <c r="K783" s="8" t="s">
        <v>15146</v>
      </c>
      <c r="L783" s="6" t="str">
        <f t="shared" si="317"/>
        <v xml:space="preserve"> |DE| Flanellwindel</v>
      </c>
      <c r="M783" s="8" t="s">
        <v>15147</v>
      </c>
      <c r="N783" s="6" t="str">
        <f t="shared" si="318"/>
        <v xml:space="preserve"> |EE| Flanellmähe</v>
      </c>
      <c r="O783" s="8" t="s">
        <v>15148</v>
      </c>
      <c r="P783" s="6" t="str">
        <f t="shared" si="319"/>
        <v xml:space="preserve"> |ES| Pañal de franela</v>
      </c>
      <c r="Q783" s="8" t="s">
        <v>15149</v>
      </c>
      <c r="R783" s="6" t="str">
        <f t="shared" si="320"/>
        <v>/ Bolquer de franel·la</v>
      </c>
      <c r="S783" s="8" t="s">
        <v>15150</v>
      </c>
      <c r="T783" s="6" t="str">
        <f t="shared" si="321"/>
        <v xml:space="preserve"> |GR| Πάνα φανέλα</v>
      </c>
      <c r="U783" s="8" t="s">
        <v>15144</v>
      </c>
      <c r="V783" s="6" t="str">
        <f t="shared" si="322"/>
        <v xml:space="preserve"> |HR| Pelena od flanela</v>
      </c>
      <c r="W783" s="8" t="s">
        <v>15151</v>
      </c>
      <c r="X783" s="6" t="str">
        <f t="shared" si="323"/>
        <v xml:space="preserve"> |HU| Flanel pelenka</v>
      </c>
      <c r="Y783" s="8" t="s">
        <v>15152</v>
      </c>
      <c r="Z783" s="6" t="str">
        <f t="shared" si="324"/>
        <v xml:space="preserve"> |IT| Pannolino riutilizzabile di flanella</v>
      </c>
      <c r="AA783" s="8" t="s">
        <v>15153</v>
      </c>
      <c r="AB783" s="6" t="str">
        <f t="shared" si="325"/>
        <v xml:space="preserve"> |LT| Flanelinis vystyklas</v>
      </c>
      <c r="AC783" s="8" t="s">
        <v>12305</v>
      </c>
      <c r="AD783" s="6" t="str">
        <f t="shared" si="326"/>
        <v xml:space="preserve"> |LV| Flaneļa autiņi</v>
      </c>
      <c r="AE783" s="8" t="s">
        <v>15154</v>
      </c>
      <c r="AF783" s="6" t="str">
        <f t="shared" si="327"/>
        <v xml:space="preserve"> |MK| Фланелна пелена</v>
      </c>
      <c r="AG783" s="8" t="s">
        <v>15155</v>
      </c>
      <c r="AH783" s="6" t="str">
        <f t="shared" si="328"/>
        <v xml:space="preserve"> |PL| Pielucha flanelowa</v>
      </c>
      <c r="AI783" s="8" t="s">
        <v>12308</v>
      </c>
      <c r="AJ783" s="6" t="str">
        <f t="shared" si="329"/>
        <v xml:space="preserve"> |PT| Fralda de flanela</v>
      </c>
      <c r="AK783" s="8" t="s">
        <v>15156</v>
      </c>
      <c r="AL783" s="6" t="str">
        <f t="shared" si="330"/>
        <v xml:space="preserve"> |RO| Scutec flanel</v>
      </c>
      <c r="AM783" s="8" t="s">
        <v>12310</v>
      </c>
      <c r="AN783" s="6" t="str">
        <f t="shared" si="331"/>
        <v xml:space="preserve"> |RS| Flanelska pelena</v>
      </c>
      <c r="AO783" s="8" t="s">
        <v>15157</v>
      </c>
      <c r="AP783" s="6" t="str">
        <f t="shared" si="332"/>
        <v xml:space="preserve"> |SI| Plenica flanela</v>
      </c>
      <c r="AQ783" s="8" t="s">
        <v>15158</v>
      </c>
      <c r="AR783" s="6" t="str">
        <f t="shared" si="333"/>
        <v xml:space="preserve"> |SK| Flanelová plienka</v>
      </c>
      <c r="AS783" s="9" t="str">
        <f t="shared" si="334"/>
        <v>|EN| Flanel nappies |BG| Фланелена пелена |BiH| Pelena od flanela |CZ| Flanelová plena |DE| Flanellwindel |EE| Flanellmähe |ES| Pañal de franela/ Bolquer de franel·la |GR| Πάνα φανέλα |HR| Pelena od flanela |HU| Flanel pelenka |IT| Pannolino riutilizzabile di flanella |LT| Flanelinis vystyklas |LV| Flaneļa autiņi |PL| Pielucha flanelowa |PT| Fralda de flanela |RO| Scutec flanel |RS| Flanelska pelena |SI| Plenica flanela |SK| Flanelová plienka</v>
      </c>
      <c r="AT783" s="9" t="str">
        <f t="shared" si="335"/>
        <v xml:space="preserve">"|EN| Flanel nappies |BG| Фланелена пелена |BiH| Pelena od flanela |CZ| Flanelová plena |DE| Flanellwindel |EE| Flanellmähe |ES| Pañal de franela/ Bolquer de franel·la |GR| Πάνα φανέλα |HR| Pelena od flanela |HU| Flanel pelenka |IT| Pannolino riutilizzabile di flanella |LT| Flanelinis vystyklas |LV| Flaneļa autiņi |PL| Pielucha flanelowa |PT| Fralda de flanela |RO| Scutec flanel |RS| Flanelska pelena |SI| Plenica flanela |SK| Flanelová plienka",  </v>
      </c>
      <c r="AU783" s="9" t="str">
        <f t="shared" si="336"/>
        <v xml:space="preserve">"Flanel nappies":  "|EN| Flanel nappies |BG| Фланелена пелена |BiH| Pelena od flanela |CZ| Flanelová plena |DE| Flanellwindel |EE| Flanellmähe |ES| Pañal de franela/ Bolquer de franel·la |GR| Πάνα φανέλα |HR| Pelena od flanela |HU| Flanel pelenka |IT| Pannolino riutilizzabile di flanella |LT| Flanelinis vystyklas |LV| Flaneļa autiņi |PL| Pielucha flanelowa |PT| Fralda de flanela |RO| Scutec flanel |RS| Flanelska pelena |SI| Plenica flanela |SK| Flanelová plienka",  </v>
      </c>
      <c r="AV783" s="9" t="str">
        <f t="shared" si="337"/>
        <v xml:space="preserve">"Flanel nappies", </v>
      </c>
      <c r="AW783" s="9"/>
    </row>
    <row r="784" spans="1:49" ht="15" customHeight="1" x14ac:dyDescent="0.25">
      <c r="A784" s="8" t="s">
        <v>15120</v>
      </c>
      <c r="B784" s="6" t="str">
        <f t="shared" si="312"/>
        <v>|EN| Nappies</v>
      </c>
      <c r="C784" s="8" t="s">
        <v>10456</v>
      </c>
      <c r="D784" s="6" t="str">
        <f t="shared" si="313"/>
        <v xml:space="preserve"> |AL| Pelena njëpërdorimshme</v>
      </c>
      <c r="E784" s="8" t="s">
        <v>15159</v>
      </c>
      <c r="F784" s="6" t="str">
        <f t="shared" si="314"/>
        <v xml:space="preserve"> |BG| Пелена за еднократна употреба</v>
      </c>
      <c r="G784" s="8" t="s">
        <v>15160</v>
      </c>
      <c r="H784" s="6" t="str">
        <f t="shared" si="315"/>
        <v xml:space="preserve"> |BiH| Jednokratna pelena</v>
      </c>
      <c r="I784" s="8" t="s">
        <v>15161</v>
      </c>
      <c r="J784" s="6" t="str">
        <f t="shared" si="316"/>
        <v xml:space="preserve"> |CZ| Jednorázová plena</v>
      </c>
      <c r="K784" s="8" t="s">
        <v>15162</v>
      </c>
      <c r="L784" s="6" t="str">
        <f t="shared" si="317"/>
        <v xml:space="preserve"> |DE| Einwegwindel</v>
      </c>
      <c r="M784" s="8" t="s">
        <v>15163</v>
      </c>
      <c r="N784" s="6" t="str">
        <f t="shared" si="318"/>
        <v xml:space="preserve"> |EE| Ühekordne mähe</v>
      </c>
      <c r="O784" s="8" t="s">
        <v>15164</v>
      </c>
      <c r="P784" s="6" t="str">
        <f t="shared" si="319"/>
        <v xml:space="preserve"> |ES| Pañal desechable</v>
      </c>
      <c r="Q784" s="8" t="s">
        <v>15165</v>
      </c>
      <c r="R784" s="6" t="str">
        <f t="shared" si="320"/>
        <v>/ Bolquer d’un sol ús</v>
      </c>
      <c r="S784" s="8" t="s">
        <v>15166</v>
      </c>
      <c r="T784" s="6" t="str">
        <f t="shared" si="321"/>
        <v xml:space="preserve"> |GR| Πάνα μίας χρήσης</v>
      </c>
      <c r="U784" s="8" t="s">
        <v>15160</v>
      </c>
      <c r="V784" s="6" t="str">
        <f t="shared" si="322"/>
        <v xml:space="preserve"> |HR| Jednokratna pelena</v>
      </c>
      <c r="W784" s="8" t="s">
        <v>10465</v>
      </c>
      <c r="X784" s="6" t="str">
        <f t="shared" si="323"/>
        <v xml:space="preserve"> |HU| Egyszer használatos pelenka</v>
      </c>
      <c r="Y784" s="8" t="s">
        <v>15167</v>
      </c>
      <c r="Z784" s="6" t="str">
        <f t="shared" si="324"/>
        <v xml:space="preserve"> |IT| Pannolino monouso</v>
      </c>
      <c r="AA784" s="8" t="s">
        <v>15168</v>
      </c>
      <c r="AB784" s="6" t="str">
        <f t="shared" si="325"/>
        <v xml:space="preserve"> |LT| Vienkartinis vystyklas</v>
      </c>
      <c r="AC784" s="8" t="s">
        <v>10468</v>
      </c>
      <c r="AD784" s="6" t="str">
        <f t="shared" si="326"/>
        <v xml:space="preserve"> |LV| Vienreizējās lietošanas autiņi</v>
      </c>
      <c r="AE784" s="8" t="s">
        <v>15169</v>
      </c>
      <c r="AF784" s="6" t="str">
        <f t="shared" si="327"/>
        <v xml:space="preserve"> |MK| Еднократна пелена</v>
      </c>
      <c r="AG784" s="8" t="s">
        <v>15170</v>
      </c>
      <c r="AH784" s="6" t="str">
        <f t="shared" si="328"/>
        <v xml:space="preserve"> |PL| Pielucha jednorazowa</v>
      </c>
      <c r="AI784" s="8" t="s">
        <v>15171</v>
      </c>
      <c r="AJ784" s="6" t="str">
        <f t="shared" si="329"/>
        <v xml:space="preserve"> |PT| Fralda descartável</v>
      </c>
      <c r="AK784" s="8" t="s">
        <v>15172</v>
      </c>
      <c r="AL784" s="6" t="str">
        <f t="shared" si="330"/>
        <v xml:space="preserve"> |RO| Scutec de unică folosință</v>
      </c>
      <c r="AM784" s="8" t="s">
        <v>15160</v>
      </c>
      <c r="AN784" s="6" t="str">
        <f t="shared" si="331"/>
        <v xml:space="preserve"> |RS| Jednokratna pelena</v>
      </c>
      <c r="AO784" s="8" t="s">
        <v>15173</v>
      </c>
      <c r="AP784" s="6" t="str">
        <f t="shared" si="332"/>
        <v xml:space="preserve"> |SI| Plenica za enkratno uporabo</v>
      </c>
      <c r="AQ784" s="8" t="s">
        <v>15174</v>
      </c>
      <c r="AR784" s="6" t="str">
        <f t="shared" si="333"/>
        <v xml:space="preserve"> |SK| Jednorazová plienka</v>
      </c>
      <c r="AS784" s="9" t="str">
        <f t="shared" si="334"/>
        <v>|EN| Nappies |BG| Пелена за еднократна употреба |BiH| Jednokratna pelena |CZ| Jednorázová plena |DE| Einwegwindel |EE| Ühekordne mähe |ES| Pañal desechable/ Bolquer d’un sol ús |GR| Πάνα μίας χρήσης |HR| Jednokratna pelena |HU| Egyszer használatos pelenka |IT| Pannolino monouso |LT| Vienkartinis vystyklas |LV| Vienreizējās lietošanas autiņi |PL| Pielucha jednorazowa |PT| Fralda descartável |RO| Scutec de unică folosință |RS| Jednokratna pelena |SI| Plenica za enkratno uporabo |SK| Jednorazová plienka</v>
      </c>
      <c r="AT784" s="9" t="str">
        <f t="shared" si="335"/>
        <v xml:space="preserve">"|EN| Nappies |BG| Пелена за еднократна употреба |BiH| Jednokratna pelena |CZ| Jednorázová plena |DE| Einwegwindel |EE| Ühekordne mähe |ES| Pañal desechable/ Bolquer d’un sol ús |GR| Πάνα μίας χρήσης |HR| Jednokratna pelena |HU| Egyszer használatos pelenka |IT| Pannolino monouso |LT| Vienkartinis vystyklas |LV| Vienreizējās lietošanas autiņi |PL| Pielucha jednorazowa |PT| Fralda descartável |RO| Scutec de unică folosință |RS| Jednokratna pelena |SI| Plenica za enkratno uporabo |SK| Jednorazová plienka",  </v>
      </c>
      <c r="AU784" s="9" t="str">
        <f t="shared" si="336"/>
        <v xml:space="preserve">"Nappies":  "|EN| Nappies |BG| Пелена за еднократна употреба |BiH| Jednokratna pelena |CZ| Jednorázová plena |DE| Einwegwindel |EE| Ühekordne mähe |ES| Pañal desechable/ Bolquer d’un sol ús |GR| Πάνα μίας χρήσης |HR| Jednokratna pelena |HU| Egyszer használatos pelenka |IT| Pannolino monouso |LT| Vienkartinis vystyklas |LV| Vienreizējās lietošanas autiņi |PL| Pielucha jednorazowa |PT| Fralda descartável |RO| Scutec de unică folosință |RS| Jednokratna pelena |SI| Plenica za enkratno uporabo |SK| Jednorazová plienka",  </v>
      </c>
      <c r="AV784" s="9" t="str">
        <f t="shared" si="337"/>
        <v xml:space="preserve">"Nappies", </v>
      </c>
      <c r="AW784" s="9"/>
    </row>
    <row r="785" spans="1:49" ht="15" customHeight="1" x14ac:dyDescent="0.25">
      <c r="A785" s="8" t="s">
        <v>15175</v>
      </c>
      <c r="B785" s="6" t="str">
        <f t="shared" si="312"/>
        <v>|EN| Baby`s sleeping blanket</v>
      </c>
      <c r="C785" s="8" t="s">
        <v>15176</v>
      </c>
      <c r="D785" s="6" t="str">
        <f t="shared" si="313"/>
        <v xml:space="preserve"> |AL| Mbështjellës</v>
      </c>
      <c r="E785" s="8" t="s">
        <v>10227</v>
      </c>
      <c r="F785" s="6" t="str">
        <f t="shared" si="314"/>
        <v xml:space="preserve"> |BG| Порт бебе</v>
      </c>
      <c r="G785" s="8" t="s">
        <v>10228</v>
      </c>
      <c r="H785" s="6" t="str">
        <f t="shared" si="315"/>
        <v xml:space="preserve"> |BiH| Dekica za bebe</v>
      </c>
      <c r="I785" s="8" t="s">
        <v>10229</v>
      </c>
      <c r="J785" s="6" t="str">
        <f t="shared" si="316"/>
        <v xml:space="preserve"> |CZ| Zavinovačka</v>
      </c>
      <c r="K785" s="8" t="s">
        <v>10230</v>
      </c>
      <c r="L785" s="6" t="str">
        <f t="shared" si="317"/>
        <v xml:space="preserve"> |DE| Babyschlafsack</v>
      </c>
      <c r="M785" s="8" t="s">
        <v>15177</v>
      </c>
      <c r="N785" s="6" t="str">
        <f t="shared" si="318"/>
        <v xml:space="preserve"> |EE| Magamiskott</v>
      </c>
      <c r="O785" s="8" t="s">
        <v>15178</v>
      </c>
      <c r="P785" s="6" t="str">
        <f t="shared" si="319"/>
        <v xml:space="preserve"> |ES| Arrullo</v>
      </c>
      <c r="Q785" s="8" t="s">
        <v>15179</v>
      </c>
      <c r="R785" s="6" t="str">
        <f t="shared" si="320"/>
        <v>/ Manta per a bebè</v>
      </c>
      <c r="S785" s="8" t="s">
        <v>15180</v>
      </c>
      <c r="T785" s="6" t="str">
        <f t="shared" si="321"/>
        <v xml:space="preserve"> |GR| Υπνόσακος</v>
      </c>
      <c r="U785" s="8" t="s">
        <v>12337</v>
      </c>
      <c r="V785" s="6" t="str">
        <f t="shared" si="322"/>
        <v xml:space="preserve"> |HR| Jastuk za bebe</v>
      </c>
      <c r="W785" s="8" t="s">
        <v>15181</v>
      </c>
      <c r="X785" s="6" t="str">
        <f t="shared" si="323"/>
        <v xml:space="preserve"> |HU| Pólya</v>
      </c>
      <c r="Y785" s="8" t="s">
        <v>15182</v>
      </c>
      <c r="Z785" s="6" t="str">
        <f t="shared" si="324"/>
        <v xml:space="preserve"> |IT| Sacco nanna</v>
      </c>
      <c r="AA785" s="8" t="s">
        <v>15183</v>
      </c>
      <c r="AB785" s="6" t="str">
        <f t="shared" si="325"/>
        <v xml:space="preserve"> |LT| Kūdikių vokelis</v>
      </c>
      <c r="AC785" s="8" t="s">
        <v>15184</v>
      </c>
      <c r="AD785" s="6" t="str">
        <f t="shared" si="326"/>
        <v xml:space="preserve"> |LV| Bērnu guļammaiss</v>
      </c>
      <c r="AE785" s="8" t="s">
        <v>15185</v>
      </c>
      <c r="AF785" s="6" t="str">
        <f t="shared" si="327"/>
        <v xml:space="preserve"> |MK| Бебешка вреќа за спиење</v>
      </c>
      <c r="AG785" s="8" t="s">
        <v>15186</v>
      </c>
      <c r="AH785" s="6" t="str">
        <f t="shared" si="328"/>
        <v xml:space="preserve"> |PL| Becik</v>
      </c>
      <c r="AI785" s="8" t="s">
        <v>15187</v>
      </c>
      <c r="AJ785" s="6" t="str">
        <f t="shared" si="329"/>
        <v xml:space="preserve"> |PT| Saco de dormir para bebé</v>
      </c>
      <c r="AK785" s="8" t="s">
        <v>15188</v>
      </c>
      <c r="AL785" s="6" t="str">
        <f t="shared" si="330"/>
        <v xml:space="preserve"> |RO| Păturică bebeluș</v>
      </c>
      <c r="AM785" s="8" t="s">
        <v>15189</v>
      </c>
      <c r="AN785" s="6" t="str">
        <f t="shared" si="331"/>
        <v xml:space="preserve"> |RS| Dunjica</v>
      </c>
      <c r="AO785" s="8" t="s">
        <v>15190</v>
      </c>
      <c r="AP785" s="6" t="str">
        <f t="shared" si="332"/>
        <v xml:space="preserve"> |SI| Odejica</v>
      </c>
      <c r="AQ785" s="8" t="s">
        <v>15191</v>
      </c>
      <c r="AR785" s="6" t="str">
        <f t="shared" si="333"/>
        <v xml:space="preserve"> |SK| Perinka</v>
      </c>
      <c r="AS785" s="9" t="str">
        <f t="shared" si="334"/>
        <v>|EN| Baby`s sleeping blanket |BG| Порт бебе |BiH| Dekica za bebe |CZ| Zavinovačka |DE| Babyschlafsack |EE| Magamiskott |ES| Arrullo/ Manta per a bebè |GR| Υπνόσακος |HR| Jastuk za bebe |HU| Pólya |IT| Sacco nanna |LT| Kūdikių vokelis |LV| Bērnu guļammaiss |PL| Becik |PT| Saco de dormir para bebé |RO| Păturică bebeluș |RS| Dunjica |SI| Odejica |SK| Perinka</v>
      </c>
      <c r="AT785" s="9" t="str">
        <f t="shared" si="335"/>
        <v xml:space="preserve">"|EN| Baby`s sleeping blanket |BG| Порт бебе |BiH| Dekica za bebe |CZ| Zavinovačka |DE| Babyschlafsack |EE| Magamiskott |ES| Arrullo/ Manta per a bebè |GR| Υπνόσακος |HR| Jastuk za bebe |HU| Pólya |IT| Sacco nanna |LT| Kūdikių vokelis |LV| Bērnu guļammaiss |PL| Becik |PT| Saco de dormir para bebé |RO| Păturică bebeluș |RS| Dunjica |SI| Odejica |SK| Perinka",  </v>
      </c>
      <c r="AU785" s="9" t="str">
        <f t="shared" si="336"/>
        <v xml:space="preserve">"Baby`s sleeping blanket":  "|EN| Baby`s sleeping blanket |BG| Порт бебе |BiH| Dekica za bebe |CZ| Zavinovačka |DE| Babyschlafsack |EE| Magamiskott |ES| Arrullo/ Manta per a bebè |GR| Υπνόσακος |HR| Jastuk za bebe |HU| Pólya |IT| Sacco nanna |LT| Kūdikių vokelis |LV| Bērnu guļammaiss |PL| Becik |PT| Saco de dormir para bebé |RO| Păturică bebeluș |RS| Dunjica |SI| Odejica |SK| Perinka",  </v>
      </c>
      <c r="AV785" s="9" t="str">
        <f t="shared" si="337"/>
        <v xml:space="preserve">"Baby`s sleeping blanket", </v>
      </c>
      <c r="AW785" s="9"/>
    </row>
    <row r="786" spans="1:49" ht="15" customHeight="1" x14ac:dyDescent="0.25">
      <c r="A786" s="8" t="s">
        <v>15192</v>
      </c>
      <c r="B786" s="6" t="str">
        <f t="shared" si="312"/>
        <v>|EN| Bibs set</v>
      </c>
      <c r="C786" s="8" t="s">
        <v>15193</v>
      </c>
      <c r="D786" s="6" t="str">
        <f t="shared" si="313"/>
        <v xml:space="preserve"> |AL| Komplet përparësesh</v>
      </c>
      <c r="E786" s="8" t="s">
        <v>15194</v>
      </c>
      <c r="F786" s="6" t="str">
        <f t="shared" si="314"/>
        <v xml:space="preserve"> |BG| Комплект лигавници</v>
      </c>
      <c r="G786" s="8" t="s">
        <v>15195</v>
      </c>
      <c r="H786" s="6" t="str">
        <f t="shared" si="315"/>
        <v xml:space="preserve"> |BiH| Set portikli</v>
      </c>
      <c r="I786" s="8" t="s">
        <v>15196</v>
      </c>
      <c r="J786" s="6" t="str">
        <f t="shared" si="316"/>
        <v xml:space="preserve"> |CZ| Sada brindáčků</v>
      </c>
      <c r="K786" s="8" t="s">
        <v>15197</v>
      </c>
      <c r="L786" s="6" t="str">
        <f t="shared" si="317"/>
        <v xml:space="preserve"> |DE| Lätzchen-set</v>
      </c>
      <c r="M786" s="8" t="s">
        <v>15198</v>
      </c>
      <c r="N786" s="6" t="str">
        <f t="shared" si="318"/>
        <v xml:space="preserve"> |EE| Pudipõllede komplekt</v>
      </c>
      <c r="O786" s="8" t="s">
        <v>15199</v>
      </c>
      <c r="P786" s="6" t="str">
        <f t="shared" si="319"/>
        <v xml:space="preserve"> |ES| Conjunto de baberos</v>
      </c>
      <c r="Q786" s="8" t="s">
        <v>15200</v>
      </c>
      <c r="R786" s="6" t="str">
        <f t="shared" si="320"/>
        <v>/ Joc de pitets</v>
      </c>
      <c r="S786" s="8" t="s">
        <v>15201</v>
      </c>
      <c r="T786" s="6" t="str">
        <f t="shared" si="321"/>
        <v xml:space="preserve"> |GR| Σετ σαλιάρων</v>
      </c>
      <c r="U786" s="8" t="s">
        <v>15202</v>
      </c>
      <c r="V786" s="6" t="str">
        <f t="shared" si="322"/>
        <v xml:space="preserve"> |HR| Komplet podbradaka</v>
      </c>
      <c r="W786" s="8" t="s">
        <v>15203</v>
      </c>
      <c r="X786" s="6" t="str">
        <f t="shared" si="323"/>
        <v xml:space="preserve"> |HU| Előke szett</v>
      </c>
      <c r="Y786" s="8" t="s">
        <v>15204</v>
      </c>
      <c r="Z786" s="6" t="str">
        <f t="shared" si="324"/>
        <v xml:space="preserve"> |IT| Set di bavaglini</v>
      </c>
      <c r="AA786" s="8" t="s">
        <v>15205</v>
      </c>
      <c r="AB786" s="6" t="str">
        <f t="shared" si="325"/>
        <v xml:space="preserve"> |LT| Seilinukų komplektas</v>
      </c>
      <c r="AC786" s="8" t="s">
        <v>15206</v>
      </c>
      <c r="AD786" s="6" t="str">
        <f t="shared" si="326"/>
        <v xml:space="preserve"> |LV| Krūšautiņu komplekts</v>
      </c>
      <c r="AE786" s="8" t="s">
        <v>15207</v>
      </c>
      <c r="AF786" s="6" t="str">
        <f t="shared" si="327"/>
        <v xml:space="preserve"> |MK| Комплет лигувчиња</v>
      </c>
      <c r="AG786" s="8" t="s">
        <v>15208</v>
      </c>
      <c r="AH786" s="6" t="str">
        <f t="shared" si="328"/>
        <v xml:space="preserve"> |PL| Komplet śliniaków</v>
      </c>
      <c r="AI786" s="8" t="s">
        <v>15209</v>
      </c>
      <c r="AJ786" s="6" t="str">
        <f t="shared" si="329"/>
        <v xml:space="preserve"> |PT| Conjunto de babetes</v>
      </c>
      <c r="AK786" s="8" t="s">
        <v>15210</v>
      </c>
      <c r="AL786" s="6" t="str">
        <f t="shared" si="330"/>
        <v xml:space="preserve"> |RO| Set bavete</v>
      </c>
      <c r="AM786" s="8" t="s">
        <v>15211</v>
      </c>
      <c r="AN786" s="6" t="str">
        <f t="shared" si="331"/>
        <v xml:space="preserve"> |RS| Komplet portikli</v>
      </c>
      <c r="AO786" s="8" t="s">
        <v>15212</v>
      </c>
      <c r="AP786" s="6" t="str">
        <f t="shared" si="332"/>
        <v xml:space="preserve"> |SI| Komplet slinčkov</v>
      </c>
      <c r="AQ786" s="8" t="s">
        <v>15213</v>
      </c>
      <c r="AR786" s="6" t="str">
        <f t="shared" si="333"/>
        <v xml:space="preserve"> |SK| Súprava podbradníkov</v>
      </c>
      <c r="AS786" s="9" t="str">
        <f t="shared" si="334"/>
        <v>|EN| Bibs set |BG| Комплект лигавници |BiH| Set portikli |CZ| Sada brindáčků |DE| Lätzchen-set |EE| Pudipõllede komplekt |ES| Conjunto de baberos/ Joc de pitets |GR| Σετ σαλιάρων |HR| Komplet podbradaka |HU| Előke szett |IT| Set di bavaglini |LT| Seilinukų komplektas |LV| Krūšautiņu komplekts |PL| Komplet śliniaków |PT| Conjunto de babetes |RO| Set bavete |RS| Komplet portikli |SI| Komplet slinčkov |SK| Súprava podbradníkov</v>
      </c>
      <c r="AT786" s="9" t="str">
        <f t="shared" si="335"/>
        <v xml:space="preserve">"|EN| Bibs set |BG| Комплект лигавници |BiH| Set portikli |CZ| Sada brindáčků |DE| Lätzchen-set |EE| Pudipõllede komplekt |ES| Conjunto de baberos/ Joc de pitets |GR| Σετ σαλιάρων |HR| Komplet podbradaka |HU| Előke szett |IT| Set di bavaglini |LT| Seilinukų komplektas |LV| Krūšautiņu komplekts |PL| Komplet śliniaków |PT| Conjunto de babetes |RO| Set bavete |RS| Komplet portikli |SI| Komplet slinčkov |SK| Súprava podbradníkov",  </v>
      </c>
      <c r="AU786" s="9" t="str">
        <f t="shared" si="336"/>
        <v xml:space="preserve">"Bibs set":  "|EN| Bibs set |BG| Комплект лигавници |BiH| Set portikli |CZ| Sada brindáčků |DE| Lätzchen-set |EE| Pudipõllede komplekt |ES| Conjunto de baberos/ Joc de pitets |GR| Σετ σαλιάρων |HR| Komplet podbradaka |HU| Előke szett |IT| Set di bavaglini |LT| Seilinukų komplektas |LV| Krūšautiņu komplekts |PL| Komplet śliniaków |PT| Conjunto de babetes |RO| Set bavete |RS| Komplet portikli |SI| Komplet slinčkov |SK| Súprava podbradníkov",  </v>
      </c>
      <c r="AV786" s="9" t="str">
        <f t="shared" si="337"/>
        <v xml:space="preserve">"Bibs set", </v>
      </c>
      <c r="AW786" s="9"/>
    </row>
    <row r="787" spans="1:49" ht="15" customHeight="1" x14ac:dyDescent="0.25">
      <c r="A787" s="8" t="s">
        <v>15214</v>
      </c>
      <c r="B787" s="6" t="str">
        <f t="shared" si="312"/>
        <v>|EN| Face makeup accessories</v>
      </c>
      <c r="C787" s="8" t="s">
        <v>15215</v>
      </c>
      <c r="D787" s="6" t="str">
        <f t="shared" si="313"/>
        <v xml:space="preserve"> |AL| Aksesorë make up-i</v>
      </c>
      <c r="E787" s="8" t="s">
        <v>15216</v>
      </c>
      <c r="F787" s="6" t="str">
        <f t="shared" si="314"/>
        <v xml:space="preserve"> |BG| Аксесоари за грим</v>
      </c>
      <c r="G787" s="8" t="s">
        <v>15217</v>
      </c>
      <c r="H787" s="6" t="str">
        <f t="shared" si="315"/>
        <v xml:space="preserve"> |BiH| Pribor za šminkanje</v>
      </c>
      <c r="I787" s="8" t="s">
        <v>15218</v>
      </c>
      <c r="J787" s="6" t="str">
        <f t="shared" si="316"/>
        <v xml:space="preserve"> |CZ| Příslušenství pro make-up</v>
      </c>
      <c r="K787" s="8" t="s">
        <v>15219</v>
      </c>
      <c r="L787" s="6" t="str">
        <f t="shared" si="317"/>
        <v xml:space="preserve"> |DE| Make-up-zubehör</v>
      </c>
      <c r="M787" s="8" t="s">
        <v>15220</v>
      </c>
      <c r="N787" s="6" t="str">
        <f t="shared" si="318"/>
        <v xml:space="preserve"> |EE| Jumestustarvikud</v>
      </c>
      <c r="O787" s="8" t="s">
        <v>15221</v>
      </c>
      <c r="P787" s="6" t="str">
        <f t="shared" si="319"/>
        <v xml:space="preserve"> |ES| Accesorios de maquillaje</v>
      </c>
      <c r="Q787" s="8" t="s">
        <v>15222</v>
      </c>
      <c r="R787" s="6" t="str">
        <f t="shared" si="320"/>
        <v>/ Accessoris de maquillatge</v>
      </c>
      <c r="S787" s="8" t="s">
        <v>15223</v>
      </c>
      <c r="T787" s="6" t="str">
        <f t="shared" si="321"/>
        <v xml:space="preserve"> |GR| Αξεσουάρ μακιγιάζ</v>
      </c>
      <c r="U787" s="8" t="s">
        <v>15217</v>
      </c>
      <c r="V787" s="6" t="str">
        <f t="shared" si="322"/>
        <v xml:space="preserve"> |HR| Pribor za šminkanje</v>
      </c>
      <c r="W787" s="8" t="s">
        <v>15224</v>
      </c>
      <c r="X787" s="6" t="str">
        <f t="shared" si="323"/>
        <v xml:space="preserve"> |HU| Sminkes kellékek</v>
      </c>
      <c r="Y787" s="8" t="s">
        <v>15225</v>
      </c>
      <c r="Z787" s="6" t="str">
        <f t="shared" si="324"/>
        <v xml:space="preserve"> |IT| Accessori per il trucco</v>
      </c>
      <c r="AA787" s="8" t="s">
        <v>15226</v>
      </c>
      <c r="AB787" s="6" t="str">
        <f t="shared" si="325"/>
        <v xml:space="preserve"> |LT| Makiažo reikmenys</v>
      </c>
      <c r="AC787" s="8" t="s">
        <v>15227</v>
      </c>
      <c r="AD787" s="6" t="str">
        <f t="shared" si="326"/>
        <v xml:space="preserve"> |LV| Grima piederumi</v>
      </c>
      <c r="AE787" s="8" t="s">
        <v>15228</v>
      </c>
      <c r="AF787" s="6" t="str">
        <f t="shared" si="327"/>
        <v xml:space="preserve"> |MK| Додатоци за шминка</v>
      </c>
      <c r="AG787" s="8" t="s">
        <v>15229</v>
      </c>
      <c r="AH787" s="6" t="str">
        <f t="shared" si="328"/>
        <v xml:space="preserve"> |PL| Akcesoria do makijażu</v>
      </c>
      <c r="AI787" s="8" t="s">
        <v>15230</v>
      </c>
      <c r="AJ787" s="6" t="str">
        <f t="shared" si="329"/>
        <v xml:space="preserve"> |PT| Acessórios de maquilhagem</v>
      </c>
      <c r="AK787" s="8" t="s">
        <v>15231</v>
      </c>
      <c r="AL787" s="6" t="str">
        <f t="shared" si="330"/>
        <v xml:space="preserve"> |RO| Accesorii machiaj</v>
      </c>
      <c r="AM787" s="8" t="s">
        <v>15217</v>
      </c>
      <c r="AN787" s="6" t="str">
        <f t="shared" si="331"/>
        <v xml:space="preserve"> |RS| Pribor za šminkanje</v>
      </c>
      <c r="AO787" s="8" t="s">
        <v>15232</v>
      </c>
      <c r="AP787" s="6" t="str">
        <f t="shared" si="332"/>
        <v xml:space="preserve"> |SI| Dodatki za ličenje</v>
      </c>
      <c r="AQ787" s="8" t="s">
        <v>15233</v>
      </c>
      <c r="AR787" s="6" t="str">
        <f t="shared" si="333"/>
        <v xml:space="preserve"> |SK| Doplnky na make-up</v>
      </c>
      <c r="AS787" s="9" t="str">
        <f t="shared" si="334"/>
        <v>|EN| Face makeup accessories |BG| Аксесоари за грим |BiH| Pribor za šminkanje |CZ| Příslušenství pro make-up |DE| Make-up-zubehör |EE| Jumestustarvikud |ES| Accesorios de maquillaje/ Accessoris de maquillatge |GR| Αξεσουάρ μακιγιάζ |HR| Pribor za šminkanje |HU| Sminkes kellékek |IT| Accessori per il trucco |LT| Makiažo reikmenys |LV| Grima piederumi |PL| Akcesoria do makijażu |PT| Acessórios de maquilhagem |RO| Accesorii machiaj |RS| Pribor za šminkanje |SI| Dodatki za ličenje |SK| Doplnky na make-up</v>
      </c>
      <c r="AT787" s="9" t="str">
        <f t="shared" si="335"/>
        <v xml:space="preserve">"|EN| Face makeup accessories |BG| Аксесоари за грим |BiH| Pribor za šminkanje |CZ| Příslušenství pro make-up |DE| Make-up-zubehör |EE| Jumestustarvikud |ES| Accesorios de maquillaje/ Accessoris de maquillatge |GR| Αξεσουάρ μακιγιάζ |HR| Pribor za šminkanje |HU| Sminkes kellékek |IT| Accessori per il trucco |LT| Makiažo reikmenys |LV| Grima piederumi |PL| Akcesoria do makijażu |PT| Acessórios de maquilhagem |RO| Accesorii machiaj |RS| Pribor za šminkanje |SI| Dodatki za ličenje |SK| Doplnky na make-up",  </v>
      </c>
      <c r="AU787" s="9" t="str">
        <f t="shared" si="336"/>
        <v xml:space="preserve">"Face makeup accessories":  "|EN| Face makeup accessories |BG| Аксесоари за грим |BiH| Pribor za šminkanje |CZ| Příslušenství pro make-up |DE| Make-up-zubehör |EE| Jumestustarvikud |ES| Accesorios de maquillaje/ Accessoris de maquillatge |GR| Αξεσουάρ μακιγιάζ |HR| Pribor za šminkanje |HU| Sminkes kellékek |IT| Accessori per il trucco |LT| Makiažo reikmenys |LV| Grima piederumi |PL| Akcesoria do makijażu |PT| Acessórios de maquilhagem |RO| Accesorii machiaj |RS| Pribor za šminkanje |SI| Dodatki za ličenje |SK| Doplnky na make-up",  </v>
      </c>
      <c r="AV787" s="9" t="str">
        <f t="shared" si="337"/>
        <v xml:space="preserve">"Face makeup accessories", </v>
      </c>
      <c r="AW787" s="9"/>
    </row>
    <row r="788" spans="1:49" ht="15" customHeight="1" x14ac:dyDescent="0.25">
      <c r="A788" s="8" t="s">
        <v>8554</v>
      </c>
      <c r="B788" s="6" t="str">
        <f t="shared" si="312"/>
        <v>|EN| Nail file</v>
      </c>
      <c r="C788" s="8" t="s">
        <v>8555</v>
      </c>
      <c r="D788" s="6" t="str">
        <f t="shared" si="313"/>
        <v xml:space="preserve"> |AL| Limë</v>
      </c>
      <c r="E788" s="8" t="s">
        <v>8556</v>
      </c>
      <c r="F788" s="6" t="str">
        <f t="shared" si="314"/>
        <v xml:space="preserve"> |BG| Пила</v>
      </c>
      <c r="G788" s="8" t="s">
        <v>8557</v>
      </c>
      <c r="H788" s="6" t="str">
        <f t="shared" si="315"/>
        <v xml:space="preserve"> |BiH| Turpija</v>
      </c>
      <c r="I788" s="8" t="s">
        <v>8571</v>
      </c>
      <c r="J788" s="6" t="str">
        <f t="shared" si="316"/>
        <v xml:space="preserve"> |CZ| Pilník</v>
      </c>
      <c r="K788" s="8" t="s">
        <v>15234</v>
      </c>
      <c r="L788" s="6" t="str">
        <f t="shared" si="317"/>
        <v xml:space="preserve"> |DE| Nagelfeile</v>
      </c>
      <c r="M788" s="8" t="s">
        <v>8559</v>
      </c>
      <c r="N788" s="6" t="str">
        <f t="shared" si="318"/>
        <v xml:space="preserve"> |EE| Viil</v>
      </c>
      <c r="O788" s="8" t="s">
        <v>15235</v>
      </c>
      <c r="P788" s="6" t="str">
        <f t="shared" si="319"/>
        <v xml:space="preserve"> |ES| Lima de uñas</v>
      </c>
      <c r="Q788" s="8" t="s">
        <v>15236</v>
      </c>
      <c r="R788" s="6" t="str">
        <f t="shared" si="320"/>
        <v>/ Llima d’ungles</v>
      </c>
      <c r="S788" s="8" t="s">
        <v>8562</v>
      </c>
      <c r="T788" s="6" t="str">
        <f t="shared" si="321"/>
        <v xml:space="preserve"> |GR| Λίμα</v>
      </c>
      <c r="U788" s="8" t="s">
        <v>15237</v>
      </c>
      <c r="V788" s="6" t="str">
        <f t="shared" si="322"/>
        <v xml:space="preserve"> |HR| Turpijica za nokte</v>
      </c>
      <c r="W788" s="8" t="s">
        <v>15238</v>
      </c>
      <c r="X788" s="6" t="str">
        <f t="shared" si="323"/>
        <v xml:space="preserve"> |HU| Körömreszelő</v>
      </c>
      <c r="Y788" s="8" t="s">
        <v>15239</v>
      </c>
      <c r="Z788" s="6" t="str">
        <f t="shared" si="324"/>
        <v xml:space="preserve"> |IT| Limetta</v>
      </c>
      <c r="AA788" s="8" t="s">
        <v>15240</v>
      </c>
      <c r="AB788" s="6" t="str">
        <f t="shared" si="325"/>
        <v xml:space="preserve"> |LT| Nagų dildė</v>
      </c>
      <c r="AC788" s="8" t="s">
        <v>15241</v>
      </c>
      <c r="AD788" s="6" t="str">
        <f t="shared" si="326"/>
        <v xml:space="preserve"> |LV| Nagu vīle</v>
      </c>
      <c r="AE788" s="8" t="s">
        <v>8567</v>
      </c>
      <c r="AF788" s="6" t="str">
        <f t="shared" si="327"/>
        <v xml:space="preserve"> |MK| Турпија</v>
      </c>
      <c r="AG788" s="8" t="s">
        <v>15242</v>
      </c>
      <c r="AH788" s="6" t="str">
        <f t="shared" si="328"/>
        <v xml:space="preserve"> |PL| Pilniczek</v>
      </c>
      <c r="AI788" s="8" t="s">
        <v>8560</v>
      </c>
      <c r="AJ788" s="6" t="str">
        <f t="shared" si="329"/>
        <v xml:space="preserve"> |PT| Lima</v>
      </c>
      <c r="AK788" s="8" t="s">
        <v>15243</v>
      </c>
      <c r="AL788" s="6" t="str">
        <f t="shared" si="330"/>
        <v xml:space="preserve"> |RO| Pilă unghii</v>
      </c>
      <c r="AM788" s="8" t="s">
        <v>15244</v>
      </c>
      <c r="AN788" s="6" t="str">
        <f t="shared" si="331"/>
        <v xml:space="preserve"> |RS| Turpijica</v>
      </c>
      <c r="AO788" s="8" t="s">
        <v>15245</v>
      </c>
      <c r="AP788" s="6" t="str">
        <f t="shared" si="332"/>
        <v xml:space="preserve"> |SI| Pilica za nohte</v>
      </c>
      <c r="AQ788" s="8" t="s">
        <v>8571</v>
      </c>
      <c r="AR788" s="6" t="str">
        <f t="shared" si="333"/>
        <v xml:space="preserve"> |SK| Pilník</v>
      </c>
      <c r="AS788" s="9" t="str">
        <f t="shared" si="334"/>
        <v>|EN| Nail file |BG| Пила |BiH| Turpija |CZ| Pilník |DE| Nagelfeile |EE| Viil |ES| Lima de uñas/ Llima d’ungles |GR| Λίμα |HR| Turpijica za nokte |HU| Körömreszelő |IT| Limetta |LT| Nagų dildė |LV| Nagu vīle |PL| Pilniczek |PT| Lima |RO| Pilă unghii |RS| Turpijica |SI| Pilica za nohte |SK| Pilník</v>
      </c>
      <c r="AT788" s="9" t="str">
        <f t="shared" si="335"/>
        <v xml:space="preserve">"|EN| Nail file |BG| Пила |BiH| Turpija |CZ| Pilník |DE| Nagelfeile |EE| Viil |ES| Lima de uñas/ Llima d’ungles |GR| Λίμα |HR| Turpijica za nokte |HU| Körömreszelő |IT| Limetta |LT| Nagų dildė |LV| Nagu vīle |PL| Pilniczek |PT| Lima |RO| Pilă unghii |RS| Turpijica |SI| Pilica za nohte |SK| Pilník",  </v>
      </c>
      <c r="AU788" s="9" t="str">
        <f t="shared" si="336"/>
        <v xml:space="preserve">"Nail file":  "|EN| Nail file |BG| Пила |BiH| Turpija |CZ| Pilník |DE| Nagelfeile |EE| Viil |ES| Lima de uñas/ Llima d’ungles |GR| Λίμα |HR| Turpijica za nokte |HU| Körömreszelő |IT| Limetta |LT| Nagų dildė |LV| Nagu vīle |PL| Pilniczek |PT| Lima |RO| Pilă unghii |RS| Turpijica |SI| Pilica za nohte |SK| Pilník",  </v>
      </c>
      <c r="AV788" s="9" t="str">
        <f t="shared" si="337"/>
        <v xml:space="preserve">"Nail file", </v>
      </c>
      <c r="AW788" s="9"/>
    </row>
    <row r="789" spans="1:49" ht="15" customHeight="1" x14ac:dyDescent="0.25">
      <c r="A789" s="8" t="s">
        <v>15246</v>
      </c>
      <c r="B789" s="6" t="str">
        <f t="shared" si="312"/>
        <v>|EN| Cuticle stick</v>
      </c>
      <c r="C789" s="8" t="s">
        <v>15247</v>
      </c>
      <c r="D789" s="6" t="str">
        <f t="shared" si="313"/>
        <v xml:space="preserve"> |AL| Shkop kutikulash</v>
      </c>
      <c r="E789" s="8" t="s">
        <v>15248</v>
      </c>
      <c r="F789" s="6" t="str">
        <f t="shared" si="314"/>
        <v xml:space="preserve"> |BG| Клечка за кожички</v>
      </c>
      <c r="G789" s="8" t="s">
        <v>15249</v>
      </c>
      <c r="H789" s="6" t="str">
        <f t="shared" si="315"/>
        <v xml:space="preserve"> |BiH| Štapić za uklanjanje kožica</v>
      </c>
      <c r="I789" s="8" t="s">
        <v>15250</v>
      </c>
      <c r="J789" s="6" t="str">
        <f t="shared" si="316"/>
        <v xml:space="preserve"> |CZ| Tyčinka na zatlačení nehtové kůžičky</v>
      </c>
      <c r="K789" s="8" t="s">
        <v>15251</v>
      </c>
      <c r="L789" s="6" t="str">
        <f t="shared" si="317"/>
        <v xml:space="preserve"> |DE| Nagelhautstäbchen</v>
      </c>
      <c r="M789" s="8" t="s">
        <v>15252</v>
      </c>
      <c r="N789" s="6" t="str">
        <f t="shared" si="318"/>
        <v xml:space="preserve"> |EE| Pulk küünenaha eemaldamiseks</v>
      </c>
      <c r="O789" s="8" t="s">
        <v>15253</v>
      </c>
      <c r="P789" s="6" t="str">
        <f t="shared" si="319"/>
        <v xml:space="preserve"> |ES| Palito para cutículas</v>
      </c>
      <c r="Q789" s="8" t="s">
        <v>15254</v>
      </c>
      <c r="R789" s="6" t="str">
        <f t="shared" si="320"/>
        <v>/ Palets per a cutícules</v>
      </c>
      <c r="S789" s="8" t="s">
        <v>13222</v>
      </c>
      <c r="T789" s="6" t="str">
        <f t="shared" si="321"/>
        <v xml:space="preserve"> |GR| Λίμες και ραβδί επιδερμίδων</v>
      </c>
      <c r="U789" s="8" t="s">
        <v>8619</v>
      </c>
      <c r="V789" s="6" t="str">
        <f t="shared" si="322"/>
        <v xml:space="preserve"> |HR| Štapići za skidanje kožice</v>
      </c>
      <c r="W789" s="8" t="s">
        <v>15255</v>
      </c>
      <c r="X789" s="6" t="str">
        <f t="shared" si="323"/>
        <v xml:space="preserve"> |HU| Bőreltávolító</v>
      </c>
      <c r="Y789" s="8" t="s">
        <v>15256</v>
      </c>
      <c r="Z789" s="6" t="str">
        <f t="shared" si="324"/>
        <v xml:space="preserve"> |IT| Bastoncini per cuticole</v>
      </c>
      <c r="AA789" s="8" t="s">
        <v>15257</v>
      </c>
      <c r="AB789" s="6" t="str">
        <f t="shared" si="325"/>
        <v xml:space="preserve"> |LT| Manikiūro įrankis odelėms atstumti</v>
      </c>
      <c r="AC789" s="8" t="s">
        <v>15258</v>
      </c>
      <c r="AD789" s="6" t="str">
        <f t="shared" si="326"/>
        <v xml:space="preserve"> |LV| Kociņš kutikulas atbīdīšanai</v>
      </c>
      <c r="AE789" s="8" t="s">
        <v>15259</v>
      </c>
      <c r="AF789" s="6" t="str">
        <f t="shared" si="327"/>
        <v xml:space="preserve"> |MK| Турпија за кожа</v>
      </c>
      <c r="AG789" s="8" t="s">
        <v>15260</v>
      </c>
      <c r="AH789" s="6" t="str">
        <f t="shared" si="328"/>
        <v xml:space="preserve"> |PL| Patyczek do skórek</v>
      </c>
      <c r="AI789" s="8" t="s">
        <v>15261</v>
      </c>
      <c r="AJ789" s="6" t="str">
        <f t="shared" si="329"/>
        <v xml:space="preserve"> |PT| Pauzinho para empurrar cutículas</v>
      </c>
      <c r="AK789" s="8" t="s">
        <v>15262</v>
      </c>
      <c r="AL789" s="6" t="str">
        <f t="shared" si="330"/>
        <v xml:space="preserve"> |RO| Bețișor cuticule</v>
      </c>
      <c r="AM789" s="8" t="s">
        <v>15263</v>
      </c>
      <c r="AN789" s="6" t="str">
        <f t="shared" si="331"/>
        <v xml:space="preserve"> |RS| Špatula za zanoktice</v>
      </c>
      <c r="AO789" s="8" t="s">
        <v>15264</v>
      </c>
      <c r="AP789" s="6" t="str">
        <f t="shared" si="332"/>
        <v xml:space="preserve"> |SI| Palčka za kožico</v>
      </c>
      <c r="AQ789" s="8" t="s">
        <v>15265</v>
      </c>
      <c r="AR789" s="6" t="str">
        <f t="shared" si="333"/>
        <v xml:space="preserve"> |SK| Palička na odstraňovanie pokožky okolo nechtov</v>
      </c>
      <c r="AS789" s="9" t="str">
        <f t="shared" si="334"/>
        <v>|EN| Cuticle stick |BG| Клечка за кожички |BiH| Štapić za uklanjanje kožica |CZ| Tyčinka na zatlačení nehtové kůžičky |DE| Nagelhautstäbchen |EE| Pulk küünenaha eemaldamiseks |ES| Palito para cutículas/ Palets per a cutícules |GR| Λίμες και ραβδί επιδερμίδων |HR| Štapići za skidanje kožice |HU| Bőreltávolító |IT| Bastoncini per cuticole |LT| Manikiūro įrankis odelėms atstumti |LV| Kociņš kutikulas atbīdīšanai |PL| Patyczek do skórek |PT| Pauzinho para empurrar cutículas |RO| Bețișor cuticule |RS| Špatula za zanoktice |SI| Palčka za kožico |SK| Palička na odstraňovanie pokožky okolo nechtov</v>
      </c>
      <c r="AT789" s="9" t="str">
        <f t="shared" si="335"/>
        <v xml:space="preserve">"|EN| Cuticle stick |BG| Клечка за кожички |BiH| Štapić za uklanjanje kožica |CZ| Tyčinka na zatlačení nehtové kůžičky |DE| Nagelhautstäbchen |EE| Pulk küünenaha eemaldamiseks |ES| Palito para cutículas/ Palets per a cutícules |GR| Λίμες και ραβδί επιδερμίδων |HR| Štapići za skidanje kožice |HU| Bőreltávolító |IT| Bastoncini per cuticole |LT| Manikiūro įrankis odelėms atstumti |LV| Kociņš kutikulas atbīdīšanai |PL| Patyczek do skórek |PT| Pauzinho para empurrar cutículas |RO| Bețișor cuticule |RS| Špatula za zanoktice |SI| Palčka za kožico |SK| Palička na odstraňovanie pokožky okolo nechtov",  </v>
      </c>
      <c r="AU789" s="9" t="str">
        <f t="shared" si="336"/>
        <v xml:space="preserve">"Cuticle stick":  "|EN| Cuticle stick |BG| Клечка за кожички |BiH| Štapić za uklanjanje kožica |CZ| Tyčinka na zatlačení nehtové kůžičky |DE| Nagelhautstäbchen |EE| Pulk küünenaha eemaldamiseks |ES| Palito para cutículas/ Palets per a cutícules |GR| Λίμες και ραβδί επιδερμίδων |HR| Štapići za skidanje kožice |HU| Bőreltávolító |IT| Bastoncini per cuticole |LT| Manikiūro įrankis odelėms atstumti |LV| Kociņš kutikulas atbīdīšanai |PL| Patyczek do skórek |PT| Pauzinho para empurrar cutículas |RO| Bețișor cuticule |RS| Špatula za zanoktice |SI| Palčka za kožico |SK| Palička na odstraňovanie pokožky okolo nechtov",  </v>
      </c>
      <c r="AV789" s="9" t="str">
        <f t="shared" si="337"/>
        <v xml:space="preserve">"Cuticle stick", </v>
      </c>
      <c r="AW789" s="9"/>
    </row>
    <row r="790" spans="1:49" ht="15" customHeight="1" x14ac:dyDescent="0.25">
      <c r="A790" s="8" t="s">
        <v>15266</v>
      </c>
      <c r="B790" s="6" t="str">
        <f t="shared" si="312"/>
        <v>|EN| Pedicure/manicure set</v>
      </c>
      <c r="C790" s="8" t="s">
        <v>15267</v>
      </c>
      <c r="D790" s="6" t="str">
        <f t="shared" si="313"/>
        <v xml:space="preserve"> |AL| Set manikyr/pedikyr</v>
      </c>
      <c r="E790" s="8" t="s">
        <v>15268</v>
      </c>
      <c r="F790" s="6" t="str">
        <f t="shared" si="314"/>
        <v xml:space="preserve"> |BG| Комплект за маникюр/педикюр</v>
      </c>
      <c r="G790" s="8" t="s">
        <v>15269</v>
      </c>
      <c r="H790" s="6" t="str">
        <f t="shared" si="315"/>
        <v xml:space="preserve"> |BiH| Set za manikir/pedikir</v>
      </c>
      <c r="I790" s="8" t="s">
        <v>15270</v>
      </c>
      <c r="J790" s="6" t="str">
        <f t="shared" si="316"/>
        <v xml:space="preserve"> |CZ| Sada pro manikúru/pedikúru</v>
      </c>
      <c r="K790" s="8" t="s">
        <v>15271</v>
      </c>
      <c r="L790" s="6" t="str">
        <f t="shared" si="317"/>
        <v xml:space="preserve"> |DE| Maniküre-/pediküre-set</v>
      </c>
      <c r="M790" s="8" t="s">
        <v>15272</v>
      </c>
      <c r="N790" s="6" t="str">
        <f t="shared" si="318"/>
        <v xml:space="preserve"> |EE| Maniküüri-/pediküürikomplekt</v>
      </c>
      <c r="O790" s="8" t="s">
        <v>15273</v>
      </c>
      <c r="P790" s="6" t="str">
        <f t="shared" si="319"/>
        <v xml:space="preserve"> |ES| Set de manicura / pedicura</v>
      </c>
      <c r="Q790" s="8" t="s">
        <v>15274</v>
      </c>
      <c r="R790" s="6" t="str">
        <f t="shared" si="320"/>
        <v>/ Joc de manicura/pedicura</v>
      </c>
      <c r="S790" s="8" t="s">
        <v>15275</v>
      </c>
      <c r="T790" s="6" t="str">
        <f t="shared" si="321"/>
        <v xml:space="preserve"> |GR| Zestad do manicure/pedicure</v>
      </c>
      <c r="U790" s="8" t="s">
        <v>15276</v>
      </c>
      <c r="V790" s="6" t="str">
        <f t="shared" si="322"/>
        <v xml:space="preserve"> |HR| Komplet za manikuru/pedikuru</v>
      </c>
      <c r="W790" s="8" t="s">
        <v>15277</v>
      </c>
      <c r="X790" s="6" t="str">
        <f t="shared" si="323"/>
        <v xml:space="preserve"> |HU| Körömvágó készlet</v>
      </c>
      <c r="Y790" s="8" t="s">
        <v>15278</v>
      </c>
      <c r="Z790" s="6" t="str">
        <f t="shared" si="324"/>
        <v xml:space="preserve"> |IT| Completo per manicure/pedicure</v>
      </c>
      <c r="AA790" s="8" t="s">
        <v>15279</v>
      </c>
      <c r="AB790" s="6" t="str">
        <f t="shared" si="325"/>
        <v xml:space="preserve"> |LT| Manikiūro ir pedikiūro rinkinys</v>
      </c>
      <c r="AC790" s="8" t="s">
        <v>15280</v>
      </c>
      <c r="AD790" s="6" t="str">
        <f t="shared" si="326"/>
        <v xml:space="preserve"> |LV| Manikīra/pedikīra komplekts</v>
      </c>
      <c r="AE790" s="8" t="s">
        <v>15281</v>
      </c>
      <c r="AF790" s="6" t="str">
        <f t="shared" si="327"/>
        <v xml:space="preserve"> |MK| Комплет за маникир/педикир</v>
      </c>
      <c r="AG790" s="8" t="s">
        <v>15282</v>
      </c>
      <c r="AH790" s="6" t="str">
        <f t="shared" si="328"/>
        <v xml:space="preserve"> |PL| Zestad wo manicure/pedicure</v>
      </c>
      <c r="AI790" s="8" t="s">
        <v>15283</v>
      </c>
      <c r="AJ790" s="6" t="str">
        <f t="shared" si="329"/>
        <v xml:space="preserve"> |PT| Conjunto de manicura/pedicura</v>
      </c>
      <c r="AK790" s="8" t="s">
        <v>15284</v>
      </c>
      <c r="AL790" s="6" t="str">
        <f t="shared" si="330"/>
        <v xml:space="preserve"> |RO| Set manicure/pedicure</v>
      </c>
      <c r="AM790" s="8" t="s">
        <v>15285</v>
      </c>
      <c r="AN790" s="6" t="str">
        <f t="shared" si="331"/>
        <v xml:space="preserve"> |RS| Komplet za manikir/pedikir</v>
      </c>
      <c r="AO790" s="8" t="s">
        <v>15286</v>
      </c>
      <c r="AP790" s="6" t="str">
        <f t="shared" si="332"/>
        <v xml:space="preserve"> |SI| Set za manikuro/ pedikuro</v>
      </c>
      <c r="AQ790" s="8" t="s">
        <v>15287</v>
      </c>
      <c r="AR790" s="6" t="str">
        <f t="shared" si="333"/>
        <v xml:space="preserve"> |SK| Súprava na manikúru/pedikúru</v>
      </c>
      <c r="AS790" s="9" t="str">
        <f t="shared" si="334"/>
        <v>|EN| Pedicure/manicure set |BG| Комплект за маникюр/педикюр |BiH| Set za manikir/pedikir |CZ| Sada pro manikúru/pedikúru |DE| Maniküre-/pediküre-set |EE| Maniküüri-/pediküürikomplekt |ES| Set de manicura / pedicura/ Joc de manicura/pedicura |GR| Zestad do manicure/pedicure |HR| Komplet za manikuru/pedikuru |HU| Körömvágó készlet |IT| Completo per manicure/pedicure |LT| Manikiūro ir pedikiūro rinkinys |LV| Manikīra/pedikīra komplekts |PL| Zestad wo manicure/pedicure |PT| Conjunto de manicura/pedicura |RO| Set manicure/pedicure |RS| Komplet za manikir/pedikir |SI| Set za manikuro/ pedikuro |SK| Súprava na manikúru/pedikúru</v>
      </c>
      <c r="AT790" s="9" t="str">
        <f t="shared" si="335"/>
        <v xml:space="preserve">"|EN| Pedicure/manicure set |BG| Комплект за маникюр/педикюр |BiH| Set za manikir/pedikir |CZ| Sada pro manikúru/pedikúru |DE| Maniküre-/pediküre-set |EE| Maniküüri-/pediküürikomplekt |ES| Set de manicura / pedicura/ Joc de manicura/pedicura |GR| Zestad do manicure/pedicure |HR| Komplet za manikuru/pedikuru |HU| Körömvágó készlet |IT| Completo per manicure/pedicure |LT| Manikiūro ir pedikiūro rinkinys |LV| Manikīra/pedikīra komplekts |PL| Zestad wo manicure/pedicure |PT| Conjunto de manicura/pedicura |RO| Set manicure/pedicure |RS| Komplet za manikir/pedikir |SI| Set za manikuro/ pedikuro |SK| Súprava na manikúru/pedikúru",  </v>
      </c>
      <c r="AU790" s="9" t="str">
        <f t="shared" si="336"/>
        <v xml:space="preserve">"Pedicure/manicure set":  "|EN| Pedicure/manicure set |BG| Комплект за маникюр/педикюр |BiH| Set za manikir/pedikir |CZ| Sada pro manikúru/pedikúru |DE| Maniküre-/pediküre-set |EE| Maniküüri-/pediküürikomplekt |ES| Set de manicura / pedicura/ Joc de manicura/pedicura |GR| Zestad do manicure/pedicure |HR| Komplet za manikuru/pedikuru |HU| Körömvágó készlet |IT| Completo per manicure/pedicure |LT| Manikiūro ir pedikiūro rinkinys |LV| Manikīra/pedikīra komplekts |PL| Zestad wo manicure/pedicure |PT| Conjunto de manicura/pedicura |RO| Set manicure/pedicure |RS| Komplet za manikir/pedikir |SI| Set za manikuro/ pedikuro |SK| Súprava na manikúru/pedikúru",  </v>
      </c>
      <c r="AV790" s="9" t="str">
        <f t="shared" si="337"/>
        <v xml:space="preserve">"Pedicure/manicure set", </v>
      </c>
      <c r="AW790" s="9"/>
    </row>
    <row r="791" spans="1:49" ht="15" customHeight="1" x14ac:dyDescent="0.25">
      <c r="A791" s="8" t="s">
        <v>15288</v>
      </c>
      <c r="B791" s="6" t="str">
        <f t="shared" si="312"/>
        <v>|EN| Nail decorations</v>
      </c>
      <c r="C791" s="8" t="s">
        <v>15289</v>
      </c>
      <c r="D791" s="6" t="str">
        <f t="shared" si="313"/>
        <v xml:space="preserve"> |AL| Dekorime thonjsh</v>
      </c>
      <c r="E791" s="8" t="s">
        <v>15290</v>
      </c>
      <c r="F791" s="6" t="str">
        <f t="shared" si="314"/>
        <v xml:space="preserve"> |BG| Декорации за нокти</v>
      </c>
      <c r="G791" s="8" t="s">
        <v>15291</v>
      </c>
      <c r="H791" s="6" t="str">
        <f t="shared" si="315"/>
        <v xml:space="preserve"> |BiH| Ukrasi za nokte</v>
      </c>
      <c r="I791" s="8" t="s">
        <v>15292</v>
      </c>
      <c r="J791" s="6" t="str">
        <f t="shared" si="316"/>
        <v xml:space="preserve"> |CZ| Ozdoba na nehty</v>
      </c>
      <c r="K791" s="8" t="s">
        <v>15293</v>
      </c>
      <c r="L791" s="6" t="str">
        <f t="shared" si="317"/>
        <v xml:space="preserve"> |DE| Nagelschmuck</v>
      </c>
      <c r="M791" s="8" t="s">
        <v>15294</v>
      </c>
      <c r="N791" s="6" t="str">
        <f t="shared" si="318"/>
        <v xml:space="preserve"> |EE| Küünekaunistused</v>
      </c>
      <c r="O791" s="8" t="s">
        <v>15295</v>
      </c>
      <c r="P791" s="6" t="str">
        <f t="shared" si="319"/>
        <v xml:space="preserve"> |ES| Decorar las uñas</v>
      </c>
      <c r="Q791" s="8" t="s">
        <v>15296</v>
      </c>
      <c r="R791" s="6" t="str">
        <f t="shared" si="320"/>
        <v>/ Decoració per a ungles</v>
      </c>
      <c r="S791" s="8" t="s">
        <v>15297</v>
      </c>
      <c r="T791" s="6" t="str">
        <f t="shared" si="321"/>
        <v xml:space="preserve"> |GR| Στολίδια νυχιών</v>
      </c>
      <c r="U791" s="8" t="s">
        <v>15291</v>
      </c>
      <c r="V791" s="6" t="str">
        <f t="shared" si="322"/>
        <v xml:space="preserve"> |HR| Ukrasi za nokte</v>
      </c>
      <c r="W791" s="8" t="s">
        <v>15298</v>
      </c>
      <c r="X791" s="6" t="str">
        <f t="shared" si="323"/>
        <v xml:space="preserve"> |HU| Körömdíszek</v>
      </c>
      <c r="Y791" s="8" t="s">
        <v>15299</v>
      </c>
      <c r="Z791" s="6" t="str">
        <f t="shared" si="324"/>
        <v xml:space="preserve"> |IT| Decorazioni per unghie</v>
      </c>
      <c r="AA791" s="8" t="s">
        <v>15300</v>
      </c>
      <c r="AB791" s="6" t="str">
        <f t="shared" si="325"/>
        <v xml:space="preserve"> |LT| Nagų dekoracijos</v>
      </c>
      <c r="AC791" s="8" t="s">
        <v>15301</v>
      </c>
      <c r="AD791" s="6" t="str">
        <f t="shared" si="326"/>
        <v xml:space="preserve"> |LV| Rotājumi nagiem</v>
      </c>
      <c r="AE791" s="8" t="s">
        <v>15302</v>
      </c>
      <c r="AF791" s="6" t="str">
        <f t="shared" si="327"/>
        <v xml:space="preserve"> |MK| Украси за нокти</v>
      </c>
      <c r="AG791" s="8" t="s">
        <v>15303</v>
      </c>
      <c r="AH791" s="6" t="str">
        <f t="shared" si="328"/>
        <v xml:space="preserve"> |PL| Ozdoby na paznokcie</v>
      </c>
      <c r="AI791" s="8" t="s">
        <v>15304</v>
      </c>
      <c r="AJ791" s="6" t="str">
        <f t="shared" si="329"/>
        <v xml:space="preserve"> |PT| Decoração de unhas</v>
      </c>
      <c r="AK791" s="8" t="s">
        <v>15305</v>
      </c>
      <c r="AL791" s="6" t="str">
        <f t="shared" si="330"/>
        <v xml:space="preserve"> |RO| Decorațiuni unghii</v>
      </c>
      <c r="AM791" s="8" t="s">
        <v>15291</v>
      </c>
      <c r="AN791" s="6" t="str">
        <f t="shared" si="331"/>
        <v xml:space="preserve"> |RS| Ukrasi za nokte</v>
      </c>
      <c r="AO791" s="8" t="s">
        <v>15306</v>
      </c>
      <c r="AP791" s="6" t="str">
        <f t="shared" si="332"/>
        <v xml:space="preserve"> |SI| Okraski za nohte</v>
      </c>
      <c r="AQ791" s="8" t="s">
        <v>15307</v>
      </c>
      <c r="AR791" s="6" t="str">
        <f t="shared" si="333"/>
        <v xml:space="preserve"> |SK| Ozdoby na nechty</v>
      </c>
      <c r="AS791" s="9" t="str">
        <f t="shared" si="334"/>
        <v>|EN| Nail decorations |BG| Декорации за нокти |BiH| Ukrasi za nokte |CZ| Ozdoba na nehty |DE| Nagelschmuck |EE| Küünekaunistused |ES| Decorar las uñas/ Decoració per a ungles |GR| Στολίδια νυχιών |HR| Ukrasi za nokte |HU| Körömdíszek |IT| Decorazioni per unghie |LT| Nagų dekoracijos |LV| Rotājumi nagiem |PL| Ozdoby na paznokcie |PT| Decoração de unhas |RO| Decorațiuni unghii |RS| Ukrasi za nokte |SI| Okraski za nohte |SK| Ozdoby na nechty</v>
      </c>
      <c r="AT791" s="9" t="str">
        <f t="shared" si="335"/>
        <v xml:space="preserve">"|EN| Nail decorations |BG| Декорации за нокти |BiH| Ukrasi za nokte |CZ| Ozdoba na nehty |DE| Nagelschmuck |EE| Küünekaunistused |ES| Decorar las uñas/ Decoració per a ungles |GR| Στολίδια νυχιών |HR| Ukrasi za nokte |HU| Körömdíszek |IT| Decorazioni per unghie |LT| Nagų dekoracijos |LV| Rotājumi nagiem |PL| Ozdoby na paznokcie |PT| Decoração de unhas |RO| Decorațiuni unghii |RS| Ukrasi za nokte |SI| Okraski za nohte |SK| Ozdoby na nechty",  </v>
      </c>
      <c r="AU791" s="9" t="str">
        <f t="shared" si="336"/>
        <v xml:space="preserve">"Nail decorations":  "|EN| Nail decorations |BG| Декорации за нокти |BiH| Ukrasi za nokte |CZ| Ozdoba na nehty |DE| Nagelschmuck |EE| Küünekaunistused |ES| Decorar las uñas/ Decoració per a ungles |GR| Στολίδια νυχιών |HR| Ukrasi za nokte |HU| Körömdíszek |IT| Decorazioni per unghie |LT| Nagų dekoracijos |LV| Rotājumi nagiem |PL| Ozdoby na paznokcie |PT| Decoração de unhas |RO| Decorațiuni unghii |RS| Ukrasi za nokte |SI| Okraski za nohte |SK| Ozdoby na nechty",  </v>
      </c>
      <c r="AV791" s="9" t="str">
        <f t="shared" si="337"/>
        <v xml:space="preserve">"Nail decorations", </v>
      </c>
      <c r="AW791" s="9"/>
    </row>
    <row r="792" spans="1:49" ht="15" customHeight="1" x14ac:dyDescent="0.25">
      <c r="A792" s="8" t="s">
        <v>15308</v>
      </c>
      <c r="B792" s="6" t="str">
        <f t="shared" si="312"/>
        <v>|EN| Nail cosmetics</v>
      </c>
      <c r="C792" s="8" t="s">
        <v>15309</v>
      </c>
      <c r="D792" s="6" t="str">
        <f t="shared" si="313"/>
        <v xml:space="preserve"> |AL| Kozmetikë për thonjtë</v>
      </c>
      <c r="E792" s="8" t="s">
        <v>15310</v>
      </c>
      <c r="F792" s="6" t="str">
        <f t="shared" si="314"/>
        <v xml:space="preserve"> |BG| Козметика за нокти</v>
      </c>
      <c r="G792" s="8" t="s">
        <v>15311</v>
      </c>
      <c r="H792" s="6" t="str">
        <f t="shared" si="315"/>
        <v xml:space="preserve"> |BiH| Kozmetika za nokte</v>
      </c>
      <c r="I792" s="8" t="s">
        <v>15312</v>
      </c>
      <c r="J792" s="6" t="str">
        <f t="shared" si="316"/>
        <v xml:space="preserve"> |CZ| Kosmetika na nehty</v>
      </c>
      <c r="K792" s="8" t="s">
        <v>15313</v>
      </c>
      <c r="L792" s="6" t="str">
        <f t="shared" si="317"/>
        <v xml:space="preserve"> |DE| Nagelpflegemittel</v>
      </c>
      <c r="M792" s="8" t="s">
        <v>15314</v>
      </c>
      <c r="N792" s="6" t="str">
        <f t="shared" si="318"/>
        <v xml:space="preserve"> |EE| Kosmeetikavahend küüntele</v>
      </c>
      <c r="O792" s="8" t="s">
        <v>15315</v>
      </c>
      <c r="P792" s="6" t="str">
        <f t="shared" si="319"/>
        <v xml:space="preserve"> |ES| Cosméticos para uñas</v>
      </c>
      <c r="Q792" s="8" t="s">
        <v>15316</v>
      </c>
      <c r="R792" s="6" t="str">
        <f t="shared" si="320"/>
        <v>/ Cosmètic per a ungles</v>
      </c>
      <c r="S792" s="8" t="s">
        <v>15317</v>
      </c>
      <c r="T792" s="6" t="str">
        <f t="shared" si="321"/>
        <v xml:space="preserve"> |GR| Καλλυντικό νυχιών</v>
      </c>
      <c r="U792" s="8" t="s">
        <v>15311</v>
      </c>
      <c r="V792" s="6" t="str">
        <f t="shared" si="322"/>
        <v xml:space="preserve"> |HR| Kozmetika za nokte</v>
      </c>
      <c r="W792" s="8" t="s">
        <v>15318</v>
      </c>
      <c r="X792" s="6" t="str">
        <f t="shared" si="323"/>
        <v xml:space="preserve"> |HU| Köröm kozmetikum</v>
      </c>
      <c r="Y792" s="8" t="s">
        <v>15319</v>
      </c>
      <c r="Z792" s="6" t="str">
        <f t="shared" si="324"/>
        <v xml:space="preserve"> |IT| Cosmetico per unghie</v>
      </c>
      <c r="AA792" s="8" t="s">
        <v>15320</v>
      </c>
      <c r="AB792" s="6" t="str">
        <f t="shared" si="325"/>
        <v xml:space="preserve"> |LT| Nagų kosmetikos priemonė</v>
      </c>
      <c r="AC792" s="8" t="s">
        <v>15321</v>
      </c>
      <c r="AD792" s="6" t="str">
        <f t="shared" si="326"/>
        <v xml:space="preserve"> |LV| Kosmētika nagiem</v>
      </c>
      <c r="AE792" s="8" t="s">
        <v>15310</v>
      </c>
      <c r="AF792" s="6" t="str">
        <f t="shared" si="327"/>
        <v xml:space="preserve"> |MK| Козметика за нокти</v>
      </c>
      <c r="AG792" s="8" t="s">
        <v>15322</v>
      </c>
      <c r="AH792" s="6" t="str">
        <f t="shared" si="328"/>
        <v xml:space="preserve"> |PL| Kosmetyk do paznokci</v>
      </c>
      <c r="AI792" s="8" t="s">
        <v>15323</v>
      </c>
      <c r="AJ792" s="6" t="str">
        <f t="shared" si="329"/>
        <v xml:space="preserve"> |PT| Cosmético para as unhas</v>
      </c>
      <c r="AK792" s="8" t="s">
        <v>15324</v>
      </c>
      <c r="AL792" s="6" t="str">
        <f t="shared" si="330"/>
        <v xml:space="preserve"> |RO| Cosmetice unghii</v>
      </c>
      <c r="AM792" s="8" t="s">
        <v>15311</v>
      </c>
      <c r="AN792" s="6" t="str">
        <f t="shared" si="331"/>
        <v xml:space="preserve"> |RS| Kozmetika za nokte</v>
      </c>
      <c r="AO792" s="8" t="s">
        <v>15325</v>
      </c>
      <c r="AP792" s="6" t="str">
        <f t="shared" si="332"/>
        <v xml:space="preserve"> |SI| Kozmetika za nohte</v>
      </c>
      <c r="AQ792" s="8" t="s">
        <v>15326</v>
      </c>
      <c r="AR792" s="6" t="str">
        <f t="shared" si="333"/>
        <v xml:space="preserve"> |SK| Nechtová kozmetika</v>
      </c>
      <c r="AS792" s="9" t="str">
        <f t="shared" si="334"/>
        <v>|EN| Nail cosmetics |BG| Козметика за нокти |BiH| Kozmetika za nokte |CZ| Kosmetika na nehty |DE| Nagelpflegemittel |EE| Kosmeetikavahend küüntele |ES| Cosméticos para uñas/ Cosmètic per a ungles |GR| Καλλυντικό νυχιών |HR| Kozmetika za nokte |HU| Köröm kozmetikum |IT| Cosmetico per unghie |LT| Nagų kosmetikos priemonė |LV| Kosmētika nagiem |PL| Kosmetyk do paznokci |PT| Cosmético para as unhas |RO| Cosmetice unghii |RS| Kozmetika za nokte |SI| Kozmetika za nohte |SK| Nechtová kozmetika</v>
      </c>
      <c r="AT792" s="9" t="str">
        <f t="shared" si="335"/>
        <v xml:space="preserve">"|EN| Nail cosmetics |BG| Козметика за нокти |BiH| Kozmetika za nokte |CZ| Kosmetika na nehty |DE| Nagelpflegemittel |EE| Kosmeetikavahend küüntele |ES| Cosméticos para uñas/ Cosmètic per a ungles |GR| Καλλυντικό νυχιών |HR| Kozmetika za nokte |HU| Köröm kozmetikum |IT| Cosmetico per unghie |LT| Nagų kosmetikos priemonė |LV| Kosmētika nagiem |PL| Kosmetyk do paznokci |PT| Cosmético para as unhas |RO| Cosmetice unghii |RS| Kozmetika za nokte |SI| Kozmetika za nohte |SK| Nechtová kozmetika",  </v>
      </c>
      <c r="AU792" s="9" t="str">
        <f t="shared" si="336"/>
        <v xml:space="preserve">"Nail cosmetics":  "|EN| Nail cosmetics |BG| Козметика за нокти |BiH| Kozmetika za nokte |CZ| Kosmetika na nehty |DE| Nagelpflegemittel |EE| Kosmeetikavahend küüntele |ES| Cosméticos para uñas/ Cosmètic per a ungles |GR| Καλλυντικό νυχιών |HR| Kozmetika za nokte |HU| Köröm kozmetikum |IT| Cosmetico per unghie |LT| Nagų kosmetikos priemonė |LV| Kosmētika nagiem |PL| Kosmetyk do paznokci |PT| Cosmético para as unhas |RO| Cosmetice unghii |RS| Kozmetika za nokte |SI| Kozmetika za nohte |SK| Nechtová kozmetika",  </v>
      </c>
      <c r="AV792" s="9" t="str">
        <f t="shared" si="337"/>
        <v xml:space="preserve">"Nail cosmetics", </v>
      </c>
      <c r="AW792" s="9"/>
    </row>
    <row r="793" spans="1:49" ht="15" customHeight="1" x14ac:dyDescent="0.25">
      <c r="A793" s="8" t="s">
        <v>15327</v>
      </c>
      <c r="B793" s="6" t="str">
        <f t="shared" si="312"/>
        <v>|EN| Feet buffer</v>
      </c>
      <c r="C793" s="8" t="s">
        <v>15328</v>
      </c>
      <c r="D793" s="6" t="str">
        <f t="shared" si="313"/>
        <v xml:space="preserve"> |AL| Limë këmbësh</v>
      </c>
      <c r="E793" s="8" t="s">
        <v>15329</v>
      </c>
      <c r="F793" s="6" t="str">
        <f t="shared" si="314"/>
        <v xml:space="preserve"> |BG| Пила за стъпала</v>
      </c>
      <c r="G793" s="8" t="s">
        <v>15330</v>
      </c>
      <c r="H793" s="6" t="str">
        <f t="shared" si="315"/>
        <v xml:space="preserve"> |BiH| Turpija za stopala</v>
      </c>
      <c r="I793" s="8" t="s">
        <v>15331</v>
      </c>
      <c r="J793" s="6" t="str">
        <f t="shared" si="316"/>
        <v xml:space="preserve"> |CZ| Pilník na chodila</v>
      </c>
      <c r="K793" s="8" t="s">
        <v>15332</v>
      </c>
      <c r="L793" s="6" t="str">
        <f t="shared" si="317"/>
        <v xml:space="preserve"> |DE| Fußfeile</v>
      </c>
      <c r="M793" s="8" t="s">
        <v>15333</v>
      </c>
      <c r="N793" s="6" t="str">
        <f t="shared" si="318"/>
        <v xml:space="preserve"> |EE| Jalaviil</v>
      </c>
      <c r="O793" s="8" t="s">
        <v>15334</v>
      </c>
      <c r="P793" s="6" t="str">
        <f t="shared" si="319"/>
        <v xml:space="preserve"> |ES| Quitadurezas de los pies</v>
      </c>
      <c r="Q793" s="8" t="s">
        <v>15335</v>
      </c>
      <c r="R793" s="6" t="str">
        <f t="shared" si="320"/>
        <v>/ Llima de peus</v>
      </c>
      <c r="S793" s="8" t="s">
        <v>15336</v>
      </c>
      <c r="T793" s="6" t="str">
        <f t="shared" si="321"/>
        <v xml:space="preserve"> |GR| Λίμα ποδιών</v>
      </c>
      <c r="U793" s="8" t="s">
        <v>15337</v>
      </c>
      <c r="V793" s="6" t="str">
        <f t="shared" si="322"/>
        <v xml:space="preserve"> |HR| Četka za stopala</v>
      </c>
      <c r="W793" s="8" t="s">
        <v>8662</v>
      </c>
      <c r="X793" s="6" t="str">
        <f t="shared" si="323"/>
        <v xml:space="preserve"> |HU| Sarokreszelő</v>
      </c>
      <c r="Y793" s="8" t="s">
        <v>15338</v>
      </c>
      <c r="Z793" s="6" t="str">
        <f t="shared" si="324"/>
        <v xml:space="preserve"> |IT| Lima per i piedi</v>
      </c>
      <c r="AA793" s="8" t="s">
        <v>15339</v>
      </c>
      <c r="AB793" s="6" t="str">
        <f t="shared" si="325"/>
        <v xml:space="preserve"> |LT| Pėdų šveitiklis</v>
      </c>
      <c r="AC793" s="8" t="s">
        <v>15340</v>
      </c>
      <c r="AD793" s="6" t="str">
        <f t="shared" si="326"/>
        <v xml:space="preserve"> |LV| Pēdu vīlīte</v>
      </c>
      <c r="AE793" s="8" t="s">
        <v>15341</v>
      </c>
      <c r="AF793" s="6" t="str">
        <f t="shared" si="327"/>
        <v xml:space="preserve"> |MK| Турпија за стопала</v>
      </c>
      <c r="AG793" s="8" t="s">
        <v>15342</v>
      </c>
      <c r="AH793" s="6" t="str">
        <f t="shared" si="328"/>
        <v xml:space="preserve"> |PL| Pilnik do stóp</v>
      </c>
      <c r="AI793" s="8" t="s">
        <v>15343</v>
      </c>
      <c r="AJ793" s="6" t="str">
        <f t="shared" si="329"/>
        <v xml:space="preserve"> |PT| Lima para os pés</v>
      </c>
      <c r="AK793" s="8" t="s">
        <v>15344</v>
      </c>
      <c r="AL793" s="6" t="str">
        <f t="shared" si="330"/>
        <v xml:space="preserve"> |RO| Pilă picioare</v>
      </c>
      <c r="AM793" s="8" t="s">
        <v>15345</v>
      </c>
      <c r="AN793" s="6" t="str">
        <f t="shared" si="331"/>
        <v xml:space="preserve"> |RS| Turpijica za stopala</v>
      </c>
      <c r="AO793" s="8" t="s">
        <v>15346</v>
      </c>
      <c r="AP793" s="6" t="str">
        <f t="shared" si="332"/>
        <v xml:space="preserve"> |SI| Pilica za stopala</v>
      </c>
      <c r="AQ793" s="8" t="s">
        <v>15347</v>
      </c>
      <c r="AR793" s="6" t="str">
        <f t="shared" si="333"/>
        <v xml:space="preserve"> |SK| Pilník na chodidlá</v>
      </c>
      <c r="AS793" s="9" t="str">
        <f t="shared" si="334"/>
        <v>|EN| Feet buffer |BG| Пила за стъпала |BiH| Turpija za stopala |CZ| Pilník na chodila |DE| Fußfeile |EE| Jalaviil |ES| Quitadurezas de los pies/ Llima de peus |GR| Λίμα ποδιών |HR| Četka za stopala |HU| Sarokreszelő |IT| Lima per i piedi |LT| Pėdų šveitiklis |LV| Pēdu vīlīte |PL| Pilnik do stóp |PT| Lima para os pés |RO| Pilă picioare |RS| Turpijica za stopala |SI| Pilica za stopala |SK| Pilník na chodidlá</v>
      </c>
      <c r="AT793" s="9" t="str">
        <f t="shared" si="335"/>
        <v xml:space="preserve">"|EN| Feet buffer |BG| Пила за стъпала |BiH| Turpija za stopala |CZ| Pilník na chodila |DE| Fußfeile |EE| Jalaviil |ES| Quitadurezas de los pies/ Llima de peus |GR| Λίμα ποδιών |HR| Četka za stopala |HU| Sarokreszelő |IT| Lima per i piedi |LT| Pėdų šveitiklis |LV| Pēdu vīlīte |PL| Pilnik do stóp |PT| Lima para os pés |RO| Pilă picioare |RS| Turpijica za stopala |SI| Pilica za stopala |SK| Pilník na chodidlá",  </v>
      </c>
      <c r="AU793" s="9" t="str">
        <f t="shared" si="336"/>
        <v xml:space="preserve">"Feet buffer":  "|EN| Feet buffer |BG| Пила за стъпала |BiH| Turpija za stopala |CZ| Pilník na chodila |DE| Fußfeile |EE| Jalaviil |ES| Quitadurezas de los pies/ Llima de peus |GR| Λίμα ποδιών |HR| Četka za stopala |HU| Sarokreszelő |IT| Lima per i piedi |LT| Pėdų šveitiklis |LV| Pēdu vīlīte |PL| Pilnik do stóp |PT| Lima para os pés |RO| Pilă picioare |RS| Turpijica za stopala |SI| Pilica za stopala |SK| Pilník na chodidlá",  </v>
      </c>
      <c r="AV793" s="9" t="str">
        <f t="shared" si="337"/>
        <v xml:space="preserve">"Feet buffer", </v>
      </c>
      <c r="AW793" s="9"/>
    </row>
    <row r="794" spans="1:49" ht="15" customHeight="1" x14ac:dyDescent="0.25">
      <c r="A794" s="8" t="s">
        <v>15348</v>
      </c>
      <c r="B794" s="6" t="str">
        <f t="shared" si="312"/>
        <v>|EN| Feet cosmetics</v>
      </c>
      <c r="C794" s="8" t="s">
        <v>15349</v>
      </c>
      <c r="D794" s="6" t="str">
        <f t="shared" si="313"/>
        <v xml:space="preserve"> |AL| Kozmetikë për këmbët</v>
      </c>
      <c r="E794" s="8" t="s">
        <v>15350</v>
      </c>
      <c r="F794" s="6" t="str">
        <f t="shared" si="314"/>
        <v xml:space="preserve"> |BG| Козметика за крака</v>
      </c>
      <c r="G794" s="8" t="s">
        <v>15351</v>
      </c>
      <c r="H794" s="6" t="str">
        <f t="shared" si="315"/>
        <v xml:space="preserve"> |BiH| Kozmetika za stopala</v>
      </c>
      <c r="I794" s="8" t="s">
        <v>15352</v>
      </c>
      <c r="J794" s="6" t="str">
        <f t="shared" si="316"/>
        <v xml:space="preserve"> |CZ| Kosmetika pro chodidla</v>
      </c>
      <c r="K794" s="8" t="s">
        <v>15353</v>
      </c>
      <c r="L794" s="6" t="str">
        <f t="shared" si="317"/>
        <v xml:space="preserve"> |DE| Fußpflegemittel</v>
      </c>
      <c r="M794" s="8" t="s">
        <v>15354</v>
      </c>
      <c r="N794" s="6" t="str">
        <f t="shared" si="318"/>
        <v xml:space="preserve"> |EE| Kosmeetikavahend jalgadele</v>
      </c>
      <c r="O794" s="8" t="s">
        <v>15355</v>
      </c>
      <c r="P794" s="6" t="str">
        <f t="shared" si="319"/>
        <v xml:space="preserve"> |ES| Cosméticos para los pies</v>
      </c>
      <c r="Q794" s="8" t="s">
        <v>15356</v>
      </c>
      <c r="R794" s="6" t="str">
        <f t="shared" si="320"/>
        <v>/ Cosmètic per a peus</v>
      </c>
      <c r="S794" s="8" t="s">
        <v>15357</v>
      </c>
      <c r="T794" s="6" t="str">
        <f t="shared" si="321"/>
        <v xml:space="preserve"> |GR| Καλλυντικό ποδιών</v>
      </c>
      <c r="U794" s="8" t="s">
        <v>15351</v>
      </c>
      <c r="V794" s="6" t="str">
        <f t="shared" si="322"/>
        <v xml:space="preserve"> |HR| Kozmetika za stopala</v>
      </c>
      <c r="W794" s="8" t="s">
        <v>15358</v>
      </c>
      <c r="X794" s="6" t="str">
        <f t="shared" si="323"/>
        <v xml:space="preserve"> |HU| Sarok kozmetikum</v>
      </c>
      <c r="Y794" s="8" t="s">
        <v>15359</v>
      </c>
      <c r="Z794" s="6" t="str">
        <f t="shared" si="324"/>
        <v xml:space="preserve"> |IT| Cosmetico per i piedi</v>
      </c>
      <c r="AA794" s="8" t="s">
        <v>15360</v>
      </c>
      <c r="AB794" s="6" t="str">
        <f t="shared" si="325"/>
        <v xml:space="preserve"> |LT| Pėdų priežiūros priemonė</v>
      </c>
      <c r="AC794" s="8" t="s">
        <v>15361</v>
      </c>
      <c r="AD794" s="6" t="str">
        <f t="shared" si="326"/>
        <v xml:space="preserve"> |LV| Kosmētika pēdām</v>
      </c>
      <c r="AE794" s="8" t="s">
        <v>15362</v>
      </c>
      <c r="AF794" s="6" t="str">
        <f t="shared" si="327"/>
        <v xml:space="preserve"> |MK| Козметика за стопала</v>
      </c>
      <c r="AG794" s="8" t="s">
        <v>15363</v>
      </c>
      <c r="AH794" s="6" t="str">
        <f t="shared" si="328"/>
        <v xml:space="preserve"> |PL| Kosmetyk do stóp</v>
      </c>
      <c r="AI794" s="8" t="s">
        <v>15364</v>
      </c>
      <c r="AJ794" s="6" t="str">
        <f t="shared" si="329"/>
        <v xml:space="preserve"> |PT| Cosméticos para os pés</v>
      </c>
      <c r="AK794" s="8" t="s">
        <v>15365</v>
      </c>
      <c r="AL794" s="6" t="str">
        <f t="shared" si="330"/>
        <v xml:space="preserve"> |RO| Cosmetice picioare</v>
      </c>
      <c r="AM794" s="8" t="s">
        <v>15351</v>
      </c>
      <c r="AN794" s="6" t="str">
        <f t="shared" si="331"/>
        <v xml:space="preserve"> |RS| Kozmetika za stopala</v>
      </c>
      <c r="AO794" s="8" t="s">
        <v>15351</v>
      </c>
      <c r="AP794" s="6" t="str">
        <f t="shared" si="332"/>
        <v xml:space="preserve"> |SI| Kozmetika za stopala</v>
      </c>
      <c r="AQ794" s="8" t="s">
        <v>15366</v>
      </c>
      <c r="AR794" s="6" t="str">
        <f t="shared" si="333"/>
        <v xml:space="preserve"> |SK| Kozmetika na starostlivosť o chodidlá</v>
      </c>
      <c r="AS794" s="9" t="str">
        <f t="shared" si="334"/>
        <v>|EN| Feet cosmetics |BG| Козметика за крака |BiH| Kozmetika za stopala |CZ| Kosmetika pro chodidla |DE| Fußpflegemittel |EE| Kosmeetikavahend jalgadele |ES| Cosméticos para los pies/ Cosmètic per a peus |GR| Καλλυντικό ποδιών |HR| Kozmetika za stopala |HU| Sarok kozmetikum |IT| Cosmetico per i piedi |LT| Pėdų priežiūros priemonė |LV| Kosmētika pēdām |PL| Kosmetyk do stóp |PT| Cosméticos para os pés |RO| Cosmetice picioare |RS| Kozmetika za stopala |SI| Kozmetika za stopala |SK| Kozmetika na starostlivosť o chodidlá</v>
      </c>
      <c r="AT794" s="9" t="str">
        <f t="shared" si="335"/>
        <v xml:space="preserve">"|EN| Feet cosmetics |BG| Козметика за крака |BiH| Kozmetika za stopala |CZ| Kosmetika pro chodidla |DE| Fußpflegemittel |EE| Kosmeetikavahend jalgadele |ES| Cosméticos para los pies/ Cosmètic per a peus |GR| Καλλυντικό ποδιών |HR| Kozmetika za stopala |HU| Sarok kozmetikum |IT| Cosmetico per i piedi |LT| Pėdų priežiūros priemonė |LV| Kosmētika pēdām |PL| Kosmetyk do stóp |PT| Cosméticos para os pés |RO| Cosmetice picioare |RS| Kozmetika za stopala |SI| Kozmetika za stopala |SK| Kozmetika na starostlivosť o chodidlá",  </v>
      </c>
      <c r="AU794" s="9" t="str">
        <f t="shared" si="336"/>
        <v xml:space="preserve">"Feet cosmetics":  "|EN| Feet cosmetics |BG| Козметика за крака |BiH| Kozmetika za stopala |CZ| Kosmetika pro chodidla |DE| Fußpflegemittel |EE| Kosmeetikavahend jalgadele |ES| Cosméticos para los pies/ Cosmètic per a peus |GR| Καλλυντικό ποδιών |HR| Kozmetika za stopala |HU| Sarok kozmetikum |IT| Cosmetico per i piedi |LT| Pėdų priežiūros priemonė |LV| Kosmētika pēdām |PL| Kosmetyk do stóp |PT| Cosméticos para os pés |RO| Cosmetice picioare |RS| Kozmetika za stopala |SI| Kozmetika za stopala |SK| Kozmetika na starostlivosť o chodidlá",  </v>
      </c>
      <c r="AV794" s="9" t="str">
        <f t="shared" si="337"/>
        <v xml:space="preserve">"Feet cosmetics", </v>
      </c>
      <c r="AW794" s="9"/>
    </row>
    <row r="795" spans="1:49" ht="15" customHeight="1" x14ac:dyDescent="0.25">
      <c r="A795" s="8" t="s">
        <v>15367</v>
      </c>
      <c r="B795" s="6" t="str">
        <f t="shared" si="312"/>
        <v>|EN| Brush</v>
      </c>
      <c r="C795" s="8" t="s">
        <v>15368</v>
      </c>
      <c r="D795" s="6" t="str">
        <f t="shared" si="313"/>
        <v xml:space="preserve"> |AL| Furçë</v>
      </c>
      <c r="E795" s="8" t="s">
        <v>15369</v>
      </c>
      <c r="F795" s="6" t="str">
        <f t="shared" si="314"/>
        <v xml:space="preserve"> |BG| Четка</v>
      </c>
      <c r="G795" s="8" t="s">
        <v>15370</v>
      </c>
      <c r="H795" s="6" t="str">
        <f t="shared" si="315"/>
        <v xml:space="preserve"> |BiH| Četka</v>
      </c>
      <c r="I795" s="8" t="s">
        <v>15371</v>
      </c>
      <c r="J795" s="6" t="str">
        <f t="shared" si="316"/>
        <v xml:space="preserve"> |CZ| Kartáč</v>
      </c>
      <c r="K795" s="8" t="s">
        <v>15372</v>
      </c>
      <c r="L795" s="6" t="str">
        <f t="shared" si="317"/>
        <v xml:space="preserve"> |DE| Bürste</v>
      </c>
      <c r="M795" s="8" t="s">
        <v>15373</v>
      </c>
      <c r="N795" s="6" t="str">
        <f t="shared" si="318"/>
        <v xml:space="preserve"> |EE| Hari</v>
      </c>
      <c r="O795" s="8" t="s">
        <v>15374</v>
      </c>
      <c r="P795" s="6" t="str">
        <f t="shared" si="319"/>
        <v xml:space="preserve"> |ES| Cepillo</v>
      </c>
      <c r="Q795" s="8" t="s">
        <v>15375</v>
      </c>
      <c r="R795" s="6" t="str">
        <f t="shared" si="320"/>
        <v>/ Raspall</v>
      </c>
      <c r="S795" s="8" t="s">
        <v>15376</v>
      </c>
      <c r="T795" s="6" t="str">
        <f t="shared" si="321"/>
        <v xml:space="preserve"> |GR| Βούρτσα</v>
      </c>
      <c r="U795" s="8" t="s">
        <v>15370</v>
      </c>
      <c r="V795" s="6" t="str">
        <f t="shared" si="322"/>
        <v xml:space="preserve"> |HR| Četka</v>
      </c>
      <c r="W795" s="8" t="s">
        <v>15377</v>
      </c>
      <c r="X795" s="6" t="str">
        <f t="shared" si="323"/>
        <v xml:space="preserve"> |HU| Kefe</v>
      </c>
      <c r="Y795" s="8" t="s">
        <v>15378</v>
      </c>
      <c r="Z795" s="6" t="str">
        <f t="shared" si="324"/>
        <v xml:space="preserve"> |IT| Spazzola</v>
      </c>
      <c r="AA795" s="8" t="s">
        <v>15379</v>
      </c>
      <c r="AB795" s="6" t="str">
        <f t="shared" si="325"/>
        <v xml:space="preserve"> |LT| Šepetys</v>
      </c>
      <c r="AC795" s="8" t="s">
        <v>15380</v>
      </c>
      <c r="AD795" s="6" t="str">
        <f t="shared" si="326"/>
        <v xml:space="preserve"> |LV| Birste</v>
      </c>
      <c r="AE795" s="8" t="s">
        <v>15369</v>
      </c>
      <c r="AF795" s="6" t="str">
        <f t="shared" si="327"/>
        <v xml:space="preserve"> |MK| Четка</v>
      </c>
      <c r="AG795" s="8" t="s">
        <v>15381</v>
      </c>
      <c r="AH795" s="6" t="str">
        <f t="shared" si="328"/>
        <v xml:space="preserve"> |PL| Szczotka</v>
      </c>
      <c r="AI795" s="8" t="s">
        <v>15382</v>
      </c>
      <c r="AJ795" s="6" t="str">
        <f t="shared" si="329"/>
        <v xml:space="preserve"> |PT| Escova</v>
      </c>
      <c r="AK795" s="8" t="s">
        <v>15383</v>
      </c>
      <c r="AL795" s="6" t="str">
        <f t="shared" si="330"/>
        <v xml:space="preserve"> |RO| Perie</v>
      </c>
      <c r="AM795" s="8" t="s">
        <v>15370</v>
      </c>
      <c r="AN795" s="6" t="str">
        <f t="shared" si="331"/>
        <v xml:space="preserve"> |RS| Četka</v>
      </c>
      <c r="AO795" s="8" t="s">
        <v>15384</v>
      </c>
      <c r="AP795" s="6" t="str">
        <f t="shared" si="332"/>
        <v xml:space="preserve"> |SI| Ščetka</v>
      </c>
      <c r="AQ795" s="8" t="s">
        <v>15385</v>
      </c>
      <c r="AR795" s="6" t="str">
        <f t="shared" si="333"/>
        <v xml:space="preserve"> |SK| Kefka</v>
      </c>
      <c r="AS795" s="9" t="str">
        <f t="shared" si="334"/>
        <v>|EN| Brush |BG| Четка |BiH| Četka |CZ| Kartáč |DE| Bürste |EE| Hari |ES| Cepillo/ Raspall |GR| Βούρτσα |HR| Četka |HU| Kefe |IT| Spazzola |LT| Šepetys |LV| Birste |PL| Szczotka |PT| Escova |RO| Perie |RS| Četka |SI| Ščetka |SK| Kefka</v>
      </c>
      <c r="AT795" s="9" t="str">
        <f t="shared" si="335"/>
        <v xml:space="preserve">"|EN| Brush |BG| Четка |BiH| Četka |CZ| Kartáč |DE| Bürste |EE| Hari |ES| Cepillo/ Raspall |GR| Βούρτσα |HR| Četka |HU| Kefe |IT| Spazzola |LT| Šepetys |LV| Birste |PL| Szczotka |PT| Escova |RO| Perie |RS| Četka |SI| Ščetka |SK| Kefka",  </v>
      </c>
      <c r="AU795" s="9" t="str">
        <f t="shared" si="336"/>
        <v xml:space="preserve">"Brush":  "|EN| Brush |BG| Четка |BiH| Četka |CZ| Kartáč |DE| Bürste |EE| Hari |ES| Cepillo/ Raspall |GR| Βούρτσα |HR| Četka |HU| Kefe |IT| Spazzola |LT| Šepetys |LV| Birste |PL| Szczotka |PT| Escova |RO| Perie |RS| Četka |SI| Ščetka |SK| Kefka",  </v>
      </c>
      <c r="AV795" s="9" t="str">
        <f t="shared" si="337"/>
        <v xml:space="preserve">"Brush", </v>
      </c>
      <c r="AW795" s="9"/>
    </row>
    <row r="796" spans="1:49" ht="15" customHeight="1" x14ac:dyDescent="0.25">
      <c r="A796" s="8" t="s">
        <v>8421</v>
      </c>
      <c r="B796" s="6" t="str">
        <f t="shared" si="312"/>
        <v>|EN| Comb</v>
      </c>
      <c r="C796" s="8" t="s">
        <v>8422</v>
      </c>
      <c r="D796" s="6" t="str">
        <f t="shared" si="313"/>
        <v xml:space="preserve"> |AL| Krehër</v>
      </c>
      <c r="E796" s="8" t="s">
        <v>8423</v>
      </c>
      <c r="F796" s="6" t="str">
        <f t="shared" si="314"/>
        <v xml:space="preserve"> |BG| Гребен</v>
      </c>
      <c r="G796" s="8" t="s">
        <v>8424</v>
      </c>
      <c r="H796" s="6" t="str">
        <f t="shared" si="315"/>
        <v xml:space="preserve"> |BiH| Češalj</v>
      </c>
      <c r="I796" s="8" t="s">
        <v>8425</v>
      </c>
      <c r="J796" s="6" t="str">
        <f t="shared" si="316"/>
        <v xml:space="preserve"> |CZ| Hřeben</v>
      </c>
      <c r="K796" s="8" t="s">
        <v>8427</v>
      </c>
      <c r="L796" s="6" t="str">
        <f t="shared" si="317"/>
        <v xml:space="preserve"> |DE| Kamm</v>
      </c>
      <c r="M796" s="8" t="s">
        <v>8427</v>
      </c>
      <c r="N796" s="6" t="str">
        <f t="shared" si="318"/>
        <v xml:space="preserve"> |EE| Kamm</v>
      </c>
      <c r="O796" s="8" t="s">
        <v>8428</v>
      </c>
      <c r="P796" s="6" t="str">
        <f t="shared" si="319"/>
        <v xml:space="preserve"> |ES| Peine</v>
      </c>
      <c r="Q796" s="8" t="s">
        <v>8429</v>
      </c>
      <c r="R796" s="6" t="str">
        <f t="shared" si="320"/>
        <v>/ Pinta</v>
      </c>
      <c r="S796" s="8" t="s">
        <v>8430</v>
      </c>
      <c r="T796" s="6" t="str">
        <f t="shared" si="321"/>
        <v xml:space="preserve"> |GR| Χτένα</v>
      </c>
      <c r="U796" s="8" t="s">
        <v>8424</v>
      </c>
      <c r="V796" s="6" t="str">
        <f t="shared" si="322"/>
        <v xml:space="preserve"> |HR| Češalj</v>
      </c>
      <c r="W796" s="8" t="s">
        <v>8431</v>
      </c>
      <c r="X796" s="6" t="str">
        <f t="shared" si="323"/>
        <v xml:space="preserve"> |HU| Fésű</v>
      </c>
      <c r="Y796" s="8" t="s">
        <v>8432</v>
      </c>
      <c r="Z796" s="6" t="str">
        <f t="shared" si="324"/>
        <v xml:space="preserve"> |IT| Pettine</v>
      </c>
      <c r="AA796" s="8" t="s">
        <v>8433</v>
      </c>
      <c r="AB796" s="6" t="str">
        <f t="shared" si="325"/>
        <v xml:space="preserve"> |LT| Šukos</v>
      </c>
      <c r="AC796" s="8" t="s">
        <v>8434</v>
      </c>
      <c r="AD796" s="6" t="str">
        <f t="shared" si="326"/>
        <v xml:space="preserve"> |LV| Ķemme</v>
      </c>
      <c r="AE796" s="8" t="s">
        <v>8435</v>
      </c>
      <c r="AF796" s="6" t="str">
        <f t="shared" si="327"/>
        <v xml:space="preserve"> |MK| Чешел</v>
      </c>
      <c r="AG796" s="8" t="s">
        <v>8436</v>
      </c>
      <c r="AH796" s="6" t="str">
        <f t="shared" si="328"/>
        <v xml:space="preserve"> |PL| Grzebień</v>
      </c>
      <c r="AI796" s="8" t="s">
        <v>8437</v>
      </c>
      <c r="AJ796" s="6" t="str">
        <f t="shared" si="329"/>
        <v xml:space="preserve"> |PT| Pente</v>
      </c>
      <c r="AK796" s="8" t="s">
        <v>8438</v>
      </c>
      <c r="AL796" s="6" t="str">
        <f t="shared" si="330"/>
        <v xml:space="preserve"> |RO| Pieptene</v>
      </c>
      <c r="AM796" s="8" t="s">
        <v>8424</v>
      </c>
      <c r="AN796" s="6" t="str">
        <f t="shared" si="331"/>
        <v xml:space="preserve"> |RS| Češalj</v>
      </c>
      <c r="AO796" s="8" t="s">
        <v>8439</v>
      </c>
      <c r="AP796" s="6" t="str">
        <f t="shared" si="332"/>
        <v xml:space="preserve"> |SI| Glavnik</v>
      </c>
      <c r="AQ796" s="8" t="s">
        <v>8440</v>
      </c>
      <c r="AR796" s="6" t="str">
        <f t="shared" si="333"/>
        <v xml:space="preserve"> |SK| Hrebeň</v>
      </c>
      <c r="AS796" s="9" t="str">
        <f t="shared" si="334"/>
        <v>|EN| Comb |BG| Гребен |BiH| Češalj |CZ| Hřeben |DE| Kamm |EE| Kamm |ES| Peine/ Pinta |GR| Χτένα |HR| Češalj |HU| Fésű |IT| Pettine |LT| Šukos |LV| Ķemme |PL| Grzebień |PT| Pente |RO| Pieptene |RS| Češalj |SI| Glavnik |SK| Hrebeň</v>
      </c>
      <c r="AT796" s="9" t="str">
        <f t="shared" si="335"/>
        <v xml:space="preserve">"|EN| Comb |BG| Гребен |BiH| Češalj |CZ| Hřeben |DE| Kamm |EE| Kamm |ES| Peine/ Pinta |GR| Χτένα |HR| Češalj |HU| Fésű |IT| Pettine |LT| Šukos |LV| Ķemme |PL| Grzebień |PT| Pente |RO| Pieptene |RS| Češalj |SI| Glavnik |SK| Hrebeň",  </v>
      </c>
      <c r="AU796" s="9" t="str">
        <f t="shared" si="336"/>
        <v xml:space="preserve">"Comb":  "|EN| Comb |BG| Гребен |BiH| Češalj |CZ| Hřeben |DE| Kamm |EE| Kamm |ES| Peine/ Pinta |GR| Χτένα |HR| Češalj |HU| Fésű |IT| Pettine |LT| Šukos |LV| Ķemme |PL| Grzebień |PT| Pente |RO| Pieptene |RS| Češalj |SI| Glavnik |SK| Hrebeň",  </v>
      </c>
      <c r="AV796" s="9" t="str">
        <f t="shared" si="337"/>
        <v xml:space="preserve">"Comb", </v>
      </c>
      <c r="AW796" s="9"/>
    </row>
    <row r="797" spans="1:49" ht="15" customHeight="1" x14ac:dyDescent="0.25">
      <c r="A797" s="8" t="s">
        <v>15386</v>
      </c>
      <c r="B797" s="6" t="str">
        <f t="shared" si="312"/>
        <v>|EN| Hair accessories</v>
      </c>
      <c r="C797" s="8" t="s">
        <v>15387</v>
      </c>
      <c r="D797" s="6" t="str">
        <f t="shared" si="313"/>
        <v xml:space="preserve"> |AL| Aksesorë për flokë</v>
      </c>
      <c r="E797" s="8" t="s">
        <v>15388</v>
      </c>
      <c r="F797" s="6" t="str">
        <f t="shared" si="314"/>
        <v xml:space="preserve"> |BG| Аксесоари за коса</v>
      </c>
      <c r="G797" s="8" t="s">
        <v>15389</v>
      </c>
      <c r="H797" s="6" t="str">
        <f t="shared" si="315"/>
        <v xml:space="preserve"> |BiH| Pribor za kosu</v>
      </c>
      <c r="I797" s="8" t="s">
        <v>15390</v>
      </c>
      <c r="J797" s="6" t="str">
        <f t="shared" si="316"/>
        <v xml:space="preserve"> |CZ| Příslušenství na vlasy</v>
      </c>
      <c r="K797" s="8" t="s">
        <v>15391</v>
      </c>
      <c r="L797" s="6" t="str">
        <f t="shared" si="317"/>
        <v xml:space="preserve"> |DE| Haarzubehör</v>
      </c>
      <c r="M797" s="8" t="s">
        <v>15392</v>
      </c>
      <c r="N797" s="6" t="str">
        <f t="shared" si="318"/>
        <v xml:space="preserve"> |EE| Juukseaksessuaarid</v>
      </c>
      <c r="O797" s="8" t="s">
        <v>15393</v>
      </c>
      <c r="P797" s="6" t="str">
        <f t="shared" si="319"/>
        <v xml:space="preserve"> |ES| Accesorios para el cabello</v>
      </c>
      <c r="Q797" s="8" t="s">
        <v>15394</v>
      </c>
      <c r="R797" s="6" t="str">
        <f t="shared" si="320"/>
        <v>/ Accessoris per al cabell</v>
      </c>
      <c r="S797" s="8" t="s">
        <v>9881</v>
      </c>
      <c r="T797" s="6" t="str">
        <f t="shared" si="321"/>
        <v xml:space="preserve"> |GR| Αξεσουάρ παπουτσιών</v>
      </c>
      <c r="U797" s="8" t="s">
        <v>15389</v>
      </c>
      <c r="V797" s="6" t="str">
        <f t="shared" si="322"/>
        <v xml:space="preserve"> |HR| Pribor za kosu</v>
      </c>
      <c r="W797" s="8" t="s">
        <v>15395</v>
      </c>
      <c r="X797" s="6" t="str">
        <f t="shared" si="323"/>
        <v xml:space="preserve"> |HU| Haj kiegészítők</v>
      </c>
      <c r="Y797" s="8" t="s">
        <v>15396</v>
      </c>
      <c r="Z797" s="6" t="str">
        <f t="shared" si="324"/>
        <v xml:space="preserve"> |IT| Accessori per capelli</v>
      </c>
      <c r="AA797" s="8" t="s">
        <v>15397</v>
      </c>
      <c r="AB797" s="6" t="str">
        <f t="shared" si="325"/>
        <v xml:space="preserve"> |LT| Plaukų aksesuarai</v>
      </c>
      <c r="AC797" s="8" t="s">
        <v>15398</v>
      </c>
      <c r="AD797" s="6" t="str">
        <f t="shared" si="326"/>
        <v xml:space="preserve"> |LV| Aksesuāri matiem</v>
      </c>
      <c r="AE797" s="8" t="s">
        <v>15399</v>
      </c>
      <c r="AF797" s="6" t="str">
        <f t="shared" si="327"/>
        <v xml:space="preserve"> |MK| Додатоци за коса</v>
      </c>
      <c r="AG797" s="8" t="s">
        <v>15400</v>
      </c>
      <c r="AH797" s="6" t="str">
        <f t="shared" si="328"/>
        <v xml:space="preserve"> |PL| Akcesoria do włosów</v>
      </c>
      <c r="AI797" s="8" t="s">
        <v>15401</v>
      </c>
      <c r="AJ797" s="6" t="str">
        <f t="shared" si="329"/>
        <v xml:space="preserve"> |PT| Acessórios para o cabelo</v>
      </c>
      <c r="AK797" s="8" t="s">
        <v>15402</v>
      </c>
      <c r="AL797" s="6" t="str">
        <f t="shared" si="330"/>
        <v xml:space="preserve"> |RO| Accesorii păr</v>
      </c>
      <c r="AM797" s="8" t="s">
        <v>15389</v>
      </c>
      <c r="AN797" s="6" t="str">
        <f t="shared" si="331"/>
        <v xml:space="preserve"> |RS| Pribor za kosu</v>
      </c>
      <c r="AO797" s="8" t="s">
        <v>15403</v>
      </c>
      <c r="AP797" s="6" t="str">
        <f t="shared" si="332"/>
        <v xml:space="preserve"> |SI| Dodatki za lase</v>
      </c>
      <c r="AQ797" s="8" t="s">
        <v>15404</v>
      </c>
      <c r="AR797" s="6" t="str">
        <f t="shared" si="333"/>
        <v xml:space="preserve"> |SK| Vlasové doplnky</v>
      </c>
      <c r="AS797" s="9" t="str">
        <f t="shared" si="334"/>
        <v>|EN| Hair accessories |BG| Аксесоари за коса |BiH| Pribor za kosu |CZ| Příslušenství na vlasy |DE| Haarzubehör |EE| Juukseaksessuaarid |ES| Accesorios para el cabello/ Accessoris per al cabell |GR| Αξεσουάρ παπουτσιών |HR| Pribor za kosu |HU| Haj kiegészítők |IT| Accessori per capelli |LT| Plaukų aksesuarai |LV| Aksesuāri matiem |PL| Akcesoria do włosów |PT| Acessórios para o cabelo |RO| Accesorii păr |RS| Pribor za kosu |SI| Dodatki za lase |SK| Vlasové doplnky</v>
      </c>
      <c r="AT797" s="9" t="str">
        <f t="shared" si="335"/>
        <v xml:space="preserve">"|EN| Hair accessories |BG| Аксесоари за коса |BiH| Pribor za kosu |CZ| Příslušenství na vlasy |DE| Haarzubehör |EE| Juukseaksessuaarid |ES| Accesorios para el cabello/ Accessoris per al cabell |GR| Αξεσουάρ παπουτσιών |HR| Pribor za kosu |HU| Haj kiegészítők |IT| Accessori per capelli |LT| Plaukų aksesuarai |LV| Aksesuāri matiem |PL| Akcesoria do włosów |PT| Acessórios para o cabelo |RO| Accesorii păr |RS| Pribor za kosu |SI| Dodatki za lase |SK| Vlasové doplnky",  </v>
      </c>
      <c r="AU797" s="9" t="str">
        <f t="shared" si="336"/>
        <v xml:space="preserve">"Hair accessories":  "|EN| Hair accessories |BG| Аксесоари за коса |BiH| Pribor za kosu |CZ| Příslušenství na vlasy |DE| Haarzubehör |EE| Juukseaksessuaarid |ES| Accesorios para el cabello/ Accessoris per al cabell |GR| Αξεσουάρ παπουτσιών |HR| Pribor za kosu |HU| Haj kiegészítők |IT| Accessori per capelli |LT| Plaukų aksesuarai |LV| Aksesuāri matiem |PL| Akcesoria do włosów |PT| Acessórios para o cabelo |RO| Accesorii păr |RS| Pribor za kosu |SI| Dodatki za lase |SK| Vlasové doplnky",  </v>
      </c>
      <c r="AV797" s="9" t="str">
        <f t="shared" si="337"/>
        <v xml:space="preserve">"Hair accessories", </v>
      </c>
      <c r="AW797" s="9"/>
    </row>
    <row r="798" spans="1:49" ht="15" customHeight="1" x14ac:dyDescent="0.25">
      <c r="A798" s="8" t="s">
        <v>15405</v>
      </c>
      <c r="B798" s="6" t="str">
        <f t="shared" si="312"/>
        <v>|EN| Eyeshadows</v>
      </c>
      <c r="C798" s="8" t="s">
        <v>8037</v>
      </c>
      <c r="D798" s="6" t="str">
        <f t="shared" si="313"/>
        <v xml:space="preserve"> |AL| Paleta tualeti</v>
      </c>
      <c r="E798" s="8" t="s">
        <v>8038</v>
      </c>
      <c r="F798" s="6" t="str">
        <f t="shared" si="314"/>
        <v xml:space="preserve"> |BG| Сенки за очи</v>
      </c>
      <c r="G798" s="8" t="s">
        <v>15406</v>
      </c>
      <c r="H798" s="6" t="str">
        <f t="shared" si="315"/>
        <v xml:space="preserve"> |BiH| Sjenilo za kapke</v>
      </c>
      <c r="I798" s="8" t="s">
        <v>8040</v>
      </c>
      <c r="J798" s="6" t="str">
        <f t="shared" si="316"/>
        <v xml:space="preserve"> |CZ| Oční stíny</v>
      </c>
      <c r="K798" s="8" t="s">
        <v>8041</v>
      </c>
      <c r="L798" s="6" t="str">
        <f t="shared" si="317"/>
        <v xml:space="preserve"> |DE| Lidschatten</v>
      </c>
      <c r="M798" s="8" t="s">
        <v>8042</v>
      </c>
      <c r="N798" s="6" t="str">
        <f t="shared" si="318"/>
        <v xml:space="preserve"> |EE| Lauvärv</v>
      </c>
      <c r="O798" s="8" t="s">
        <v>15407</v>
      </c>
      <c r="P798" s="6" t="str">
        <f t="shared" si="319"/>
        <v xml:space="preserve"> |ES| Sombra de ojos</v>
      </c>
      <c r="Q798" s="8" t="s">
        <v>8044</v>
      </c>
      <c r="R798" s="6" t="str">
        <f t="shared" si="320"/>
        <v>/ Ombra d’ulls</v>
      </c>
      <c r="S798" s="8" t="s">
        <v>8045</v>
      </c>
      <c r="T798" s="6" t="str">
        <f t="shared" si="321"/>
        <v xml:space="preserve"> |GR| Σκιά ματιών</v>
      </c>
      <c r="U798" s="8" t="s">
        <v>8046</v>
      </c>
      <c r="V798" s="6" t="str">
        <f t="shared" si="322"/>
        <v xml:space="preserve"> |HR| Sjenilo za oči</v>
      </c>
      <c r="W798" s="8" t="s">
        <v>8047</v>
      </c>
      <c r="X798" s="6" t="str">
        <f t="shared" si="323"/>
        <v xml:space="preserve"> |HU| Szemhéjfesték</v>
      </c>
      <c r="Y798" s="8" t="s">
        <v>8048</v>
      </c>
      <c r="Z798" s="6" t="str">
        <f t="shared" si="324"/>
        <v xml:space="preserve"> |IT| Ombretto</v>
      </c>
      <c r="AA798" s="8" t="s">
        <v>8049</v>
      </c>
      <c r="AB798" s="6" t="str">
        <f t="shared" si="325"/>
        <v xml:space="preserve"> |LT| Akių šešėliai</v>
      </c>
      <c r="AC798" s="8" t="s">
        <v>8050</v>
      </c>
      <c r="AD798" s="6" t="str">
        <f t="shared" si="326"/>
        <v xml:space="preserve"> |LV| Acu ēnas</v>
      </c>
      <c r="AE798" s="8" t="s">
        <v>8051</v>
      </c>
      <c r="AF798" s="6" t="str">
        <f t="shared" si="327"/>
        <v xml:space="preserve"> |MK| Сенки за веѓи</v>
      </c>
      <c r="AG798" s="8" t="s">
        <v>15408</v>
      </c>
      <c r="AH798" s="6" t="str">
        <f t="shared" si="328"/>
        <v xml:space="preserve"> |PL| Cień do powiek</v>
      </c>
      <c r="AI798" s="8" t="s">
        <v>15409</v>
      </c>
      <c r="AJ798" s="6" t="str">
        <f t="shared" si="329"/>
        <v xml:space="preserve"> |PT| Sombra para olhos</v>
      </c>
      <c r="AK798" s="8" t="s">
        <v>15410</v>
      </c>
      <c r="AL798" s="6" t="str">
        <f t="shared" si="330"/>
        <v xml:space="preserve"> |RO| Fard pleoape</v>
      </c>
      <c r="AM798" s="8" t="s">
        <v>15411</v>
      </c>
      <c r="AN798" s="6" t="str">
        <f t="shared" si="331"/>
        <v xml:space="preserve"> |RS| Senka za oči</v>
      </c>
      <c r="AO798" s="8" t="s">
        <v>8056</v>
      </c>
      <c r="AP798" s="6" t="str">
        <f t="shared" si="332"/>
        <v xml:space="preserve"> |SI| Senčilo za veke</v>
      </c>
      <c r="AQ798" s="8" t="s">
        <v>15412</v>
      </c>
      <c r="AR798" s="6" t="str">
        <f t="shared" si="333"/>
        <v xml:space="preserve"> |SK| Tiene na viečka</v>
      </c>
      <c r="AS798" s="9" t="str">
        <f t="shared" si="334"/>
        <v>|EN| Eyeshadows |BG| Сенки за очи |BiH| Sjenilo za kapke |CZ| Oční stíny |DE| Lidschatten |EE| Lauvärv |ES| Sombra de ojos/ Ombra d’ulls |GR| Σκιά ματιών |HR| Sjenilo za oči |HU| Szemhéjfesték |IT| Ombretto |LT| Akių šešėliai |LV| Acu ēnas |PL| Cień do powiek |PT| Sombra para olhos |RO| Fard pleoape |RS| Senka za oči |SI| Senčilo za veke |SK| Tiene na viečka</v>
      </c>
      <c r="AT798" s="9" t="str">
        <f t="shared" si="335"/>
        <v xml:space="preserve">"|EN| Eyeshadows |BG| Сенки за очи |BiH| Sjenilo za kapke |CZ| Oční stíny |DE| Lidschatten |EE| Lauvärv |ES| Sombra de ojos/ Ombra d’ulls |GR| Σκιά ματιών |HR| Sjenilo za oči |HU| Szemhéjfesték |IT| Ombretto |LT| Akių šešėliai |LV| Acu ēnas |PL| Cień do powiek |PT| Sombra para olhos |RO| Fard pleoape |RS| Senka za oči |SI| Senčilo za veke |SK| Tiene na viečka",  </v>
      </c>
      <c r="AU798" s="9" t="str">
        <f t="shared" si="336"/>
        <v xml:space="preserve">"Eyeshadows":  "|EN| Eyeshadows |BG| Сенки за очи |BiH| Sjenilo za kapke |CZ| Oční stíny |DE| Lidschatten |EE| Lauvärv |ES| Sombra de ojos/ Ombra d’ulls |GR| Σκιά ματιών |HR| Sjenilo za oči |HU| Szemhéjfesték |IT| Ombretto |LT| Akių šešėliai |LV| Acu ēnas |PL| Cień do powiek |PT| Sombra para olhos |RO| Fard pleoape |RS| Senka za oči |SI| Senčilo za veke |SK| Tiene na viečka",  </v>
      </c>
      <c r="AV798" s="9" t="str">
        <f t="shared" si="337"/>
        <v xml:space="preserve">"Eyeshadows", </v>
      </c>
      <c r="AW798" s="9"/>
    </row>
    <row r="799" spans="1:49" ht="15" customHeight="1" x14ac:dyDescent="0.25">
      <c r="A799" s="8" t="s">
        <v>15413</v>
      </c>
      <c r="B799" s="6" t="str">
        <f t="shared" si="312"/>
        <v>|EN| Eyeliner</v>
      </c>
      <c r="C799" s="8" t="s">
        <v>15414</v>
      </c>
      <c r="D799" s="6" t="str">
        <f t="shared" si="313"/>
        <v xml:space="preserve"> |AL| Penel</v>
      </c>
      <c r="E799" s="8" t="s">
        <v>15415</v>
      </c>
      <c r="F799" s="6" t="str">
        <f t="shared" si="314"/>
        <v xml:space="preserve"> |BG| Очна линия</v>
      </c>
      <c r="G799" s="8" t="s">
        <v>15416</v>
      </c>
      <c r="H799" s="6" t="str">
        <f t="shared" si="315"/>
        <v xml:space="preserve"> |BiH| Ajlajner</v>
      </c>
      <c r="I799" s="8" t="s">
        <v>15417</v>
      </c>
      <c r="J799" s="6" t="str">
        <f t="shared" si="316"/>
        <v xml:space="preserve"> |CZ| Konturovací tužka</v>
      </c>
      <c r="K799" s="8" t="s">
        <v>15413</v>
      </c>
      <c r="L799" s="6" t="str">
        <f t="shared" si="317"/>
        <v xml:space="preserve"> |DE| Eyeliner</v>
      </c>
      <c r="M799" s="8" t="s">
        <v>15418</v>
      </c>
      <c r="N799" s="6" t="str">
        <f t="shared" si="318"/>
        <v xml:space="preserve"> |EE| Silmalainer</v>
      </c>
      <c r="O799" s="8" t="s">
        <v>8368</v>
      </c>
      <c r="P799" s="6" t="str">
        <f t="shared" si="319"/>
        <v xml:space="preserve"> |ES| Lápiz de ojos</v>
      </c>
      <c r="Q799" s="8" t="s">
        <v>15419</v>
      </c>
      <c r="R799" s="6" t="str">
        <f t="shared" si="320"/>
        <v>/ Delineador d’ulls</v>
      </c>
      <c r="S799" s="8" t="s">
        <v>8370</v>
      </c>
      <c r="T799" s="6" t="str">
        <f t="shared" si="321"/>
        <v xml:space="preserve"> |GR| Μολύβι ματιών</v>
      </c>
      <c r="U799" s="8" t="s">
        <v>8364</v>
      </c>
      <c r="V799" s="6" t="str">
        <f t="shared" si="322"/>
        <v xml:space="preserve"> |HR| Olovka za oči</v>
      </c>
      <c r="W799" s="8" t="s">
        <v>15420</v>
      </c>
      <c r="X799" s="6" t="str">
        <f t="shared" si="323"/>
        <v xml:space="preserve"> |HU| Szemkihúzó ceruza</v>
      </c>
      <c r="Y799" s="8" t="s">
        <v>15413</v>
      </c>
      <c r="Z799" s="6" t="str">
        <f t="shared" si="324"/>
        <v xml:space="preserve"> |IT| Eyeliner</v>
      </c>
      <c r="AA799" s="8" t="s">
        <v>15421</v>
      </c>
      <c r="AB799" s="6" t="str">
        <f t="shared" si="325"/>
        <v xml:space="preserve"> |LT| Akių apvadas</v>
      </c>
      <c r="AC799" s="8" t="s">
        <v>15422</v>
      </c>
      <c r="AD799" s="6" t="str">
        <f t="shared" si="326"/>
        <v xml:space="preserve"> |LV| Acu laineris</v>
      </c>
      <c r="AE799" s="8" t="s">
        <v>15423</v>
      </c>
      <c r="AF799" s="6" t="str">
        <f t="shared" si="327"/>
        <v xml:space="preserve"> |MK| Ајлајнер</v>
      </c>
      <c r="AG799" s="8" t="s">
        <v>15413</v>
      </c>
      <c r="AH799" s="6" t="str">
        <f t="shared" si="328"/>
        <v xml:space="preserve"> |PL| Eyeliner</v>
      </c>
      <c r="AI799" s="8" t="s">
        <v>15424</v>
      </c>
      <c r="AJ799" s="6" t="str">
        <f t="shared" si="329"/>
        <v xml:space="preserve"> |PT| Delineadores</v>
      </c>
      <c r="AK799" s="8" t="s">
        <v>15413</v>
      </c>
      <c r="AL799" s="6" t="str">
        <f t="shared" si="330"/>
        <v xml:space="preserve"> |RO| Eyeliner</v>
      </c>
      <c r="AM799" s="8" t="s">
        <v>15416</v>
      </c>
      <c r="AN799" s="6" t="str">
        <f t="shared" si="331"/>
        <v xml:space="preserve"> |RS| Ajlajner</v>
      </c>
      <c r="AO799" s="8" t="s">
        <v>15413</v>
      </c>
      <c r="AP799" s="6" t="str">
        <f t="shared" si="332"/>
        <v xml:space="preserve"> |SI| Eyeliner</v>
      </c>
      <c r="AQ799" s="8" t="s">
        <v>15413</v>
      </c>
      <c r="AR799" s="6" t="str">
        <f t="shared" si="333"/>
        <v xml:space="preserve"> |SK| Eyeliner</v>
      </c>
      <c r="AS799" s="9" t="str">
        <f t="shared" si="334"/>
        <v>|EN| Eyeliner |BG| Очна линия |BiH| Ajlajner |CZ| Konturovací tužka |DE| Eyeliner |EE| Silmalainer |ES| Lápiz de ojos/ Delineador d’ulls |GR| Μολύβι ματιών |HR| Olovka za oči |HU| Szemkihúzó ceruza |IT| Eyeliner |LT| Akių apvadas |LV| Acu laineris |PL| Eyeliner |PT| Delineadores |RO| Eyeliner |RS| Ajlajner |SI| Eyeliner |SK| Eyeliner</v>
      </c>
      <c r="AT799" s="9" t="str">
        <f t="shared" si="335"/>
        <v xml:space="preserve">"|EN| Eyeliner |BG| Очна линия |BiH| Ajlajner |CZ| Konturovací tužka |DE| Eyeliner |EE| Silmalainer |ES| Lápiz de ojos/ Delineador d’ulls |GR| Μολύβι ματιών |HR| Olovka za oči |HU| Szemkihúzó ceruza |IT| Eyeliner |LT| Akių apvadas |LV| Acu laineris |PL| Eyeliner |PT| Delineadores |RO| Eyeliner |RS| Ajlajner |SI| Eyeliner |SK| Eyeliner",  </v>
      </c>
      <c r="AU799" s="9" t="str">
        <f t="shared" si="336"/>
        <v xml:space="preserve">"Eyeliner":  "|EN| Eyeliner |BG| Очна линия |BiH| Ajlajner |CZ| Konturovací tužka |DE| Eyeliner |EE| Silmalainer |ES| Lápiz de ojos/ Delineador d’ulls |GR| Μολύβι ματιών |HR| Olovka za oči |HU| Szemkihúzó ceruza |IT| Eyeliner |LT| Akių apvadas |LV| Acu laineris |PL| Eyeliner |PT| Delineadores |RO| Eyeliner |RS| Ajlajner |SI| Eyeliner |SK| Eyeliner",  </v>
      </c>
      <c r="AV799" s="9" t="str">
        <f t="shared" si="337"/>
        <v xml:space="preserve">"Eyeliner", </v>
      </c>
      <c r="AW799" s="9"/>
    </row>
    <row r="800" spans="1:49" ht="15" customHeight="1" x14ac:dyDescent="0.25">
      <c r="A800" s="8" t="s">
        <v>15425</v>
      </c>
      <c r="B800" s="6" t="str">
        <f t="shared" si="312"/>
        <v>|EN| Eye cosmetics</v>
      </c>
      <c r="C800" s="8" t="s">
        <v>15426</v>
      </c>
      <c r="D800" s="6" t="str">
        <f t="shared" si="313"/>
        <v xml:space="preserve"> |AL| Kozmetikë për sytë</v>
      </c>
      <c r="E800" s="8" t="s">
        <v>15427</v>
      </c>
      <c r="F800" s="6" t="str">
        <f t="shared" si="314"/>
        <v xml:space="preserve"> |BG| Козметика за очи</v>
      </c>
      <c r="G800" s="8" t="s">
        <v>15428</v>
      </c>
      <c r="H800" s="6" t="str">
        <f t="shared" si="315"/>
        <v xml:space="preserve"> |BiH| Kozmetika za oči</v>
      </c>
      <c r="I800" s="8" t="s">
        <v>15429</v>
      </c>
      <c r="J800" s="6" t="str">
        <f t="shared" si="316"/>
        <v xml:space="preserve"> |CZ| Oční kosmetika</v>
      </c>
      <c r="K800" s="8" t="s">
        <v>15430</v>
      </c>
      <c r="L800" s="6" t="str">
        <f t="shared" si="317"/>
        <v xml:space="preserve"> |DE| Augenkosmetik</v>
      </c>
      <c r="M800" s="8" t="s">
        <v>15431</v>
      </c>
      <c r="N800" s="6" t="str">
        <f t="shared" si="318"/>
        <v xml:space="preserve"> |EE| Kosmeetikavahend huultele</v>
      </c>
      <c r="O800" s="8" t="s">
        <v>15432</v>
      </c>
      <c r="P800" s="6" t="str">
        <f t="shared" si="319"/>
        <v xml:space="preserve"> |ES| Cosméticos para ojos</v>
      </c>
      <c r="Q800" s="8" t="s">
        <v>15433</v>
      </c>
      <c r="R800" s="6" t="str">
        <f t="shared" si="320"/>
        <v>/ Cosmètic per a ulls</v>
      </c>
      <c r="S800" s="8" t="s">
        <v>15434</v>
      </c>
      <c r="T800" s="6" t="str">
        <f t="shared" si="321"/>
        <v xml:space="preserve"> |GR| Καλλυντικό ματιών</v>
      </c>
      <c r="U800" s="8" t="s">
        <v>15428</v>
      </c>
      <c r="V800" s="6" t="str">
        <f t="shared" si="322"/>
        <v xml:space="preserve"> |HR| Kozmetika za oči</v>
      </c>
      <c r="W800" s="8" t="s">
        <v>15435</v>
      </c>
      <c r="X800" s="6" t="str">
        <f t="shared" si="323"/>
        <v xml:space="preserve"> |HU| Szemápoló kellék</v>
      </c>
      <c r="Y800" s="8" t="s">
        <v>15436</v>
      </c>
      <c r="Z800" s="6" t="str">
        <f t="shared" si="324"/>
        <v xml:space="preserve"> |IT| Cosmetico per gli occhi</v>
      </c>
      <c r="AA800" s="8" t="s">
        <v>15437</v>
      </c>
      <c r="AB800" s="6" t="str">
        <f t="shared" si="325"/>
        <v xml:space="preserve"> |LT| Akių kosmetikos priemonė</v>
      </c>
      <c r="AC800" s="8" t="s">
        <v>15438</v>
      </c>
      <c r="AD800" s="6" t="str">
        <f t="shared" si="326"/>
        <v xml:space="preserve"> |LV| Kosmētika acīm</v>
      </c>
      <c r="AE800" s="8" t="s">
        <v>15427</v>
      </c>
      <c r="AF800" s="6" t="str">
        <f t="shared" si="327"/>
        <v xml:space="preserve"> |MK| Козметика за очи</v>
      </c>
      <c r="AG800" s="8" t="s">
        <v>15439</v>
      </c>
      <c r="AH800" s="6" t="str">
        <f t="shared" si="328"/>
        <v xml:space="preserve"> |PL| Kosmetyk do oczu</v>
      </c>
      <c r="AI800" s="8" t="s">
        <v>15440</v>
      </c>
      <c r="AJ800" s="6" t="str">
        <f t="shared" si="329"/>
        <v xml:space="preserve"> |PT| Cosmético para os olhos</v>
      </c>
      <c r="AK800" s="8" t="s">
        <v>15441</v>
      </c>
      <c r="AL800" s="6" t="str">
        <f t="shared" si="330"/>
        <v xml:space="preserve"> |RO| Cosmetice ochi</v>
      </c>
      <c r="AM800" s="8" t="s">
        <v>15428</v>
      </c>
      <c r="AN800" s="6" t="str">
        <f t="shared" si="331"/>
        <v xml:space="preserve"> |RS| Kozmetika za oči</v>
      </c>
      <c r="AO800" s="8" t="s">
        <v>15428</v>
      </c>
      <c r="AP800" s="6" t="str">
        <f t="shared" si="332"/>
        <v xml:space="preserve"> |SI| Kozmetika za oči</v>
      </c>
      <c r="AQ800" s="8" t="s">
        <v>15442</v>
      </c>
      <c r="AR800" s="6" t="str">
        <f t="shared" si="333"/>
        <v xml:space="preserve"> |SK| Očná kozmetika</v>
      </c>
      <c r="AS800" s="9" t="str">
        <f t="shared" si="334"/>
        <v>|EN| Eye cosmetics |BG| Козметика за очи |BiH| Kozmetika za oči |CZ| Oční kosmetika |DE| Augenkosmetik |EE| Kosmeetikavahend huultele |ES| Cosméticos para ojos/ Cosmètic per a ulls |GR| Καλλυντικό ματιών |HR| Kozmetika za oči |HU| Szemápoló kellék |IT| Cosmetico per gli occhi |LT| Akių kosmetikos priemonė |LV| Kosmētika acīm |PL| Kosmetyk do oczu |PT| Cosmético para os olhos |RO| Cosmetice ochi |RS| Kozmetika za oči |SI| Kozmetika za oči |SK| Očná kozmetika</v>
      </c>
      <c r="AT800" s="9" t="str">
        <f t="shared" si="335"/>
        <v xml:space="preserve">"|EN| Eye cosmetics |BG| Козметика за очи |BiH| Kozmetika za oči |CZ| Oční kosmetika |DE| Augenkosmetik |EE| Kosmeetikavahend huultele |ES| Cosméticos para ojos/ Cosmètic per a ulls |GR| Καλλυντικό ματιών |HR| Kozmetika za oči |HU| Szemápoló kellék |IT| Cosmetico per gli occhi |LT| Akių kosmetikos priemonė |LV| Kosmētika acīm |PL| Kosmetyk do oczu |PT| Cosmético para os olhos |RO| Cosmetice ochi |RS| Kozmetika za oči |SI| Kozmetika za oči |SK| Očná kozmetika",  </v>
      </c>
      <c r="AU800" s="9" t="str">
        <f t="shared" si="336"/>
        <v xml:space="preserve">"Eye cosmetics":  "|EN| Eye cosmetics |BG| Козметика за очи |BiH| Kozmetika za oči |CZ| Oční kosmetika |DE| Augenkosmetik |EE| Kosmeetikavahend huultele |ES| Cosméticos para ojos/ Cosmètic per a ulls |GR| Καλλυντικό ματιών |HR| Kozmetika za oči |HU| Szemápoló kellék |IT| Cosmetico per gli occhi |LT| Akių kosmetikos priemonė |LV| Kosmētika acīm |PL| Kosmetyk do oczu |PT| Cosmético para os olhos |RO| Cosmetice ochi |RS| Kozmetika za oči |SI| Kozmetika za oči |SK| Očná kozmetika",  </v>
      </c>
      <c r="AV800" s="9" t="str">
        <f t="shared" si="337"/>
        <v xml:space="preserve">"Eye cosmetics", </v>
      </c>
      <c r="AW800" s="9"/>
    </row>
    <row r="801" spans="1:49" ht="15" customHeight="1" x14ac:dyDescent="0.25">
      <c r="A801" s="8" t="s">
        <v>15443</v>
      </c>
      <c r="B801" s="6" t="str">
        <f t="shared" si="312"/>
        <v>|EN| Lip cosmetic</v>
      </c>
      <c r="C801" s="8" t="s">
        <v>15444</v>
      </c>
      <c r="D801" s="6" t="str">
        <f t="shared" si="313"/>
        <v xml:space="preserve"> |AL| Kozmetikë për buzët</v>
      </c>
      <c r="E801" s="8" t="s">
        <v>15445</v>
      </c>
      <c r="F801" s="6" t="str">
        <f t="shared" si="314"/>
        <v xml:space="preserve"> |BG| Козметика за устни</v>
      </c>
      <c r="G801" s="8" t="s">
        <v>15446</v>
      </c>
      <c r="H801" s="6" t="str">
        <f t="shared" si="315"/>
        <v xml:space="preserve"> |BiH| Kozmetika za usne</v>
      </c>
      <c r="I801" s="8" t="s">
        <v>15447</v>
      </c>
      <c r="J801" s="6" t="str">
        <f t="shared" si="316"/>
        <v xml:space="preserve"> |CZ| Kosmetika na rty</v>
      </c>
      <c r="K801" s="8" t="s">
        <v>15448</v>
      </c>
      <c r="L801" s="6" t="str">
        <f t="shared" si="317"/>
        <v xml:space="preserve"> |DE| Lippenkosmetik</v>
      </c>
      <c r="M801" s="8" t="s">
        <v>15431</v>
      </c>
      <c r="N801" s="6" t="str">
        <f t="shared" si="318"/>
        <v xml:space="preserve"> |EE| Kosmeetikavahend huultele</v>
      </c>
      <c r="O801" s="8" t="s">
        <v>15449</v>
      </c>
      <c r="P801" s="6" t="str">
        <f t="shared" si="319"/>
        <v xml:space="preserve"> |ES| Cosméticos para labios</v>
      </c>
      <c r="Q801" s="8" t="s">
        <v>15450</v>
      </c>
      <c r="R801" s="6" t="str">
        <f t="shared" si="320"/>
        <v>/ Cosmètic per a llavis</v>
      </c>
      <c r="S801" s="8" t="s">
        <v>15451</v>
      </c>
      <c r="T801" s="6" t="str">
        <f t="shared" si="321"/>
        <v xml:space="preserve"> |GR| Καλλυντικό στόματος</v>
      </c>
      <c r="U801" s="8" t="s">
        <v>15452</v>
      </c>
      <c r="V801" s="6" t="str">
        <f t="shared" si="322"/>
        <v xml:space="preserve"> |HR| Kozmetika za usta</v>
      </c>
      <c r="W801" s="8" t="s">
        <v>15453</v>
      </c>
      <c r="X801" s="6" t="str">
        <f t="shared" si="323"/>
        <v xml:space="preserve"> |HU| Ajakápoló</v>
      </c>
      <c r="Y801" s="8" t="s">
        <v>15454</v>
      </c>
      <c r="Z801" s="6" t="str">
        <f t="shared" si="324"/>
        <v xml:space="preserve"> |IT| Cosmetico per la bocca</v>
      </c>
      <c r="AA801" s="8" t="s">
        <v>15455</v>
      </c>
      <c r="AB801" s="6" t="str">
        <f t="shared" si="325"/>
        <v xml:space="preserve"> |LT| Lūpų kosmetikos priemonė</v>
      </c>
      <c r="AC801" s="8" t="s">
        <v>15456</v>
      </c>
      <c r="AD801" s="6" t="str">
        <f t="shared" si="326"/>
        <v xml:space="preserve"> |LV| Kosmētika lūpām</v>
      </c>
      <c r="AE801" s="8" t="s">
        <v>15457</v>
      </c>
      <c r="AF801" s="6" t="str">
        <f t="shared" si="327"/>
        <v xml:space="preserve"> |MK| Козметика за усни</v>
      </c>
      <c r="AG801" s="8" t="s">
        <v>15458</v>
      </c>
      <c r="AH801" s="6" t="str">
        <f t="shared" si="328"/>
        <v xml:space="preserve"> |PL| Kosmetyk do ust</v>
      </c>
      <c r="AI801" s="8" t="s">
        <v>15459</v>
      </c>
      <c r="AJ801" s="6" t="str">
        <f t="shared" si="329"/>
        <v xml:space="preserve"> |PT| Cosmético para os lábios</v>
      </c>
      <c r="AK801" s="8" t="s">
        <v>15460</v>
      </c>
      <c r="AL801" s="6" t="str">
        <f t="shared" si="330"/>
        <v xml:space="preserve"> |RO| Cosmetice buze</v>
      </c>
      <c r="AM801" s="8" t="s">
        <v>15446</v>
      </c>
      <c r="AN801" s="6" t="str">
        <f t="shared" si="331"/>
        <v xml:space="preserve"> |RS| Kozmetika za usne</v>
      </c>
      <c r="AO801" s="8" t="s">
        <v>15461</v>
      </c>
      <c r="AP801" s="6" t="str">
        <f t="shared" si="332"/>
        <v xml:space="preserve"> |SI| Kozmetika za ustnice</v>
      </c>
      <c r="AQ801" s="8" t="s">
        <v>15462</v>
      </c>
      <c r="AR801" s="6" t="str">
        <f t="shared" si="333"/>
        <v xml:space="preserve"> |SK| Kozmetika na ústa</v>
      </c>
      <c r="AS801" s="9" t="str">
        <f t="shared" si="334"/>
        <v>|EN| Lip cosmetic |BG| Козметика за устни |BiH| Kozmetika za usne |CZ| Kosmetika na rty |DE| Lippenkosmetik |EE| Kosmeetikavahend huultele |ES| Cosméticos para labios/ Cosmètic per a llavis |GR| Καλλυντικό στόματος |HR| Kozmetika za usta |HU| Ajakápoló |IT| Cosmetico per la bocca |LT| Lūpų kosmetikos priemonė |LV| Kosmētika lūpām |PL| Kosmetyk do ust |PT| Cosmético para os lábios |RO| Cosmetice buze |RS| Kozmetika za usne |SI| Kozmetika za ustnice |SK| Kozmetika na ústa</v>
      </c>
      <c r="AT801" s="9" t="str">
        <f t="shared" si="335"/>
        <v xml:space="preserve">"|EN| Lip cosmetic |BG| Козметика за устни |BiH| Kozmetika za usne |CZ| Kosmetika na rty |DE| Lippenkosmetik |EE| Kosmeetikavahend huultele |ES| Cosméticos para labios/ Cosmètic per a llavis |GR| Καλλυντικό στόματος |HR| Kozmetika za usta |HU| Ajakápoló |IT| Cosmetico per la bocca |LT| Lūpų kosmetikos priemonė |LV| Kosmētika lūpām |PL| Kosmetyk do ust |PT| Cosmético para os lábios |RO| Cosmetice buze |RS| Kozmetika za usne |SI| Kozmetika za ustnice |SK| Kozmetika na ústa",  </v>
      </c>
      <c r="AU801" s="9" t="str">
        <f t="shared" si="336"/>
        <v xml:space="preserve">"Lip cosmetic":  "|EN| Lip cosmetic |BG| Козметика за устни |BiH| Kozmetika za usne |CZ| Kosmetika na rty |DE| Lippenkosmetik |EE| Kosmeetikavahend huultele |ES| Cosméticos para labios/ Cosmètic per a llavis |GR| Καλλυντικό στόματος |HR| Kozmetika za usta |HU| Ajakápoló |IT| Cosmetico per la bocca |LT| Lūpų kosmetikos priemonė |LV| Kosmētika lūpām |PL| Kosmetyk do ust |PT| Cosmético para os lábios |RO| Cosmetice buze |RS| Kozmetika za usne |SI| Kozmetika za ustnice |SK| Kozmetika na ústa",  </v>
      </c>
      <c r="AV801" s="9" t="str">
        <f t="shared" si="337"/>
        <v xml:space="preserve">"Lip cosmetic", </v>
      </c>
      <c r="AW801" s="9"/>
    </row>
    <row r="802" spans="1:49" ht="15" customHeight="1" x14ac:dyDescent="0.25">
      <c r="A802" s="8" t="s">
        <v>15463</v>
      </c>
      <c r="B802" s="6" t="str">
        <f t="shared" si="312"/>
        <v>|EN| Makeup fundation</v>
      </c>
      <c r="C802" s="8" t="s">
        <v>15464</v>
      </c>
      <c r="D802" s="6" t="str">
        <f t="shared" si="313"/>
        <v xml:space="preserve"> |AL| Fluid</v>
      </c>
      <c r="E802" s="8" t="s">
        <v>15465</v>
      </c>
      <c r="F802" s="6" t="str">
        <f t="shared" si="314"/>
        <v xml:space="preserve"> |BG| Флуид</v>
      </c>
      <c r="G802" s="8" t="s">
        <v>15466</v>
      </c>
      <c r="H802" s="6" t="str">
        <f t="shared" si="315"/>
        <v xml:space="preserve"> |BiH| Tečni puder</v>
      </c>
      <c r="I802" s="8" t="s">
        <v>8860</v>
      </c>
      <c r="J802" s="6" t="str">
        <f t="shared" si="316"/>
        <v xml:space="preserve"> |CZ| Podklad</v>
      </c>
      <c r="K802" s="8" t="s">
        <v>15464</v>
      </c>
      <c r="L802" s="6" t="str">
        <f t="shared" si="317"/>
        <v xml:space="preserve"> |DE| Fluid</v>
      </c>
      <c r="M802" s="8" t="s">
        <v>15467</v>
      </c>
      <c r="N802" s="6" t="str">
        <f t="shared" si="318"/>
        <v xml:space="preserve"> |EE| Vedel jumestuskreem</v>
      </c>
      <c r="O802" s="8" t="s">
        <v>15468</v>
      </c>
      <c r="P802" s="6" t="str">
        <f t="shared" si="319"/>
        <v xml:space="preserve"> |ES| Líquido</v>
      </c>
      <c r="Q802" s="8" t="s">
        <v>15464</v>
      </c>
      <c r="R802" s="6" t="str">
        <f t="shared" si="320"/>
        <v>/ Fluid</v>
      </c>
      <c r="S802" s="8" t="s">
        <v>15469</v>
      </c>
      <c r="T802" s="6" t="str">
        <f t="shared" si="321"/>
        <v xml:space="preserve"> |GR| Βάση μεικαπ</v>
      </c>
      <c r="U802" s="8" t="s">
        <v>15470</v>
      </c>
      <c r="V802" s="6" t="str">
        <f t="shared" si="322"/>
        <v xml:space="preserve"> |HR| Tekućina</v>
      </c>
      <c r="W802" s="8" t="s">
        <v>15471</v>
      </c>
      <c r="X802" s="6" t="str">
        <f t="shared" si="323"/>
        <v xml:space="preserve"> |HU| Lemosó</v>
      </c>
      <c r="Y802" s="8" t="s">
        <v>15472</v>
      </c>
      <c r="Z802" s="6" t="str">
        <f t="shared" si="324"/>
        <v xml:space="preserve"> |IT| Fluido</v>
      </c>
      <c r="AA802" s="8" t="s">
        <v>15473</v>
      </c>
      <c r="AB802" s="6" t="str">
        <f t="shared" si="325"/>
        <v xml:space="preserve"> |LT| Skystis</v>
      </c>
      <c r="AC802" s="8" t="s">
        <v>15474</v>
      </c>
      <c r="AD802" s="6" t="str">
        <f t="shared" si="326"/>
        <v xml:space="preserve"> |LV| Fluīds</v>
      </c>
      <c r="AE802" s="8" t="s">
        <v>15465</v>
      </c>
      <c r="AF802" s="6" t="str">
        <f t="shared" si="327"/>
        <v xml:space="preserve"> |MK| Флуид</v>
      </c>
      <c r="AG802" s="8" t="s">
        <v>15464</v>
      </c>
      <c r="AH802" s="6" t="str">
        <f t="shared" si="328"/>
        <v xml:space="preserve"> |PL| Fluid</v>
      </c>
      <c r="AI802" s="8" t="s">
        <v>15472</v>
      </c>
      <c r="AJ802" s="6" t="str">
        <f t="shared" si="329"/>
        <v xml:space="preserve"> |PT| Fluido</v>
      </c>
      <c r="AK802" s="8" t="s">
        <v>15475</v>
      </c>
      <c r="AL802" s="6" t="str">
        <f t="shared" si="330"/>
        <v xml:space="preserve"> |RO| Fond de ten</v>
      </c>
      <c r="AM802" s="8" t="s">
        <v>15466</v>
      </c>
      <c r="AN802" s="6" t="str">
        <f t="shared" si="331"/>
        <v xml:space="preserve"> |RS| Tečni puder</v>
      </c>
      <c r="AO802" s="8" t="s">
        <v>15464</v>
      </c>
      <c r="AP802" s="6" t="str">
        <f t="shared" si="332"/>
        <v xml:space="preserve"> |SI| Fluid</v>
      </c>
      <c r="AQ802" s="8" t="s">
        <v>15464</v>
      </c>
      <c r="AR802" s="6" t="str">
        <f t="shared" si="333"/>
        <v xml:space="preserve"> |SK| Fluid</v>
      </c>
      <c r="AS802" s="9" t="str">
        <f t="shared" si="334"/>
        <v>|EN| Makeup fundation |BG| Флуид |BiH| Tečni puder |CZ| Podklad |DE| Fluid |EE| Vedel jumestuskreem |ES| Líquido/ Fluid |GR| Βάση μεικαπ |HR| Tekućina |HU| Lemosó |IT| Fluido |LT| Skystis |LV| Fluīds |PL| Fluid |PT| Fluido |RO| Fond de ten |RS| Tečni puder |SI| Fluid |SK| Fluid</v>
      </c>
      <c r="AT802" s="9" t="str">
        <f t="shared" si="335"/>
        <v xml:space="preserve">"|EN| Makeup fundation |BG| Флуид |BiH| Tečni puder |CZ| Podklad |DE| Fluid |EE| Vedel jumestuskreem |ES| Líquido/ Fluid |GR| Βάση μεικαπ |HR| Tekućina |HU| Lemosó |IT| Fluido |LT| Skystis |LV| Fluīds |PL| Fluid |PT| Fluido |RO| Fond de ten |RS| Tečni puder |SI| Fluid |SK| Fluid",  </v>
      </c>
      <c r="AU802" s="9" t="str">
        <f t="shared" si="336"/>
        <v xml:space="preserve">"Makeup fundation":  "|EN| Makeup fundation |BG| Флуид |BiH| Tečni puder |CZ| Podklad |DE| Fluid |EE| Vedel jumestuskreem |ES| Líquido/ Fluid |GR| Βάση μεικαπ |HR| Tekućina |HU| Lemosó |IT| Fluido |LT| Skystis |LV| Fluīds |PL| Fluid |PT| Fluido |RO| Fond de ten |RS| Tečni puder |SI| Fluid |SK| Fluid",  </v>
      </c>
      <c r="AV802" s="9" t="str">
        <f t="shared" si="337"/>
        <v xml:space="preserve">"Makeup fundation", </v>
      </c>
      <c r="AW802" s="9"/>
    </row>
    <row r="803" spans="1:49" ht="15" customHeight="1" x14ac:dyDescent="0.25">
      <c r="A803" s="8" t="s">
        <v>15476</v>
      </c>
      <c r="B803" s="6" t="str">
        <f t="shared" si="312"/>
        <v>|EN| Face cosmetics</v>
      </c>
      <c r="C803" s="8" t="s">
        <v>15477</v>
      </c>
      <c r="D803" s="6" t="str">
        <f t="shared" si="313"/>
        <v xml:space="preserve"> |AL| Kozmetikë për fytyrë</v>
      </c>
      <c r="E803" s="8" t="s">
        <v>15478</v>
      </c>
      <c r="F803" s="6" t="str">
        <f t="shared" si="314"/>
        <v xml:space="preserve"> |BG| Козметика за лице</v>
      </c>
      <c r="G803" s="8" t="s">
        <v>15479</v>
      </c>
      <c r="H803" s="6" t="str">
        <f t="shared" si="315"/>
        <v xml:space="preserve"> |BiH| Kozmetika za lice</v>
      </c>
      <c r="I803" s="8" t="s">
        <v>15480</v>
      </c>
      <c r="J803" s="6" t="str">
        <f t="shared" si="316"/>
        <v xml:space="preserve"> |CZ| Kosmetika na tváře</v>
      </c>
      <c r="K803" s="8" t="s">
        <v>15481</v>
      </c>
      <c r="L803" s="6" t="str">
        <f t="shared" si="317"/>
        <v xml:space="preserve"> |DE| Gesichtskosmetik</v>
      </c>
      <c r="M803" s="8" t="s">
        <v>15482</v>
      </c>
      <c r="N803" s="6" t="str">
        <f t="shared" si="318"/>
        <v xml:space="preserve"> |EE| Kosmeetikavahend näole</v>
      </c>
      <c r="O803" s="8" t="s">
        <v>15483</v>
      </c>
      <c r="P803" s="6" t="str">
        <f t="shared" si="319"/>
        <v xml:space="preserve"> |ES| Cosméticos para la cara</v>
      </c>
      <c r="Q803" s="8" t="s">
        <v>15484</v>
      </c>
      <c r="R803" s="6" t="str">
        <f t="shared" si="320"/>
        <v>/ Cosmètica facial</v>
      </c>
      <c r="S803" s="8" t="s">
        <v>15485</v>
      </c>
      <c r="T803" s="6" t="str">
        <f t="shared" si="321"/>
        <v xml:space="preserve"> |GR| Καλλυντικό προσώπου</v>
      </c>
      <c r="U803" s="8" t="s">
        <v>15479</v>
      </c>
      <c r="V803" s="6" t="str">
        <f t="shared" si="322"/>
        <v xml:space="preserve"> |HR| Kozmetika za lice</v>
      </c>
      <c r="W803" s="8" t="s">
        <v>15486</v>
      </c>
      <c r="X803" s="6" t="str">
        <f t="shared" si="323"/>
        <v xml:space="preserve"> |HU| Arcápoló</v>
      </c>
      <c r="Y803" s="8" t="s">
        <v>15487</v>
      </c>
      <c r="Z803" s="6" t="str">
        <f t="shared" si="324"/>
        <v xml:space="preserve"> |IT| Cosmetico per il viso</v>
      </c>
      <c r="AA803" s="8" t="s">
        <v>15488</v>
      </c>
      <c r="AB803" s="6" t="str">
        <f t="shared" si="325"/>
        <v xml:space="preserve"> |LT| Veido kosmetikos priemonė</v>
      </c>
      <c r="AC803" s="8" t="s">
        <v>15489</v>
      </c>
      <c r="AD803" s="6" t="str">
        <f t="shared" si="326"/>
        <v xml:space="preserve"> |LV| Kosmētika sejai</v>
      </c>
      <c r="AE803" s="8" t="s">
        <v>15478</v>
      </c>
      <c r="AF803" s="6" t="str">
        <f t="shared" si="327"/>
        <v xml:space="preserve"> |MK| Козметика за лице</v>
      </c>
      <c r="AG803" s="8" t="s">
        <v>15490</v>
      </c>
      <c r="AH803" s="6" t="str">
        <f t="shared" si="328"/>
        <v xml:space="preserve"> |PL| Kosmetyk do twarzy</v>
      </c>
      <c r="AI803" s="8" t="s">
        <v>15491</v>
      </c>
      <c r="AJ803" s="6" t="str">
        <f t="shared" si="329"/>
        <v xml:space="preserve"> |PT| Cosmético para o rosto</v>
      </c>
      <c r="AK803" s="8" t="s">
        <v>15492</v>
      </c>
      <c r="AL803" s="6" t="str">
        <f t="shared" si="330"/>
        <v xml:space="preserve"> |RO| Cosmetice față</v>
      </c>
      <c r="AM803" s="8" t="s">
        <v>15479</v>
      </c>
      <c r="AN803" s="6" t="str">
        <f t="shared" si="331"/>
        <v xml:space="preserve"> |RS| Kozmetika za lice</v>
      </c>
      <c r="AO803" s="8" t="s">
        <v>15493</v>
      </c>
      <c r="AP803" s="6" t="str">
        <f t="shared" si="332"/>
        <v xml:space="preserve"> |SI| Kozmetika za obraz</v>
      </c>
      <c r="AQ803" s="8" t="s">
        <v>15494</v>
      </c>
      <c r="AR803" s="6" t="str">
        <f t="shared" si="333"/>
        <v xml:space="preserve"> |SK| Kozmetika tváre</v>
      </c>
      <c r="AS803" s="9" t="str">
        <f t="shared" si="334"/>
        <v>|EN| Face cosmetics |BG| Козметика за лице |BiH| Kozmetika za lice |CZ| Kosmetika na tváře |DE| Gesichtskosmetik |EE| Kosmeetikavahend näole |ES| Cosméticos para la cara/ Cosmètica facial |GR| Καλλυντικό προσώπου |HR| Kozmetika za lice |HU| Arcápoló |IT| Cosmetico per il viso |LT| Veido kosmetikos priemonė |LV| Kosmētika sejai |PL| Kosmetyk do twarzy |PT| Cosmético para o rosto |RO| Cosmetice față |RS| Kozmetika za lice |SI| Kozmetika za obraz |SK| Kozmetika tváre</v>
      </c>
      <c r="AT803" s="9" t="str">
        <f t="shared" si="335"/>
        <v xml:space="preserve">"|EN| Face cosmetics |BG| Козметика за лице |BiH| Kozmetika za lice |CZ| Kosmetika na tváře |DE| Gesichtskosmetik |EE| Kosmeetikavahend näole |ES| Cosméticos para la cara/ Cosmètica facial |GR| Καλλυντικό προσώπου |HR| Kozmetika za lice |HU| Arcápoló |IT| Cosmetico per il viso |LT| Veido kosmetikos priemonė |LV| Kosmētika sejai |PL| Kosmetyk do twarzy |PT| Cosmético para o rosto |RO| Cosmetice față |RS| Kozmetika za lice |SI| Kozmetika za obraz |SK| Kozmetika tváre",  </v>
      </c>
      <c r="AU803" s="9" t="str">
        <f t="shared" si="336"/>
        <v xml:space="preserve">"Face cosmetics":  "|EN| Face cosmetics |BG| Козметика за лице |BiH| Kozmetika za lice |CZ| Kosmetika na tváře |DE| Gesichtskosmetik |EE| Kosmeetikavahend näole |ES| Cosméticos para la cara/ Cosmètica facial |GR| Καλλυντικό προσώπου |HR| Kozmetika za lice |HU| Arcápoló |IT| Cosmetico per il viso |LT| Veido kosmetikos priemonė |LV| Kosmētika sejai |PL| Kosmetyk do twarzy |PT| Cosmético para o rosto |RO| Cosmetice față |RS| Kozmetika za lice |SI| Kozmetika za obraz |SK| Kozmetika tváre",  </v>
      </c>
      <c r="AV803" s="9" t="str">
        <f t="shared" si="337"/>
        <v xml:space="preserve">"Face cosmetics", </v>
      </c>
      <c r="AW803" s="9"/>
    </row>
    <row r="804" spans="1:49" ht="15" customHeight="1" x14ac:dyDescent="0.25">
      <c r="A804" s="8" t="s">
        <v>15495</v>
      </c>
      <c r="B804" s="6" t="str">
        <f t="shared" si="312"/>
        <v>|EN| Nails cosmetics</v>
      </c>
      <c r="C804" s="8" t="s">
        <v>15496</v>
      </c>
      <c r="D804" s="6" t="str">
        <f t="shared" si="313"/>
        <v xml:space="preserve"> |AL| Manikyr thonjsh</v>
      </c>
      <c r="E804" s="8" t="s">
        <v>15497</v>
      </c>
      <c r="F804" s="6" t="str">
        <f t="shared" si="314"/>
        <v xml:space="preserve"> |BG| Лак за нокти</v>
      </c>
      <c r="G804" s="8" t="s">
        <v>15498</v>
      </c>
      <c r="H804" s="6" t="str">
        <f t="shared" si="315"/>
        <v xml:space="preserve"> |BiH| Lak za nokte</v>
      </c>
      <c r="I804" s="8" t="s">
        <v>15499</v>
      </c>
      <c r="J804" s="6" t="str">
        <f t="shared" si="316"/>
        <v xml:space="preserve"> |CZ| Lak na nehty</v>
      </c>
      <c r="K804" s="8" t="s">
        <v>15500</v>
      </c>
      <c r="L804" s="6" t="str">
        <f t="shared" si="317"/>
        <v xml:space="preserve"> |DE| Nagellack</v>
      </c>
      <c r="M804" s="8" t="s">
        <v>15501</v>
      </c>
      <c r="N804" s="6" t="str">
        <f t="shared" si="318"/>
        <v xml:space="preserve"> |EE| Küünelakk</v>
      </c>
      <c r="O804" s="8" t="s">
        <v>15502</v>
      </c>
      <c r="P804" s="6" t="str">
        <f t="shared" si="319"/>
        <v xml:space="preserve"> |ES| Esmalte de uñas</v>
      </c>
      <c r="Q804" s="8" t="s">
        <v>15503</v>
      </c>
      <c r="R804" s="6" t="str">
        <f t="shared" si="320"/>
        <v>/ Esmalts d’ungles</v>
      </c>
      <c r="S804" s="8" t="s">
        <v>15504</v>
      </c>
      <c r="T804" s="6" t="str">
        <f t="shared" si="321"/>
        <v xml:space="preserve"> |GR| Βερνίκι νυχιών</v>
      </c>
      <c r="U804" s="8" t="s">
        <v>15498</v>
      </c>
      <c r="V804" s="6" t="str">
        <f t="shared" si="322"/>
        <v xml:space="preserve"> |HR| Lak za nokte</v>
      </c>
      <c r="W804" s="8" t="s">
        <v>15505</v>
      </c>
      <c r="X804" s="6" t="str">
        <f t="shared" si="323"/>
        <v xml:space="preserve"> |HU| Körömlakk</v>
      </c>
      <c r="Y804" s="8" t="s">
        <v>15506</v>
      </c>
      <c r="Z804" s="6" t="str">
        <f t="shared" si="324"/>
        <v xml:space="preserve"> |IT| Smalto per unghie</v>
      </c>
      <c r="AA804" s="8" t="s">
        <v>15507</v>
      </c>
      <c r="AB804" s="6" t="str">
        <f t="shared" si="325"/>
        <v xml:space="preserve"> |LT| Nagų lakas</v>
      </c>
      <c r="AC804" s="8" t="s">
        <v>15508</v>
      </c>
      <c r="AD804" s="6" t="str">
        <f t="shared" si="326"/>
        <v xml:space="preserve"> |LV| Nagu laka</v>
      </c>
      <c r="AE804" s="8" t="s">
        <v>15497</v>
      </c>
      <c r="AF804" s="6" t="str">
        <f t="shared" si="327"/>
        <v xml:space="preserve"> |MK| Лак за нокти</v>
      </c>
      <c r="AG804" s="8" t="s">
        <v>15509</v>
      </c>
      <c r="AH804" s="6" t="str">
        <f t="shared" si="328"/>
        <v xml:space="preserve"> |PL| Lakier do paznokci</v>
      </c>
      <c r="AI804" s="8" t="s">
        <v>15510</v>
      </c>
      <c r="AJ804" s="6" t="str">
        <f t="shared" si="329"/>
        <v xml:space="preserve"> |PT| Verniz de unhas</v>
      </c>
      <c r="AK804" s="8" t="s">
        <v>15511</v>
      </c>
      <c r="AL804" s="6" t="str">
        <f t="shared" si="330"/>
        <v xml:space="preserve"> |RO| Lac de unghii</v>
      </c>
      <c r="AM804" s="8" t="s">
        <v>15498</v>
      </c>
      <c r="AN804" s="6" t="str">
        <f t="shared" si="331"/>
        <v xml:space="preserve"> |RS| Lak za nokte</v>
      </c>
      <c r="AO804" s="8" t="s">
        <v>15512</v>
      </c>
      <c r="AP804" s="6" t="str">
        <f t="shared" si="332"/>
        <v xml:space="preserve"> |SI| Lak za nohte</v>
      </c>
      <c r="AQ804" s="8" t="s">
        <v>15513</v>
      </c>
      <c r="AR804" s="6" t="str">
        <f t="shared" si="333"/>
        <v xml:space="preserve"> |SK| Lak na nechty</v>
      </c>
      <c r="AS804" s="9" t="str">
        <f t="shared" si="334"/>
        <v>|EN| Nails cosmetics |BG| Лак за нокти |BiH| Lak za nokte |CZ| Lak na nehty |DE| Nagellack |EE| Küünelakk |ES| Esmalte de uñas/ Esmalts d’ungles |GR| Βερνίκι νυχιών |HR| Lak za nokte |HU| Körömlakk |IT| Smalto per unghie |LT| Nagų lakas |LV| Nagu laka |PL| Lakier do paznokci |PT| Verniz de unhas |RO| Lac de unghii |RS| Lak za nokte |SI| Lak za nohte |SK| Lak na nechty</v>
      </c>
      <c r="AT804" s="9" t="str">
        <f t="shared" si="335"/>
        <v xml:space="preserve">"|EN| Nails cosmetics |BG| Лак за нокти |BiH| Lak za nokte |CZ| Lak na nehty |DE| Nagellack |EE| Küünelakk |ES| Esmalte de uñas/ Esmalts d’ungles |GR| Βερνίκι νυχιών |HR| Lak za nokte |HU| Körömlakk |IT| Smalto per unghie |LT| Nagų lakas |LV| Nagu laka |PL| Lakier do paznokci |PT| Verniz de unhas |RO| Lac de unghii |RS| Lak za nokte |SI| Lak za nohte |SK| Lak na nechty",  </v>
      </c>
      <c r="AU804" s="9" t="str">
        <f t="shared" si="336"/>
        <v xml:space="preserve">"Nails cosmetics":  "|EN| Nails cosmetics |BG| Лак за нокти |BiH| Lak za nokte |CZ| Lak na nehty |DE| Nagellack |EE| Küünelakk |ES| Esmalte de uñas/ Esmalts d’ungles |GR| Βερνίκι νυχιών |HR| Lak za nokte |HU| Körömlakk |IT| Smalto per unghie |LT| Nagų lakas |LV| Nagu laka |PL| Lakier do paznokci |PT| Verniz de unhas |RO| Lac de unghii |RS| Lak za nokte |SI| Lak za nohte |SK| Lak na nechty",  </v>
      </c>
      <c r="AV804" s="9" t="str">
        <f t="shared" si="337"/>
        <v xml:space="preserve">"Nails cosmetics", </v>
      </c>
      <c r="AW804" s="9"/>
    </row>
    <row r="805" spans="1:49" ht="15" customHeight="1" x14ac:dyDescent="0.25">
      <c r="A805" s="8" t="s">
        <v>15514</v>
      </c>
      <c r="B805" s="6" t="str">
        <f t="shared" si="312"/>
        <v>|EN| Hand/feet care accessories</v>
      </c>
      <c r="C805" s="8" t="s">
        <v>15515</v>
      </c>
      <c r="D805" s="6" t="str">
        <f t="shared" si="313"/>
        <v xml:space="preserve"> |AL| Aksesorë për duart</v>
      </c>
      <c r="E805" s="8" t="s">
        <v>15516</v>
      </c>
      <c r="F805" s="6" t="str">
        <f t="shared" si="314"/>
        <v xml:space="preserve"> |BG| Аксесоари за дланите/стъпалата</v>
      </c>
      <c r="G805" s="8" t="s">
        <v>15517</v>
      </c>
      <c r="H805" s="6" t="str">
        <f t="shared" si="315"/>
        <v xml:space="preserve"> |BiH| Pribor za ruke/stopala</v>
      </c>
      <c r="I805" s="8" t="s">
        <v>15518</v>
      </c>
      <c r="J805" s="6" t="str">
        <f t="shared" si="316"/>
        <v xml:space="preserve"> |CZ| Příslušenství pro dlaně/chodidla</v>
      </c>
      <c r="K805" s="8" t="s">
        <v>15519</v>
      </c>
      <c r="L805" s="6" t="str">
        <f t="shared" si="317"/>
        <v xml:space="preserve"> |DE| Hand-/fuß-accessoires</v>
      </c>
      <c r="M805" s="8" t="s">
        <v>15520</v>
      </c>
      <c r="N805" s="6" t="str">
        <f t="shared" si="318"/>
        <v xml:space="preserve"> |EE| Käte/jalgade hooldustarvikud</v>
      </c>
      <c r="O805" s="8" t="s">
        <v>15521</v>
      </c>
      <c r="P805" s="6" t="str">
        <f t="shared" si="319"/>
        <v xml:space="preserve"> |ES| Accesorios para la mano / pie</v>
      </c>
      <c r="Q805" s="8" t="s">
        <v>15522</v>
      </c>
      <c r="R805" s="6" t="str">
        <f t="shared" si="320"/>
        <v>/ Accessoris per a mans/peus</v>
      </c>
      <c r="S805" s="8" t="s">
        <v>15523</v>
      </c>
      <c r="T805" s="6" t="str">
        <f t="shared" si="321"/>
        <v xml:space="preserve"> |GR| Αξεσουάρ χεριών/ποδιών</v>
      </c>
      <c r="U805" s="8" t="s">
        <v>15524</v>
      </c>
      <c r="V805" s="6" t="str">
        <f t="shared" si="322"/>
        <v xml:space="preserve"> |HR| Pribor za dlanove/stopala</v>
      </c>
      <c r="W805" s="8" t="s">
        <v>15525</v>
      </c>
      <c r="X805" s="6" t="str">
        <f t="shared" si="323"/>
        <v xml:space="preserve"> |HU| Léz/láb kellékek</v>
      </c>
      <c r="Y805" s="8" t="s">
        <v>15526</v>
      </c>
      <c r="Z805" s="6" t="str">
        <f t="shared" si="324"/>
        <v xml:space="preserve"> |IT| Accessori per mani/piedi</v>
      </c>
      <c r="AA805" s="8" t="s">
        <v>15527</v>
      </c>
      <c r="AB805" s="6" t="str">
        <f t="shared" si="325"/>
        <v xml:space="preserve"> |LT| Rankų / pėdų priežiūros reikmenys</v>
      </c>
      <c r="AC805" s="8" t="s">
        <v>15528</v>
      </c>
      <c r="AD805" s="6" t="str">
        <f t="shared" si="326"/>
        <v xml:space="preserve"> |LV| Piederumi plaukstām/pēdām</v>
      </c>
      <c r="AE805" s="8" t="s">
        <v>15529</v>
      </c>
      <c r="AF805" s="6" t="str">
        <f t="shared" si="327"/>
        <v xml:space="preserve"> |MK| Додатоци за дланки/стопала</v>
      </c>
      <c r="AG805" s="8" t="s">
        <v>15530</v>
      </c>
      <c r="AH805" s="6" t="str">
        <f t="shared" si="328"/>
        <v xml:space="preserve"> |PL| Akcesoria do dłoni/stóp</v>
      </c>
      <c r="AI805" s="8" t="s">
        <v>15531</v>
      </c>
      <c r="AJ805" s="6" t="str">
        <f t="shared" si="329"/>
        <v xml:space="preserve"> |PT| Acessórios para mãos/pés</v>
      </c>
      <c r="AK805" s="8" t="s">
        <v>15532</v>
      </c>
      <c r="AL805" s="6" t="str">
        <f t="shared" si="330"/>
        <v xml:space="preserve"> |RO| Accesorii mâini/picioare</v>
      </c>
      <c r="AM805" s="8" t="s">
        <v>15524</v>
      </c>
      <c r="AN805" s="6" t="str">
        <f t="shared" si="331"/>
        <v xml:space="preserve"> |RS| Pribor za dlanove/stopala</v>
      </c>
      <c r="AO805" s="8" t="s">
        <v>15533</v>
      </c>
      <c r="AP805" s="6" t="str">
        <f t="shared" si="332"/>
        <v xml:space="preserve"> |SI| Dodatki za dlani/ stopala</v>
      </c>
      <c r="AQ805" s="8" t="s">
        <v>15534</v>
      </c>
      <c r="AR805" s="6" t="str">
        <f t="shared" si="333"/>
        <v xml:space="preserve"> |SK| Doplnky na dlane/chodidlá</v>
      </c>
      <c r="AS805" s="9" t="str">
        <f t="shared" si="334"/>
        <v>|EN| Hand/feet care accessories |BG| Аксесоари за дланите/стъпалата |BiH| Pribor za ruke/stopala |CZ| Příslušenství pro dlaně/chodidla |DE| Hand-/fuß-accessoires |EE| Käte/jalgade hooldustarvikud |ES| Accesorios para la mano / pie/ Accessoris per a mans/peus |GR| Αξεσουάρ χεριών/ποδιών |HR| Pribor za dlanove/stopala |HU| Léz/láb kellékek |IT| Accessori per mani/piedi |LT| Rankų / pėdų priežiūros reikmenys |LV| Piederumi plaukstām/pēdām |PL| Akcesoria do dłoni/stóp |PT| Acessórios para mãos/pés |RO| Accesorii mâini/picioare |RS| Pribor za dlanove/stopala |SI| Dodatki za dlani/ stopala |SK| Doplnky na dlane/chodidlá</v>
      </c>
      <c r="AT805" s="9" t="str">
        <f t="shared" si="335"/>
        <v xml:space="preserve">"|EN| Hand/feet care accessories |BG| Аксесоари за дланите/стъпалата |BiH| Pribor za ruke/stopala |CZ| Příslušenství pro dlaně/chodidla |DE| Hand-/fuß-accessoires |EE| Käte/jalgade hooldustarvikud |ES| Accesorios para la mano / pie/ Accessoris per a mans/peus |GR| Αξεσουάρ χεριών/ποδιών |HR| Pribor za dlanove/stopala |HU| Léz/láb kellékek |IT| Accessori per mani/piedi |LT| Rankų / pėdų priežiūros reikmenys |LV| Piederumi plaukstām/pēdām |PL| Akcesoria do dłoni/stóp |PT| Acessórios para mãos/pés |RO| Accesorii mâini/picioare |RS| Pribor za dlanove/stopala |SI| Dodatki za dlani/ stopala |SK| Doplnky na dlane/chodidlá",  </v>
      </c>
      <c r="AU805" s="9" t="str">
        <f t="shared" si="336"/>
        <v xml:space="preserve">"Hand/feet care accessories":  "|EN| Hand/feet care accessories |BG| Аксесоари за дланите/стъпалата |BiH| Pribor za ruke/stopala |CZ| Příslušenství pro dlaně/chodidla |DE| Hand-/fuß-accessoires |EE| Käte/jalgade hooldustarvikud |ES| Accesorios para la mano / pie/ Accessoris per a mans/peus |GR| Αξεσουάρ χεριών/ποδιών |HR| Pribor za dlanove/stopala |HU| Léz/láb kellékek |IT| Accessori per mani/piedi |LT| Rankų / pėdų priežiūros reikmenys |LV| Piederumi plaukstām/pēdām |PL| Akcesoria do dłoni/stóp |PT| Acessórios para mãos/pés |RO| Accesorii mâini/picioare |RS| Pribor za dlanove/stopala |SI| Dodatki za dlani/ stopala |SK| Doplnky na dlane/chodidlá",  </v>
      </c>
      <c r="AV805" s="9" t="str">
        <f t="shared" si="337"/>
        <v xml:space="preserve">"Hand/feet care accessories", </v>
      </c>
      <c r="AW805" s="9"/>
    </row>
    <row r="806" spans="1:49" ht="15" customHeight="1" x14ac:dyDescent="0.25">
      <c r="A806" s="8" t="s">
        <v>15535</v>
      </c>
      <c r="B806" s="6" t="str">
        <f t="shared" si="312"/>
        <v>|EN| Body accessoreis</v>
      </c>
      <c r="C806" s="8" t="s">
        <v>15536</v>
      </c>
      <c r="D806" s="6" t="str">
        <f t="shared" si="313"/>
        <v xml:space="preserve"> |AL| Kozmetikë për trupin</v>
      </c>
      <c r="E806" s="8" t="s">
        <v>15537</v>
      </c>
      <c r="F806" s="6" t="str">
        <f t="shared" si="314"/>
        <v xml:space="preserve"> |BG| Козметика за тялото</v>
      </c>
      <c r="G806" s="8" t="s">
        <v>15538</v>
      </c>
      <c r="H806" s="6" t="str">
        <f t="shared" si="315"/>
        <v xml:space="preserve"> |BiH| Kozmetika za tijelo</v>
      </c>
      <c r="I806" s="8" t="s">
        <v>15539</v>
      </c>
      <c r="J806" s="6" t="str">
        <f t="shared" si="316"/>
        <v xml:space="preserve"> |CZ| Tělová kosmetika</v>
      </c>
      <c r="K806" s="8" t="s">
        <v>15540</v>
      </c>
      <c r="L806" s="6" t="str">
        <f t="shared" si="317"/>
        <v xml:space="preserve"> |DE| Körperkosmetik</v>
      </c>
      <c r="M806" s="8" t="s">
        <v>15541</v>
      </c>
      <c r="N806" s="6" t="str">
        <f t="shared" si="318"/>
        <v xml:space="preserve"> |EE| Kosmeetikavahend kehale</v>
      </c>
      <c r="O806" s="8" t="s">
        <v>15542</v>
      </c>
      <c r="P806" s="6" t="str">
        <f t="shared" si="319"/>
        <v xml:space="preserve"> |ES| Cosméticos para el cuerpo</v>
      </c>
      <c r="Q806" s="8" t="s">
        <v>15543</v>
      </c>
      <c r="R806" s="6" t="str">
        <f t="shared" si="320"/>
        <v>/ Cosmètica corporal</v>
      </c>
      <c r="S806" s="8" t="s">
        <v>15544</v>
      </c>
      <c r="T806" s="6" t="str">
        <f t="shared" si="321"/>
        <v xml:space="preserve"> |GR| Καλλυντικό σώματος</v>
      </c>
      <c r="U806" s="8" t="s">
        <v>15538</v>
      </c>
      <c r="V806" s="6" t="str">
        <f t="shared" si="322"/>
        <v xml:space="preserve"> |HR| Kozmetika za tijelo</v>
      </c>
      <c r="W806" s="8" t="s">
        <v>8776</v>
      </c>
      <c r="X806" s="6" t="str">
        <f t="shared" si="323"/>
        <v xml:space="preserve"> |HU| Testápoló</v>
      </c>
      <c r="Y806" s="8" t="s">
        <v>15545</v>
      </c>
      <c r="Z806" s="6" t="str">
        <f t="shared" si="324"/>
        <v xml:space="preserve"> |IT| Cosmetico per il corpo</v>
      </c>
      <c r="AA806" s="8" t="s">
        <v>15546</v>
      </c>
      <c r="AB806" s="6" t="str">
        <f t="shared" si="325"/>
        <v xml:space="preserve"> |LT| Kūno kosmetikos priemonė</v>
      </c>
      <c r="AC806" s="8" t="s">
        <v>15547</v>
      </c>
      <c r="AD806" s="6" t="str">
        <f t="shared" si="326"/>
        <v xml:space="preserve"> |LV| Kosmētika ķermenim</v>
      </c>
      <c r="AE806" s="8" t="s">
        <v>15548</v>
      </c>
      <c r="AF806" s="6" t="str">
        <f t="shared" si="327"/>
        <v xml:space="preserve"> |MK| Козметика за тело</v>
      </c>
      <c r="AG806" s="8" t="s">
        <v>15549</v>
      </c>
      <c r="AH806" s="6" t="str">
        <f t="shared" si="328"/>
        <v xml:space="preserve"> |PL| Kosmetyk do ciała</v>
      </c>
      <c r="AI806" s="8" t="s">
        <v>15550</v>
      </c>
      <c r="AJ806" s="6" t="str">
        <f t="shared" si="329"/>
        <v xml:space="preserve"> |PT| Cosmético para o corpo</v>
      </c>
      <c r="AK806" s="8" t="s">
        <v>15551</v>
      </c>
      <c r="AL806" s="6" t="str">
        <f t="shared" si="330"/>
        <v xml:space="preserve"> |RO| Cosmetice corp</v>
      </c>
      <c r="AM806" s="8" t="s">
        <v>15552</v>
      </c>
      <c r="AN806" s="6" t="str">
        <f t="shared" si="331"/>
        <v xml:space="preserve"> |RS| Kozmetika za telo</v>
      </c>
      <c r="AO806" s="8" t="s">
        <v>15552</v>
      </c>
      <c r="AP806" s="6" t="str">
        <f t="shared" si="332"/>
        <v xml:space="preserve"> |SI| Kozmetika za telo</v>
      </c>
      <c r="AQ806" s="8" t="s">
        <v>15553</v>
      </c>
      <c r="AR806" s="6" t="str">
        <f t="shared" si="333"/>
        <v xml:space="preserve"> |SK| Telová kozmetika</v>
      </c>
      <c r="AS806" s="9" t="str">
        <f t="shared" si="334"/>
        <v>|EN| Body accessoreis |BG| Козметика за тялото |BiH| Kozmetika za tijelo |CZ| Tělová kosmetika |DE| Körperkosmetik |EE| Kosmeetikavahend kehale |ES| Cosméticos para el cuerpo/ Cosmètica corporal |GR| Καλλυντικό σώματος |HR| Kozmetika za tijelo |HU| Testápoló |IT| Cosmetico per il corpo |LT| Kūno kosmetikos priemonė |LV| Kosmētika ķermenim |PL| Kosmetyk do ciała |PT| Cosmético para o corpo |RO| Cosmetice corp |RS| Kozmetika za telo |SI| Kozmetika za telo |SK| Telová kozmetika</v>
      </c>
      <c r="AT806" s="9" t="str">
        <f t="shared" si="335"/>
        <v xml:space="preserve">"|EN| Body accessoreis |BG| Козметика за тялото |BiH| Kozmetika za tijelo |CZ| Tělová kosmetika |DE| Körperkosmetik |EE| Kosmeetikavahend kehale |ES| Cosméticos para el cuerpo/ Cosmètica corporal |GR| Καλλυντικό σώματος |HR| Kozmetika za tijelo |HU| Testápoló |IT| Cosmetico per il corpo |LT| Kūno kosmetikos priemonė |LV| Kosmētika ķermenim |PL| Kosmetyk do ciała |PT| Cosmético para o corpo |RO| Cosmetice corp |RS| Kozmetika za telo |SI| Kozmetika za telo |SK| Telová kozmetika",  </v>
      </c>
      <c r="AU806" s="9" t="str">
        <f t="shared" si="336"/>
        <v xml:space="preserve">"Body accessoreis":  "|EN| Body accessoreis |BG| Козметика за тялото |BiH| Kozmetika za tijelo |CZ| Tělová kosmetika |DE| Körperkosmetik |EE| Kosmeetikavahend kehale |ES| Cosméticos para el cuerpo/ Cosmètica corporal |GR| Καλλυντικό σώματος |HR| Kozmetika za tijelo |HU| Testápoló |IT| Cosmetico per il corpo |LT| Kūno kosmetikos priemonė |LV| Kosmētika ķermenim |PL| Kosmetyk do ciała |PT| Cosmético para o corpo |RO| Cosmetice corp |RS| Kozmetika za telo |SI| Kozmetika za telo |SK| Telová kozmetika",  </v>
      </c>
      <c r="AV806" s="9" t="str">
        <f t="shared" si="337"/>
        <v xml:space="preserve">"Body accessoreis", </v>
      </c>
      <c r="AW806" s="9"/>
    </row>
    <row r="807" spans="1:49" ht="15" customHeight="1" x14ac:dyDescent="0.25">
      <c r="A807" s="8" t="s">
        <v>15554</v>
      </c>
      <c r="B807" s="6" t="str">
        <f t="shared" si="312"/>
        <v>|EN| Kids eye cosmetic</v>
      </c>
      <c r="C807" s="8" t="s">
        <v>14017</v>
      </c>
      <c r="D807" s="6" t="str">
        <f t="shared" si="313"/>
        <v xml:space="preserve"> |AL| Kozmetikë për fëmijë</v>
      </c>
      <c r="E807" s="8" t="s">
        <v>14018</v>
      </c>
      <c r="F807" s="6" t="str">
        <f t="shared" si="314"/>
        <v xml:space="preserve"> |BG| Козметика за деца</v>
      </c>
      <c r="G807" s="8" t="s">
        <v>14019</v>
      </c>
      <c r="H807" s="6" t="str">
        <f t="shared" si="315"/>
        <v xml:space="preserve"> |BiH| Dječja kozmetika</v>
      </c>
      <c r="I807" s="8" t="s">
        <v>15555</v>
      </c>
      <c r="J807" s="6" t="str">
        <f t="shared" si="316"/>
        <v xml:space="preserve"> |CZ| Dětská kosmetika</v>
      </c>
      <c r="K807" s="8" t="s">
        <v>14020</v>
      </c>
      <c r="L807" s="6" t="str">
        <f t="shared" si="317"/>
        <v xml:space="preserve"> |DE| Kosmetika für kinder</v>
      </c>
      <c r="M807" s="8" t="s">
        <v>15556</v>
      </c>
      <c r="N807" s="6" t="str">
        <f t="shared" si="318"/>
        <v xml:space="preserve"> |EE| Laste kosmeetikavahendid</v>
      </c>
      <c r="O807" s="8" t="s">
        <v>14022</v>
      </c>
      <c r="P807" s="6" t="str">
        <f t="shared" si="319"/>
        <v xml:space="preserve"> |ES| Cosméticos para niños</v>
      </c>
      <c r="Q807" s="8" t="s">
        <v>14023</v>
      </c>
      <c r="R807" s="6" t="str">
        <f t="shared" si="320"/>
        <v>/ Cosmètics per a nens</v>
      </c>
      <c r="S807" s="8" t="s">
        <v>14024</v>
      </c>
      <c r="T807" s="6" t="str">
        <f t="shared" si="321"/>
        <v xml:space="preserve"> |GR| Παιδικά καλλυντικά</v>
      </c>
      <c r="U807" s="8" t="s">
        <v>14019</v>
      </c>
      <c r="V807" s="6" t="str">
        <f t="shared" si="322"/>
        <v xml:space="preserve"> |HR| Dječja kozmetika</v>
      </c>
      <c r="W807" s="8" t="s">
        <v>15557</v>
      </c>
      <c r="X807" s="6" t="str">
        <f t="shared" si="323"/>
        <v xml:space="preserve"> |HU| Gyermek kozmetikumok</v>
      </c>
      <c r="Y807" s="8" t="s">
        <v>14025</v>
      </c>
      <c r="Z807" s="6" t="str">
        <f t="shared" si="324"/>
        <v xml:space="preserve"> |IT| Cosmetici per bambini</v>
      </c>
      <c r="AA807" s="8" t="s">
        <v>15558</v>
      </c>
      <c r="AB807" s="6" t="str">
        <f t="shared" si="325"/>
        <v xml:space="preserve"> |LT| Kūdikių kosmetika</v>
      </c>
      <c r="AC807" s="8" t="s">
        <v>15559</v>
      </c>
      <c r="AD807" s="6" t="str">
        <f t="shared" si="326"/>
        <v xml:space="preserve"> |LV| Bērnu kosmētika</v>
      </c>
      <c r="AE807" s="8" t="s">
        <v>14028</v>
      </c>
      <c r="AF807" s="6" t="str">
        <f t="shared" si="327"/>
        <v xml:space="preserve"> |MK| Детски козметики</v>
      </c>
      <c r="AG807" s="8" t="s">
        <v>15560</v>
      </c>
      <c r="AH807" s="6" t="str">
        <f t="shared" si="328"/>
        <v xml:space="preserve"> |PL| Kosemtyki dziecięce</v>
      </c>
      <c r="AI807" s="8" t="s">
        <v>15561</v>
      </c>
      <c r="AJ807" s="6" t="str">
        <f t="shared" si="329"/>
        <v xml:space="preserve"> |PT| Cosmético para criança</v>
      </c>
      <c r="AK807" s="8" t="s">
        <v>15562</v>
      </c>
      <c r="AL807" s="6" t="str">
        <f t="shared" si="330"/>
        <v xml:space="preserve"> |RO| Cosmetice copii</v>
      </c>
      <c r="AM807" s="8" t="s">
        <v>15563</v>
      </c>
      <c r="AN807" s="6" t="str">
        <f t="shared" si="331"/>
        <v xml:space="preserve"> |RS| Dečja kozmetika</v>
      </c>
      <c r="AO807" s="8" t="s">
        <v>15564</v>
      </c>
      <c r="AP807" s="6" t="str">
        <f t="shared" si="332"/>
        <v xml:space="preserve"> |SI| Otroška kozmetika</v>
      </c>
      <c r="AQ807" s="8" t="s">
        <v>15565</v>
      </c>
      <c r="AR807" s="6" t="str">
        <f t="shared" si="333"/>
        <v xml:space="preserve"> |SK| Detská kozmetika</v>
      </c>
      <c r="AS807" s="9" t="str">
        <f t="shared" si="334"/>
        <v>|EN| Kids eye cosmetic |BG| Козметика за деца |BiH| Dječja kozmetika |CZ| Dětská kosmetika |DE| Kosmetika für kinder |EE| Laste kosmeetikavahendid |ES| Cosméticos para niños/ Cosmètics per a nens |GR| Παιδικά καλλυντικά |HR| Dječja kozmetika |HU| Gyermek kozmetikumok |IT| Cosmetici per bambini |LT| Kūdikių kosmetika |LV| Bērnu kosmētika |PL| Kosemtyki dziecięce |PT| Cosmético para criança |RO| Cosmetice copii |RS| Dečja kozmetika |SI| Otroška kozmetika |SK| Detská kozmetika</v>
      </c>
      <c r="AT807" s="9" t="str">
        <f t="shared" si="335"/>
        <v xml:space="preserve">"|EN| Kids eye cosmetic |BG| Козметика за деца |BiH| Dječja kozmetika |CZ| Dětská kosmetika |DE| Kosmetika für kinder |EE| Laste kosmeetikavahendid |ES| Cosméticos para niños/ Cosmètics per a nens |GR| Παιδικά καλλυντικά |HR| Dječja kozmetika |HU| Gyermek kozmetikumok |IT| Cosmetici per bambini |LT| Kūdikių kosmetika |LV| Bērnu kosmētika |PL| Kosemtyki dziecięce |PT| Cosmético para criança |RO| Cosmetice copii |RS| Dečja kozmetika |SI| Otroška kozmetika |SK| Detská kozmetika",  </v>
      </c>
      <c r="AU807" s="9" t="str">
        <f t="shared" si="336"/>
        <v xml:space="preserve">"Kids eye cosmetic":  "|EN| Kids eye cosmetic |BG| Козметика за деца |BiH| Dječja kozmetika |CZ| Dětská kosmetika |DE| Kosmetika für kinder |EE| Laste kosmeetikavahendid |ES| Cosméticos para niños/ Cosmètics per a nens |GR| Παιδικά καλλυντικά |HR| Dječja kozmetika |HU| Gyermek kozmetikumok |IT| Cosmetici per bambini |LT| Kūdikių kosmetika |LV| Bērnu kosmētika |PL| Kosemtyki dziecięce |PT| Cosmético para criança |RO| Cosmetice copii |RS| Dečja kozmetika |SI| Otroška kozmetika |SK| Detská kozmetika",  </v>
      </c>
      <c r="AV807" s="9" t="str">
        <f t="shared" si="337"/>
        <v xml:space="preserve">"Kids eye cosmetic", </v>
      </c>
      <c r="AW807" s="9"/>
    </row>
    <row r="808" spans="1:49" ht="15" customHeight="1" x14ac:dyDescent="0.25">
      <c r="A808" s="8" t="s">
        <v>15566</v>
      </c>
      <c r="B808" s="6" t="str">
        <f t="shared" si="312"/>
        <v>|EN| Cosmetic pads</v>
      </c>
      <c r="C808" s="8" t="s">
        <v>15567</v>
      </c>
      <c r="D808" s="6" t="str">
        <f t="shared" si="313"/>
        <v xml:space="preserve"> |AL| Pambuk kozmetik</v>
      </c>
      <c r="E808" s="8" t="s">
        <v>15568</v>
      </c>
      <c r="F808" s="6" t="str">
        <f t="shared" si="314"/>
        <v xml:space="preserve"> |BG| Козметични тампони</v>
      </c>
      <c r="G808" s="8" t="s">
        <v>15569</v>
      </c>
      <c r="H808" s="6" t="str">
        <f t="shared" si="315"/>
        <v xml:space="preserve"> |BiH| Blaznice</v>
      </c>
      <c r="I808" s="8" t="s">
        <v>15570</v>
      </c>
      <c r="J808" s="6" t="str">
        <f t="shared" si="316"/>
        <v xml:space="preserve"> |CZ| Kosmetické tampóny odličovací</v>
      </c>
      <c r="K808" s="8" t="s">
        <v>15571</v>
      </c>
      <c r="L808" s="6" t="str">
        <f t="shared" si="317"/>
        <v xml:space="preserve"> |DE| Wattepads</v>
      </c>
      <c r="M808" s="8" t="s">
        <v>15572</v>
      </c>
      <c r="N808" s="6" t="str">
        <f t="shared" si="318"/>
        <v xml:space="preserve"> |EE| Kosmeetilised padjakesed / vatipadjad</v>
      </c>
      <c r="O808" s="8" t="s">
        <v>15573</v>
      </c>
      <c r="P808" s="6" t="str">
        <f t="shared" si="319"/>
        <v xml:space="preserve"> |ES| Algodones desmaquillantes</v>
      </c>
      <c r="Q808" s="8" t="s">
        <v>15574</v>
      </c>
      <c r="R808" s="6" t="str">
        <f t="shared" si="320"/>
        <v>/ Cotons per a cosmètics</v>
      </c>
      <c r="S808" s="8" t="s">
        <v>15575</v>
      </c>
      <c r="T808" s="6" t="str">
        <f t="shared" si="321"/>
        <v xml:space="preserve"> |GR| Καλλυντικά μαξιλάρια</v>
      </c>
      <c r="U808" s="8" t="s">
        <v>8271</v>
      </c>
      <c r="V808" s="6" t="str">
        <f t="shared" si="322"/>
        <v xml:space="preserve"> |HR| Kozmetički komplet</v>
      </c>
      <c r="W808" s="8" t="s">
        <v>15576</v>
      </c>
      <c r="X808" s="6" t="str">
        <f t="shared" si="323"/>
        <v xml:space="preserve"> |HU| Kozmetikai vattakorong</v>
      </c>
      <c r="Y808" s="8" t="s">
        <v>15577</v>
      </c>
      <c r="Z808" s="6" t="str">
        <f t="shared" si="324"/>
        <v xml:space="preserve"> |IT| Dischetti di cotone struccanti</v>
      </c>
      <c r="AA808" s="8" t="s">
        <v>15578</v>
      </c>
      <c r="AB808" s="6" t="str">
        <f t="shared" si="325"/>
        <v xml:space="preserve"> |LT| Kosmetiniai vatos diskeliai</v>
      </c>
      <c r="AC808" s="8" t="s">
        <v>15579</v>
      </c>
      <c r="AD808" s="6" t="str">
        <f t="shared" si="326"/>
        <v xml:space="preserve"> |LV| Kosmētikas spilventiņi</v>
      </c>
      <c r="AE808" s="8" t="s">
        <v>15580</v>
      </c>
      <c r="AF808" s="6" t="str">
        <f t="shared" si="327"/>
        <v xml:space="preserve"> |MK| Комзетички влошки</v>
      </c>
      <c r="AG808" s="8" t="s">
        <v>15581</v>
      </c>
      <c r="AH808" s="6" t="str">
        <f t="shared" si="328"/>
        <v xml:space="preserve"> |PL| Płatki kosmetyczne</v>
      </c>
      <c r="AI808" s="8" t="s">
        <v>15582</v>
      </c>
      <c r="AJ808" s="6" t="str">
        <f t="shared" si="329"/>
        <v xml:space="preserve"> |PT| Compressas de maquilhagem</v>
      </c>
      <c r="AK808" s="8" t="s">
        <v>15583</v>
      </c>
      <c r="AL808" s="6" t="str">
        <f t="shared" si="330"/>
        <v xml:space="preserve"> |RO| Discuri demachiante</v>
      </c>
      <c r="AM808" s="8" t="s">
        <v>15584</v>
      </c>
      <c r="AN808" s="6" t="str">
        <f t="shared" si="331"/>
        <v xml:space="preserve"> |RS| Kozmetičke pufnice</v>
      </c>
      <c r="AO808" s="8" t="s">
        <v>15585</v>
      </c>
      <c r="AP808" s="6" t="str">
        <f t="shared" si="332"/>
        <v xml:space="preserve"> |SI| Bombažne blazinice</v>
      </c>
      <c r="AQ808" s="8" t="s">
        <v>15586</v>
      </c>
      <c r="AR808" s="6" t="str">
        <f t="shared" si="333"/>
        <v xml:space="preserve"> |SK| Kozmetické tampóny</v>
      </c>
      <c r="AS808" s="9" t="str">
        <f t="shared" si="334"/>
        <v>|EN| Cosmetic pads |BG| Козметични тампони |BiH| Blaznice |CZ| Kosmetické tampóny odličovací |DE| Wattepads |EE| Kosmeetilised padjakesed / vatipadjad |ES| Algodones desmaquillantes/ Cotons per a cosmètics |GR| Καλλυντικά μαξιλάρια |HR| Kozmetički komplet |HU| Kozmetikai vattakorong |IT| Dischetti di cotone struccanti |LT| Kosmetiniai vatos diskeliai |LV| Kosmētikas spilventiņi |PL| Płatki kosmetyczne |PT| Compressas de maquilhagem |RO| Discuri demachiante |RS| Kozmetičke pufnice |SI| Bombažne blazinice |SK| Kozmetické tampóny</v>
      </c>
      <c r="AT808" s="9" t="str">
        <f t="shared" si="335"/>
        <v xml:space="preserve">"|EN| Cosmetic pads |BG| Козметични тампони |BiH| Blaznice |CZ| Kosmetické tampóny odličovací |DE| Wattepads |EE| Kosmeetilised padjakesed / vatipadjad |ES| Algodones desmaquillantes/ Cotons per a cosmètics |GR| Καλλυντικά μαξιλάρια |HR| Kozmetički komplet |HU| Kozmetikai vattakorong |IT| Dischetti di cotone struccanti |LT| Kosmetiniai vatos diskeliai |LV| Kosmētikas spilventiņi |PL| Płatki kosmetyczne |PT| Compressas de maquilhagem |RO| Discuri demachiante |RS| Kozmetičke pufnice |SI| Bombažne blazinice |SK| Kozmetické tampóny",  </v>
      </c>
      <c r="AU808" s="9" t="str">
        <f t="shared" si="336"/>
        <v xml:space="preserve">"Cosmetic pads":  "|EN| Cosmetic pads |BG| Козметични тампони |BiH| Blaznice |CZ| Kosmetické tampóny odličovací |DE| Wattepads |EE| Kosmeetilised padjakesed / vatipadjad |ES| Algodones desmaquillantes/ Cotons per a cosmètics |GR| Καλλυντικά μαξιλάρια |HR| Kozmetički komplet |HU| Kozmetikai vattakorong |IT| Dischetti di cotone struccanti |LT| Kosmetiniai vatos diskeliai |LV| Kosmētikas spilventiņi |PL| Płatki kosmetyczne |PT| Compressas de maquilhagem |RO| Discuri demachiante |RS| Kozmetičke pufnice |SI| Bombažne blazinice |SK| Kozmetické tampóny",  </v>
      </c>
      <c r="AV808" s="9" t="str">
        <f t="shared" si="337"/>
        <v xml:space="preserve">"Cosmetic pads", </v>
      </c>
      <c r="AW808" s="9"/>
    </row>
    <row r="809" spans="1:49" ht="15" customHeight="1" x14ac:dyDescent="0.25">
      <c r="A809" s="8" t="s">
        <v>15587</v>
      </c>
      <c r="B809" s="6" t="str">
        <f t="shared" si="312"/>
        <v>|EN| Ear buds</v>
      </c>
      <c r="C809" s="8" t="s">
        <v>15588</v>
      </c>
      <c r="D809" s="6" t="str">
        <f t="shared" si="313"/>
        <v xml:space="preserve"> |AL| Pastrues veshësh</v>
      </c>
      <c r="E809" s="8" t="s">
        <v>15589</v>
      </c>
      <c r="F809" s="6" t="str">
        <f t="shared" si="314"/>
        <v xml:space="preserve"> |BG| Клечки за уши</v>
      </c>
      <c r="G809" s="8" t="s">
        <v>15590</v>
      </c>
      <c r="H809" s="6" t="str">
        <f t="shared" si="315"/>
        <v xml:space="preserve"> |BiH| Štapići za uši</v>
      </c>
      <c r="I809" s="8" t="s">
        <v>15591</v>
      </c>
      <c r="J809" s="6" t="str">
        <f t="shared" si="316"/>
        <v xml:space="preserve"> |CZ| Ušní tyčinky</v>
      </c>
      <c r="K809" s="8" t="s">
        <v>15592</v>
      </c>
      <c r="L809" s="6" t="str">
        <f t="shared" si="317"/>
        <v xml:space="preserve"> |DE| Wattestäbchen</v>
      </c>
      <c r="M809" s="8" t="s">
        <v>15593</v>
      </c>
      <c r="N809" s="6" t="str">
        <f t="shared" si="318"/>
        <v xml:space="preserve"> |EE| Kõrvatikud</v>
      </c>
      <c r="O809" s="8" t="s">
        <v>15594</v>
      </c>
      <c r="P809" s="6" t="str">
        <f t="shared" si="319"/>
        <v xml:space="preserve"> |ES| Bastoncillos para los oídos</v>
      </c>
      <c r="Q809" s="8" t="s">
        <v>15595</v>
      </c>
      <c r="R809" s="6" t="str">
        <f t="shared" si="320"/>
        <v>/ Bastonets per a les orelles</v>
      </c>
      <c r="S809" s="8" t="s">
        <v>15596</v>
      </c>
      <c r="T809" s="6" t="str">
        <f t="shared" si="321"/>
        <v xml:space="preserve"> |GR| Ραβδάκια αυτιών</v>
      </c>
      <c r="U809" s="8" t="s">
        <v>15590</v>
      </c>
      <c r="V809" s="6" t="str">
        <f t="shared" si="322"/>
        <v xml:space="preserve"> |HR| Štapići za uši</v>
      </c>
      <c r="W809" s="8" t="s">
        <v>15597</v>
      </c>
      <c r="X809" s="6" t="str">
        <f t="shared" si="323"/>
        <v xml:space="preserve"> |HU| Fültisztító</v>
      </c>
      <c r="Y809" s="8" t="s">
        <v>15598</v>
      </c>
      <c r="Z809" s="6" t="str">
        <f t="shared" si="324"/>
        <v xml:space="preserve"> |IT| Bastoncini per le orecchie</v>
      </c>
      <c r="AA809" s="8" t="s">
        <v>15599</v>
      </c>
      <c r="AB809" s="6" t="str">
        <f t="shared" si="325"/>
        <v xml:space="preserve"> |LT| Ausų krapštukai</v>
      </c>
      <c r="AC809" s="8" t="s">
        <v>15600</v>
      </c>
      <c r="AD809" s="6" t="str">
        <f t="shared" si="326"/>
        <v xml:space="preserve"> |LV| Ausu tīrāmie kociņi</v>
      </c>
      <c r="AE809" s="8" t="s">
        <v>15601</v>
      </c>
      <c r="AF809" s="6" t="str">
        <f t="shared" si="327"/>
        <v xml:space="preserve"> |MK| Чепкалки за уши</v>
      </c>
      <c r="AG809" s="8" t="s">
        <v>15602</v>
      </c>
      <c r="AH809" s="6" t="str">
        <f t="shared" si="328"/>
        <v xml:space="preserve"> |PL| Patyczki do uszu</v>
      </c>
      <c r="AI809" s="8" t="s">
        <v>15603</v>
      </c>
      <c r="AJ809" s="6" t="str">
        <f t="shared" si="329"/>
        <v xml:space="preserve"> |PT| Cotonetes</v>
      </c>
      <c r="AK809" s="8" t="s">
        <v>15604</v>
      </c>
      <c r="AL809" s="6" t="str">
        <f t="shared" si="330"/>
        <v xml:space="preserve"> |RO| Bețișoare urechi</v>
      </c>
      <c r="AM809" s="8" t="s">
        <v>15590</v>
      </c>
      <c r="AN809" s="6" t="str">
        <f t="shared" si="331"/>
        <v xml:space="preserve"> |RS| Štapići za uši</v>
      </c>
      <c r="AO809" s="8" t="s">
        <v>15605</v>
      </c>
      <c r="AP809" s="6" t="str">
        <f t="shared" si="332"/>
        <v xml:space="preserve"> |SI| Palčke za ušesa</v>
      </c>
      <c r="AQ809" s="8" t="s">
        <v>15606</v>
      </c>
      <c r="AR809" s="6" t="str">
        <f t="shared" si="333"/>
        <v xml:space="preserve"> |SK| Tyčinky do uší</v>
      </c>
      <c r="AS809" s="9" t="str">
        <f t="shared" si="334"/>
        <v>|EN| Ear buds |BG| Клечки за уши |BiH| Štapići za uši |CZ| Ušní tyčinky |DE| Wattestäbchen |EE| Kõrvatikud |ES| Bastoncillos para los oídos/ Bastonets per a les orelles |GR| Ραβδάκια αυτιών |HR| Štapići za uši |HU| Fültisztító |IT| Bastoncini per le orecchie |LT| Ausų krapštukai |LV| Ausu tīrāmie kociņi |PL| Patyczki do uszu |PT| Cotonetes |RO| Bețișoare urechi |RS| Štapići za uši |SI| Palčke za ušesa |SK| Tyčinky do uší</v>
      </c>
      <c r="AT809" s="9" t="str">
        <f t="shared" si="335"/>
        <v xml:space="preserve">"|EN| Ear buds |BG| Клечки за уши |BiH| Štapići za uši |CZ| Ušní tyčinky |DE| Wattestäbchen |EE| Kõrvatikud |ES| Bastoncillos para los oídos/ Bastonets per a les orelles |GR| Ραβδάκια αυτιών |HR| Štapići za uši |HU| Fültisztító |IT| Bastoncini per le orecchie |LT| Ausų krapštukai |LV| Ausu tīrāmie kociņi |PL| Patyczki do uszu |PT| Cotonetes |RO| Bețișoare urechi |RS| Štapići za uši |SI| Palčke za ušesa |SK| Tyčinky do uší",  </v>
      </c>
      <c r="AU809" s="9" t="str">
        <f t="shared" si="336"/>
        <v xml:space="preserve">"Ear buds":  "|EN| Ear buds |BG| Клечки за уши |BiH| Štapići za uši |CZ| Ušní tyčinky |DE| Wattestäbchen |EE| Kõrvatikud |ES| Bastoncillos para los oídos/ Bastonets per a les orelles |GR| Ραβδάκια αυτιών |HR| Štapići za uši |HU| Fültisztító |IT| Bastoncini per le orecchie |LT| Ausų krapštukai |LV| Ausu tīrāmie kociņi |PL| Patyczki do uszu |PT| Cotonetes |RO| Bețișoare urechi |RS| Štapići za uši |SI| Palčke za ušesa |SK| Tyčinky do uší",  </v>
      </c>
      <c r="AV809" s="9" t="str">
        <f t="shared" si="337"/>
        <v xml:space="preserve">"Ear buds", </v>
      </c>
      <c r="AW809" s="9"/>
    </row>
    <row r="810" spans="1:49" ht="15" customHeight="1" x14ac:dyDescent="0.25">
      <c r="A810" s="8" t="s">
        <v>15607</v>
      </c>
      <c r="B810" s="6" t="str">
        <f t="shared" si="312"/>
        <v>|EN| Handkerchief</v>
      </c>
      <c r="C810" s="8" t="s">
        <v>15608</v>
      </c>
      <c r="D810" s="6" t="str">
        <f t="shared" si="313"/>
        <v xml:space="preserve"> |AL| Peceta higjenike</v>
      </c>
      <c r="E810" s="8" t="s">
        <v>15609</v>
      </c>
      <c r="F810" s="6" t="str">
        <f t="shared" si="314"/>
        <v xml:space="preserve"> |BG| Хигиенични кърпички</v>
      </c>
      <c r="G810" s="8" t="s">
        <v>15610</v>
      </c>
      <c r="H810" s="6" t="str">
        <f t="shared" si="315"/>
        <v xml:space="preserve"> |BiH| Maramice</v>
      </c>
      <c r="I810" s="8" t="s">
        <v>15611</v>
      </c>
      <c r="J810" s="6" t="str">
        <f t="shared" si="316"/>
        <v xml:space="preserve"> |CZ| Hygienické kapesníčky</v>
      </c>
      <c r="K810" s="8" t="s">
        <v>15612</v>
      </c>
      <c r="L810" s="6" t="str">
        <f t="shared" si="317"/>
        <v xml:space="preserve"> |DE| Taschentücher</v>
      </c>
      <c r="M810" s="8" t="s">
        <v>15613</v>
      </c>
      <c r="N810" s="6" t="str">
        <f t="shared" si="318"/>
        <v xml:space="preserve"> |EE| Hügieenilised salvrätid</v>
      </c>
      <c r="O810" s="8" t="s">
        <v>15614</v>
      </c>
      <c r="P810" s="6" t="str">
        <f t="shared" si="319"/>
        <v xml:space="preserve"> |ES| Pañuelos</v>
      </c>
      <c r="Q810" s="8" t="s">
        <v>15615</v>
      </c>
      <c r="R810" s="6" t="str">
        <f t="shared" si="320"/>
        <v>/ Tovalloletes higièniques</v>
      </c>
      <c r="S810" s="8" t="s">
        <v>15616</v>
      </c>
      <c r="T810" s="6" t="str">
        <f t="shared" si="321"/>
        <v xml:space="preserve"> |GR| Χαρτοπετσέτες υγιεινής</v>
      </c>
      <c r="U810" s="8" t="s">
        <v>15617</v>
      </c>
      <c r="V810" s="6" t="str">
        <f t="shared" si="322"/>
        <v xml:space="preserve"> |HR| Higijenske maramice</v>
      </c>
      <c r="W810" s="8" t="s">
        <v>15618</v>
      </c>
      <c r="X810" s="6" t="str">
        <f t="shared" si="323"/>
        <v xml:space="preserve"> |HU| Papírzsebkendő</v>
      </c>
      <c r="Y810" s="8" t="s">
        <v>15619</v>
      </c>
      <c r="Z810" s="6" t="str">
        <f t="shared" si="324"/>
        <v xml:space="preserve"> |IT| Fazzoletti igienici</v>
      </c>
      <c r="AA810" s="8" t="s">
        <v>15620</v>
      </c>
      <c r="AB810" s="6" t="str">
        <f t="shared" si="325"/>
        <v xml:space="preserve"> |LT| Vienkartinės servetėlės</v>
      </c>
      <c r="AC810" s="8" t="s">
        <v>15621</v>
      </c>
      <c r="AD810" s="6" t="str">
        <f t="shared" si="326"/>
        <v xml:space="preserve"> |LV| Higiēniskās salvetes</v>
      </c>
      <c r="AE810" s="8" t="s">
        <v>15622</v>
      </c>
      <c r="AF810" s="6" t="str">
        <f t="shared" si="327"/>
        <v xml:space="preserve"> |MK| Хигиенски марамици</v>
      </c>
      <c r="AG810" s="8" t="s">
        <v>15623</v>
      </c>
      <c r="AH810" s="6" t="str">
        <f t="shared" si="328"/>
        <v xml:space="preserve"> |PL| Chusteczki higieniczne</v>
      </c>
      <c r="AI810" s="8" t="s">
        <v>15624</v>
      </c>
      <c r="AJ810" s="6" t="str">
        <f t="shared" si="329"/>
        <v xml:space="preserve"> |PT| Lenços de papel</v>
      </c>
      <c r="AK810" s="8" t="s">
        <v>15625</v>
      </c>
      <c r="AL810" s="6" t="str">
        <f t="shared" si="330"/>
        <v xml:space="preserve"> |RO| Șervețele hârtie</v>
      </c>
      <c r="AM810" s="8" t="s">
        <v>15626</v>
      </c>
      <c r="AN810" s="6" t="str">
        <f t="shared" si="331"/>
        <v xml:space="preserve"> |RS| Papirne maramice</v>
      </c>
      <c r="AO810" s="8" t="s">
        <v>15627</v>
      </c>
      <c r="AP810" s="6" t="str">
        <f t="shared" si="332"/>
        <v xml:space="preserve"> |SI| Žepni robčki</v>
      </c>
      <c r="AQ810" s="8" t="s">
        <v>15628</v>
      </c>
      <c r="AR810" s="6" t="str">
        <f t="shared" si="333"/>
        <v xml:space="preserve"> |SK| Hygienické vreckovky</v>
      </c>
      <c r="AS810" s="9" t="str">
        <f t="shared" si="334"/>
        <v>|EN| Handkerchief |BG| Хигиенични кърпички |BiH| Maramice |CZ| Hygienické kapesníčky |DE| Taschentücher |EE| Hügieenilised salvrätid |ES| Pañuelos/ Tovalloletes higièniques |GR| Χαρτοπετσέτες υγιεινής |HR| Higijenske maramice |HU| Papírzsebkendő |IT| Fazzoletti igienici |LT| Vienkartinės servetėlės |LV| Higiēniskās salvetes |PL| Chusteczki higieniczne |PT| Lenços de papel |RO| Șervețele hârtie |RS| Papirne maramice |SI| Žepni robčki |SK| Hygienické vreckovky</v>
      </c>
      <c r="AT810" s="9" t="str">
        <f t="shared" si="335"/>
        <v xml:space="preserve">"|EN| Handkerchief |BG| Хигиенични кърпички |BiH| Maramice |CZ| Hygienické kapesníčky |DE| Taschentücher |EE| Hügieenilised salvrätid |ES| Pañuelos/ Tovalloletes higièniques |GR| Χαρτοπετσέτες υγιεινής |HR| Higijenske maramice |HU| Papírzsebkendő |IT| Fazzoletti igienici |LT| Vienkartinės servetėlės |LV| Higiēniskās salvetes |PL| Chusteczki higieniczne |PT| Lenços de papel |RO| Șervețele hârtie |RS| Papirne maramice |SI| Žepni robčki |SK| Hygienické vreckovky",  </v>
      </c>
      <c r="AU810" s="9" t="str">
        <f t="shared" si="336"/>
        <v xml:space="preserve">"Handkerchief":  "|EN| Handkerchief |BG| Хигиенични кърпички |BiH| Maramice |CZ| Hygienické kapesníčky |DE| Taschentücher |EE| Hügieenilised salvrätid |ES| Pañuelos/ Tovalloletes higièniques |GR| Χαρτοπετσέτες υγιεινής |HR| Higijenske maramice |HU| Papírzsebkendő |IT| Fazzoletti igienici |LT| Vienkartinės servetėlės |LV| Higiēniskās salvetes |PL| Chusteczki higieniczne |PT| Lenços de papel |RO| Șervețele hârtie |RS| Papirne maramice |SI| Žepni robčki |SK| Hygienické vreckovky",  </v>
      </c>
      <c r="AV810" s="9" t="str">
        <f t="shared" si="337"/>
        <v xml:space="preserve">"Handkerchief", </v>
      </c>
      <c r="AW810" s="9"/>
    </row>
    <row r="811" spans="1:49" ht="15" customHeight="1" x14ac:dyDescent="0.25">
      <c r="A811" s="8" t="s">
        <v>10991</v>
      </c>
      <c r="B811" s="6" t="str">
        <f t="shared" si="312"/>
        <v>|EN| Mug with a straw</v>
      </c>
      <c r="C811" s="8" t="s">
        <v>10778</v>
      </c>
      <c r="D811" s="6" t="str">
        <f t="shared" si="313"/>
        <v xml:space="preserve"> |AL| Shishe me pipëz</v>
      </c>
      <c r="E811" s="8" t="s">
        <v>10992</v>
      </c>
      <c r="F811" s="6" t="str">
        <f t="shared" si="314"/>
        <v xml:space="preserve"> |BG| Чаша със сламка</v>
      </c>
      <c r="G811" s="8" t="s">
        <v>10993</v>
      </c>
      <c r="H811" s="6" t="str">
        <f t="shared" si="315"/>
        <v xml:space="preserve"> |BiH| Šolja sa slamčicom</v>
      </c>
      <c r="I811" s="8" t="s">
        <v>10994</v>
      </c>
      <c r="J811" s="6" t="str">
        <f t="shared" si="316"/>
        <v xml:space="preserve"> |CZ| Pohárek s brčkem</v>
      </c>
      <c r="K811" s="8" t="s">
        <v>10995</v>
      </c>
      <c r="L811" s="6" t="str">
        <f t="shared" si="317"/>
        <v xml:space="preserve"> |DE| Becher mit trinkhalm</v>
      </c>
      <c r="M811" s="8" t="s">
        <v>10996</v>
      </c>
      <c r="N811" s="6" t="str">
        <f t="shared" si="318"/>
        <v xml:space="preserve"> |EE| Kõrrega tops</v>
      </c>
      <c r="O811" s="8" t="s">
        <v>10997</v>
      </c>
      <c r="P811" s="6" t="str">
        <f t="shared" si="319"/>
        <v xml:space="preserve"> |ES| Vaso con pajilla</v>
      </c>
      <c r="Q811" s="8" t="s">
        <v>10998</v>
      </c>
      <c r="R811" s="6" t="str">
        <f t="shared" si="320"/>
        <v>/ Tassa amb palleta</v>
      </c>
      <c r="S811" s="8" t="s">
        <v>10999</v>
      </c>
      <c r="T811" s="6" t="str">
        <f t="shared" si="321"/>
        <v xml:space="preserve"> |GR| Κύπελλο με καλαμάκι</v>
      </c>
      <c r="U811" s="8" t="s">
        <v>11000</v>
      </c>
      <c r="V811" s="6" t="str">
        <f t="shared" si="322"/>
        <v xml:space="preserve"> |HR| Šalica sa slamkom</v>
      </c>
      <c r="W811" s="8" t="s">
        <v>11001</v>
      </c>
      <c r="X811" s="6" t="str">
        <f t="shared" si="323"/>
        <v xml:space="preserve"> |HU| Szívószálas bögre</v>
      </c>
      <c r="Y811" s="8" t="s">
        <v>11002</v>
      </c>
      <c r="Z811" s="6" t="str">
        <f t="shared" si="324"/>
        <v xml:space="preserve"> |IT| Bicchiere con cannuccia</v>
      </c>
      <c r="AA811" s="8" t="s">
        <v>11003</v>
      </c>
      <c r="AB811" s="6" t="str">
        <f t="shared" si="325"/>
        <v xml:space="preserve"> |LT| Puodelis su šiaudeliu</v>
      </c>
      <c r="AC811" s="8" t="s">
        <v>11004</v>
      </c>
      <c r="AD811" s="6" t="str">
        <f t="shared" si="326"/>
        <v xml:space="preserve"> |LV| Krūze ar salmiņu</v>
      </c>
      <c r="AE811" s="8" t="s">
        <v>11005</v>
      </c>
      <c r="AF811" s="6" t="str">
        <f t="shared" si="327"/>
        <v xml:space="preserve"> |MK| Чаша со сламка</v>
      </c>
      <c r="AG811" s="8" t="s">
        <v>11006</v>
      </c>
      <c r="AH811" s="6" t="str">
        <f t="shared" si="328"/>
        <v xml:space="preserve"> |PL| Kubek ze słomką</v>
      </c>
      <c r="AI811" s="8" t="s">
        <v>11007</v>
      </c>
      <c r="AJ811" s="6" t="str">
        <f t="shared" si="329"/>
        <v xml:space="preserve"> |PT| Caneca com palha</v>
      </c>
      <c r="AK811" s="8" t="s">
        <v>11008</v>
      </c>
      <c r="AL811" s="6" t="str">
        <f t="shared" si="330"/>
        <v xml:space="preserve"> |RO| Cană cu pai</v>
      </c>
      <c r="AM811" s="8" t="s">
        <v>10993</v>
      </c>
      <c r="AN811" s="6" t="str">
        <f t="shared" si="331"/>
        <v xml:space="preserve"> |RS| Šolja sa slamčicom</v>
      </c>
      <c r="AO811" s="8" t="s">
        <v>11009</v>
      </c>
      <c r="AP811" s="6" t="str">
        <f t="shared" si="332"/>
        <v xml:space="preserve"> |SI| Lonček s slamico</v>
      </c>
      <c r="AQ811" s="8" t="s">
        <v>11010</v>
      </c>
      <c r="AR811" s="6" t="str">
        <f t="shared" si="333"/>
        <v xml:space="preserve"> |SK| Pohárik so slamkou</v>
      </c>
      <c r="AS811" s="9" t="str">
        <f t="shared" si="334"/>
        <v>|EN| Mug with a straw |BG| Чаша със сламка |BiH| Šolja sa slamčicom |CZ| Pohárek s brčkem |DE| Becher mit trinkhalm |EE| Kõrrega tops |ES| Vaso con pajilla/ Tassa amb palleta |GR| Κύπελλο με καλαμάκι |HR| Šalica sa slamkom |HU| Szívószálas bögre |IT| Bicchiere con cannuccia |LT| Puodelis su šiaudeliu |LV| Krūze ar salmiņu |PL| Kubek ze słomką |PT| Caneca com palha |RO| Cană cu pai |RS| Šolja sa slamčicom |SI| Lonček s slamico |SK| Pohárik so slamkou</v>
      </c>
      <c r="AT811" s="9" t="str">
        <f t="shared" si="335"/>
        <v xml:space="preserve">"|EN| Mug with a straw |BG| Чаша със сламка |BiH| Šolja sa slamčicom |CZ| Pohárek s brčkem |DE| Becher mit trinkhalm |EE| Kõrrega tops |ES| Vaso con pajilla/ Tassa amb palleta |GR| Κύπελλο με καλαμάκι |HR| Šalica sa slamkom |HU| Szívószálas bögre |IT| Bicchiere con cannuccia |LT| Puodelis su šiaudeliu |LV| Krūze ar salmiņu |PL| Kubek ze słomką |PT| Caneca com palha |RO| Cană cu pai |RS| Šolja sa slamčicom |SI| Lonček s slamico |SK| Pohárik so slamkou",  </v>
      </c>
      <c r="AU811" s="9" t="str">
        <f t="shared" si="336"/>
        <v xml:space="preserve">"Mug with a straw":  "|EN| Mug with a straw |BG| Чаша със сламка |BiH| Šolja sa slamčicom |CZ| Pohárek s brčkem |DE| Becher mit trinkhalm |EE| Kõrrega tops |ES| Vaso con pajilla/ Tassa amb palleta |GR| Κύπελλο με καλαμάκι |HR| Šalica sa slamkom |HU| Szívószálas bögre |IT| Bicchiere con cannuccia |LT| Puodelis su šiaudeliu |LV| Krūze ar salmiņu |PL| Kubek ze słomką |PT| Caneca com palha |RO| Cană cu pai |RS| Šolja sa slamčicom |SI| Lonček s slamico |SK| Pohárik so slamkou",  </v>
      </c>
      <c r="AV811" s="9" t="str">
        <f t="shared" si="337"/>
        <v xml:space="preserve">"Mug with a straw", </v>
      </c>
      <c r="AW811" s="8"/>
    </row>
    <row r="812" spans="1:49" ht="15" customHeight="1" x14ac:dyDescent="0.25">
      <c r="A812" s="8" t="s">
        <v>11031</v>
      </c>
      <c r="B812" s="6" t="str">
        <f t="shared" si="312"/>
        <v>|EN| Bottle</v>
      </c>
      <c r="C812" s="8" t="s">
        <v>11032</v>
      </c>
      <c r="D812" s="6" t="str">
        <f t="shared" si="313"/>
        <v xml:space="preserve"> |AL| Shishe</v>
      </c>
      <c r="E812" s="8" t="s">
        <v>11033</v>
      </c>
      <c r="F812" s="6" t="str">
        <f t="shared" si="314"/>
        <v xml:space="preserve"> |BG| Бутилка</v>
      </c>
      <c r="G812" s="8" t="s">
        <v>11034</v>
      </c>
      <c r="H812" s="6" t="str">
        <f t="shared" si="315"/>
        <v xml:space="preserve"> |BiH| Flaša</v>
      </c>
      <c r="I812" s="8" t="s">
        <v>11035</v>
      </c>
      <c r="J812" s="6" t="str">
        <f t="shared" si="316"/>
        <v xml:space="preserve"> |CZ| Láhev</v>
      </c>
      <c r="K812" s="8" t="s">
        <v>11036</v>
      </c>
      <c r="L812" s="6" t="str">
        <f t="shared" si="317"/>
        <v xml:space="preserve"> |DE| Flasche</v>
      </c>
      <c r="M812" s="8" t="s">
        <v>11037</v>
      </c>
      <c r="N812" s="6" t="str">
        <f t="shared" si="318"/>
        <v xml:space="preserve"> |EE| Pudel, lutipudel</v>
      </c>
      <c r="O812" s="8" t="s">
        <v>11038</v>
      </c>
      <c r="P812" s="6" t="str">
        <f t="shared" si="319"/>
        <v xml:space="preserve"> |ES| Biberón</v>
      </c>
      <c r="Q812" s="8" t="s">
        <v>11039</v>
      </c>
      <c r="R812" s="6" t="str">
        <f t="shared" si="320"/>
        <v>/ Biberó</v>
      </c>
      <c r="S812" s="8" t="s">
        <v>11040</v>
      </c>
      <c r="T812" s="6" t="str">
        <f t="shared" si="321"/>
        <v xml:space="preserve"> |GR| Μπουκάλι</v>
      </c>
      <c r="U812" s="8" t="s">
        <v>11041</v>
      </c>
      <c r="V812" s="6" t="str">
        <f t="shared" si="322"/>
        <v xml:space="preserve"> |HR| Boca</v>
      </c>
      <c r="W812" s="8" t="s">
        <v>11042</v>
      </c>
      <c r="X812" s="6" t="str">
        <f t="shared" si="323"/>
        <v xml:space="preserve"> |HU| Üveg</v>
      </c>
      <c r="Y812" s="8" t="s">
        <v>11043</v>
      </c>
      <c r="Z812" s="6" t="str">
        <f t="shared" si="324"/>
        <v xml:space="preserve"> |IT| Biberon</v>
      </c>
      <c r="AA812" s="8" t="s">
        <v>11044</v>
      </c>
      <c r="AB812" s="6" t="str">
        <f t="shared" si="325"/>
        <v xml:space="preserve"> |LT| Butelis</v>
      </c>
      <c r="AC812" s="8" t="s">
        <v>11045</v>
      </c>
      <c r="AD812" s="6" t="str">
        <f t="shared" si="326"/>
        <v xml:space="preserve"> |LV| Pudele</v>
      </c>
      <c r="AE812" s="8" t="s">
        <v>11046</v>
      </c>
      <c r="AF812" s="6" t="str">
        <f t="shared" si="327"/>
        <v xml:space="preserve"> |MK| Шише</v>
      </c>
      <c r="AG812" s="8" t="s">
        <v>11047</v>
      </c>
      <c r="AH812" s="6" t="str">
        <f t="shared" si="328"/>
        <v xml:space="preserve"> |PL| Butelka</v>
      </c>
      <c r="AI812" s="8" t="s">
        <v>11048</v>
      </c>
      <c r="AJ812" s="6" t="str">
        <f t="shared" si="329"/>
        <v xml:space="preserve"> |PT| Garrafa</v>
      </c>
      <c r="AK812" s="8" t="s">
        <v>11049</v>
      </c>
      <c r="AL812" s="6" t="str">
        <f t="shared" si="330"/>
        <v xml:space="preserve"> |RO| Sticlă/biberon</v>
      </c>
      <c r="AM812" s="8" t="s">
        <v>11050</v>
      </c>
      <c r="AN812" s="6" t="str">
        <f t="shared" si="331"/>
        <v xml:space="preserve"> |RS| Flašica</v>
      </c>
      <c r="AO812" s="8" t="s">
        <v>11051</v>
      </c>
      <c r="AP812" s="6" t="str">
        <f t="shared" si="332"/>
        <v xml:space="preserve"> |SI| Steklenica</v>
      </c>
      <c r="AQ812" s="8" t="s">
        <v>11052</v>
      </c>
      <c r="AR812" s="6" t="str">
        <f t="shared" si="333"/>
        <v xml:space="preserve"> |SK| Fľaša</v>
      </c>
      <c r="AS812" s="9" t="str">
        <f t="shared" si="334"/>
        <v>|EN| Bottle |BG| Бутилка |BiH| Flaša |CZ| Láhev |DE| Flasche |EE| Pudel, lutipudel |ES| Biberón/ Biberó |GR| Μπουκάλι |HR| Boca |HU| Üveg |IT| Biberon |LT| Butelis |LV| Pudele |PL| Butelka |PT| Garrafa |RO| Sticlă/biberon |RS| Flašica |SI| Steklenica |SK| Fľaša</v>
      </c>
      <c r="AT812" s="9" t="str">
        <f t="shared" si="335"/>
        <v xml:space="preserve">"|EN| Bottle |BG| Бутилка |BiH| Flaša |CZ| Láhev |DE| Flasche |EE| Pudel, lutipudel |ES| Biberón/ Biberó |GR| Μπουκάλι |HR| Boca |HU| Üveg |IT| Biberon |LT| Butelis |LV| Pudele |PL| Butelka |PT| Garrafa |RO| Sticlă/biberon |RS| Flašica |SI| Steklenica |SK| Fľaša",  </v>
      </c>
      <c r="AU812" s="9" t="str">
        <f t="shared" si="336"/>
        <v xml:space="preserve">"Bottle":  "|EN| Bottle |BG| Бутилка |BiH| Flaša |CZ| Láhev |DE| Flasche |EE| Pudel, lutipudel |ES| Biberón/ Biberó |GR| Μπουκάλι |HR| Boca |HU| Üveg |IT| Biberon |LT| Butelis |LV| Pudele |PL| Butelka |PT| Garrafa |RO| Sticlă/biberon |RS| Flašica |SI| Steklenica |SK| Fľaša",  </v>
      </c>
      <c r="AV812" s="9" t="str">
        <f t="shared" si="337"/>
        <v xml:space="preserve">"Bottle", </v>
      </c>
      <c r="AW812" s="8"/>
    </row>
    <row r="813" spans="1:49" ht="15" customHeight="1" x14ac:dyDescent="0.25">
      <c r="A813" s="8" t="s">
        <v>11053</v>
      </c>
      <c r="B813" s="6" t="str">
        <f t="shared" si="312"/>
        <v>|EN| Teat</v>
      </c>
      <c r="C813" s="8" t="s">
        <v>11054</v>
      </c>
      <c r="D813" s="6" t="str">
        <f t="shared" si="313"/>
        <v xml:space="preserve"> |AL| Biberon për shishe</v>
      </c>
      <c r="E813" s="8" t="s">
        <v>11055</v>
      </c>
      <c r="F813" s="6" t="str">
        <f t="shared" si="314"/>
        <v xml:space="preserve"> |BG| Биберон за бутилка</v>
      </c>
      <c r="G813" s="8" t="s">
        <v>11056</v>
      </c>
      <c r="H813" s="6" t="str">
        <f t="shared" si="315"/>
        <v xml:space="preserve"> |BiH| Duda za flašu</v>
      </c>
      <c r="I813" s="8" t="s">
        <v>11057</v>
      </c>
      <c r="J813" s="6" t="str">
        <f t="shared" si="316"/>
        <v xml:space="preserve"> |CZ| Savička na láhev</v>
      </c>
      <c r="K813" s="8" t="s">
        <v>11058</v>
      </c>
      <c r="L813" s="6" t="str">
        <f t="shared" si="317"/>
        <v xml:space="preserve"> |DE| Sauger</v>
      </c>
      <c r="M813" s="8" t="s">
        <v>11059</v>
      </c>
      <c r="N813" s="6" t="str">
        <f t="shared" si="318"/>
        <v xml:space="preserve"> |EE| Pudelilutt</v>
      </c>
      <c r="O813" s="8" t="s">
        <v>11060</v>
      </c>
      <c r="P813" s="6" t="str">
        <f t="shared" si="319"/>
        <v xml:space="preserve"> |ES| Tetina para biberones</v>
      </c>
      <c r="Q813" s="8" t="s">
        <v>11061</v>
      </c>
      <c r="R813" s="6" t="str">
        <f t="shared" si="320"/>
        <v>/ Tetina per a biberó</v>
      </c>
      <c r="S813" s="8" t="s">
        <v>11062</v>
      </c>
      <c r="T813" s="6" t="str">
        <f t="shared" si="321"/>
        <v xml:space="preserve"> |GR| Πιπίλα μπουκαλιού</v>
      </c>
      <c r="U813" s="8" t="s">
        <v>11063</v>
      </c>
      <c r="V813" s="6" t="str">
        <f t="shared" si="322"/>
        <v xml:space="preserve"> |HR| Duda za bočice</v>
      </c>
      <c r="W813" s="8" t="s">
        <v>11064</v>
      </c>
      <c r="X813" s="6" t="str">
        <f t="shared" si="323"/>
        <v xml:space="preserve"> |HU| Cumi üvegre</v>
      </c>
      <c r="Y813" s="8" t="s">
        <v>11065</v>
      </c>
      <c r="Z813" s="6" t="str">
        <f t="shared" si="324"/>
        <v xml:space="preserve"> |IT| Tettarella per biberon</v>
      </c>
      <c r="AA813" s="8" t="s">
        <v>14926</v>
      </c>
      <c r="AB813" s="6" t="str">
        <f t="shared" si="325"/>
        <v xml:space="preserve"> |LT| Žindukas</v>
      </c>
      <c r="AC813" s="8" t="s">
        <v>11067</v>
      </c>
      <c r="AD813" s="6" t="str">
        <f t="shared" si="326"/>
        <v xml:space="preserve"> |LV| Pudeles knupis</v>
      </c>
      <c r="AE813" s="8" t="s">
        <v>11068</v>
      </c>
      <c r="AF813" s="6" t="str">
        <f t="shared" si="327"/>
        <v xml:space="preserve"> |MK| Цуцла за шише</v>
      </c>
      <c r="AG813" s="8" t="s">
        <v>11069</v>
      </c>
      <c r="AH813" s="6" t="str">
        <f t="shared" si="328"/>
        <v xml:space="preserve"> |PL| Smoczek do butelki</v>
      </c>
      <c r="AI813" s="8" t="s">
        <v>11070</v>
      </c>
      <c r="AJ813" s="6" t="str">
        <f t="shared" si="329"/>
        <v xml:space="preserve"> |PT| Tetina para biberão</v>
      </c>
      <c r="AK813" s="8" t="s">
        <v>11071</v>
      </c>
      <c r="AL813" s="6" t="str">
        <f t="shared" si="330"/>
        <v xml:space="preserve"> |RO| Tetină pentru biberon</v>
      </c>
      <c r="AM813" s="8" t="s">
        <v>11072</v>
      </c>
      <c r="AN813" s="6" t="str">
        <f t="shared" si="331"/>
        <v xml:space="preserve"> |RS| Cucla za flašicu</v>
      </c>
      <c r="AO813" s="8" t="s">
        <v>11073</v>
      </c>
      <c r="AP813" s="6" t="str">
        <f t="shared" si="332"/>
        <v xml:space="preserve"> |SI| Duda za stekleničko</v>
      </c>
      <c r="AQ813" s="8" t="s">
        <v>11074</v>
      </c>
      <c r="AR813" s="6" t="str">
        <f t="shared" si="333"/>
        <v xml:space="preserve"> |SK| Cumeľ na fľašu</v>
      </c>
      <c r="AS813" s="9" t="str">
        <f t="shared" si="334"/>
        <v>|EN| Teat |BG| Биберон за бутилка |BiH| Duda za flašu |CZ| Savička na láhev |DE| Sauger |EE| Pudelilutt |ES| Tetina para biberones/ Tetina per a biberó |GR| Πιπίλα μπουκαλιού |HR| Duda za bočice |HU| Cumi üvegre |IT| Tettarella per biberon |LT| Žindukas |LV| Pudeles knupis |PL| Smoczek do butelki |PT| Tetina para biberão |RO| Tetină pentru biberon |RS| Cucla za flašicu |SI| Duda za stekleničko |SK| Cumeľ na fľašu</v>
      </c>
      <c r="AT813" s="9" t="str">
        <f t="shared" si="335"/>
        <v xml:space="preserve">"|EN| Teat |BG| Биберон за бутилка |BiH| Duda za flašu |CZ| Savička na láhev |DE| Sauger |EE| Pudelilutt |ES| Tetina para biberones/ Tetina per a biberó |GR| Πιπίλα μπουκαλιού |HR| Duda za bočice |HU| Cumi üvegre |IT| Tettarella per biberon |LT| Žindukas |LV| Pudeles knupis |PL| Smoczek do butelki |PT| Tetina para biberão |RO| Tetină pentru biberon |RS| Cucla za flašicu |SI| Duda za stekleničko |SK| Cumeľ na fľašu",  </v>
      </c>
      <c r="AU813" s="9" t="str">
        <f t="shared" si="336"/>
        <v xml:space="preserve">"Teat":  "|EN| Teat |BG| Биберон за бутилка |BiH| Duda za flašu |CZ| Savička na láhev |DE| Sauger |EE| Pudelilutt |ES| Tetina para biberones/ Tetina per a biberó |GR| Πιπίλα μπουκαλιού |HR| Duda za bočice |HU| Cumi üvegre |IT| Tettarella per biberon |LT| Žindukas |LV| Pudeles knupis |PL| Smoczek do butelki |PT| Tetina para biberão |RO| Tetină pentru biberon |RS| Cucla za flašicu |SI| Duda za stekleničko |SK| Cumeľ na fľašu",  </v>
      </c>
      <c r="AV813" s="9" t="str">
        <f t="shared" si="337"/>
        <v xml:space="preserve">"Teat", </v>
      </c>
      <c r="AW813" s="8"/>
    </row>
    <row r="814" spans="1:49" ht="15" customHeight="1" x14ac:dyDescent="0.25">
      <c r="A814" s="8" t="s">
        <v>11075</v>
      </c>
      <c r="B814" s="6" t="str">
        <f t="shared" si="312"/>
        <v>|EN| Bottle brush</v>
      </c>
      <c r="C814" s="8" t="s">
        <v>11076</v>
      </c>
      <c r="D814" s="6" t="str">
        <f t="shared" si="313"/>
        <v xml:space="preserve"> |AL| Furçë për shishe</v>
      </c>
      <c r="E814" s="8" t="s">
        <v>11077</v>
      </c>
      <c r="F814" s="6" t="str">
        <f t="shared" si="314"/>
        <v xml:space="preserve"> |BG| Четка за почистване на бебешки шишета</v>
      </c>
      <c r="G814" s="8" t="s">
        <v>11078</v>
      </c>
      <c r="H814" s="6" t="str">
        <f t="shared" si="315"/>
        <v xml:space="preserve"> |BiH| Četka za flaše</v>
      </c>
      <c r="I814" s="8" t="s">
        <v>11079</v>
      </c>
      <c r="J814" s="6" t="str">
        <f t="shared" si="316"/>
        <v xml:space="preserve"> |CZ| Kartáč na láhve</v>
      </c>
      <c r="K814" s="8" t="s">
        <v>11080</v>
      </c>
      <c r="L814" s="6" t="str">
        <f t="shared" si="317"/>
        <v xml:space="preserve"> |DE| Flaschenbürste</v>
      </c>
      <c r="M814" s="8" t="s">
        <v>11081</v>
      </c>
      <c r="N814" s="6" t="str">
        <f t="shared" si="318"/>
        <v xml:space="preserve"> |EE| Lutipudeli puhastushari</v>
      </c>
      <c r="O814" s="8" t="s">
        <v>11082</v>
      </c>
      <c r="P814" s="6" t="str">
        <f t="shared" si="319"/>
        <v xml:space="preserve"> |ES| Cepillo para biberones</v>
      </c>
      <c r="Q814" s="8" t="s">
        <v>11083</v>
      </c>
      <c r="R814" s="6" t="str">
        <f t="shared" si="320"/>
        <v>/ Raspall per a biberons</v>
      </c>
      <c r="S814" s="8" t="s">
        <v>15629</v>
      </c>
      <c r="T814" s="6" t="str">
        <f t="shared" si="321"/>
        <v xml:space="preserve"> |GR| Βούρτσα μπουκαλιών</v>
      </c>
      <c r="U814" s="8" t="s">
        <v>11084</v>
      </c>
      <c r="V814" s="6" t="str">
        <f t="shared" si="322"/>
        <v xml:space="preserve"> |HR| Četka za pranje boca</v>
      </c>
      <c r="W814" s="8" t="s">
        <v>11085</v>
      </c>
      <c r="X814" s="6" t="str">
        <f t="shared" si="323"/>
        <v xml:space="preserve"> |HU| Üvegtisztító</v>
      </c>
      <c r="Y814" s="8" t="s">
        <v>11086</v>
      </c>
      <c r="Z814" s="6" t="str">
        <f t="shared" si="324"/>
        <v xml:space="preserve"> |IT| Scovolino per bottiglie</v>
      </c>
      <c r="AA814" s="8" t="s">
        <v>15630</v>
      </c>
      <c r="AB814" s="6" t="str">
        <f t="shared" si="325"/>
        <v xml:space="preserve"> |LT| Buteliukų valymo šepetys</v>
      </c>
      <c r="AC814" s="8" t="s">
        <v>11088</v>
      </c>
      <c r="AD814" s="6" t="str">
        <f t="shared" si="326"/>
        <v xml:space="preserve"> |LV| Pudeļu birste</v>
      </c>
      <c r="AE814" s="8" t="s">
        <v>11089</v>
      </c>
      <c r="AF814" s="6" t="str">
        <f t="shared" si="327"/>
        <v xml:space="preserve"> |MK| Четка за шишиња</v>
      </c>
      <c r="AG814" s="8" t="s">
        <v>11090</v>
      </c>
      <c r="AH814" s="6" t="str">
        <f t="shared" si="328"/>
        <v xml:space="preserve"> |PL| Szczotka do butelek</v>
      </c>
      <c r="AI814" s="8" t="s">
        <v>11091</v>
      </c>
      <c r="AJ814" s="6" t="str">
        <f t="shared" si="329"/>
        <v xml:space="preserve"> |PT| Escova para biberão</v>
      </c>
      <c r="AK814" s="8" t="s">
        <v>11092</v>
      </c>
      <c r="AL814" s="6" t="str">
        <f t="shared" si="330"/>
        <v xml:space="preserve"> |RO| Perie pentru sticle/biberoane</v>
      </c>
      <c r="AM814" s="8" t="s">
        <v>11093</v>
      </c>
      <c r="AN814" s="6" t="str">
        <f t="shared" si="331"/>
        <v xml:space="preserve"> |RS| Četka za flašice</v>
      </c>
      <c r="AO814" s="8" t="s">
        <v>11094</v>
      </c>
      <c r="AP814" s="6" t="str">
        <f t="shared" si="332"/>
        <v xml:space="preserve"> |SI| Ščetka za stekleničke</v>
      </c>
      <c r="AQ814" s="8" t="s">
        <v>11095</v>
      </c>
      <c r="AR814" s="6" t="str">
        <f t="shared" si="333"/>
        <v xml:space="preserve"> |SK| Kefa na fľašu</v>
      </c>
      <c r="AS814" s="9" t="str">
        <f t="shared" si="334"/>
        <v>|EN| Bottle brush |BG| Четка за почистване на бебешки шишета |BiH| Četka za flaše |CZ| Kartáč na láhve |DE| Flaschenbürste |EE| Lutipudeli puhastushari |ES| Cepillo para biberones/ Raspall per a biberons |GR| Βούρτσα μπουκαλιών |HR| Četka za pranje boca |HU| Üvegtisztító |IT| Scovolino per bottiglie |LT| Buteliukų valymo šepetys |LV| Pudeļu birste |PL| Szczotka do butelek |PT| Escova para biberão |RO| Perie pentru sticle/biberoane |RS| Četka za flašice |SI| Ščetka za stekleničke |SK| Kefa na fľašu</v>
      </c>
      <c r="AT814" s="9" t="str">
        <f t="shared" si="335"/>
        <v xml:space="preserve">"|EN| Bottle brush |BG| Четка за почистване на бебешки шишета |BiH| Četka za flaše |CZ| Kartáč na láhve |DE| Flaschenbürste |EE| Lutipudeli puhastushari |ES| Cepillo para biberones/ Raspall per a biberons |GR| Βούρτσα μπουκαλιών |HR| Četka za pranje boca |HU| Üvegtisztító |IT| Scovolino per bottiglie |LT| Buteliukų valymo šepetys |LV| Pudeļu birste |PL| Szczotka do butelek |PT| Escova para biberão |RO| Perie pentru sticle/biberoane |RS| Četka za flašice |SI| Ščetka za stekleničke |SK| Kefa na fľašu",  </v>
      </c>
      <c r="AU814" s="9" t="str">
        <f t="shared" si="336"/>
        <v xml:space="preserve">"Bottle brush":  "|EN| Bottle brush |BG| Четка за почистване на бебешки шишета |BiH| Četka za flaše |CZ| Kartáč na láhve |DE| Flaschenbürste |EE| Lutipudeli puhastushari |ES| Cepillo para biberones/ Raspall per a biberons |GR| Βούρτσα μπουκαλιών |HR| Četka za pranje boca |HU| Üvegtisztító |IT| Scovolino per bottiglie |LT| Buteliukų valymo šepetys |LV| Pudeļu birste |PL| Szczotka do butelek |PT| Escova para biberão |RO| Perie pentru sticle/biberoane |RS| Četka za flašice |SI| Ščetka za stekleničke |SK| Kefa na fľašu",  </v>
      </c>
      <c r="AV814" s="9" t="str">
        <f t="shared" si="337"/>
        <v xml:space="preserve">"Bottle brush", </v>
      </c>
      <c r="AW814" s="8"/>
    </row>
    <row r="815" spans="1:49" ht="15" customHeight="1" x14ac:dyDescent="0.25">
      <c r="A815" s="8" t="s">
        <v>11096</v>
      </c>
      <c r="B815" s="6" t="str">
        <f t="shared" si="312"/>
        <v>|EN| Instant milk powder container</v>
      </c>
      <c r="C815" s="8" t="s">
        <v>11097</v>
      </c>
      <c r="D815" s="6" t="str">
        <f t="shared" si="313"/>
        <v xml:space="preserve"> |AL| Kontejner për qumështin pluhur</v>
      </c>
      <c r="E815" s="8" t="s">
        <v>11098</v>
      </c>
      <c r="F815" s="6" t="str">
        <f t="shared" si="314"/>
        <v xml:space="preserve"> |BG| Контейнер за мляко на прах</v>
      </c>
      <c r="G815" s="8" t="s">
        <v>11099</v>
      </c>
      <c r="H815" s="6" t="str">
        <f t="shared" si="315"/>
        <v xml:space="preserve"> |BiH| Kutija za mlijeko u prahu</v>
      </c>
      <c r="I815" s="8" t="s">
        <v>11100</v>
      </c>
      <c r="J815" s="6" t="str">
        <f t="shared" si="316"/>
        <v xml:space="preserve"> |CZ| Dóza na sušené mléko</v>
      </c>
      <c r="K815" s="8" t="s">
        <v>11101</v>
      </c>
      <c r="L815" s="6" t="str">
        <f t="shared" si="317"/>
        <v xml:space="preserve"> |DE| Milchpulver</v>
      </c>
      <c r="M815" s="8" t="s">
        <v>11102</v>
      </c>
      <c r="N815" s="6" t="str">
        <f t="shared" si="318"/>
        <v xml:space="preserve"> |EE| Piimasegupulbri nõu</v>
      </c>
      <c r="O815" s="8" t="s">
        <v>11103</v>
      </c>
      <c r="P815" s="6" t="str">
        <f t="shared" si="319"/>
        <v xml:space="preserve"> |ES| Recipiente para leche en polvo</v>
      </c>
      <c r="Q815" s="8" t="s">
        <v>11104</v>
      </c>
      <c r="R815" s="6" t="str">
        <f t="shared" si="320"/>
        <v>/ Recipient per a llet en pols</v>
      </c>
      <c r="S815" s="8" t="s">
        <v>11105</v>
      </c>
      <c r="T815" s="6" t="str">
        <f t="shared" si="321"/>
        <v xml:space="preserve"> |GR| Δοχείο γάλακτος σε σκόνη</v>
      </c>
      <c r="U815" s="8" t="s">
        <v>11106</v>
      </c>
      <c r="V815" s="6" t="str">
        <f t="shared" si="322"/>
        <v xml:space="preserve"> |HR| Posuda za mlijeko u prahu</v>
      </c>
      <c r="W815" s="8" t="s">
        <v>11107</v>
      </c>
      <c r="X815" s="6" t="str">
        <f t="shared" si="323"/>
        <v xml:space="preserve"> |HU| Tejportartó</v>
      </c>
      <c r="Y815" s="8" t="s">
        <v>11108</v>
      </c>
      <c r="Z815" s="6" t="str">
        <f t="shared" si="324"/>
        <v xml:space="preserve"> |IT| Contenitore per latte in polvere</v>
      </c>
      <c r="AA815" s="8" t="s">
        <v>15631</v>
      </c>
      <c r="AB815" s="6" t="str">
        <f t="shared" si="325"/>
        <v xml:space="preserve"> |LT| Pieno mišinukų dėžutė</v>
      </c>
      <c r="AC815" s="8" t="s">
        <v>11110</v>
      </c>
      <c r="AD815" s="6" t="str">
        <f t="shared" si="326"/>
        <v xml:space="preserve"> |LV| Piena pulvera trauks</v>
      </c>
      <c r="AE815" s="8" t="s">
        <v>11111</v>
      </c>
      <c r="AF815" s="6" t="str">
        <f t="shared" si="327"/>
        <v xml:space="preserve"> |MK| Сад за млеко во прав</v>
      </c>
      <c r="AG815" s="8" t="s">
        <v>11112</v>
      </c>
      <c r="AH815" s="6" t="str">
        <f t="shared" si="328"/>
        <v xml:space="preserve"> |PL| Pojemnik na mleko w proszku</v>
      </c>
      <c r="AI815" s="8" t="s">
        <v>11113</v>
      </c>
      <c r="AJ815" s="6" t="str">
        <f t="shared" si="329"/>
        <v xml:space="preserve"> |PT| Recipiente para leite em pó</v>
      </c>
      <c r="AK815" s="8" t="s">
        <v>11114</v>
      </c>
      <c r="AL815" s="6" t="str">
        <f t="shared" si="330"/>
        <v xml:space="preserve"> |RO| Vas pentru lapte praf</v>
      </c>
      <c r="AM815" s="8" t="s">
        <v>11115</v>
      </c>
      <c r="AN815" s="6" t="str">
        <f t="shared" si="331"/>
        <v xml:space="preserve"> |RS| Kutija za mleko u prahu</v>
      </c>
      <c r="AO815" s="8" t="s">
        <v>11116</v>
      </c>
      <c r="AP815" s="6" t="str">
        <f t="shared" si="332"/>
        <v xml:space="preserve"> |SI| Posoda za shranjevanje mleka v prahu</v>
      </c>
      <c r="AQ815" s="8" t="s">
        <v>11117</v>
      </c>
      <c r="AR815" s="6" t="str">
        <f t="shared" si="333"/>
        <v xml:space="preserve"> |SK| Dóza na sušené mlieko</v>
      </c>
      <c r="AS815" s="9" t="str">
        <f t="shared" si="334"/>
        <v>|EN| Instant milk powder container |BG| Контейнер за мляко на прах |BiH| Kutija za mlijeko u prahu |CZ| Dóza na sušené mléko |DE| Milchpulver |EE| Piimasegupulbri nõu |ES| Recipiente para leche en polvo/ Recipient per a llet en pols |GR| Δοχείο γάλακτος σε σκόνη |HR| Posuda za mlijeko u prahu |HU| Tejportartó |IT| Contenitore per latte in polvere |LT| Pieno mišinukų dėžutė |LV| Piena pulvera trauks |PL| Pojemnik na mleko w proszku |PT| Recipiente para leite em pó |RO| Vas pentru lapte praf |RS| Kutija za mleko u prahu |SI| Posoda za shranjevanje mleka v prahu |SK| Dóza na sušené mlieko</v>
      </c>
      <c r="AT815" s="9" t="str">
        <f t="shared" si="335"/>
        <v xml:space="preserve">"|EN| Instant milk powder container |BG| Контейнер за мляко на прах |BiH| Kutija za mlijeko u prahu |CZ| Dóza na sušené mléko |DE| Milchpulver |EE| Piimasegupulbri nõu |ES| Recipiente para leche en polvo/ Recipient per a llet en pols |GR| Δοχείο γάλακτος σε σκόνη |HR| Posuda za mlijeko u prahu |HU| Tejportartó |IT| Contenitore per latte in polvere |LT| Pieno mišinukų dėžutė |LV| Piena pulvera trauks |PL| Pojemnik na mleko w proszku |PT| Recipiente para leite em pó |RO| Vas pentru lapte praf |RS| Kutija za mleko u prahu |SI| Posoda za shranjevanje mleka v prahu |SK| Dóza na sušené mlieko",  </v>
      </c>
      <c r="AU815" s="9" t="str">
        <f t="shared" si="336"/>
        <v xml:space="preserve">"Instant milk powder container":  "|EN| Instant milk powder container |BG| Контейнер за мляко на прах |BiH| Kutija za mlijeko u prahu |CZ| Dóza na sušené mléko |DE| Milchpulver |EE| Piimasegupulbri nõu |ES| Recipiente para leche en polvo/ Recipient per a llet en pols |GR| Δοχείο γάλακτος σε σκόνη |HR| Posuda za mlijeko u prahu |HU| Tejportartó |IT| Contenitore per latte in polvere |LT| Pieno mišinukų dėžutė |LV| Piena pulvera trauks |PL| Pojemnik na mleko w proszku |PT| Recipiente para leite em pó |RO| Vas pentru lapte praf |RS| Kutija za mleko u prahu |SI| Posoda za shranjevanje mleka v prahu |SK| Dóza na sušené mlieko",  </v>
      </c>
      <c r="AV815" s="9" t="str">
        <f t="shared" si="337"/>
        <v xml:space="preserve">"Instant milk powder container", </v>
      </c>
      <c r="AW815" s="8"/>
    </row>
    <row r="816" spans="1:49" ht="15" customHeight="1" x14ac:dyDescent="0.25">
      <c r="A816" s="8" t="s">
        <v>11118</v>
      </c>
      <c r="B816" s="6" t="str">
        <f t="shared" si="312"/>
        <v>|EN| Thermo food container</v>
      </c>
      <c r="C816" s="8" t="s">
        <v>11119</v>
      </c>
      <c r="D816" s="6" t="str">
        <f t="shared" si="313"/>
        <v xml:space="preserve"> |AL| Termopaketime</v>
      </c>
      <c r="E816" s="8" t="s">
        <v>11120</v>
      </c>
      <c r="F816" s="6" t="str">
        <f t="shared" si="314"/>
        <v xml:space="preserve"> |BG| Термоопаковка за бебешки бутилки</v>
      </c>
      <c r="G816" s="8" t="s">
        <v>11121</v>
      </c>
      <c r="H816" s="6" t="str">
        <f t="shared" si="315"/>
        <v xml:space="preserve"> |BiH| Termo ambalaža</v>
      </c>
      <c r="I816" s="8" t="s">
        <v>11122</v>
      </c>
      <c r="J816" s="6" t="str">
        <f t="shared" si="316"/>
        <v xml:space="preserve"> |CZ| Termoobal</v>
      </c>
      <c r="K816" s="8" t="s">
        <v>11123</v>
      </c>
      <c r="L816" s="6" t="str">
        <f t="shared" si="317"/>
        <v xml:space="preserve"> |DE| Thermopackung</v>
      </c>
      <c r="M816" s="8" t="s">
        <v>11124</v>
      </c>
      <c r="N816" s="6" t="str">
        <f t="shared" si="318"/>
        <v xml:space="preserve"> |EE| Termopakend</v>
      </c>
      <c r="O816" s="8" t="s">
        <v>11125</v>
      </c>
      <c r="P816" s="6" t="str">
        <f t="shared" si="319"/>
        <v xml:space="preserve"> |ES| Envase térmico</v>
      </c>
      <c r="Q816" s="8" t="s">
        <v>11126</v>
      </c>
      <c r="R816" s="6" t="str">
        <f t="shared" si="320"/>
        <v>/ Empaquetat tèrmic</v>
      </c>
      <c r="S816" s="8" t="s">
        <v>11127</v>
      </c>
      <c r="T816" s="6" t="str">
        <f t="shared" si="321"/>
        <v xml:space="preserve"> |GR| Θερμοδοχείο</v>
      </c>
      <c r="U816" s="8" t="s">
        <v>11128</v>
      </c>
      <c r="V816" s="6" t="str">
        <f t="shared" si="322"/>
        <v xml:space="preserve"> |HR| Termoambalaža</v>
      </c>
      <c r="W816" s="8" t="s">
        <v>11129</v>
      </c>
      <c r="X816" s="6" t="str">
        <f t="shared" si="323"/>
        <v xml:space="preserve"> |HU| Hőtartó csomagolás</v>
      </c>
      <c r="Y816" s="8" t="s">
        <v>11130</v>
      </c>
      <c r="Z816" s="6" t="str">
        <f t="shared" si="324"/>
        <v xml:space="preserve"> |IT| Confezione termica</v>
      </c>
      <c r="AA816" s="8" t="s">
        <v>15632</v>
      </c>
      <c r="AB816" s="6" t="str">
        <f t="shared" si="325"/>
        <v xml:space="preserve"> |LT| Terminė pakuotė</v>
      </c>
      <c r="AC816" s="8" t="s">
        <v>11132</v>
      </c>
      <c r="AD816" s="6" t="str">
        <f t="shared" si="326"/>
        <v xml:space="preserve"> |LV| Termiskais iepakojums</v>
      </c>
      <c r="AE816" s="8" t="s">
        <v>11133</v>
      </c>
      <c r="AF816" s="6" t="str">
        <f t="shared" si="327"/>
        <v xml:space="preserve"> |MK| Термопакување</v>
      </c>
      <c r="AG816" s="8" t="s">
        <v>11134</v>
      </c>
      <c r="AH816" s="6" t="str">
        <f t="shared" si="328"/>
        <v xml:space="preserve"> |PL| Termoopakowanie</v>
      </c>
      <c r="AI816" s="8" t="s">
        <v>11135</v>
      </c>
      <c r="AJ816" s="6" t="str">
        <f t="shared" si="329"/>
        <v xml:space="preserve"> |PT| Recipiente térmicos</v>
      </c>
      <c r="AK816" s="8" t="s">
        <v>11136</v>
      </c>
      <c r="AL816" s="6" t="str">
        <f t="shared" si="330"/>
        <v xml:space="preserve"> |RO| Ambalaj termic</v>
      </c>
      <c r="AM816" s="8" t="s">
        <v>11137</v>
      </c>
      <c r="AN816" s="6" t="str">
        <f t="shared" si="331"/>
        <v xml:space="preserve"> |RS| Termička torba</v>
      </c>
      <c r="AO816" s="8" t="s">
        <v>11138</v>
      </c>
      <c r="AP816" s="6" t="str">
        <f t="shared" si="332"/>
        <v xml:space="preserve"> |SI| Termoembalaža</v>
      </c>
      <c r="AQ816" s="8" t="s">
        <v>11122</v>
      </c>
      <c r="AR816" s="6" t="str">
        <f t="shared" si="333"/>
        <v xml:space="preserve"> |SK| Termoobal</v>
      </c>
      <c r="AS816" s="9" t="str">
        <f t="shared" si="334"/>
        <v>|EN| Thermo food container |BG| Термоопаковка за бебешки бутилки |BiH| Termo ambalaža |CZ| Termoobal |DE| Thermopackung |EE| Termopakend |ES| Envase térmico/ Empaquetat tèrmic |GR| Θερμοδοχείο |HR| Termoambalaža |HU| Hőtartó csomagolás |IT| Confezione termica |LT| Terminė pakuotė |LV| Termiskais iepakojums |PL| Termoopakowanie |PT| Recipiente térmicos |RO| Ambalaj termic |RS| Termička torba |SI| Termoembalaža |SK| Termoobal</v>
      </c>
      <c r="AT816" s="9" t="str">
        <f t="shared" si="335"/>
        <v xml:space="preserve">"|EN| Thermo food container |BG| Термоопаковка за бебешки бутилки |BiH| Termo ambalaža |CZ| Termoobal |DE| Thermopackung |EE| Termopakend |ES| Envase térmico/ Empaquetat tèrmic |GR| Θερμοδοχείο |HR| Termoambalaža |HU| Hőtartó csomagolás |IT| Confezione termica |LT| Terminė pakuotė |LV| Termiskais iepakojums |PL| Termoopakowanie |PT| Recipiente térmicos |RO| Ambalaj termic |RS| Termička torba |SI| Termoembalaža |SK| Termoobal",  </v>
      </c>
      <c r="AU816" s="9" t="str">
        <f t="shared" si="336"/>
        <v xml:space="preserve">"Thermo food container":  "|EN| Thermo food container |BG| Термоопаковка за бебешки бутилки |BiH| Termo ambalaža |CZ| Termoobal |DE| Thermopackung |EE| Termopakend |ES| Envase térmico/ Empaquetat tèrmic |GR| Θερμοδοχείο |HR| Termoambalaža |HU| Hőtartó csomagolás |IT| Confezione termica |LT| Terminė pakuotė |LV| Termiskais iepakojums |PL| Termoopakowanie |PT| Recipiente térmicos |RO| Ambalaj termic |RS| Termička torba |SI| Termoembalaža |SK| Termoobal",  </v>
      </c>
      <c r="AV816" s="9" t="str">
        <f t="shared" si="337"/>
        <v xml:space="preserve">"Thermo food container", </v>
      </c>
      <c r="AW816" s="8"/>
    </row>
    <row r="817" spans="1:49" ht="15" customHeight="1" x14ac:dyDescent="0.25">
      <c r="A817" s="8" t="s">
        <v>11139</v>
      </c>
      <c r="B817" s="6" t="str">
        <f t="shared" si="312"/>
        <v>|EN| Pacifier</v>
      </c>
      <c r="C817" s="8" t="s">
        <v>11140</v>
      </c>
      <c r="D817" s="6" t="str">
        <f t="shared" si="313"/>
        <v xml:space="preserve"> |AL| Biberon çuç</v>
      </c>
      <c r="E817" s="8" t="s">
        <v>11141</v>
      </c>
      <c r="F817" s="6" t="str">
        <f t="shared" si="314"/>
        <v xml:space="preserve"> |BG| Биберон-залъгалка</v>
      </c>
      <c r="G817" s="8" t="s">
        <v>11142</v>
      </c>
      <c r="H817" s="6" t="str">
        <f t="shared" si="315"/>
        <v xml:space="preserve"> |BiH| Duda za smirivanje</v>
      </c>
      <c r="I817" s="8" t="s">
        <v>11143</v>
      </c>
      <c r="J817" s="6" t="str">
        <f t="shared" si="316"/>
        <v xml:space="preserve"> |CZ| Dudlík na uklidnění</v>
      </c>
      <c r="K817" s="8" t="s">
        <v>11144</v>
      </c>
      <c r="L817" s="6" t="str">
        <f t="shared" si="317"/>
        <v xml:space="preserve"> |DE| Beruhigungsschnuller</v>
      </c>
      <c r="M817" s="8" t="s">
        <v>11145</v>
      </c>
      <c r="N817" s="6" t="str">
        <f t="shared" si="318"/>
        <v xml:space="preserve"> |EE| Rahustamislutt</v>
      </c>
      <c r="O817" s="8" t="s">
        <v>11146</v>
      </c>
      <c r="P817" s="6" t="str">
        <f t="shared" si="319"/>
        <v xml:space="preserve"> |ES| Chupete tranquilizador</v>
      </c>
      <c r="Q817" s="8" t="s">
        <v>11147</v>
      </c>
      <c r="R817" s="6" t="str">
        <f t="shared" si="320"/>
        <v>/ Xumet</v>
      </c>
      <c r="S817" s="8" t="s">
        <v>11148</v>
      </c>
      <c r="T817" s="6" t="str">
        <f t="shared" si="321"/>
        <v xml:space="preserve"> |GR| Πιπίλες</v>
      </c>
      <c r="U817" s="8" t="s">
        <v>11149</v>
      </c>
      <c r="V817" s="6" t="str">
        <f t="shared" si="322"/>
        <v xml:space="preserve"> |HR| Duda varalica</v>
      </c>
      <c r="W817" s="8" t="s">
        <v>11150</v>
      </c>
      <c r="X817" s="6" t="str">
        <f t="shared" si="323"/>
        <v xml:space="preserve"> |HU| Nyugtatócumi</v>
      </c>
      <c r="Y817" s="8" t="s">
        <v>11151</v>
      </c>
      <c r="Z817" s="6" t="str">
        <f t="shared" si="324"/>
        <v xml:space="preserve"> |IT| Succhietto</v>
      </c>
      <c r="AA817" s="8" t="s">
        <v>15633</v>
      </c>
      <c r="AB817" s="6" t="str">
        <f t="shared" si="325"/>
        <v xml:space="preserve"> |LT| Raminamasis čiulptukas</v>
      </c>
      <c r="AC817" s="8" t="s">
        <v>11153</v>
      </c>
      <c r="AD817" s="6" t="str">
        <f t="shared" si="326"/>
        <v xml:space="preserve"> |LV| Bērnu knupis</v>
      </c>
      <c r="AE817" s="8" t="s">
        <v>11154</v>
      </c>
      <c r="AF817" s="6" t="str">
        <f t="shared" si="327"/>
        <v xml:space="preserve"> |MK| Цуцла за смирување</v>
      </c>
      <c r="AG817" s="8" t="s">
        <v>11155</v>
      </c>
      <c r="AH817" s="6" t="str">
        <f t="shared" si="328"/>
        <v xml:space="preserve"> |PL| Smoczek do uspokajania</v>
      </c>
      <c r="AI817" s="8" t="s">
        <v>11156</v>
      </c>
      <c r="AJ817" s="6" t="str">
        <f t="shared" si="329"/>
        <v xml:space="preserve"> |PT| Chupeta tranquilizantes</v>
      </c>
      <c r="AK817" s="8" t="s">
        <v>11157</v>
      </c>
      <c r="AL817" s="6" t="str">
        <f t="shared" si="330"/>
        <v xml:space="preserve"> |RO| Suzetă</v>
      </c>
      <c r="AM817" s="8" t="s">
        <v>11158</v>
      </c>
      <c r="AN817" s="6" t="str">
        <f t="shared" si="331"/>
        <v xml:space="preserve"> |RS| Laža</v>
      </c>
      <c r="AO817" s="8" t="s">
        <v>11159</v>
      </c>
      <c r="AP817" s="6" t="str">
        <f t="shared" si="332"/>
        <v xml:space="preserve"> |SI| Duda za pomirjanje</v>
      </c>
      <c r="AQ817" s="8" t="s">
        <v>11160</v>
      </c>
      <c r="AR817" s="6" t="str">
        <f t="shared" si="333"/>
        <v xml:space="preserve"> |SK| Cumeľ na utíšenie</v>
      </c>
      <c r="AS817" s="9" t="str">
        <f t="shared" si="334"/>
        <v>|EN| Pacifier |BG| Биберон-залъгалка |BiH| Duda za smirivanje |CZ| Dudlík na uklidnění |DE| Beruhigungsschnuller |EE| Rahustamislutt |ES| Chupete tranquilizador/ Xumet |GR| Πιπίλες |HR| Duda varalica |HU| Nyugtatócumi |IT| Succhietto |LT| Raminamasis čiulptukas |LV| Bērnu knupis |PL| Smoczek do uspokajania |PT| Chupeta tranquilizantes |RO| Suzetă |RS| Laža |SI| Duda za pomirjanje |SK| Cumeľ na utíšenie</v>
      </c>
      <c r="AT817" s="9" t="str">
        <f t="shared" si="335"/>
        <v xml:space="preserve">"|EN| Pacifier |BG| Биберон-залъгалка |BiH| Duda za smirivanje |CZ| Dudlík na uklidnění |DE| Beruhigungsschnuller |EE| Rahustamislutt |ES| Chupete tranquilizador/ Xumet |GR| Πιπίλες |HR| Duda varalica |HU| Nyugtatócumi |IT| Succhietto |LT| Raminamasis čiulptukas |LV| Bērnu knupis |PL| Smoczek do uspokajania |PT| Chupeta tranquilizantes |RO| Suzetă |RS| Laža |SI| Duda za pomirjanje |SK| Cumeľ na utíšenie",  </v>
      </c>
      <c r="AU817" s="9" t="str">
        <f t="shared" si="336"/>
        <v xml:space="preserve">"Pacifier":  "|EN| Pacifier |BG| Биберон-залъгалка |BiH| Duda za smirivanje |CZ| Dudlík na uklidnění |DE| Beruhigungsschnuller |EE| Rahustamislutt |ES| Chupete tranquilizador/ Xumet |GR| Πιπίλες |HR| Duda varalica |HU| Nyugtatócumi |IT| Succhietto |LT| Raminamasis čiulptukas |LV| Bērnu knupis |PL| Smoczek do uspokajania |PT| Chupeta tranquilizantes |RO| Suzetă |RS| Laža |SI| Duda za pomirjanje |SK| Cumeľ na utíšenie",  </v>
      </c>
      <c r="AV817" s="9" t="str">
        <f t="shared" si="337"/>
        <v xml:space="preserve">"Pacifier", </v>
      </c>
      <c r="AW817" s="8"/>
    </row>
    <row r="818" spans="1:49" ht="15" customHeight="1" x14ac:dyDescent="0.25">
      <c r="A818" s="8" t="s">
        <v>11161</v>
      </c>
      <c r="B818" s="6" t="str">
        <f t="shared" si="312"/>
        <v>|EN| Pacifier cover</v>
      </c>
      <c r="C818" s="8" t="s">
        <v>11162</v>
      </c>
      <c r="D818" s="6" t="str">
        <f t="shared" si="313"/>
        <v xml:space="preserve"> |AL| Kontejner biberoni</v>
      </c>
      <c r="E818" s="8" t="s">
        <v>11163</v>
      </c>
      <c r="F818" s="6" t="str">
        <f t="shared" si="314"/>
        <v xml:space="preserve"> |BG| Контейнер за биберон</v>
      </c>
      <c r="G818" s="8" t="s">
        <v>11164</v>
      </c>
      <c r="H818" s="6" t="str">
        <f t="shared" si="315"/>
        <v xml:space="preserve"> |BiH| Kutija za dudu</v>
      </c>
      <c r="I818" s="8" t="s">
        <v>11165</v>
      </c>
      <c r="J818" s="6" t="str">
        <f t="shared" si="316"/>
        <v xml:space="preserve"> |CZ| Dózička na dudlík</v>
      </c>
      <c r="K818" s="8" t="s">
        <v>11166</v>
      </c>
      <c r="L818" s="6" t="str">
        <f t="shared" si="317"/>
        <v xml:space="preserve"> |DE| Schnullerbehälter</v>
      </c>
      <c r="M818" s="8" t="s">
        <v>11167</v>
      </c>
      <c r="N818" s="6" t="str">
        <f t="shared" si="318"/>
        <v xml:space="preserve"> |EE| Lutikarp</v>
      </c>
      <c r="O818" s="8" t="s">
        <v>11168</v>
      </c>
      <c r="P818" s="6" t="str">
        <f t="shared" si="319"/>
        <v xml:space="preserve"> |ES| Estuche para chupete</v>
      </c>
      <c r="Q818" s="8" t="s">
        <v>11169</v>
      </c>
      <c r="R818" s="6" t="str">
        <f t="shared" si="320"/>
        <v>/ Recipient per a xumet</v>
      </c>
      <c r="S818" s="8" t="s">
        <v>11170</v>
      </c>
      <c r="T818" s="6" t="str">
        <f t="shared" si="321"/>
        <v xml:space="preserve"> |GR| Δοχείο πιπίλας</v>
      </c>
      <c r="U818" s="8" t="s">
        <v>11171</v>
      </c>
      <c r="V818" s="6" t="str">
        <f t="shared" si="322"/>
        <v xml:space="preserve"> |HR| Posudica za dudu</v>
      </c>
      <c r="W818" s="8" t="s">
        <v>11172</v>
      </c>
      <c r="X818" s="6" t="str">
        <f t="shared" si="323"/>
        <v xml:space="preserve"> |HU| Cumitartó</v>
      </c>
      <c r="Y818" s="8" t="s">
        <v>11173</v>
      </c>
      <c r="Z818" s="6" t="str">
        <f t="shared" si="324"/>
        <v xml:space="preserve"> |IT| Contenitore per succhietto</v>
      </c>
      <c r="AA818" s="8" t="s">
        <v>14973</v>
      </c>
      <c r="AB818" s="6" t="str">
        <f t="shared" si="325"/>
        <v xml:space="preserve"> |LT| Čiulptukų dėžutė</v>
      </c>
      <c r="AC818" s="8" t="s">
        <v>11175</v>
      </c>
      <c r="AD818" s="6" t="str">
        <f t="shared" si="326"/>
        <v xml:space="preserve"> |LV| Knupja trauciņš</v>
      </c>
      <c r="AE818" s="8" t="s">
        <v>11176</v>
      </c>
      <c r="AF818" s="6" t="str">
        <f t="shared" si="327"/>
        <v xml:space="preserve"> |MK| Кутија за цуцла</v>
      </c>
      <c r="AG818" s="8" t="s">
        <v>11177</v>
      </c>
      <c r="AH818" s="6" t="str">
        <f t="shared" si="328"/>
        <v xml:space="preserve"> |PL| Pojemnik na smoczek</v>
      </c>
      <c r="AI818" s="8" t="s">
        <v>11178</v>
      </c>
      <c r="AJ818" s="6" t="str">
        <f t="shared" si="329"/>
        <v xml:space="preserve"> |PT| Recipiente para chupeta</v>
      </c>
      <c r="AK818" s="8" t="s">
        <v>11179</v>
      </c>
      <c r="AL818" s="6" t="str">
        <f t="shared" si="330"/>
        <v xml:space="preserve"> |RO| Vas pentru suzetă</v>
      </c>
      <c r="AM818" s="8" t="s">
        <v>11180</v>
      </c>
      <c r="AN818" s="6" t="str">
        <f t="shared" si="331"/>
        <v xml:space="preserve"> |RS| Kutijica za lažu</v>
      </c>
      <c r="AO818" s="8" t="s">
        <v>11181</v>
      </c>
      <c r="AP818" s="6" t="str">
        <f t="shared" si="332"/>
        <v xml:space="preserve"> |SI| Posoda za shranjevanje dude</v>
      </c>
      <c r="AQ818" s="8" t="s">
        <v>11182</v>
      </c>
      <c r="AR818" s="6" t="str">
        <f t="shared" si="333"/>
        <v xml:space="preserve"> |SK| Obal na cumeľ</v>
      </c>
      <c r="AS818" s="9" t="str">
        <f t="shared" si="334"/>
        <v>|EN| Pacifier cover |BG| Контейнер за биберон |BiH| Kutija za dudu |CZ| Dózička na dudlík |DE| Schnullerbehälter |EE| Lutikarp |ES| Estuche para chupete/ Recipient per a xumet |GR| Δοχείο πιπίλας |HR| Posudica za dudu |HU| Cumitartó |IT| Contenitore per succhietto |LT| Čiulptukų dėžutė |LV| Knupja trauciņš |PL| Pojemnik na smoczek |PT| Recipiente para chupeta |RO| Vas pentru suzetă |RS| Kutijica za lažu |SI| Posoda za shranjevanje dude |SK| Obal na cumeľ</v>
      </c>
      <c r="AT818" s="9" t="str">
        <f t="shared" si="335"/>
        <v xml:space="preserve">"|EN| Pacifier cover |BG| Контейнер за биберон |BiH| Kutija za dudu |CZ| Dózička na dudlík |DE| Schnullerbehälter |EE| Lutikarp |ES| Estuche para chupete/ Recipient per a xumet |GR| Δοχείο πιπίλας |HR| Posudica za dudu |HU| Cumitartó |IT| Contenitore per succhietto |LT| Čiulptukų dėžutė |LV| Knupja trauciņš |PL| Pojemnik na smoczek |PT| Recipiente para chupeta |RO| Vas pentru suzetă |RS| Kutijica za lažu |SI| Posoda za shranjevanje dude |SK| Obal na cumeľ",  </v>
      </c>
      <c r="AU818" s="9" t="str">
        <f t="shared" si="336"/>
        <v xml:space="preserve">"Pacifier cover":  "|EN| Pacifier cover |BG| Контейнер за биберон |BiH| Kutija za dudu |CZ| Dózička na dudlík |DE| Schnullerbehälter |EE| Lutikarp |ES| Estuche para chupete/ Recipient per a xumet |GR| Δοχείο πιπίλας |HR| Posudica za dudu |HU| Cumitartó |IT| Contenitore per succhietto |LT| Čiulptukų dėžutė |LV| Knupja trauciņš |PL| Pojemnik na smoczek |PT| Recipiente para chupeta |RO| Vas pentru suzetă |RS| Kutijica za lažu |SI| Posoda za shranjevanje dude |SK| Obal na cumeľ",  </v>
      </c>
      <c r="AV818" s="9" t="str">
        <f t="shared" si="337"/>
        <v xml:space="preserve">"Pacifier cover", </v>
      </c>
      <c r="AW818" s="8"/>
    </row>
    <row r="819" spans="1:49" ht="15" customHeight="1" x14ac:dyDescent="0.25">
      <c r="A819" s="8" t="s">
        <v>11183</v>
      </c>
      <c r="B819" s="6" t="str">
        <f t="shared" si="312"/>
        <v>|EN| Pacifier chain</v>
      </c>
      <c r="C819" s="8" t="s">
        <v>11184</v>
      </c>
      <c r="D819" s="6" t="str">
        <f t="shared" si="313"/>
        <v xml:space="preserve"> |AL| Zinxhir biberoni</v>
      </c>
      <c r="E819" s="8" t="s">
        <v>11185</v>
      </c>
      <c r="F819" s="6" t="str">
        <f t="shared" si="314"/>
        <v xml:space="preserve"> |BG| Верижка за биберон</v>
      </c>
      <c r="G819" s="8" t="s">
        <v>11186</v>
      </c>
      <c r="H819" s="6" t="str">
        <f t="shared" si="315"/>
        <v xml:space="preserve"> |BiH| Lanac za dudu</v>
      </c>
      <c r="I819" s="8" t="s">
        <v>11187</v>
      </c>
      <c r="J819" s="6" t="str">
        <f t="shared" si="316"/>
        <v xml:space="preserve"> |CZ| Řetízek na dudlík</v>
      </c>
      <c r="K819" s="8" t="s">
        <v>11188</v>
      </c>
      <c r="L819" s="6" t="str">
        <f t="shared" si="317"/>
        <v xml:space="preserve"> |DE| Schnullerkette</v>
      </c>
      <c r="M819" s="8" t="s">
        <v>11189</v>
      </c>
      <c r="N819" s="6" t="str">
        <f t="shared" si="318"/>
        <v xml:space="preserve"> |EE| Lutikett</v>
      </c>
      <c r="O819" s="8" t="s">
        <v>11190</v>
      </c>
      <c r="P819" s="6" t="str">
        <f t="shared" si="319"/>
        <v xml:space="preserve"> |ES| Cadena para el chupete</v>
      </c>
      <c r="Q819" s="8" t="s">
        <v>11191</v>
      </c>
      <c r="R819" s="6" t="str">
        <f t="shared" si="320"/>
        <v>/ Cadena per a xumet</v>
      </c>
      <c r="S819" s="8" t="s">
        <v>11192</v>
      </c>
      <c r="T819" s="6" t="str">
        <f t="shared" si="321"/>
        <v xml:space="preserve"> |GR| Αλυσίδα πιπίλας</v>
      </c>
      <c r="U819" s="8" t="s">
        <v>11193</v>
      </c>
      <c r="V819" s="6" t="str">
        <f t="shared" si="322"/>
        <v xml:space="preserve"> |HR| Lančić za dudu</v>
      </c>
      <c r="W819" s="8" t="s">
        <v>11194</v>
      </c>
      <c r="X819" s="6" t="str">
        <f t="shared" si="323"/>
        <v xml:space="preserve"> |HU| Lánc cumihoz</v>
      </c>
      <c r="Y819" s="8" t="s">
        <v>11195</v>
      </c>
      <c r="Z819" s="6" t="str">
        <f t="shared" si="324"/>
        <v xml:space="preserve"> |IT| Catenella per succhietto</v>
      </c>
      <c r="AA819" s="8" t="s">
        <v>15634</v>
      </c>
      <c r="AB819" s="6" t="str">
        <f t="shared" si="325"/>
        <v xml:space="preserve"> |LT| Čiulptuko grandinėlė</v>
      </c>
      <c r="AC819" s="8" t="s">
        <v>11197</v>
      </c>
      <c r="AD819" s="6" t="str">
        <f t="shared" si="326"/>
        <v xml:space="preserve"> |LV| Ķēdīte knupītim</v>
      </c>
      <c r="AE819" s="8" t="s">
        <v>11198</v>
      </c>
      <c r="AF819" s="6" t="str">
        <f t="shared" si="327"/>
        <v xml:space="preserve"> |MK| Ланче за цуцла</v>
      </c>
      <c r="AG819" s="8" t="s">
        <v>11199</v>
      </c>
      <c r="AH819" s="6" t="str">
        <f t="shared" si="328"/>
        <v xml:space="preserve"> |PL| Łańcuszek do smoczka</v>
      </c>
      <c r="AI819" s="8" t="s">
        <v>11200</v>
      </c>
      <c r="AJ819" s="6" t="str">
        <f t="shared" si="329"/>
        <v xml:space="preserve"> |PT| Correntes para chupetas</v>
      </c>
      <c r="AK819" s="8" t="s">
        <v>11201</v>
      </c>
      <c r="AL819" s="6" t="str">
        <f t="shared" si="330"/>
        <v xml:space="preserve"> |RO| Lanț pentru suzetă</v>
      </c>
      <c r="AM819" s="8" t="s">
        <v>11202</v>
      </c>
      <c r="AN819" s="6" t="str">
        <f t="shared" si="331"/>
        <v xml:space="preserve"> |RS| Lančić za lažu</v>
      </c>
      <c r="AO819" s="8" t="s">
        <v>11203</v>
      </c>
      <c r="AP819" s="6" t="str">
        <f t="shared" si="332"/>
        <v xml:space="preserve"> |SI| Verižica za dudo</v>
      </c>
      <c r="AQ819" s="8" t="s">
        <v>11204</v>
      </c>
      <c r="AR819" s="6" t="str">
        <f t="shared" si="333"/>
        <v xml:space="preserve"> |SK| Retiazka na cumeľ</v>
      </c>
      <c r="AS819" s="9" t="str">
        <f t="shared" si="334"/>
        <v>|EN| Pacifier chain |BG| Верижка за биберон |BiH| Lanac za dudu |CZ| Řetízek na dudlík |DE| Schnullerkette |EE| Lutikett |ES| Cadena para el chupete/ Cadena per a xumet |GR| Αλυσίδα πιπίλας |HR| Lančić za dudu |HU| Lánc cumihoz |IT| Catenella per succhietto |LT| Čiulptuko grandinėlė |LV| Ķēdīte knupītim |PL| Łańcuszek do smoczka |PT| Correntes para chupetas |RO| Lanț pentru suzetă |RS| Lančić za lažu |SI| Verižica za dudo |SK| Retiazka na cumeľ</v>
      </c>
      <c r="AT819" s="9" t="str">
        <f t="shared" si="335"/>
        <v xml:space="preserve">"|EN| Pacifier chain |BG| Верижка за биберон |BiH| Lanac za dudu |CZ| Řetízek na dudlík |DE| Schnullerkette |EE| Lutikett |ES| Cadena para el chupete/ Cadena per a xumet |GR| Αλυσίδα πιπίλας |HR| Lančić za dudu |HU| Lánc cumihoz |IT| Catenella per succhietto |LT| Čiulptuko grandinėlė |LV| Ķēdīte knupītim |PL| Łańcuszek do smoczka |PT| Correntes para chupetas |RO| Lanț pentru suzetă |RS| Lančić za lažu |SI| Verižica za dudo |SK| Retiazka na cumeľ",  </v>
      </c>
      <c r="AU819" s="9" t="str">
        <f t="shared" si="336"/>
        <v xml:space="preserve">"Pacifier chain":  "|EN| Pacifier chain |BG| Верижка за биберон |BiH| Lanac za dudu |CZ| Řetízek na dudlík |DE| Schnullerkette |EE| Lutikett |ES| Cadena para el chupete/ Cadena per a xumet |GR| Αλυσίδα πιπίλας |HR| Lančić za dudu |HU| Lánc cumihoz |IT| Catenella per succhietto |LT| Čiulptuko grandinėlė |LV| Ķēdīte knupītim |PL| Łańcuszek do smoczka |PT| Correntes para chupetas |RO| Lanț pentru suzetă |RS| Lančić za lažu |SI| Verižica za dudo |SK| Retiazka na cumeľ",  </v>
      </c>
      <c r="AV819" s="9" t="str">
        <f t="shared" si="337"/>
        <v xml:space="preserve">"Pacifier chain", </v>
      </c>
      <c r="AW819" s="8"/>
    </row>
    <row r="820" spans="1:49" ht="15" customHeight="1" x14ac:dyDescent="0.25">
      <c r="A820" s="8" t="s">
        <v>11205</v>
      </c>
      <c r="B820" s="6" t="str">
        <f t="shared" si="312"/>
        <v>|EN| Teether</v>
      </c>
      <c r="C820" s="8" t="s">
        <v>11205</v>
      </c>
      <c r="D820" s="6" t="str">
        <f t="shared" si="313"/>
        <v xml:space="preserve"> |AL| Teether</v>
      </c>
      <c r="E820" s="8" t="s">
        <v>11206</v>
      </c>
      <c r="F820" s="6" t="str">
        <f t="shared" si="314"/>
        <v xml:space="preserve"> |BG| Гризалка</v>
      </c>
      <c r="G820" s="8" t="s">
        <v>11207</v>
      </c>
      <c r="H820" s="6" t="str">
        <f t="shared" si="315"/>
        <v xml:space="preserve"> |BiH| Glodalica</v>
      </c>
      <c r="I820" s="8" t="s">
        <v>11208</v>
      </c>
      <c r="J820" s="6" t="str">
        <f t="shared" si="316"/>
        <v xml:space="preserve"> |CZ| Kousátko</v>
      </c>
      <c r="K820" s="8" t="s">
        <v>11209</v>
      </c>
      <c r="L820" s="6" t="str">
        <f t="shared" si="317"/>
        <v xml:space="preserve"> |DE| Beißring</v>
      </c>
      <c r="M820" s="8" t="s">
        <v>11210</v>
      </c>
      <c r="N820" s="6" t="str">
        <f t="shared" si="318"/>
        <v xml:space="preserve"> |EE| Närimisrõngas</v>
      </c>
      <c r="O820" s="8" t="s">
        <v>11211</v>
      </c>
      <c r="P820" s="6" t="str">
        <f t="shared" si="319"/>
        <v xml:space="preserve"> |ES| Mordedor</v>
      </c>
      <c r="Q820" s="8" t="s">
        <v>11212</v>
      </c>
      <c r="R820" s="6" t="str">
        <f t="shared" si="320"/>
        <v>/ Mossegador</v>
      </c>
      <c r="S820" s="8" t="s">
        <v>11213</v>
      </c>
      <c r="T820" s="6" t="str">
        <f t="shared" si="321"/>
        <v xml:space="preserve"> |GR| Μασητικό</v>
      </c>
      <c r="U820" s="8" t="s">
        <v>11214</v>
      </c>
      <c r="V820" s="6" t="str">
        <f t="shared" si="322"/>
        <v xml:space="preserve"> |HR| Gumena igračka koja se grize</v>
      </c>
      <c r="W820" s="8" t="s">
        <v>11215</v>
      </c>
      <c r="X820" s="6" t="str">
        <f t="shared" si="323"/>
        <v xml:space="preserve"> |HU| Rágóka</v>
      </c>
      <c r="Y820" s="8" t="s">
        <v>11216</v>
      </c>
      <c r="Z820" s="6" t="str">
        <f t="shared" si="324"/>
        <v xml:space="preserve"> |IT| Massaggiagengive</v>
      </c>
      <c r="AA820" s="8" t="s">
        <v>11217</v>
      </c>
      <c r="AB820" s="6" t="str">
        <f t="shared" si="325"/>
        <v xml:space="preserve"> |LT| Kramtukas</v>
      </c>
      <c r="AC820" s="8" t="s">
        <v>11218</v>
      </c>
      <c r="AD820" s="6" t="str">
        <f t="shared" si="326"/>
        <v xml:space="preserve"> |LV| Smaganu masētājs bērniem</v>
      </c>
      <c r="AE820" s="8" t="s">
        <v>11206</v>
      </c>
      <c r="AF820" s="6" t="str">
        <f t="shared" si="327"/>
        <v xml:space="preserve"> |MK| Гризалка</v>
      </c>
      <c r="AG820" s="8" t="s">
        <v>11219</v>
      </c>
      <c r="AH820" s="6" t="str">
        <f t="shared" si="328"/>
        <v xml:space="preserve"> |PL| Gryzak</v>
      </c>
      <c r="AI820" s="8" t="s">
        <v>11220</v>
      </c>
      <c r="AJ820" s="6" t="str">
        <f t="shared" si="329"/>
        <v xml:space="preserve"> |PT| Brinquedo para aliviar a dentição</v>
      </c>
      <c r="AK820" s="8" t="s">
        <v>11221</v>
      </c>
      <c r="AL820" s="6" t="str">
        <f t="shared" si="330"/>
        <v xml:space="preserve"> |RO| Inel dentiție</v>
      </c>
      <c r="AM820" s="8" t="s">
        <v>11207</v>
      </c>
      <c r="AN820" s="6" t="str">
        <f t="shared" si="331"/>
        <v xml:space="preserve"> |RS| Glodalica</v>
      </c>
      <c r="AO820" s="8" t="s">
        <v>11222</v>
      </c>
      <c r="AP820" s="6" t="str">
        <f t="shared" si="332"/>
        <v xml:space="preserve"> |SI| Grizalo</v>
      </c>
      <c r="AQ820" s="8" t="s">
        <v>11223</v>
      </c>
      <c r="AR820" s="6" t="str">
        <f t="shared" si="333"/>
        <v xml:space="preserve"> |SK| Hryzátko</v>
      </c>
      <c r="AS820" s="9" t="str">
        <f t="shared" si="334"/>
        <v>|EN| Teether |BG| Гризалка |BiH| Glodalica |CZ| Kousátko |DE| Beißring |EE| Närimisrõngas |ES| Mordedor/ Mossegador |GR| Μασητικό |HR| Gumena igračka koja se grize |HU| Rágóka |IT| Massaggiagengive |LT| Kramtukas |LV| Smaganu masētājs bērniem |PL| Gryzak |PT| Brinquedo para aliviar a dentição |RO| Inel dentiție |RS| Glodalica |SI| Grizalo |SK| Hryzátko</v>
      </c>
      <c r="AT820" s="9" t="str">
        <f t="shared" si="335"/>
        <v xml:space="preserve">"|EN| Teether |BG| Гризалка |BiH| Glodalica |CZ| Kousátko |DE| Beißring |EE| Närimisrõngas |ES| Mordedor/ Mossegador |GR| Μασητικό |HR| Gumena igračka koja se grize |HU| Rágóka |IT| Massaggiagengive |LT| Kramtukas |LV| Smaganu masētājs bērniem |PL| Gryzak |PT| Brinquedo para aliviar a dentição |RO| Inel dentiție |RS| Glodalica |SI| Grizalo |SK| Hryzátko",  </v>
      </c>
      <c r="AU820" s="9" t="str">
        <f t="shared" si="336"/>
        <v xml:space="preserve">"Teether":  "|EN| Teether |BG| Гризалка |BiH| Glodalica |CZ| Kousátko |DE| Beißring |EE| Närimisrõngas |ES| Mordedor/ Mossegador |GR| Μασητικό |HR| Gumena igračka koja se grize |HU| Rágóka |IT| Massaggiagengive |LT| Kramtukas |LV| Smaganu masētājs bērniem |PL| Gryzak |PT| Brinquedo para aliviar a dentição |RO| Inel dentiție |RS| Glodalica |SI| Grizalo |SK| Hryzátko",  </v>
      </c>
      <c r="AV820" s="9" t="str">
        <f t="shared" si="337"/>
        <v xml:space="preserve">"Teether", </v>
      </c>
      <c r="AW820" s="8"/>
    </row>
    <row r="821" spans="1:49" ht="15" customHeight="1" x14ac:dyDescent="0.25">
      <c r="A821" s="8" t="s">
        <v>15635</v>
      </c>
      <c r="B821" s="6" t="str">
        <f t="shared" si="312"/>
        <v>|EN| Rattle</v>
      </c>
      <c r="C821" s="8" t="s">
        <v>15636</v>
      </c>
      <c r="D821" s="6" t="str">
        <f t="shared" si="313"/>
        <v xml:space="preserve"> |AL| Xhingël</v>
      </c>
      <c r="E821" s="8" t="s">
        <v>15637</v>
      </c>
      <c r="F821" s="6" t="str">
        <f t="shared" si="314"/>
        <v xml:space="preserve"> |BG| Дрънкалка</v>
      </c>
      <c r="G821" s="8" t="s">
        <v>15638</v>
      </c>
      <c r="H821" s="6" t="str">
        <f t="shared" si="315"/>
        <v xml:space="preserve"> |BiH| Zvečka</v>
      </c>
      <c r="I821" s="8" t="s">
        <v>15639</v>
      </c>
      <c r="J821" s="6" t="str">
        <f t="shared" si="316"/>
        <v xml:space="preserve"> |CZ| Chrastítko</v>
      </c>
      <c r="K821" s="8" t="s">
        <v>15640</v>
      </c>
      <c r="L821" s="6" t="str">
        <f t="shared" si="317"/>
        <v xml:space="preserve"> |DE| Rassel</v>
      </c>
      <c r="M821" s="8" t="s">
        <v>15641</v>
      </c>
      <c r="N821" s="6" t="str">
        <f t="shared" si="318"/>
        <v xml:space="preserve"> |EE| Kõristi</v>
      </c>
      <c r="O821" s="8" t="s">
        <v>15642</v>
      </c>
      <c r="P821" s="6" t="str">
        <f t="shared" si="319"/>
        <v xml:space="preserve"> |ES| Sonajero</v>
      </c>
      <c r="Q821" s="8" t="s">
        <v>15643</v>
      </c>
      <c r="R821" s="6" t="str">
        <f t="shared" si="320"/>
        <v>/ Sonall</v>
      </c>
      <c r="S821" s="8" t="s">
        <v>15644</v>
      </c>
      <c r="T821" s="6" t="str">
        <f t="shared" si="321"/>
        <v xml:space="preserve"> |GR| Κουδουνίστρα</v>
      </c>
      <c r="U821" s="8" t="s">
        <v>15638</v>
      </c>
      <c r="V821" s="6" t="str">
        <f t="shared" si="322"/>
        <v xml:space="preserve"> |HR| Zvečka</v>
      </c>
      <c r="W821" s="8" t="s">
        <v>15645</v>
      </c>
      <c r="X821" s="6" t="str">
        <f t="shared" si="323"/>
        <v xml:space="preserve"> |HU| Csörgő</v>
      </c>
      <c r="Y821" s="8" t="s">
        <v>15646</v>
      </c>
      <c r="Z821" s="6" t="str">
        <f t="shared" si="324"/>
        <v xml:space="preserve"> |IT| Sonaglio</v>
      </c>
      <c r="AA821" s="8" t="s">
        <v>15647</v>
      </c>
      <c r="AB821" s="6" t="str">
        <f t="shared" si="325"/>
        <v xml:space="preserve"> |LT| Barškutis</v>
      </c>
      <c r="AC821" s="8" t="s">
        <v>15648</v>
      </c>
      <c r="AD821" s="6" t="str">
        <f t="shared" si="326"/>
        <v xml:space="preserve"> |LV| Grabulis</v>
      </c>
      <c r="AE821" s="8" t="s">
        <v>15649</v>
      </c>
      <c r="AF821" s="6" t="str">
        <f t="shared" si="327"/>
        <v xml:space="preserve"> |MK| Тропалка</v>
      </c>
      <c r="AG821" s="8" t="s">
        <v>15650</v>
      </c>
      <c r="AH821" s="6" t="str">
        <f t="shared" si="328"/>
        <v xml:space="preserve"> |PL| Grzechotka</v>
      </c>
      <c r="AI821" s="8" t="s">
        <v>15651</v>
      </c>
      <c r="AJ821" s="6" t="str">
        <f t="shared" si="329"/>
        <v xml:space="preserve"> |PT| Chocalho</v>
      </c>
      <c r="AK821" s="8" t="s">
        <v>15652</v>
      </c>
      <c r="AL821" s="6" t="str">
        <f t="shared" si="330"/>
        <v xml:space="preserve"> |RO| Zornăitoare</v>
      </c>
      <c r="AM821" s="8" t="s">
        <v>15638</v>
      </c>
      <c r="AN821" s="6" t="str">
        <f t="shared" si="331"/>
        <v xml:space="preserve"> |RS| Zvečka</v>
      </c>
      <c r="AO821" s="8" t="s">
        <v>15653</v>
      </c>
      <c r="AP821" s="6" t="str">
        <f t="shared" si="332"/>
        <v xml:space="preserve"> |SI| Ropotuljica</v>
      </c>
      <c r="AQ821" s="8" t="s">
        <v>15654</v>
      </c>
      <c r="AR821" s="6" t="str">
        <f t="shared" si="333"/>
        <v xml:space="preserve"> |SK| Hrkálka</v>
      </c>
      <c r="AS821" s="9" t="str">
        <f t="shared" si="334"/>
        <v>|EN| Rattle |BG| Дрънкалка |BiH| Zvečka |CZ| Chrastítko |DE| Rassel |EE| Kõristi |ES| Sonajero/ Sonall |GR| Κουδουνίστρα |HR| Zvečka |HU| Csörgő |IT| Sonaglio |LT| Barškutis |LV| Grabulis |PL| Grzechotka |PT| Chocalho |RO| Zornăitoare |RS| Zvečka |SI| Ropotuljica |SK| Hrkálka</v>
      </c>
      <c r="AT821" s="9" t="str">
        <f t="shared" si="335"/>
        <v xml:space="preserve">"|EN| Rattle |BG| Дрънкалка |BiH| Zvečka |CZ| Chrastítko |DE| Rassel |EE| Kõristi |ES| Sonajero/ Sonall |GR| Κουδουνίστρα |HR| Zvečka |HU| Csörgő |IT| Sonaglio |LT| Barškutis |LV| Grabulis |PL| Grzechotka |PT| Chocalho |RO| Zornăitoare |RS| Zvečka |SI| Ropotuljica |SK| Hrkálka",  </v>
      </c>
      <c r="AU821" s="9" t="str">
        <f t="shared" si="336"/>
        <v xml:space="preserve">"Rattle":  "|EN| Rattle |BG| Дрънкалка |BiH| Zvečka |CZ| Chrastítko |DE| Rassel |EE| Kõristi |ES| Sonajero/ Sonall |GR| Κουδουνίστρα |HR| Zvečka |HU| Csörgő |IT| Sonaglio |LT| Barškutis |LV| Grabulis |PL| Grzechotka |PT| Chocalho |RO| Zornăitoare |RS| Zvečka |SI| Ropotuljica |SK| Hrkálka",  </v>
      </c>
      <c r="AV821" s="9" t="str">
        <f t="shared" si="337"/>
        <v xml:space="preserve">"Rattle", </v>
      </c>
      <c r="AW821" s="8"/>
    </row>
    <row r="822" spans="1:49" ht="15" customHeight="1" x14ac:dyDescent="0.25">
      <c r="A822" s="8" t="s">
        <v>11224</v>
      </c>
      <c r="B822" s="6" t="str">
        <f t="shared" si="312"/>
        <v>|EN| Rattle with teether</v>
      </c>
      <c r="C822" s="8" t="s">
        <v>11225</v>
      </c>
      <c r="D822" s="6" t="str">
        <f t="shared" si="313"/>
        <v xml:space="preserve"> |AL| Xhingël me teether</v>
      </c>
      <c r="E822" s="8" t="s">
        <v>11226</v>
      </c>
      <c r="F822" s="6" t="str">
        <f t="shared" si="314"/>
        <v xml:space="preserve"> |BG| Дрънкалка с гризалка</v>
      </c>
      <c r="G822" s="8" t="s">
        <v>11227</v>
      </c>
      <c r="H822" s="6" t="str">
        <f t="shared" si="315"/>
        <v xml:space="preserve"> |BiH| Zvečka s glodalicom</v>
      </c>
      <c r="I822" s="8" t="s">
        <v>11228</v>
      </c>
      <c r="J822" s="6" t="str">
        <f t="shared" si="316"/>
        <v xml:space="preserve"> |CZ| Chrastítko s kousátkem</v>
      </c>
      <c r="K822" s="8" t="s">
        <v>11229</v>
      </c>
      <c r="L822" s="6" t="str">
        <f t="shared" si="317"/>
        <v xml:space="preserve"> |DE| Beißrassel</v>
      </c>
      <c r="M822" s="8" t="s">
        <v>11230</v>
      </c>
      <c r="N822" s="6" t="str">
        <f t="shared" si="318"/>
        <v xml:space="preserve"> |EE| Närimisrõngaga kõristi</v>
      </c>
      <c r="O822" s="8" t="s">
        <v>11231</v>
      </c>
      <c r="P822" s="6" t="str">
        <f t="shared" si="319"/>
        <v xml:space="preserve"> |ES| Sonajero con mordedor</v>
      </c>
      <c r="Q822" s="8" t="s">
        <v>11232</v>
      </c>
      <c r="R822" s="6" t="str">
        <f t="shared" si="320"/>
        <v>/ Sonall amb mossegador</v>
      </c>
      <c r="S822" s="8" t="s">
        <v>11233</v>
      </c>
      <c r="T822" s="6" t="str">
        <f t="shared" si="321"/>
        <v xml:space="preserve"> |GR| Κουδουνίστρα με μασητικό</v>
      </c>
      <c r="U822" s="8" t="s">
        <v>11234</v>
      </c>
      <c r="V822" s="6" t="str">
        <f t="shared" si="322"/>
        <v xml:space="preserve"> |HR| Zvečka koju se može gristi</v>
      </c>
      <c r="W822" s="8" t="s">
        <v>11235</v>
      </c>
      <c r="X822" s="6" t="str">
        <f t="shared" si="323"/>
        <v xml:space="preserve"> |HU| Csörgő rágókával</v>
      </c>
      <c r="Y822" s="8" t="s">
        <v>11236</v>
      </c>
      <c r="Z822" s="6" t="str">
        <f t="shared" si="324"/>
        <v xml:space="preserve"> |IT| Sonaglio con massaggiagengive</v>
      </c>
      <c r="AA822" s="8" t="s">
        <v>11237</v>
      </c>
      <c r="AB822" s="6" t="str">
        <f t="shared" si="325"/>
        <v xml:space="preserve"> |LT| Barškutis su kramtuku</v>
      </c>
      <c r="AC822" s="8" t="s">
        <v>11238</v>
      </c>
      <c r="AD822" s="6" t="str">
        <f t="shared" si="326"/>
        <v xml:space="preserve"> |LV| Grabulis ar smaganu masētāju</v>
      </c>
      <c r="AE822" s="8" t="s">
        <v>11239</v>
      </c>
      <c r="AF822" s="6" t="str">
        <f t="shared" si="327"/>
        <v xml:space="preserve"> |MK| Тропалка со гризалка</v>
      </c>
      <c r="AG822" s="8" t="s">
        <v>11240</v>
      </c>
      <c r="AH822" s="6" t="str">
        <f t="shared" si="328"/>
        <v xml:space="preserve"> |PL| Grzechotka z gryzakiem</v>
      </c>
      <c r="AI822" s="8" t="s">
        <v>11241</v>
      </c>
      <c r="AJ822" s="6" t="str">
        <f t="shared" si="329"/>
        <v xml:space="preserve"> |PT| Chocalho para morder</v>
      </c>
      <c r="AK822" s="8" t="s">
        <v>11242</v>
      </c>
      <c r="AL822" s="6" t="str">
        <f t="shared" si="330"/>
        <v xml:space="preserve"> |RO| Inel dentiție cu zornăitoare</v>
      </c>
      <c r="AM822" s="8" t="s">
        <v>11243</v>
      </c>
      <c r="AN822" s="6" t="str">
        <f t="shared" si="331"/>
        <v xml:space="preserve"> |RS| Zvečka sa glodalicom</v>
      </c>
      <c r="AO822" s="8" t="s">
        <v>11244</v>
      </c>
      <c r="AP822" s="6" t="str">
        <f t="shared" si="332"/>
        <v xml:space="preserve"> |SI| Ropotuljica z grizalom</v>
      </c>
      <c r="AQ822" s="8" t="s">
        <v>11245</v>
      </c>
      <c r="AR822" s="6" t="str">
        <f t="shared" si="333"/>
        <v xml:space="preserve"> |SK| Hrkálka s hryzátkom</v>
      </c>
      <c r="AS822" s="9" t="str">
        <f t="shared" si="334"/>
        <v>|EN| Rattle with teether |BG| Дрънкалка с гризалка |BiH| Zvečka s glodalicom |CZ| Chrastítko s kousátkem |DE| Beißrassel |EE| Närimisrõngaga kõristi |ES| Sonajero con mordedor/ Sonall amb mossegador |GR| Κουδουνίστρα με μασητικό |HR| Zvečka koju se može gristi |HU| Csörgő rágókával |IT| Sonaglio con massaggiagengive |LT| Barškutis su kramtuku |LV| Grabulis ar smaganu masētāju |PL| Grzechotka z gryzakiem |PT| Chocalho para morder |RO| Inel dentiție cu zornăitoare |RS| Zvečka sa glodalicom |SI| Ropotuljica z grizalom |SK| Hrkálka s hryzátkom</v>
      </c>
      <c r="AT822" s="9" t="str">
        <f t="shared" si="335"/>
        <v xml:space="preserve">"|EN| Rattle with teether |BG| Дрънкалка с гризалка |BiH| Zvečka s glodalicom |CZ| Chrastítko s kousátkem |DE| Beißrassel |EE| Närimisrõngaga kõristi |ES| Sonajero con mordedor/ Sonall amb mossegador |GR| Κουδουνίστρα με μασητικό |HR| Zvečka koju se može gristi |HU| Csörgő rágókával |IT| Sonaglio con massaggiagengive |LT| Barškutis su kramtuku |LV| Grabulis ar smaganu masētāju |PL| Grzechotka z gryzakiem |PT| Chocalho para morder |RO| Inel dentiție cu zornăitoare |RS| Zvečka sa glodalicom |SI| Ropotuljica z grizalom |SK| Hrkálka s hryzátkom",  </v>
      </c>
      <c r="AU822" s="9" t="str">
        <f t="shared" si="336"/>
        <v xml:space="preserve">"Rattle with teether":  "|EN| Rattle with teether |BG| Дрънкалка с гризалка |BiH| Zvečka s glodalicom |CZ| Chrastítko s kousátkem |DE| Beißrassel |EE| Närimisrõngaga kõristi |ES| Sonajero con mordedor/ Sonall amb mossegador |GR| Κουδουνίστρα με μασητικό |HR| Zvečka koju se može gristi |HU| Csörgő rágókával |IT| Sonaglio con massaggiagengive |LT| Barškutis su kramtuku |LV| Grabulis ar smaganu masētāju |PL| Grzechotka z gryzakiem |PT| Chocalho para morder |RO| Inel dentiție cu zornăitoare |RS| Zvečka sa glodalicom |SI| Ropotuljica z grizalom |SK| Hrkálka s hryzátkom",  </v>
      </c>
      <c r="AV822" s="9" t="str">
        <f t="shared" si="337"/>
        <v xml:space="preserve">"Rattle with teether", </v>
      </c>
      <c r="AW822" s="8"/>
    </row>
    <row r="823" spans="1:49" ht="15" customHeight="1" x14ac:dyDescent="0.25">
      <c r="A823" s="8" t="s">
        <v>11246</v>
      </c>
      <c r="B823" s="6" t="str">
        <f t="shared" si="312"/>
        <v>|EN| Music box</v>
      </c>
      <c r="C823" s="8" t="s">
        <v>11247</v>
      </c>
      <c r="D823" s="6" t="str">
        <f t="shared" si="313"/>
        <v xml:space="preserve"> |AL| Kuti muzike</v>
      </c>
      <c r="E823" s="8" t="s">
        <v>11248</v>
      </c>
      <c r="F823" s="6" t="str">
        <f t="shared" si="314"/>
        <v xml:space="preserve"> |BG| Музикална кутия</v>
      </c>
      <c r="G823" s="8" t="s">
        <v>11249</v>
      </c>
      <c r="H823" s="6" t="str">
        <f t="shared" si="315"/>
        <v xml:space="preserve"> |BiH| Muzička igračka</v>
      </c>
      <c r="I823" s="8" t="s">
        <v>11250</v>
      </c>
      <c r="J823" s="6" t="str">
        <f t="shared" si="316"/>
        <v xml:space="preserve"> |CZ| Hrací hračka</v>
      </c>
      <c r="K823" s="8" t="s">
        <v>11251</v>
      </c>
      <c r="L823" s="6" t="str">
        <f t="shared" si="317"/>
        <v xml:space="preserve"> |DE| Spieldose</v>
      </c>
      <c r="M823" s="8" t="s">
        <v>11252</v>
      </c>
      <c r="N823" s="6" t="str">
        <f t="shared" si="318"/>
        <v xml:space="preserve"> |EE| Mängutoos/muusikakarp/muusikatoos</v>
      </c>
      <c r="O823" s="8" t="s">
        <v>11253</v>
      </c>
      <c r="P823" s="6" t="str">
        <f t="shared" si="319"/>
        <v xml:space="preserve"> |ES| Caja de música</v>
      </c>
      <c r="Q823" s="8" t="s">
        <v>11254</v>
      </c>
      <c r="R823" s="6" t="str">
        <f t="shared" si="320"/>
        <v>/ Caixa de música</v>
      </c>
      <c r="S823" s="8" t="s">
        <v>11255</v>
      </c>
      <c r="T823" s="6" t="str">
        <f t="shared" si="321"/>
        <v xml:space="preserve"> |GR| Μουσικό κουτί</v>
      </c>
      <c r="U823" s="8" t="s">
        <v>11256</v>
      </c>
      <c r="V823" s="6" t="str">
        <f t="shared" si="322"/>
        <v xml:space="preserve"> |HR| Muzička kutija</v>
      </c>
      <c r="W823" s="8" t="s">
        <v>11257</v>
      </c>
      <c r="X823" s="6" t="str">
        <f t="shared" si="323"/>
        <v xml:space="preserve"> |HU| Felhúzós zenélő játék</v>
      </c>
      <c r="Y823" s="8" t="s">
        <v>11258</v>
      </c>
      <c r="Z823" s="6" t="str">
        <f t="shared" si="324"/>
        <v xml:space="preserve"> |IT| Carillon</v>
      </c>
      <c r="AA823" s="8" t="s">
        <v>11259</v>
      </c>
      <c r="AB823" s="6" t="str">
        <f t="shared" si="325"/>
        <v xml:space="preserve"> |LT| Muzikinė dėžutė</v>
      </c>
      <c r="AC823" s="8" t="s">
        <v>11260</v>
      </c>
      <c r="AD823" s="6" t="str">
        <f t="shared" si="326"/>
        <v xml:space="preserve"> |LV| Mūzikas kastīte</v>
      </c>
      <c r="AE823" s="8" t="s">
        <v>11261</v>
      </c>
      <c r="AF823" s="6" t="str">
        <f t="shared" si="327"/>
        <v xml:space="preserve"> |MK| Музичка кутија</v>
      </c>
      <c r="AG823" s="8" t="s">
        <v>11262</v>
      </c>
      <c r="AH823" s="6" t="str">
        <f t="shared" si="328"/>
        <v xml:space="preserve"> |PL| Pozytywka</v>
      </c>
      <c r="AI823" s="8" t="s">
        <v>11263</v>
      </c>
      <c r="AJ823" s="6" t="str">
        <f t="shared" si="329"/>
        <v xml:space="preserve"> |PT| Caixinha de música</v>
      </c>
      <c r="AK823" s="8" t="s">
        <v>11264</v>
      </c>
      <c r="AL823" s="6" t="str">
        <f t="shared" si="330"/>
        <v xml:space="preserve"> |RO| Cutiuță muzicală</v>
      </c>
      <c r="AM823" s="8" t="s">
        <v>11256</v>
      </c>
      <c r="AN823" s="6" t="str">
        <f t="shared" si="331"/>
        <v xml:space="preserve"> |RS| Muzička kutija</v>
      </c>
      <c r="AO823" s="8" t="s">
        <v>11265</v>
      </c>
      <c r="AP823" s="6" t="str">
        <f t="shared" si="332"/>
        <v xml:space="preserve"> |SI| Glasbena skrinjica</v>
      </c>
      <c r="AQ823" s="8" t="s">
        <v>11266</v>
      </c>
      <c r="AR823" s="6" t="str">
        <f t="shared" si="333"/>
        <v xml:space="preserve"> |SK| Hrajúca hračka</v>
      </c>
      <c r="AS823" s="9" t="str">
        <f t="shared" si="334"/>
        <v>|EN| Music box |BG| Музикална кутия |BiH| Muzička igračka |CZ| Hrací hračka |DE| Spieldose |EE| Mängutoos/muusikakarp/muusikatoos |ES| Caja de música/ Caixa de música |GR| Μουσικό κουτί |HR| Muzička kutija |HU| Felhúzós zenélő játék |IT| Carillon |LT| Muzikinė dėžutė |LV| Mūzikas kastīte |PL| Pozytywka |PT| Caixinha de música |RO| Cutiuță muzicală |RS| Muzička kutija |SI| Glasbena skrinjica |SK| Hrajúca hračka</v>
      </c>
      <c r="AT823" s="9" t="str">
        <f t="shared" si="335"/>
        <v xml:space="preserve">"|EN| Music box |BG| Музикална кутия |BiH| Muzička igračka |CZ| Hrací hračka |DE| Spieldose |EE| Mängutoos/muusikakarp/muusikatoos |ES| Caja de música/ Caixa de música |GR| Μουσικό κουτί |HR| Muzička kutija |HU| Felhúzós zenélő játék |IT| Carillon |LT| Muzikinė dėžutė |LV| Mūzikas kastīte |PL| Pozytywka |PT| Caixinha de música |RO| Cutiuță muzicală |RS| Muzička kutija |SI| Glasbena skrinjica |SK| Hrajúca hračka",  </v>
      </c>
      <c r="AU823" s="9" t="str">
        <f t="shared" si="336"/>
        <v xml:space="preserve">"Music box":  "|EN| Music box |BG| Музикална кутия |BiH| Muzička igračka |CZ| Hrací hračka |DE| Spieldose |EE| Mängutoos/muusikakarp/muusikatoos |ES| Caja de música/ Caixa de música |GR| Μουσικό κουτί |HR| Muzička kutija |HU| Felhúzós zenélő játék |IT| Carillon |LT| Muzikinė dėžutė |LV| Mūzikas kastīte |PL| Pozytywka |PT| Caixinha de música |RO| Cutiuță muzicală |RS| Muzička kutija |SI| Glasbena skrinjica |SK| Hrajúca hračka",  </v>
      </c>
      <c r="AV823" s="9" t="str">
        <f t="shared" si="337"/>
        <v xml:space="preserve">"Music box", </v>
      </c>
      <c r="AW823" s="8"/>
    </row>
    <row r="824" spans="1:49" ht="15" customHeight="1" x14ac:dyDescent="0.25">
      <c r="A824" s="8" t="s">
        <v>11287</v>
      </c>
      <c r="B824" s="6" t="str">
        <f t="shared" si="312"/>
        <v>|EN| Play mat</v>
      </c>
      <c r="C824" s="8" t="s">
        <v>11288</v>
      </c>
      <c r="D824" s="6" t="str">
        <f t="shared" si="313"/>
        <v xml:space="preserve"> |AL| Tapet loje</v>
      </c>
      <c r="E824" s="8" t="s">
        <v>11289</v>
      </c>
      <c r="F824" s="6" t="str">
        <f t="shared" si="314"/>
        <v xml:space="preserve"> |BG| Постелка за игра</v>
      </c>
      <c r="G824" s="8" t="s">
        <v>11290</v>
      </c>
      <c r="H824" s="6" t="str">
        <f t="shared" si="315"/>
        <v xml:space="preserve"> |BiH| Prostirka za igru</v>
      </c>
      <c r="I824" s="8" t="s">
        <v>11291</v>
      </c>
      <c r="J824" s="6" t="str">
        <f t="shared" si="316"/>
        <v xml:space="preserve"> |CZ| Podložka na hraní</v>
      </c>
      <c r="K824" s="8" t="s">
        <v>11292</v>
      </c>
      <c r="L824" s="6" t="str">
        <f t="shared" si="317"/>
        <v xml:space="preserve"> |DE| Spielmatte</v>
      </c>
      <c r="M824" s="8" t="s">
        <v>11293</v>
      </c>
      <c r="N824" s="6" t="str">
        <f t="shared" si="318"/>
        <v xml:space="preserve"> |EE| Mängumatt</v>
      </c>
      <c r="O824" s="8" t="s">
        <v>11294</v>
      </c>
      <c r="P824" s="6" t="str">
        <f t="shared" si="319"/>
        <v xml:space="preserve"> |ES| Alfombrilla para jugar</v>
      </c>
      <c r="Q824" s="8" t="s">
        <v>11295</v>
      </c>
      <c r="R824" s="6" t="str">
        <f t="shared" si="320"/>
        <v>/ Estora per jugar</v>
      </c>
      <c r="S824" s="8" t="s">
        <v>11296</v>
      </c>
      <c r="T824" s="6" t="str">
        <f t="shared" si="321"/>
        <v xml:space="preserve"> |GR| Ματ παιχνιδιού</v>
      </c>
      <c r="U824" s="8" t="s">
        <v>11297</v>
      </c>
      <c r="V824" s="6" t="str">
        <f t="shared" si="322"/>
        <v xml:space="preserve"> |HR| Podloga za igru</v>
      </c>
      <c r="W824" s="8" t="s">
        <v>11298</v>
      </c>
      <c r="X824" s="6" t="str">
        <f t="shared" si="323"/>
        <v xml:space="preserve"> |HU| Játszószőnyeg</v>
      </c>
      <c r="Y824" s="8" t="s">
        <v>11299</v>
      </c>
      <c r="Z824" s="6" t="str">
        <f t="shared" si="324"/>
        <v xml:space="preserve"> |IT| Tappetino per giocare</v>
      </c>
      <c r="AA824" s="8" t="s">
        <v>15655</v>
      </c>
      <c r="AB824" s="6" t="str">
        <f t="shared" si="325"/>
        <v xml:space="preserve"> |LT| Žaidimo kilimėlis</v>
      </c>
      <c r="AC824" s="8" t="s">
        <v>11301</v>
      </c>
      <c r="AD824" s="6" t="str">
        <f t="shared" si="326"/>
        <v xml:space="preserve"> |LV| Rotaļāšanās paklājiņš</v>
      </c>
      <c r="AE824" s="8" t="s">
        <v>11302</v>
      </c>
      <c r="AF824" s="6" t="str">
        <f t="shared" si="327"/>
        <v xml:space="preserve"> |MK| Мата за играње</v>
      </c>
      <c r="AG824" s="8" t="s">
        <v>11303</v>
      </c>
      <c r="AH824" s="6" t="str">
        <f t="shared" si="328"/>
        <v xml:space="preserve"> |PL| Mata do zabawy</v>
      </c>
      <c r="AI824" s="8" t="s">
        <v>11304</v>
      </c>
      <c r="AJ824" s="6" t="str">
        <f t="shared" si="329"/>
        <v xml:space="preserve"> |PT| Tapete para brincar</v>
      </c>
      <c r="AK824" s="8" t="s">
        <v>11305</v>
      </c>
      <c r="AL824" s="6" t="str">
        <f t="shared" si="330"/>
        <v xml:space="preserve"> |RO| Saltea de joacă</v>
      </c>
      <c r="AM824" s="8" t="s">
        <v>11306</v>
      </c>
      <c r="AN824" s="6" t="str">
        <f t="shared" si="331"/>
        <v xml:space="preserve"> |RS| Prostirka za igranje</v>
      </c>
      <c r="AO824" s="8" t="s">
        <v>11307</v>
      </c>
      <c r="AP824" s="6" t="str">
        <f t="shared" si="332"/>
        <v xml:space="preserve"> |SI| Podloga za igranje</v>
      </c>
      <c r="AQ824" s="8" t="s">
        <v>11308</v>
      </c>
      <c r="AR824" s="6" t="str">
        <f t="shared" si="333"/>
        <v xml:space="preserve"> |SK| Podložka na hranie</v>
      </c>
      <c r="AS824" s="9" t="str">
        <f t="shared" si="334"/>
        <v>|EN| Play mat |BG| Постелка за игра |BiH| Prostirka za igru |CZ| Podložka na hraní |DE| Spielmatte |EE| Mängumatt |ES| Alfombrilla para jugar/ Estora per jugar |GR| Ματ παιχνιδιού |HR| Podloga za igru |HU| Játszószőnyeg |IT| Tappetino per giocare |LT| Žaidimo kilimėlis |LV| Rotaļāšanās paklājiņš |PL| Mata do zabawy |PT| Tapete para brincar |RO| Saltea de joacă |RS| Prostirka za igranje |SI| Podloga za igranje |SK| Podložka na hranie</v>
      </c>
      <c r="AT824" s="9" t="str">
        <f t="shared" si="335"/>
        <v xml:space="preserve">"|EN| Play mat |BG| Постелка за игра |BiH| Prostirka za igru |CZ| Podložka na hraní |DE| Spielmatte |EE| Mängumatt |ES| Alfombrilla para jugar/ Estora per jugar |GR| Ματ παιχνιδιού |HR| Podloga za igru |HU| Játszószőnyeg |IT| Tappetino per giocare |LT| Žaidimo kilimėlis |LV| Rotaļāšanās paklājiņš |PL| Mata do zabawy |PT| Tapete para brincar |RO| Saltea de joacă |RS| Prostirka za igranje |SI| Podloga za igranje |SK| Podložka na hranie",  </v>
      </c>
      <c r="AU824" s="9" t="str">
        <f t="shared" si="336"/>
        <v xml:space="preserve">"Play mat":  "|EN| Play mat |BG| Постелка за игра |BiH| Prostirka za igru |CZ| Podložka na hraní |DE| Spielmatte |EE| Mängumatt |ES| Alfombrilla para jugar/ Estora per jugar |GR| Ματ παιχνιδιού |HR| Podloga za igru |HU| Játszószőnyeg |IT| Tappetino per giocare |LT| Žaidimo kilimėlis |LV| Rotaļāšanās paklājiņš |PL| Mata do zabawy |PT| Tapete para brincar |RO| Saltea de joacă |RS| Prostirka za igranje |SI| Podloga za igranje |SK| Podložka na hranie",  </v>
      </c>
      <c r="AV824" s="9" t="str">
        <f t="shared" si="337"/>
        <v xml:space="preserve">"Play mat", </v>
      </c>
      <c r="AW824" s="8"/>
    </row>
    <row r="825" spans="1:49" ht="15" customHeight="1" x14ac:dyDescent="0.25">
      <c r="A825" s="8" t="s">
        <v>11309</v>
      </c>
      <c r="B825" s="6" t="str">
        <f t="shared" si="312"/>
        <v>|EN| Baby hair brush</v>
      </c>
      <c r="C825" s="8" t="s">
        <v>11310</v>
      </c>
      <c r="D825" s="6" t="str">
        <f t="shared" si="313"/>
        <v xml:space="preserve"> |AL| Furçë flokësh për foshnje</v>
      </c>
      <c r="E825" s="8" t="s">
        <v>11311</v>
      </c>
      <c r="F825" s="6" t="str">
        <f t="shared" si="314"/>
        <v xml:space="preserve"> |BG| Бебешка четка за коса</v>
      </c>
      <c r="G825" s="8" t="s">
        <v>10656</v>
      </c>
      <c r="H825" s="6" t="str">
        <f t="shared" si="315"/>
        <v xml:space="preserve"> |BiH| Četka za kosu za bebe</v>
      </c>
      <c r="I825" s="8" t="s">
        <v>11312</v>
      </c>
      <c r="J825" s="6" t="str">
        <f t="shared" si="316"/>
        <v xml:space="preserve"> |CZ| Dětský kartáček na vlasy</v>
      </c>
      <c r="K825" s="8" t="s">
        <v>10652</v>
      </c>
      <c r="L825" s="6" t="str">
        <f t="shared" si="317"/>
        <v xml:space="preserve"> |DE| Baby-haarbürste</v>
      </c>
      <c r="M825" s="8" t="s">
        <v>11313</v>
      </c>
      <c r="N825" s="6" t="str">
        <f t="shared" si="318"/>
        <v xml:space="preserve"> |EE| Beebi juuksehari</v>
      </c>
      <c r="O825" s="8" t="s">
        <v>11314</v>
      </c>
      <c r="P825" s="6" t="str">
        <f t="shared" si="319"/>
        <v xml:space="preserve"> |ES| Cepillo de pelo para bebés</v>
      </c>
      <c r="Q825" s="8" t="s">
        <v>11315</v>
      </c>
      <c r="R825" s="6" t="str">
        <f t="shared" si="320"/>
        <v>/ Raspall per als cabells per a bebès</v>
      </c>
      <c r="S825" s="8" t="s">
        <v>8450</v>
      </c>
      <c r="T825" s="6" t="str">
        <f t="shared" si="321"/>
        <v xml:space="preserve"> |GR| Παιδική βούρτσα μαλλιών</v>
      </c>
      <c r="U825" s="8" t="s">
        <v>10656</v>
      </c>
      <c r="V825" s="6" t="str">
        <f t="shared" si="322"/>
        <v xml:space="preserve"> |HR| Četka za kosu za bebe</v>
      </c>
      <c r="W825" s="8" t="s">
        <v>11316</v>
      </c>
      <c r="X825" s="6" t="str">
        <f t="shared" si="323"/>
        <v xml:space="preserve"> |HU| Hajkefe csecsemőknek</v>
      </c>
      <c r="Y825" s="8" t="s">
        <v>10658</v>
      </c>
      <c r="Z825" s="6" t="str">
        <f t="shared" si="324"/>
        <v xml:space="preserve"> |IT| Spazzola per capelli per bambini</v>
      </c>
      <c r="AA825" s="8" t="s">
        <v>15656</v>
      </c>
      <c r="AB825" s="6" t="str">
        <f t="shared" si="325"/>
        <v xml:space="preserve"> |LT| Kūdikių plaukų šepetys</v>
      </c>
      <c r="AC825" s="8" t="s">
        <v>11318</v>
      </c>
      <c r="AD825" s="6" t="str">
        <f t="shared" si="326"/>
        <v xml:space="preserve"> |LV| Zīdaiņu matu suka</v>
      </c>
      <c r="AE825" s="8" t="s">
        <v>11319</v>
      </c>
      <c r="AF825" s="6" t="str">
        <f t="shared" si="327"/>
        <v xml:space="preserve"> |MK| Четка за детска коса</v>
      </c>
      <c r="AG825" s="8" t="s">
        <v>11320</v>
      </c>
      <c r="AH825" s="6" t="str">
        <f t="shared" si="328"/>
        <v xml:space="preserve"> |PL| Szczotka do włosów niemowlęca</v>
      </c>
      <c r="AI825" s="8" t="s">
        <v>11321</v>
      </c>
      <c r="AJ825" s="6" t="str">
        <f t="shared" si="329"/>
        <v xml:space="preserve"> |PT| Escova de cabelo para bebé</v>
      </c>
      <c r="AK825" s="8" t="s">
        <v>11322</v>
      </c>
      <c r="AL825" s="6" t="str">
        <f t="shared" si="330"/>
        <v xml:space="preserve"> |RO| Perie de păr pentru bebeluși</v>
      </c>
      <c r="AM825" s="8" t="s">
        <v>11323</v>
      </c>
      <c r="AN825" s="6" t="str">
        <f t="shared" si="331"/>
        <v xml:space="preserve"> |RS| Četka za kosu za bebu</v>
      </c>
      <c r="AO825" s="8" t="s">
        <v>11324</v>
      </c>
      <c r="AP825" s="6" t="str">
        <f t="shared" si="332"/>
        <v xml:space="preserve"> |SI| Krtača za lase za dojenčke</v>
      </c>
      <c r="AQ825" s="8" t="s">
        <v>10666</v>
      </c>
      <c r="AR825" s="6" t="str">
        <f t="shared" si="333"/>
        <v xml:space="preserve"> |SK| Detská kefa na vlasy</v>
      </c>
      <c r="AS825" s="9" t="str">
        <f t="shared" si="334"/>
        <v>|EN| Baby hair brush |BG| Бебешка четка за коса |BiH| Četka za kosu za bebe |CZ| Dětský kartáček na vlasy |DE| Baby-haarbürste |EE| Beebi juuksehari |ES| Cepillo de pelo para bebés/ Raspall per als cabells per a bebès |GR| Παιδική βούρτσα μαλλιών |HR| Četka za kosu za bebe |HU| Hajkefe csecsemőknek |IT| Spazzola per capelli per bambini |LT| Kūdikių plaukų šepetys |LV| Zīdaiņu matu suka |PL| Szczotka do włosów niemowlęca |PT| Escova de cabelo para bebé |RO| Perie de păr pentru bebeluși |RS| Četka za kosu za bebu |SI| Krtača za lase za dojenčke |SK| Detská kefa na vlasy</v>
      </c>
      <c r="AT825" s="9" t="str">
        <f t="shared" si="335"/>
        <v xml:space="preserve">"|EN| Baby hair brush |BG| Бебешка четка за коса |BiH| Četka za kosu za bebe |CZ| Dětský kartáček na vlasy |DE| Baby-haarbürste |EE| Beebi juuksehari |ES| Cepillo de pelo para bebés/ Raspall per als cabells per a bebès |GR| Παιδική βούρτσα μαλλιών |HR| Četka za kosu za bebe |HU| Hajkefe csecsemőknek |IT| Spazzola per capelli per bambini |LT| Kūdikių plaukų šepetys |LV| Zīdaiņu matu suka |PL| Szczotka do włosów niemowlęca |PT| Escova de cabelo para bebé |RO| Perie de păr pentru bebeluși |RS| Četka za kosu za bebu |SI| Krtača za lase za dojenčke |SK| Detská kefa na vlasy",  </v>
      </c>
      <c r="AU825" s="9" t="str">
        <f t="shared" si="336"/>
        <v xml:space="preserve">"Baby hair brush":  "|EN| Baby hair brush |BG| Бебешка четка за коса |BiH| Četka za kosu za bebe |CZ| Dětský kartáček na vlasy |DE| Baby-haarbürste |EE| Beebi juuksehari |ES| Cepillo de pelo para bebés/ Raspall per als cabells per a bebès |GR| Παιδική βούρτσα μαλλιών |HR| Četka za kosu za bebe |HU| Hajkefe csecsemőknek |IT| Spazzola per capelli per bambini |LT| Kūdikių plaukų šepetys |LV| Zīdaiņu matu suka |PL| Szczotka do włosów niemowlęca |PT| Escova de cabelo para bebé |RO| Perie de păr pentru bebeluși |RS| Četka za kosu za bebu |SI| Krtača za lase za dojenčke |SK| Detská kefa na vlasy",  </v>
      </c>
      <c r="AV825" s="9" t="str">
        <f t="shared" si="337"/>
        <v xml:space="preserve">"Baby hair brush", </v>
      </c>
      <c r="AW825" s="8"/>
    </row>
    <row r="826" spans="1:49" ht="15" customHeight="1" x14ac:dyDescent="0.25">
      <c r="A826" s="8" t="s">
        <v>11325</v>
      </c>
      <c r="B826" s="6" t="str">
        <f t="shared" si="312"/>
        <v>|EN| Baby bath sponge</v>
      </c>
      <c r="C826" s="8" t="s">
        <v>11326</v>
      </c>
      <c r="D826" s="6" t="str">
        <f t="shared" si="313"/>
        <v xml:space="preserve"> |AL| Sfungjer për larjen e foshnjave</v>
      </c>
      <c r="E826" s="8" t="s">
        <v>11327</v>
      </c>
      <c r="F826" s="6" t="str">
        <f t="shared" si="314"/>
        <v xml:space="preserve"> |BG| Гъба за измиване на бебе</v>
      </c>
      <c r="G826" s="8" t="s">
        <v>11328</v>
      </c>
      <c r="H826" s="6" t="str">
        <f t="shared" si="315"/>
        <v xml:space="preserve"> |BiH| Spužva za pranje beba</v>
      </c>
      <c r="I826" s="8" t="s">
        <v>11329</v>
      </c>
      <c r="J826" s="6" t="str">
        <f t="shared" si="316"/>
        <v xml:space="preserve"> |CZ| Dětská houba na mytí</v>
      </c>
      <c r="K826" s="8" t="s">
        <v>11330</v>
      </c>
      <c r="L826" s="6" t="str">
        <f t="shared" si="317"/>
        <v xml:space="preserve"> |DE| Baby-schwamm</v>
      </c>
      <c r="M826" s="8" t="s">
        <v>11331</v>
      </c>
      <c r="N826" s="6" t="str">
        <f t="shared" si="318"/>
        <v xml:space="preserve"> |EE| Beebi pesukäsn</v>
      </c>
      <c r="O826" s="8" t="s">
        <v>11332</v>
      </c>
      <c r="P826" s="6" t="str">
        <f t="shared" si="319"/>
        <v xml:space="preserve"> |ES| Esponja para lavar bebés</v>
      </c>
      <c r="Q826" s="8" t="s">
        <v>11333</v>
      </c>
      <c r="R826" s="6" t="str">
        <f t="shared" si="320"/>
        <v>/ Esponja de bany per a bebès</v>
      </c>
      <c r="S826" s="8" t="s">
        <v>11334</v>
      </c>
      <c r="T826" s="6" t="str">
        <f t="shared" si="321"/>
        <v xml:space="preserve"> |GR| Σφουγγάρι μπάνιου μωρών</v>
      </c>
      <c r="U826" s="8" t="s">
        <v>11335</v>
      </c>
      <c r="V826" s="6" t="str">
        <f t="shared" si="322"/>
        <v xml:space="preserve"> |HR| Spužva za pranje za bebe</v>
      </c>
      <c r="W826" s="8" t="s">
        <v>11336</v>
      </c>
      <c r="X826" s="6" t="str">
        <f t="shared" si="323"/>
        <v xml:space="preserve"> |HU| Szivacs csecsemők mosdatásához</v>
      </c>
      <c r="Y826" s="8" t="s">
        <v>11337</v>
      </c>
      <c r="Z826" s="6" t="str">
        <f t="shared" si="324"/>
        <v xml:space="preserve"> |IT| Spugna per il lavaggio dei bambini</v>
      </c>
      <c r="AA826" s="8" t="s">
        <v>15657</v>
      </c>
      <c r="AB826" s="6" t="str">
        <f t="shared" si="325"/>
        <v xml:space="preserve"> |LT| Kūdikių kempinė</v>
      </c>
      <c r="AC826" s="8" t="s">
        <v>11339</v>
      </c>
      <c r="AD826" s="6" t="str">
        <f t="shared" si="326"/>
        <v xml:space="preserve"> |LV| Zīdaiņu mazgāšanās sūklis</v>
      </c>
      <c r="AE826" s="8" t="s">
        <v>11340</v>
      </c>
      <c r="AF826" s="6" t="str">
        <f t="shared" si="327"/>
        <v xml:space="preserve"> |MK| Сунѓерче за капење бебе</v>
      </c>
      <c r="AG826" s="8" t="s">
        <v>11341</v>
      </c>
      <c r="AH826" s="6" t="str">
        <f t="shared" si="328"/>
        <v xml:space="preserve"> |PL| Gąbka do mycia niemowlęca</v>
      </c>
      <c r="AI826" s="8" t="s">
        <v>11342</v>
      </c>
      <c r="AJ826" s="6" t="str">
        <f t="shared" si="329"/>
        <v xml:space="preserve"> |PT| Esponja para bebé</v>
      </c>
      <c r="AK826" s="8" t="s">
        <v>11343</v>
      </c>
      <c r="AL826" s="6" t="str">
        <f t="shared" si="330"/>
        <v xml:space="preserve"> |RO| Burete de spălat pentru bebeluși</v>
      </c>
      <c r="AM826" s="8" t="s">
        <v>11344</v>
      </c>
      <c r="AN826" s="6" t="str">
        <f t="shared" si="331"/>
        <v xml:space="preserve"> |RS| Sunđer za kupanje bebe</v>
      </c>
      <c r="AO826" s="8" t="s">
        <v>11345</v>
      </c>
      <c r="AP826" s="6" t="str">
        <f t="shared" si="332"/>
        <v xml:space="preserve"> |SI| Gobica za umivanje dojenčka</v>
      </c>
      <c r="AQ826" s="8" t="s">
        <v>11346</v>
      </c>
      <c r="AR826" s="6" t="str">
        <f t="shared" si="333"/>
        <v xml:space="preserve"> |SK| Detská špongia na umývanie</v>
      </c>
      <c r="AS826" s="9" t="str">
        <f t="shared" si="334"/>
        <v>|EN| Baby bath sponge |BG| Гъба за измиване на бебе |BiH| Spužva za pranje beba |CZ| Dětská houba na mytí |DE| Baby-schwamm |EE| Beebi pesukäsn |ES| Esponja para lavar bebés/ Esponja de bany per a bebès |GR| Σφουγγάρι μπάνιου μωρών |HR| Spužva za pranje za bebe |HU| Szivacs csecsemők mosdatásához |IT| Spugna per il lavaggio dei bambini |LT| Kūdikių kempinė |LV| Zīdaiņu mazgāšanās sūklis |PL| Gąbka do mycia niemowlęca |PT| Esponja para bebé |RO| Burete de spălat pentru bebeluși |RS| Sunđer za kupanje bebe |SI| Gobica za umivanje dojenčka |SK| Detská špongia na umývanie</v>
      </c>
      <c r="AT826" s="9" t="str">
        <f t="shared" si="335"/>
        <v xml:space="preserve">"|EN| Baby bath sponge |BG| Гъба за измиване на бебе |BiH| Spužva za pranje beba |CZ| Dětská houba na mytí |DE| Baby-schwamm |EE| Beebi pesukäsn |ES| Esponja para lavar bebés/ Esponja de bany per a bebès |GR| Σφουγγάρι μπάνιου μωρών |HR| Spužva za pranje za bebe |HU| Szivacs csecsemők mosdatásához |IT| Spugna per il lavaggio dei bambini |LT| Kūdikių kempinė |LV| Zīdaiņu mazgāšanās sūklis |PL| Gąbka do mycia niemowlęca |PT| Esponja para bebé |RO| Burete de spălat pentru bebeluși |RS| Sunđer za kupanje bebe |SI| Gobica za umivanje dojenčka |SK| Detská špongia na umývanie",  </v>
      </c>
      <c r="AU826" s="9" t="str">
        <f t="shared" si="336"/>
        <v xml:space="preserve">"Baby bath sponge":  "|EN| Baby bath sponge |BG| Гъба за измиване на бебе |BiH| Spužva za pranje beba |CZ| Dětská houba na mytí |DE| Baby-schwamm |EE| Beebi pesukäsn |ES| Esponja para lavar bebés/ Esponja de bany per a bebès |GR| Σφουγγάρι μπάνιου μωρών |HR| Spužva za pranje za bebe |HU| Szivacs csecsemők mosdatásához |IT| Spugna per il lavaggio dei bambini |LT| Kūdikių kempinė |LV| Zīdaiņu mazgāšanās sūklis |PL| Gąbka do mycia niemowlęca |PT| Esponja para bebé |RO| Burete de spălat pentru bebeluși |RS| Sunđer za kupanje bebe |SI| Gobica za umivanje dojenčka |SK| Detská špongia na umývanie",  </v>
      </c>
      <c r="AV826" s="9" t="str">
        <f t="shared" si="337"/>
        <v xml:space="preserve">"Baby bath sponge", </v>
      </c>
      <c r="AW826" s="8"/>
    </row>
    <row r="827" spans="1:49" ht="15" customHeight="1" x14ac:dyDescent="0.25">
      <c r="A827" s="8" t="s">
        <v>11347</v>
      </c>
      <c r="B827" s="6" t="str">
        <f t="shared" si="312"/>
        <v>|EN| Baby toothbrush</v>
      </c>
      <c r="C827" s="8" t="s">
        <v>11348</v>
      </c>
      <c r="D827" s="6" t="str">
        <f t="shared" si="313"/>
        <v xml:space="preserve"> |AL| Furçë dhëmbësh për foshnje</v>
      </c>
      <c r="E827" s="8" t="s">
        <v>11349</v>
      </c>
      <c r="F827" s="6" t="str">
        <f t="shared" si="314"/>
        <v xml:space="preserve"> |BG| Бебешка четка за зъби</v>
      </c>
      <c r="G827" s="8" t="s">
        <v>11350</v>
      </c>
      <c r="H827" s="6" t="str">
        <f t="shared" si="315"/>
        <v xml:space="preserve"> |BiH| Četkica za zube za bebe</v>
      </c>
      <c r="I827" s="8" t="s">
        <v>11351</v>
      </c>
      <c r="J827" s="6" t="str">
        <f t="shared" si="316"/>
        <v xml:space="preserve"> |CZ| Dětský zubní kartáček</v>
      </c>
      <c r="K827" s="8" t="s">
        <v>11352</v>
      </c>
      <c r="L827" s="6" t="str">
        <f t="shared" si="317"/>
        <v xml:space="preserve"> |DE| Baby-zahnbürste</v>
      </c>
      <c r="M827" s="8" t="s">
        <v>11353</v>
      </c>
      <c r="N827" s="6" t="str">
        <f t="shared" si="318"/>
        <v xml:space="preserve"> |EE| Beebi hambahari</v>
      </c>
      <c r="O827" s="8" t="s">
        <v>11354</v>
      </c>
      <c r="P827" s="6" t="str">
        <f t="shared" si="319"/>
        <v xml:space="preserve"> |ES| Cepillo de dientes para bebés</v>
      </c>
      <c r="Q827" s="8" t="s">
        <v>11355</v>
      </c>
      <c r="R827" s="6" t="str">
        <f t="shared" si="320"/>
        <v>/ Raspall de dents per a bebès</v>
      </c>
      <c r="S827" s="8" t="s">
        <v>11356</v>
      </c>
      <c r="T827" s="6" t="str">
        <f t="shared" si="321"/>
        <v xml:space="preserve"> |GR| Παιδική βούρτσα δοντιών</v>
      </c>
      <c r="U827" s="8" t="s">
        <v>11350</v>
      </c>
      <c r="V827" s="6" t="str">
        <f t="shared" si="322"/>
        <v xml:space="preserve"> |HR| Četkica za zube za bebe</v>
      </c>
      <c r="W827" s="8" t="s">
        <v>11357</v>
      </c>
      <c r="X827" s="6" t="str">
        <f t="shared" si="323"/>
        <v xml:space="preserve"> |HU| Fogkefe csecsemőknek</v>
      </c>
      <c r="Y827" s="8" t="s">
        <v>11358</v>
      </c>
      <c r="Z827" s="6" t="str">
        <f t="shared" si="324"/>
        <v xml:space="preserve"> |IT| Spazzolino per i denti per bambini</v>
      </c>
      <c r="AA827" s="8" t="s">
        <v>15658</v>
      </c>
      <c r="AB827" s="6" t="str">
        <f t="shared" si="325"/>
        <v xml:space="preserve"> |LT| Kūdikių dantų šepetėlis</v>
      </c>
      <c r="AC827" s="8" t="s">
        <v>11360</v>
      </c>
      <c r="AD827" s="6" t="str">
        <f t="shared" si="326"/>
        <v xml:space="preserve"> |LV| Zīdaiņu zobu birste</v>
      </c>
      <c r="AE827" s="8" t="s">
        <v>11361</v>
      </c>
      <c r="AF827" s="6" t="str">
        <f t="shared" si="327"/>
        <v xml:space="preserve"> |MK| Четкичка за бебешки заби</v>
      </c>
      <c r="AG827" s="8" t="s">
        <v>11362</v>
      </c>
      <c r="AH827" s="6" t="str">
        <f t="shared" si="328"/>
        <v xml:space="preserve"> |PL| Szczoteczka do zębów niemowlęca</v>
      </c>
      <c r="AI827" s="8" t="s">
        <v>11363</v>
      </c>
      <c r="AJ827" s="6" t="str">
        <f t="shared" si="329"/>
        <v xml:space="preserve"> |PT| Escovinha de dentes para bebé</v>
      </c>
      <c r="AK827" s="8" t="s">
        <v>11364</v>
      </c>
      <c r="AL827" s="6" t="str">
        <f t="shared" si="330"/>
        <v xml:space="preserve"> |RO| Periuță de dinți pentru bebeluși</v>
      </c>
      <c r="AM827" s="8" t="s">
        <v>11350</v>
      </c>
      <c r="AN827" s="6" t="str">
        <f t="shared" si="331"/>
        <v xml:space="preserve"> |RS| Četkica za zube za bebe</v>
      </c>
      <c r="AO827" s="8" t="s">
        <v>11365</v>
      </c>
      <c r="AP827" s="6" t="str">
        <f t="shared" si="332"/>
        <v xml:space="preserve"> |SI| Zobna ščetka za dojenčka</v>
      </c>
      <c r="AQ827" s="8" t="s">
        <v>11366</v>
      </c>
      <c r="AR827" s="6" t="str">
        <f t="shared" si="333"/>
        <v xml:space="preserve"> |SK| Detská zubná kefka</v>
      </c>
      <c r="AS827" s="9" t="str">
        <f t="shared" si="334"/>
        <v>|EN| Baby toothbrush |BG| Бебешка четка за зъби |BiH| Četkica za zube za bebe |CZ| Dětský zubní kartáček |DE| Baby-zahnbürste |EE| Beebi hambahari |ES| Cepillo de dientes para bebés/ Raspall de dents per a bebès |GR| Παιδική βούρτσα δοντιών |HR| Četkica za zube za bebe |HU| Fogkefe csecsemőknek |IT| Spazzolino per i denti per bambini |LT| Kūdikių dantų šepetėlis |LV| Zīdaiņu zobu birste |PL| Szczoteczka do zębów niemowlęca |PT| Escovinha de dentes para bebé |RO| Periuță de dinți pentru bebeluși |RS| Četkica za zube za bebe |SI| Zobna ščetka za dojenčka |SK| Detská zubná kefka</v>
      </c>
      <c r="AT827" s="9" t="str">
        <f t="shared" si="335"/>
        <v xml:space="preserve">"|EN| Baby toothbrush |BG| Бебешка четка за зъби |BiH| Četkica za zube za bebe |CZ| Dětský zubní kartáček |DE| Baby-zahnbürste |EE| Beebi hambahari |ES| Cepillo de dientes para bebés/ Raspall de dents per a bebès |GR| Παιδική βούρτσα δοντιών |HR| Četkica za zube za bebe |HU| Fogkefe csecsemőknek |IT| Spazzolino per i denti per bambini |LT| Kūdikių dantų šepetėlis |LV| Zīdaiņu zobu birste |PL| Szczoteczka do zębów niemowlęca |PT| Escovinha de dentes para bebé |RO| Periuță de dinți pentru bebeluși |RS| Četkica za zube za bebe |SI| Zobna ščetka za dojenčka |SK| Detská zubná kefka",  </v>
      </c>
      <c r="AU827" s="9" t="str">
        <f t="shared" si="336"/>
        <v xml:space="preserve">"Baby toothbrush":  "|EN| Baby toothbrush |BG| Бебешка четка за зъби |BiH| Četkica za zube za bebe |CZ| Dětský zubní kartáček |DE| Baby-zahnbürste |EE| Beebi hambahari |ES| Cepillo de dientes para bebés/ Raspall de dents per a bebès |GR| Παιδική βούρτσα δοντιών |HR| Četkica za zube za bebe |HU| Fogkefe csecsemőknek |IT| Spazzolino per i denti per bambini |LT| Kūdikių dantų šepetėlis |LV| Zīdaiņu zobu birste |PL| Szczoteczka do zębów niemowlęca |PT| Escovinha de dentes para bebé |RO| Periuță de dinți pentru bebeluși |RS| Četkica za zube za bebe |SI| Zobna ščetka za dojenčka |SK| Detská zubná kefka",  </v>
      </c>
      <c r="AV827" s="9" t="str">
        <f t="shared" si="337"/>
        <v xml:space="preserve">"Baby toothbrush", </v>
      </c>
      <c r="AW827" s="8"/>
    </row>
    <row r="828" spans="1:49" ht="15" customHeight="1" x14ac:dyDescent="0.25">
      <c r="A828" s="8" t="s">
        <v>11367</v>
      </c>
      <c r="B828" s="6" t="str">
        <f t="shared" si="312"/>
        <v>|EN| Breast pads</v>
      </c>
      <c r="C828" s="8" t="s">
        <v>11368</v>
      </c>
      <c r="D828" s="6" t="str">
        <f t="shared" si="313"/>
        <v xml:space="preserve"> |AL| Pambuk gjiri</v>
      </c>
      <c r="E828" s="8" t="s">
        <v>11369</v>
      </c>
      <c r="F828" s="6" t="str">
        <f t="shared" si="314"/>
        <v xml:space="preserve"> |BG| Подплънки /тампони/ за кърмачки</v>
      </c>
      <c r="G828" s="8" t="s">
        <v>11370</v>
      </c>
      <c r="H828" s="6" t="str">
        <f t="shared" si="315"/>
        <v xml:space="preserve"> |BiH| Ulošci za dojenje</v>
      </c>
      <c r="I828" s="8" t="s">
        <v>11371</v>
      </c>
      <c r="J828" s="6" t="str">
        <f t="shared" si="316"/>
        <v xml:space="preserve"> |CZ| Laktační vložky</v>
      </c>
      <c r="K828" s="8" t="s">
        <v>11372</v>
      </c>
      <c r="L828" s="6" t="str">
        <f t="shared" si="317"/>
        <v xml:space="preserve"> |DE| Stilleinlagen</v>
      </c>
      <c r="M828" s="8" t="s">
        <v>11373</v>
      </c>
      <c r="N828" s="6" t="str">
        <f t="shared" si="318"/>
        <v xml:space="preserve"> |EE| Imetamispadjad, rinnapadjad</v>
      </c>
      <c r="O828" s="8" t="s">
        <v>11374</v>
      </c>
      <c r="P828" s="6" t="str">
        <f t="shared" si="319"/>
        <v xml:space="preserve"> |ES| Almohadillas de lactancia</v>
      </c>
      <c r="Q828" s="8" t="s">
        <v>11375</v>
      </c>
      <c r="R828" s="6" t="str">
        <f t="shared" si="320"/>
        <v>/ Discos absorbents de lactància</v>
      </c>
      <c r="S828" s="8" t="s">
        <v>11376</v>
      </c>
      <c r="T828" s="6" t="str">
        <f t="shared" si="321"/>
        <v xml:space="preserve"> |GR| Ένθετα γαλακτοφορίας</v>
      </c>
      <c r="U828" s="8" t="s">
        <v>11377</v>
      </c>
      <c r="V828" s="6" t="str">
        <f t="shared" si="322"/>
        <v xml:space="preserve"> |HR| Jastučići za grudi za dojilje</v>
      </c>
      <c r="W828" s="8" t="s">
        <v>11378</v>
      </c>
      <c r="X828" s="6" t="str">
        <f t="shared" si="323"/>
        <v xml:space="preserve"> |HU| Szoptatós melltartóbetét</v>
      </c>
      <c r="Y828" s="8" t="s">
        <v>11379</v>
      </c>
      <c r="Z828" s="6" t="str">
        <f t="shared" si="324"/>
        <v xml:space="preserve"> |IT| Coppette assorbilatte</v>
      </c>
      <c r="AA828" s="8" t="s">
        <v>11380</v>
      </c>
      <c r="AB828" s="6" t="str">
        <f t="shared" si="325"/>
        <v xml:space="preserve"> |LT| Liemenėlės įklotai</v>
      </c>
      <c r="AC828" s="8" t="s">
        <v>11381</v>
      </c>
      <c r="AD828" s="6" t="str">
        <f t="shared" si="326"/>
        <v xml:space="preserve"> |LV| Laktācijas ieliktņi</v>
      </c>
      <c r="AE828" s="8" t="s">
        <v>11382</v>
      </c>
      <c r="AF828" s="6" t="str">
        <f t="shared" si="327"/>
        <v xml:space="preserve"> |MK| Влошки за лактизација</v>
      </c>
      <c r="AG828" s="8" t="s">
        <v>11383</v>
      </c>
      <c r="AH828" s="6" t="str">
        <f t="shared" si="328"/>
        <v xml:space="preserve"> |PL| Wkładki laktacyjne</v>
      </c>
      <c r="AI828" s="8" t="s">
        <v>11384</v>
      </c>
      <c r="AJ828" s="6" t="str">
        <f t="shared" si="329"/>
        <v xml:space="preserve"> |PT| Compressas para amamentação</v>
      </c>
      <c r="AK828" s="8" t="s">
        <v>11385</v>
      </c>
      <c r="AL828" s="6" t="str">
        <f t="shared" si="330"/>
        <v xml:space="preserve"> |RO| Tampoane pentru sâni</v>
      </c>
      <c r="AM828" s="8" t="s">
        <v>11386</v>
      </c>
      <c r="AN828" s="6" t="str">
        <f t="shared" si="331"/>
        <v xml:space="preserve"> |RS| Tuferi za dojlije</v>
      </c>
      <c r="AO828" s="8" t="s">
        <v>11387</v>
      </c>
      <c r="AP828" s="6" t="str">
        <f t="shared" si="332"/>
        <v xml:space="preserve"> |SI| Prsne blazinice</v>
      </c>
      <c r="AQ828" s="8" t="s">
        <v>11388</v>
      </c>
      <c r="AR828" s="6" t="str">
        <f t="shared" si="333"/>
        <v xml:space="preserve"> |SK| Laktačné vložky</v>
      </c>
      <c r="AS828" s="9" t="str">
        <f t="shared" si="334"/>
        <v>|EN| Breast pads |BG| Подплънки /тампони/ за кърмачки |BiH| Ulošci za dojenje |CZ| Laktační vložky |DE| Stilleinlagen |EE| Imetamispadjad, rinnapadjad |ES| Almohadillas de lactancia/ Discos absorbents de lactància |GR| Ένθετα γαλακτοφορίας |HR| Jastučići za grudi za dojilje |HU| Szoptatós melltartóbetét |IT| Coppette assorbilatte |LT| Liemenėlės įklotai |LV| Laktācijas ieliktņi |PL| Wkładki laktacyjne |PT| Compressas para amamentação |RO| Tampoane pentru sâni |RS| Tuferi za dojlije |SI| Prsne blazinice |SK| Laktačné vložky</v>
      </c>
      <c r="AT828" s="9" t="str">
        <f t="shared" si="335"/>
        <v xml:space="preserve">"|EN| Breast pads |BG| Подплънки /тампони/ за кърмачки |BiH| Ulošci za dojenje |CZ| Laktační vložky |DE| Stilleinlagen |EE| Imetamispadjad, rinnapadjad |ES| Almohadillas de lactancia/ Discos absorbents de lactància |GR| Ένθετα γαλακτοφορίας |HR| Jastučići za grudi za dojilje |HU| Szoptatós melltartóbetét |IT| Coppette assorbilatte |LT| Liemenėlės įklotai |LV| Laktācijas ieliktņi |PL| Wkładki laktacyjne |PT| Compressas para amamentação |RO| Tampoane pentru sâni |RS| Tuferi za dojlije |SI| Prsne blazinice |SK| Laktačné vložky",  </v>
      </c>
      <c r="AU828" s="9" t="str">
        <f t="shared" si="336"/>
        <v xml:space="preserve">"Breast pads":  "|EN| Breast pads |BG| Подплънки /тампони/ за кърмачки |BiH| Ulošci za dojenje |CZ| Laktační vložky |DE| Stilleinlagen |EE| Imetamispadjad, rinnapadjad |ES| Almohadillas de lactancia/ Discos absorbents de lactància |GR| Ένθετα γαλακτοφορίας |HR| Jastučići za grudi za dojilje |HU| Szoptatós melltartóbetét |IT| Coppette assorbilatte |LT| Liemenėlės įklotai |LV| Laktācijas ieliktņi |PL| Wkładki laktacyjne |PT| Compressas para amamentação |RO| Tampoane pentru sâni |RS| Tuferi za dojlije |SI| Prsne blazinice |SK| Laktačné vložky",  </v>
      </c>
      <c r="AV828" s="9" t="str">
        <f t="shared" si="337"/>
        <v xml:space="preserve">"Breast pads", </v>
      </c>
      <c r="AW828" s="8"/>
    </row>
    <row r="829" spans="1:49" ht="15" customHeight="1" x14ac:dyDescent="0.25">
      <c r="A829" s="8" t="s">
        <v>11389</v>
      </c>
      <c r="B829" s="6" t="str">
        <f t="shared" si="312"/>
        <v>|EN| Potty</v>
      </c>
      <c r="C829" s="8" t="s">
        <v>11390</v>
      </c>
      <c r="D829" s="6" t="str">
        <f t="shared" si="313"/>
        <v xml:space="preserve"> |AL| Oturak</v>
      </c>
      <c r="E829" s="8" t="s">
        <v>11391</v>
      </c>
      <c r="F829" s="6" t="str">
        <f t="shared" si="314"/>
        <v xml:space="preserve"> |BG| Гърненце</v>
      </c>
      <c r="G829" s="8" t="s">
        <v>4202</v>
      </c>
      <c r="H829" s="6" t="str">
        <f t="shared" si="315"/>
        <v xml:space="preserve"> |BiH| Tuta</v>
      </c>
      <c r="I829" s="8" t="s">
        <v>11392</v>
      </c>
      <c r="J829" s="6" t="str">
        <f t="shared" si="316"/>
        <v xml:space="preserve"> |CZ| Nočník</v>
      </c>
      <c r="K829" s="8" t="s">
        <v>11393</v>
      </c>
      <c r="L829" s="6" t="str">
        <f t="shared" si="317"/>
        <v xml:space="preserve"> |DE| Nachttopf</v>
      </c>
      <c r="M829" s="8" t="s">
        <v>11394</v>
      </c>
      <c r="N829" s="6" t="str">
        <f t="shared" si="318"/>
        <v xml:space="preserve"> |EE| Pissipott</v>
      </c>
      <c r="O829" s="8" t="s">
        <v>11395</v>
      </c>
      <c r="P829" s="6" t="str">
        <f t="shared" si="319"/>
        <v xml:space="preserve"> |ES| Orinal</v>
      </c>
      <c r="Q829" s="8" t="s">
        <v>11395</v>
      </c>
      <c r="R829" s="6" t="str">
        <f t="shared" si="320"/>
        <v>/ Orinal</v>
      </c>
      <c r="S829" s="8" t="s">
        <v>11396</v>
      </c>
      <c r="T829" s="6" t="str">
        <f t="shared" si="321"/>
        <v xml:space="preserve"> |GR| Γιογιό</v>
      </c>
      <c r="U829" s="8" t="s">
        <v>11397</v>
      </c>
      <c r="V829" s="6" t="str">
        <f t="shared" si="322"/>
        <v xml:space="preserve"> |HR| Kahlica</v>
      </c>
      <c r="W829" s="8" t="s">
        <v>11398</v>
      </c>
      <c r="X829" s="6" t="str">
        <f t="shared" si="323"/>
        <v xml:space="preserve"> |HU| Bili</v>
      </c>
      <c r="Y829" s="8" t="s">
        <v>11399</v>
      </c>
      <c r="Z829" s="6" t="str">
        <f t="shared" si="324"/>
        <v xml:space="preserve"> |IT| Vasino</v>
      </c>
      <c r="AA829" s="8" t="s">
        <v>11400</v>
      </c>
      <c r="AB829" s="6" t="str">
        <f t="shared" si="325"/>
        <v xml:space="preserve"> |LT| Naktipuodis</v>
      </c>
      <c r="AC829" s="8" t="s">
        <v>11401</v>
      </c>
      <c r="AD829" s="6" t="str">
        <f t="shared" si="326"/>
        <v xml:space="preserve"> |LV| Naktspods</v>
      </c>
      <c r="AE829" s="8" t="s">
        <v>11402</v>
      </c>
      <c r="AF829" s="6" t="str">
        <f t="shared" si="327"/>
        <v xml:space="preserve"> |MK| Нокшир</v>
      </c>
      <c r="AG829" s="8" t="s">
        <v>11403</v>
      </c>
      <c r="AH829" s="6" t="str">
        <f t="shared" si="328"/>
        <v xml:space="preserve"> |PL| Nocnik</v>
      </c>
      <c r="AI829" s="8" t="s">
        <v>11404</v>
      </c>
      <c r="AJ829" s="6" t="str">
        <f t="shared" si="329"/>
        <v xml:space="preserve"> |PT| Urinol</v>
      </c>
      <c r="AK829" s="8" t="s">
        <v>11405</v>
      </c>
      <c r="AL829" s="6" t="str">
        <f t="shared" si="330"/>
        <v xml:space="preserve"> |RO| Oliță de noapte</v>
      </c>
      <c r="AM829" s="8" t="s">
        <v>11406</v>
      </c>
      <c r="AN829" s="6" t="str">
        <f t="shared" si="331"/>
        <v xml:space="preserve"> |RS| Noša</v>
      </c>
      <c r="AO829" s="8" t="s">
        <v>11397</v>
      </c>
      <c r="AP829" s="6" t="str">
        <f t="shared" si="332"/>
        <v xml:space="preserve"> |SI| Kahlica</v>
      </c>
      <c r="AQ829" s="8" t="s">
        <v>11392</v>
      </c>
      <c r="AR829" s="6" t="str">
        <f t="shared" si="333"/>
        <v xml:space="preserve"> |SK| Nočník</v>
      </c>
      <c r="AS829" s="9" t="str">
        <f t="shared" si="334"/>
        <v>|EN| Potty |BG| Гърненце |BiH| Tuta |CZ| Nočník |DE| Nachttopf |EE| Pissipott |ES| Orinal/ Orinal |GR| Γιογιό |HR| Kahlica |HU| Bili |IT| Vasino |LT| Naktipuodis |LV| Naktspods |PL| Nocnik |PT| Urinol |RO| Oliță de noapte |RS| Noša |SI| Kahlica |SK| Nočník</v>
      </c>
      <c r="AT829" s="9" t="str">
        <f t="shared" si="335"/>
        <v xml:space="preserve">"|EN| Potty |BG| Гърненце |BiH| Tuta |CZ| Nočník |DE| Nachttopf |EE| Pissipott |ES| Orinal/ Orinal |GR| Γιογιό |HR| Kahlica |HU| Bili |IT| Vasino |LT| Naktipuodis |LV| Naktspods |PL| Nocnik |PT| Urinol |RO| Oliță de noapte |RS| Noša |SI| Kahlica |SK| Nočník",  </v>
      </c>
      <c r="AU829" s="9" t="str">
        <f t="shared" si="336"/>
        <v xml:space="preserve">"Potty":  "|EN| Potty |BG| Гърненце |BiH| Tuta |CZ| Nočník |DE| Nachttopf |EE| Pissipott |ES| Orinal/ Orinal |GR| Γιογιό |HR| Kahlica |HU| Bili |IT| Vasino |LT| Naktipuodis |LV| Naktspods |PL| Nocnik |PT| Urinol |RO| Oliță de noapte |RS| Noša |SI| Kahlica |SK| Nočník",  </v>
      </c>
      <c r="AV829" s="9" t="str">
        <f t="shared" si="337"/>
        <v xml:space="preserve">"Potty", </v>
      </c>
      <c r="AW829" s="8"/>
    </row>
    <row r="830" spans="1:49" ht="15" customHeight="1" x14ac:dyDescent="0.25">
      <c r="A830" s="8" t="s">
        <v>11407</v>
      </c>
      <c r="B830" s="6" t="str">
        <f t="shared" si="312"/>
        <v>|EN| Jar</v>
      </c>
      <c r="C830" s="8" t="s">
        <v>11408</v>
      </c>
      <c r="D830" s="6" t="str">
        <f t="shared" si="313"/>
        <v xml:space="preserve"> |AL| Stol</v>
      </c>
      <c r="E830" s="8" t="s">
        <v>11409</v>
      </c>
      <c r="F830" s="6" t="str">
        <f t="shared" si="314"/>
        <v xml:space="preserve"> |BG| Столче</v>
      </c>
      <c r="G830" s="8" t="s">
        <v>11410</v>
      </c>
      <c r="H830" s="6" t="str">
        <f t="shared" si="315"/>
        <v xml:space="preserve"> |BiH| Stolica</v>
      </c>
      <c r="I830" s="8" t="s">
        <v>11411</v>
      </c>
      <c r="J830" s="6" t="str">
        <f t="shared" si="316"/>
        <v xml:space="preserve"> |CZ| Židlička</v>
      </c>
      <c r="K830" s="8" t="s">
        <v>11412</v>
      </c>
      <c r="L830" s="6" t="str">
        <f t="shared" si="317"/>
        <v xml:space="preserve"> |DE| Schemel</v>
      </c>
      <c r="M830" s="8" t="s">
        <v>11413</v>
      </c>
      <c r="N830" s="6" t="str">
        <f t="shared" si="318"/>
        <v xml:space="preserve"> |EE| Tumba</v>
      </c>
      <c r="O830" s="8" t="s">
        <v>10632</v>
      </c>
      <c r="P830" s="6" t="str">
        <f t="shared" si="319"/>
        <v xml:space="preserve"> |ES| Taburete</v>
      </c>
      <c r="Q830" s="8" t="s">
        <v>11414</v>
      </c>
      <c r="R830" s="6" t="str">
        <f t="shared" si="320"/>
        <v>/ Tamboret</v>
      </c>
      <c r="S830" s="8" t="s">
        <v>11415</v>
      </c>
      <c r="T830" s="6" t="str">
        <f t="shared" si="321"/>
        <v xml:space="preserve"> |GR| Καρεκλάκι</v>
      </c>
      <c r="U830" s="8" t="s">
        <v>11410</v>
      </c>
      <c r="V830" s="6" t="str">
        <f t="shared" si="322"/>
        <v xml:space="preserve"> |HR| Stolica</v>
      </c>
      <c r="W830" s="8" t="s">
        <v>11416</v>
      </c>
      <c r="X830" s="6" t="str">
        <f t="shared" si="323"/>
        <v xml:space="preserve"> |HU| Sámli</v>
      </c>
      <c r="Y830" s="8" t="s">
        <v>10637</v>
      </c>
      <c r="Z830" s="6" t="str">
        <f t="shared" si="324"/>
        <v xml:space="preserve"> |IT| Sgabello</v>
      </c>
      <c r="AA830" s="8" t="s">
        <v>15659</v>
      </c>
      <c r="AB830" s="6" t="str">
        <f t="shared" si="325"/>
        <v xml:space="preserve"> |LT| Platforma</v>
      </c>
      <c r="AC830" s="8" t="s">
        <v>10639</v>
      </c>
      <c r="AD830" s="6" t="str">
        <f t="shared" si="326"/>
        <v xml:space="preserve"> |LV| Ķeblītis</v>
      </c>
      <c r="AE830" s="8" t="s">
        <v>11418</v>
      </c>
      <c r="AF830" s="6" t="str">
        <f t="shared" si="327"/>
        <v xml:space="preserve"> |MK| Масичка</v>
      </c>
      <c r="AG830" s="8" t="s">
        <v>11419</v>
      </c>
      <c r="AH830" s="6" t="str">
        <f t="shared" si="328"/>
        <v xml:space="preserve"> |PL| Stołeczek</v>
      </c>
      <c r="AI830" s="8" t="s">
        <v>11420</v>
      </c>
      <c r="AJ830" s="6" t="str">
        <f t="shared" si="329"/>
        <v xml:space="preserve"> |PT| Banco</v>
      </c>
      <c r="AK830" s="8" t="s">
        <v>11421</v>
      </c>
      <c r="AL830" s="6" t="str">
        <f t="shared" si="330"/>
        <v xml:space="preserve"> |RO| Măsuță</v>
      </c>
      <c r="AM830" s="8" t="s">
        <v>11422</v>
      </c>
      <c r="AN830" s="6" t="str">
        <f t="shared" si="331"/>
        <v xml:space="preserve"> |RS| Stoličica</v>
      </c>
      <c r="AO830" s="8" t="s">
        <v>11423</v>
      </c>
      <c r="AP830" s="6" t="str">
        <f t="shared" si="332"/>
        <v xml:space="preserve"> |SI| Mizica</v>
      </c>
      <c r="AQ830" s="8" t="s">
        <v>11424</v>
      </c>
      <c r="AR830" s="6" t="str">
        <f t="shared" si="333"/>
        <v xml:space="preserve"> |SK| Stolička</v>
      </c>
      <c r="AS830" s="9" t="str">
        <f t="shared" si="334"/>
        <v>|EN| Jar |BG| Столче |BiH| Stolica |CZ| Židlička |DE| Schemel |EE| Tumba |ES| Taburete/ Tamboret |GR| Καρεκλάκι |HR| Stolica |HU| Sámli |IT| Sgabello |LT| Platforma |LV| Ķeblītis |PL| Stołeczek |PT| Banco |RO| Măsuță |RS| Stoličica |SI| Mizica |SK| Stolička</v>
      </c>
      <c r="AT830" s="9" t="str">
        <f t="shared" si="335"/>
        <v xml:space="preserve">"|EN| Jar |BG| Столче |BiH| Stolica |CZ| Židlička |DE| Schemel |EE| Tumba |ES| Taburete/ Tamboret |GR| Καρεκλάκι |HR| Stolica |HU| Sámli |IT| Sgabello |LT| Platforma |LV| Ķeblītis |PL| Stołeczek |PT| Banco |RO| Măsuță |RS| Stoličica |SI| Mizica |SK| Stolička",  </v>
      </c>
      <c r="AU830" s="9" t="str">
        <f t="shared" si="336"/>
        <v xml:space="preserve">"Jar":  "|EN| Jar |BG| Столче |BiH| Stolica |CZ| Židlička |DE| Schemel |EE| Tumba |ES| Taburete/ Tamboret |GR| Καρεκλάκι |HR| Stolica |HU| Sámli |IT| Sgabello |LT| Platforma |LV| Ķeblītis |PL| Stołeczek |PT| Banco |RO| Măsuță |RS| Stoličica |SI| Mizica |SK| Stolička",  </v>
      </c>
      <c r="AV830" s="9" t="str">
        <f t="shared" si="337"/>
        <v xml:space="preserve">"Jar", </v>
      </c>
      <c r="AW830" s="8"/>
    </row>
    <row r="831" spans="1:49" ht="15" customHeight="1" x14ac:dyDescent="0.25">
      <c r="A831" s="8" t="s">
        <v>11425</v>
      </c>
      <c r="B831" s="6" t="str">
        <f t="shared" si="312"/>
        <v>|EN| Toilet seat pad</v>
      </c>
      <c r="C831" s="8" t="s">
        <v>11426</v>
      </c>
      <c r="D831" s="6" t="str">
        <f t="shared" si="313"/>
        <v xml:space="preserve"> |AL| Dërrase tualeti</v>
      </c>
      <c r="E831" s="8" t="s">
        <v>11427</v>
      </c>
      <c r="F831" s="6" t="str">
        <f t="shared" si="314"/>
        <v xml:space="preserve"> |BG| Детска седалка за тоалетна чиния</v>
      </c>
      <c r="G831" s="8" t="s">
        <v>11428</v>
      </c>
      <c r="H831" s="6" t="str">
        <f t="shared" si="315"/>
        <v xml:space="preserve"> |BiH| Nastavak za wc šolju</v>
      </c>
      <c r="I831" s="8" t="s">
        <v>11429</v>
      </c>
      <c r="J831" s="6" t="str">
        <f t="shared" si="316"/>
        <v xml:space="preserve"> |CZ| Vložka na wc</v>
      </c>
      <c r="K831" s="8" t="s">
        <v>11430</v>
      </c>
      <c r="L831" s="6" t="str">
        <f t="shared" si="317"/>
        <v xml:space="preserve"> |DE| Kloaufsatz</v>
      </c>
      <c r="M831" s="8" t="s">
        <v>11431</v>
      </c>
      <c r="N831" s="6" t="str">
        <f t="shared" si="318"/>
        <v xml:space="preserve"> |EE| Laste prill-laud</v>
      </c>
      <c r="O831" s="8" t="s">
        <v>11432</v>
      </c>
      <c r="P831" s="6" t="str">
        <f t="shared" si="319"/>
        <v xml:space="preserve"> |ES| Asiento de inodoro</v>
      </c>
      <c r="Q831" s="8" t="s">
        <v>11433</v>
      </c>
      <c r="R831" s="6" t="str">
        <f t="shared" si="320"/>
        <v>/ Coberta per al seient de l’inodor</v>
      </c>
      <c r="S831" s="8" t="s">
        <v>11434</v>
      </c>
      <c r="T831" s="6" t="str">
        <f t="shared" si="321"/>
        <v xml:space="preserve"> |GR| Κάλυμμα καθίσματος τουαλέτας</v>
      </c>
      <c r="U831" s="8" t="s">
        <v>11435</v>
      </c>
      <c r="V831" s="6" t="str">
        <f t="shared" si="322"/>
        <v xml:space="preserve"> |HR| Sjedalica za djecu (za wc)</v>
      </c>
      <c r="W831" s="8" t="s">
        <v>11436</v>
      </c>
      <c r="X831" s="6" t="str">
        <f t="shared" si="323"/>
        <v xml:space="preserve"> |HU| Wc-ülőke</v>
      </c>
      <c r="Y831" s="8" t="s">
        <v>11437</v>
      </c>
      <c r="Z831" s="6" t="str">
        <f t="shared" si="324"/>
        <v xml:space="preserve"> |IT| Riduttore per wc</v>
      </c>
      <c r="AA831" s="8" t="s">
        <v>11438</v>
      </c>
      <c r="AB831" s="6" t="str">
        <f t="shared" si="325"/>
        <v xml:space="preserve"> |LT| Tualeto dangtis</v>
      </c>
      <c r="AC831" s="8" t="s">
        <v>11439</v>
      </c>
      <c r="AD831" s="6" t="str">
        <f t="shared" si="326"/>
        <v xml:space="preserve"> |LV| Tualetes poda uzliktnis</v>
      </c>
      <c r="AE831" s="8" t="s">
        <v>11440</v>
      </c>
      <c r="AF831" s="6" t="str">
        <f t="shared" si="327"/>
        <v xml:space="preserve"> |MK| Основа за седес</v>
      </c>
      <c r="AG831" s="8" t="s">
        <v>11441</v>
      </c>
      <c r="AH831" s="6" t="str">
        <f t="shared" si="328"/>
        <v xml:space="preserve"> |PL| Nakładka sedesowa</v>
      </c>
      <c r="AI831" s="8" t="s">
        <v>11442</v>
      </c>
      <c r="AJ831" s="6" t="str">
        <f t="shared" si="329"/>
        <v xml:space="preserve"> |PT| Redutor de sanita</v>
      </c>
      <c r="AK831" s="8" t="s">
        <v>11443</v>
      </c>
      <c r="AL831" s="6" t="str">
        <f t="shared" si="330"/>
        <v xml:space="preserve"> |RO| Colac de toaletă</v>
      </c>
      <c r="AM831" s="8" t="s">
        <v>11444</v>
      </c>
      <c r="AN831" s="6" t="str">
        <f t="shared" si="331"/>
        <v xml:space="preserve"> |RS| Adapter za ve-ce šolju</v>
      </c>
      <c r="AO831" s="8" t="s">
        <v>11445</v>
      </c>
      <c r="AP831" s="6" t="str">
        <f t="shared" si="332"/>
        <v xml:space="preserve"> |SI| Nastavek za straniščno školjko</v>
      </c>
      <c r="AQ831" s="8" t="s">
        <v>11429</v>
      </c>
      <c r="AR831" s="6" t="str">
        <f t="shared" si="333"/>
        <v xml:space="preserve"> |SK| Vložka na wc</v>
      </c>
      <c r="AS831" s="9" t="str">
        <f t="shared" si="334"/>
        <v>|EN| Toilet seat pad |BG| Детска седалка за тоалетна чиния |BiH| Nastavak za wc šolju |CZ| Vložka na wc |DE| Kloaufsatz |EE| Laste prill-laud |ES| Asiento de inodoro/ Coberta per al seient de l’inodor |GR| Κάλυμμα καθίσματος τουαλέτας |HR| Sjedalica za djecu (za wc) |HU| Wc-ülőke |IT| Riduttore per wc |LT| Tualeto dangtis |LV| Tualetes poda uzliktnis |PL| Nakładka sedesowa |PT| Redutor de sanita |RO| Colac de toaletă |RS| Adapter za ve-ce šolju |SI| Nastavek za straniščno školjko |SK| Vložka na wc</v>
      </c>
      <c r="AT831" s="9" t="str">
        <f t="shared" si="335"/>
        <v xml:space="preserve">"|EN| Toilet seat pad |BG| Детска седалка за тоалетна чиния |BiH| Nastavak za wc šolju |CZ| Vložka na wc |DE| Kloaufsatz |EE| Laste prill-laud |ES| Asiento de inodoro/ Coberta per al seient de l’inodor |GR| Κάλυμμα καθίσματος τουαλέτας |HR| Sjedalica za djecu (za wc) |HU| Wc-ülőke |IT| Riduttore per wc |LT| Tualeto dangtis |LV| Tualetes poda uzliktnis |PL| Nakładka sedesowa |PT| Redutor de sanita |RO| Colac de toaletă |RS| Adapter za ve-ce šolju |SI| Nastavek za straniščno školjko |SK| Vložka na wc",  </v>
      </c>
      <c r="AU831" s="9" t="str">
        <f t="shared" si="336"/>
        <v xml:space="preserve">"Toilet seat pad":  "|EN| Toilet seat pad |BG| Детска седалка за тоалетна чиния |BiH| Nastavak za wc šolju |CZ| Vložka na wc |DE| Kloaufsatz |EE| Laste prill-laud |ES| Asiento de inodoro/ Coberta per al seient de l’inodor |GR| Κάλυμμα καθίσματος τουαλέτας |HR| Sjedalica za djecu (za wc) |HU| Wc-ülőke |IT| Riduttore per wc |LT| Tualeto dangtis |LV| Tualetes poda uzliktnis |PL| Nakładka sedesowa |PT| Redutor de sanita |RO| Colac de toaletă |RS| Adapter za ve-ce šolju |SI| Nastavek za straniščno školjko |SK| Vložka na wc",  </v>
      </c>
      <c r="AV831" s="9" t="str">
        <f t="shared" si="337"/>
        <v xml:space="preserve">"Toilet seat pad", </v>
      </c>
      <c r="AW831" s="8"/>
    </row>
    <row r="832" spans="1:49" ht="15" customHeight="1" x14ac:dyDescent="0.25">
      <c r="A832" s="8" t="s">
        <v>11446</v>
      </c>
      <c r="B832" s="6" t="str">
        <f t="shared" si="312"/>
        <v>|EN| Diaper</v>
      </c>
      <c r="C832" s="8" t="s">
        <v>11447</v>
      </c>
      <c r="D832" s="6" t="str">
        <f t="shared" si="313"/>
        <v xml:space="preserve"> |AL| Napë</v>
      </c>
      <c r="E832" s="8" t="s">
        <v>11448</v>
      </c>
      <c r="F832" s="6" t="str">
        <f t="shared" si="314"/>
        <v xml:space="preserve"> |BG| Пелена</v>
      </c>
      <c r="G832" s="8" t="s">
        <v>11449</v>
      </c>
      <c r="H832" s="6" t="str">
        <f t="shared" si="315"/>
        <v xml:space="preserve"> |BiH| Pelena</v>
      </c>
      <c r="I832" s="8" t="s">
        <v>11450</v>
      </c>
      <c r="J832" s="6" t="str">
        <f t="shared" si="316"/>
        <v xml:space="preserve"> |CZ| Plínka</v>
      </c>
      <c r="K832" s="8" t="s">
        <v>11451</v>
      </c>
      <c r="L832" s="6" t="str">
        <f t="shared" si="317"/>
        <v xml:space="preserve"> |DE| Windel</v>
      </c>
      <c r="M832" s="8" t="s">
        <v>11452</v>
      </c>
      <c r="N832" s="6" t="str">
        <f t="shared" si="318"/>
        <v xml:space="preserve"> |EE| Mähe</v>
      </c>
      <c r="O832" s="8" t="s">
        <v>11453</v>
      </c>
      <c r="P832" s="6" t="str">
        <f t="shared" si="319"/>
        <v xml:space="preserve"> |ES| Pañal</v>
      </c>
      <c r="Q832" s="8" t="s">
        <v>11454</v>
      </c>
      <c r="R832" s="6" t="str">
        <f t="shared" si="320"/>
        <v>/ Bolquer</v>
      </c>
      <c r="S832" s="8" t="s">
        <v>11455</v>
      </c>
      <c r="T832" s="6" t="str">
        <f t="shared" si="321"/>
        <v xml:space="preserve"> |GR| Πάνα</v>
      </c>
      <c r="U832" s="8" t="s">
        <v>11449</v>
      </c>
      <c r="V832" s="6" t="str">
        <f t="shared" si="322"/>
        <v xml:space="preserve"> |HR| Pelena</v>
      </c>
      <c r="W832" s="8" t="s">
        <v>11456</v>
      </c>
      <c r="X832" s="6" t="str">
        <f t="shared" si="323"/>
        <v xml:space="preserve"> |HU| Pelenka</v>
      </c>
      <c r="Y832" s="8" t="s">
        <v>11457</v>
      </c>
      <c r="Z832" s="6" t="str">
        <f t="shared" si="324"/>
        <v xml:space="preserve"> |IT| Pannolino</v>
      </c>
      <c r="AA832" s="8" t="s">
        <v>11458</v>
      </c>
      <c r="AB832" s="6" t="str">
        <f t="shared" si="325"/>
        <v xml:space="preserve"> |LT| Vystyklas</v>
      </c>
      <c r="AC832" s="8" t="s">
        <v>11459</v>
      </c>
      <c r="AD832" s="6" t="str">
        <f t="shared" si="326"/>
        <v xml:space="preserve"> |LV| Autiņi</v>
      </c>
      <c r="AE832" s="8" t="s">
        <v>11448</v>
      </c>
      <c r="AF832" s="6" t="str">
        <f t="shared" si="327"/>
        <v xml:space="preserve"> |MK| Пелена</v>
      </c>
      <c r="AG832" s="8" t="s">
        <v>11460</v>
      </c>
      <c r="AH832" s="6" t="str">
        <f t="shared" si="328"/>
        <v xml:space="preserve"> |PL| Pielucha</v>
      </c>
      <c r="AI832" s="8" t="s">
        <v>11461</v>
      </c>
      <c r="AJ832" s="6" t="str">
        <f t="shared" si="329"/>
        <v xml:space="preserve"> |PT| Fralda</v>
      </c>
      <c r="AK832" s="8" t="s">
        <v>11462</v>
      </c>
      <c r="AL832" s="6" t="str">
        <f t="shared" si="330"/>
        <v xml:space="preserve"> |RO| Scutec</v>
      </c>
      <c r="AM832" s="8" t="s">
        <v>11449</v>
      </c>
      <c r="AN832" s="6" t="str">
        <f t="shared" si="331"/>
        <v xml:space="preserve"> |RS| Pelena</v>
      </c>
      <c r="AO832" s="8" t="s">
        <v>11463</v>
      </c>
      <c r="AP832" s="6" t="str">
        <f t="shared" si="332"/>
        <v xml:space="preserve"> |SI| Plenica</v>
      </c>
      <c r="AQ832" s="8" t="s">
        <v>11464</v>
      </c>
      <c r="AR832" s="6" t="str">
        <f t="shared" si="333"/>
        <v xml:space="preserve"> |SK| Plienka</v>
      </c>
      <c r="AS832" s="9" t="str">
        <f t="shared" si="334"/>
        <v>|EN| Diaper |BG| Пелена |BiH| Pelena |CZ| Plínka |DE| Windel |EE| Mähe |ES| Pañal/ Bolquer |GR| Πάνα |HR| Pelena |HU| Pelenka |IT| Pannolino |LT| Vystyklas |LV| Autiņi |PL| Pielucha |PT| Fralda |RO| Scutec |RS| Pelena |SI| Plenica |SK| Plienka</v>
      </c>
      <c r="AT832" s="9" t="str">
        <f t="shared" si="335"/>
        <v xml:space="preserve">"|EN| Diaper |BG| Пелена |BiH| Pelena |CZ| Plínka |DE| Windel |EE| Mähe |ES| Pañal/ Bolquer |GR| Πάνα |HR| Pelena |HU| Pelenka |IT| Pannolino |LT| Vystyklas |LV| Autiņi |PL| Pielucha |PT| Fralda |RO| Scutec |RS| Pelena |SI| Plenica |SK| Plienka",  </v>
      </c>
      <c r="AU832" s="9" t="str">
        <f t="shared" si="336"/>
        <v xml:space="preserve">"Diaper":  "|EN| Diaper |BG| Пелена |BiH| Pelena |CZ| Plínka |DE| Windel |EE| Mähe |ES| Pañal/ Bolquer |GR| Πάνα |HR| Pelena |HU| Pelenka |IT| Pannolino |LT| Vystyklas |LV| Autiņi |PL| Pielucha |PT| Fralda |RO| Scutec |RS| Pelena |SI| Plenica |SK| Plienka",  </v>
      </c>
      <c r="AV832" s="9" t="str">
        <f t="shared" si="337"/>
        <v xml:space="preserve">"Diaper", </v>
      </c>
      <c r="AW832" s="8"/>
    </row>
    <row r="833" spans="1:49" ht="15" customHeight="1" x14ac:dyDescent="0.25">
      <c r="A833" s="8" t="s">
        <v>11465</v>
      </c>
      <c r="B833" s="6" t="str">
        <f t="shared" si="312"/>
        <v>|EN| Feeder</v>
      </c>
      <c r="C833" s="8" t="s">
        <v>11466</v>
      </c>
      <c r="D833" s="6" t="str">
        <f t="shared" si="313"/>
        <v xml:space="preserve"> |AL| Përparëse</v>
      </c>
      <c r="E833" s="8" t="s">
        <v>11467</v>
      </c>
      <c r="F833" s="6" t="str">
        <f t="shared" si="314"/>
        <v xml:space="preserve"> |BG| Лигавник</v>
      </c>
      <c r="G833" s="8" t="s">
        <v>11468</v>
      </c>
      <c r="H833" s="6" t="str">
        <f t="shared" si="315"/>
        <v xml:space="preserve"> |BiH| Portikla</v>
      </c>
      <c r="I833" s="8" t="s">
        <v>11469</v>
      </c>
      <c r="J833" s="6" t="str">
        <f t="shared" si="316"/>
        <v xml:space="preserve"> |CZ| Bryndáček</v>
      </c>
      <c r="K833" s="8" t="s">
        <v>11470</v>
      </c>
      <c r="L833" s="6" t="str">
        <f t="shared" si="317"/>
        <v xml:space="preserve"> |DE| Lätzchen</v>
      </c>
      <c r="M833" s="8" t="s">
        <v>11471</v>
      </c>
      <c r="N833" s="6" t="str">
        <f t="shared" si="318"/>
        <v xml:space="preserve"> |EE| Pudipõll</v>
      </c>
      <c r="O833" s="8" t="s">
        <v>11472</v>
      </c>
      <c r="P833" s="6" t="str">
        <f t="shared" si="319"/>
        <v xml:space="preserve"> |ES| Babero</v>
      </c>
      <c r="Q833" s="8" t="s">
        <v>11473</v>
      </c>
      <c r="R833" s="6" t="str">
        <f t="shared" si="320"/>
        <v>/ Pitet</v>
      </c>
      <c r="S833" s="8" t="s">
        <v>11474</v>
      </c>
      <c r="T833" s="6" t="str">
        <f t="shared" si="321"/>
        <v xml:space="preserve"> |GR| Σαλιάρα</v>
      </c>
      <c r="U833" s="8" t="s">
        <v>11475</v>
      </c>
      <c r="V833" s="6" t="str">
        <f t="shared" si="322"/>
        <v xml:space="preserve"> |HR| Podbradak</v>
      </c>
      <c r="W833" s="8" t="s">
        <v>11476</v>
      </c>
      <c r="X833" s="6" t="str">
        <f t="shared" si="323"/>
        <v xml:space="preserve"> |HU| Előke</v>
      </c>
      <c r="Y833" s="8" t="s">
        <v>11477</v>
      </c>
      <c r="Z833" s="6" t="str">
        <f t="shared" si="324"/>
        <v xml:space="preserve"> |IT| Bavaglino</v>
      </c>
      <c r="AA833" s="8" t="s">
        <v>11478</v>
      </c>
      <c r="AB833" s="6" t="str">
        <f t="shared" si="325"/>
        <v xml:space="preserve"> |LT| Seilinukas</v>
      </c>
      <c r="AC833" s="8" t="s">
        <v>11479</v>
      </c>
      <c r="AD833" s="6" t="str">
        <f t="shared" si="326"/>
        <v xml:space="preserve"> |LV| Krūšautiņš</v>
      </c>
      <c r="AE833" s="8" t="s">
        <v>11480</v>
      </c>
      <c r="AF833" s="6" t="str">
        <f t="shared" si="327"/>
        <v xml:space="preserve"> |MK| Лигувче</v>
      </c>
      <c r="AG833" s="8" t="s">
        <v>11481</v>
      </c>
      <c r="AH833" s="6" t="str">
        <f t="shared" si="328"/>
        <v xml:space="preserve"> |PL| Śliniak</v>
      </c>
      <c r="AI833" s="8" t="s">
        <v>11482</v>
      </c>
      <c r="AJ833" s="6" t="str">
        <f t="shared" si="329"/>
        <v xml:space="preserve"> |PT| Babete</v>
      </c>
      <c r="AK833" s="8" t="s">
        <v>11483</v>
      </c>
      <c r="AL833" s="6" t="str">
        <f t="shared" si="330"/>
        <v xml:space="preserve"> |RO| Bavețică</v>
      </c>
      <c r="AM833" s="8" t="s">
        <v>11468</v>
      </c>
      <c r="AN833" s="6" t="str">
        <f t="shared" si="331"/>
        <v xml:space="preserve"> |RS| Portikla</v>
      </c>
      <c r="AO833" s="8" t="s">
        <v>11484</v>
      </c>
      <c r="AP833" s="6" t="str">
        <f t="shared" si="332"/>
        <v xml:space="preserve"> |SI| Slinček</v>
      </c>
      <c r="AQ833" s="8" t="s">
        <v>11485</v>
      </c>
      <c r="AR833" s="6" t="str">
        <f t="shared" si="333"/>
        <v xml:space="preserve"> |SK| Podbradník</v>
      </c>
      <c r="AS833" s="9" t="str">
        <f t="shared" si="334"/>
        <v>|EN| Feeder |BG| Лигавник |BiH| Portikla |CZ| Bryndáček |DE| Lätzchen |EE| Pudipõll |ES| Babero/ Pitet |GR| Σαλιάρα |HR| Podbradak |HU| Előke |IT| Bavaglino |LT| Seilinukas |LV| Krūšautiņš |PL| Śliniak |PT| Babete |RO| Bavețică |RS| Portikla |SI| Slinček |SK| Podbradník</v>
      </c>
      <c r="AT833" s="9" t="str">
        <f t="shared" si="335"/>
        <v xml:space="preserve">"|EN| Feeder |BG| Лигавник |BiH| Portikla |CZ| Bryndáček |DE| Lätzchen |EE| Pudipõll |ES| Babero/ Pitet |GR| Σαλιάρα |HR| Podbradak |HU| Előke |IT| Bavaglino |LT| Seilinukas |LV| Krūšautiņš |PL| Śliniak |PT| Babete |RO| Bavețică |RS| Portikla |SI| Slinček |SK| Podbradník",  </v>
      </c>
      <c r="AU833" s="9" t="str">
        <f t="shared" si="336"/>
        <v xml:space="preserve">"Feeder":  "|EN| Feeder |BG| Лигавник |BiH| Portikla |CZ| Bryndáček |DE| Lätzchen |EE| Pudipõll |ES| Babero/ Pitet |GR| Σαλιάρα |HR| Podbradak |HU| Előke |IT| Bavaglino |LT| Seilinukas |LV| Krūšautiņš |PL| Śliniak |PT| Babete |RO| Bavețică |RS| Portikla |SI| Slinček |SK| Podbradník",  </v>
      </c>
      <c r="AV833" s="9" t="str">
        <f t="shared" si="337"/>
        <v xml:space="preserve">"Feeder", </v>
      </c>
      <c r="AW833" s="8"/>
    </row>
    <row r="834" spans="1:49" ht="15" customHeight="1" x14ac:dyDescent="0.25">
      <c r="A834" s="8" t="s">
        <v>11486</v>
      </c>
      <c r="B834" s="6" t="str">
        <f t="shared" ref="B834:B897" si="338" xml:space="preserve"> "|EN| " &amp; A834</f>
        <v>|EN| Towel</v>
      </c>
      <c r="C834" s="8" t="s">
        <v>11487</v>
      </c>
      <c r="D834" s="6" t="str">
        <f t="shared" ref="D834:D897" si="339" xml:space="preserve"> " |AL| " &amp; C834</f>
        <v xml:space="preserve"> |AL| Peshqir</v>
      </c>
      <c r="E834" s="8" t="s">
        <v>11488</v>
      </c>
      <c r="F834" s="6" t="str">
        <f t="shared" ref="F834:F897" si="340" xml:space="preserve"> " |BG| " &amp; E834</f>
        <v xml:space="preserve"> |BG| Хавлиена кърпа</v>
      </c>
      <c r="G834" s="8" t="s">
        <v>11489</v>
      </c>
      <c r="H834" s="6" t="str">
        <f t="shared" ref="H834:H897" si="341" xml:space="preserve"> " |BiH| " &amp; G834</f>
        <v xml:space="preserve"> |BiH| Peškir</v>
      </c>
      <c r="I834" s="8" t="s">
        <v>11490</v>
      </c>
      <c r="J834" s="6" t="str">
        <f t="shared" ref="J834:J897" si="342" xml:space="preserve"> " |CZ| " &amp; I834</f>
        <v xml:space="preserve"> |CZ| Ručník</v>
      </c>
      <c r="K834" s="8" t="s">
        <v>11491</v>
      </c>
      <c r="L834" s="6" t="str">
        <f t="shared" ref="L834:L897" si="343" xml:space="preserve"> " |DE| " &amp; K834</f>
        <v xml:space="preserve"> |DE| Handtuch</v>
      </c>
      <c r="M834" s="8" t="s">
        <v>11492</v>
      </c>
      <c r="N834" s="6" t="str">
        <f t="shared" ref="N834:N897" si="344" xml:space="preserve"> " |EE| " &amp; M834</f>
        <v xml:space="preserve"> |EE| Käterätt</v>
      </c>
      <c r="O834" s="8" t="s">
        <v>11493</v>
      </c>
      <c r="P834" s="6" t="str">
        <f t="shared" ref="P834:P897" si="345" xml:space="preserve"> " |ES| " &amp; O834</f>
        <v xml:space="preserve"> |ES| Toalla</v>
      </c>
      <c r="Q834" s="8" t="s">
        <v>11494</v>
      </c>
      <c r="R834" s="6" t="str">
        <f t="shared" ref="R834:R897" si="346" xml:space="preserve"> "/ " &amp; Q834</f>
        <v>/ Tovallola</v>
      </c>
      <c r="S834" s="8" t="s">
        <v>11495</v>
      </c>
      <c r="T834" s="6" t="str">
        <f t="shared" ref="T834:T897" si="347" xml:space="preserve"> " |GR| " &amp; S834</f>
        <v xml:space="preserve"> |GR| Πετσέτα</v>
      </c>
      <c r="U834" s="8" t="s">
        <v>11496</v>
      </c>
      <c r="V834" s="6" t="str">
        <f t="shared" ref="V834:V897" si="348" xml:space="preserve"> " |HR| " &amp; U834</f>
        <v xml:space="preserve"> |HR| Ručnik</v>
      </c>
      <c r="W834" s="8" t="s">
        <v>11497</v>
      </c>
      <c r="X834" s="6" t="str">
        <f t="shared" ref="X834:X897" si="349" xml:space="preserve"> " |HU| " &amp; W834</f>
        <v xml:space="preserve"> |HU| Törölköző</v>
      </c>
      <c r="Y834" s="8" t="s">
        <v>11498</v>
      </c>
      <c r="Z834" s="6" t="str">
        <f t="shared" ref="Z834:Z897" si="350" xml:space="preserve"> " |IT| " &amp; Y834</f>
        <v xml:space="preserve"> |IT| Asciugamano</v>
      </c>
      <c r="AA834" s="8" t="s">
        <v>11499</v>
      </c>
      <c r="AB834" s="6" t="str">
        <f t="shared" ref="AB834:AB897" si="351" xml:space="preserve"> " |LT| " &amp; AA834</f>
        <v xml:space="preserve"> |LT| Rankšluostis</v>
      </c>
      <c r="AC834" s="8" t="s">
        <v>11500</v>
      </c>
      <c r="AD834" s="6" t="str">
        <f t="shared" ref="AD834:AD897" si="352" xml:space="preserve"> " |LV| " &amp; AC834</f>
        <v xml:space="preserve"> |LV| Dvielis</v>
      </c>
      <c r="AE834" s="8" t="s">
        <v>11501</v>
      </c>
      <c r="AF834" s="6" t="str">
        <f t="shared" ref="AF834:AF897" si="353" xml:space="preserve"> " |MK| " &amp; AE834</f>
        <v xml:space="preserve"> |MK| Крпа</v>
      </c>
      <c r="AG834" s="8" t="s">
        <v>11502</v>
      </c>
      <c r="AH834" s="6" t="str">
        <f t="shared" ref="AH834:AH897" si="354" xml:space="preserve"> " |PL| " &amp; AG834</f>
        <v xml:space="preserve"> |PL| Ręcznik</v>
      </c>
      <c r="AI834" s="8" t="s">
        <v>11503</v>
      </c>
      <c r="AJ834" s="6" t="str">
        <f t="shared" ref="AJ834:AJ897" si="355" xml:space="preserve"> " |PT| " &amp; AI834</f>
        <v xml:space="preserve"> |PT| Toalha</v>
      </c>
      <c r="AK834" s="8" t="s">
        <v>11504</v>
      </c>
      <c r="AL834" s="6" t="str">
        <f t="shared" ref="AL834:AL897" si="356" xml:space="preserve"> " |RO| " &amp; AK834</f>
        <v xml:space="preserve"> |RO| Prosop</v>
      </c>
      <c r="AM834" s="8" t="s">
        <v>11489</v>
      </c>
      <c r="AN834" s="6" t="str">
        <f t="shared" ref="AN834:AN897" si="357" xml:space="preserve"> " |RS| " &amp; AM834</f>
        <v xml:space="preserve"> |RS| Peškir</v>
      </c>
      <c r="AO834" s="8" t="s">
        <v>11505</v>
      </c>
      <c r="AP834" s="6" t="str">
        <f t="shared" ref="AP834:AP897" si="358" xml:space="preserve"> " |SI| " &amp; AO834</f>
        <v xml:space="preserve"> |SI| Brisača</v>
      </c>
      <c r="AQ834" s="8" t="s">
        <v>11506</v>
      </c>
      <c r="AR834" s="6" t="str">
        <f t="shared" ref="AR834:AR897" si="359" xml:space="preserve"> " |SK| " &amp; AQ834</f>
        <v xml:space="preserve"> |SK| Uterák</v>
      </c>
      <c r="AS834" s="9" t="str">
        <f t="shared" si="334"/>
        <v>|EN| Towel |BG| Хавлиена кърпа |BiH| Peškir |CZ| Ručník |DE| Handtuch |EE| Käterätt |ES| Toalla/ Tovallola |GR| Πετσέτα |HR| Ručnik |HU| Törölköző |IT| Asciugamano |LT| Rankšluostis |LV| Dvielis |PL| Ręcznik |PT| Toalha |RO| Prosop |RS| Peškir |SI| Brisača |SK| Uterák</v>
      </c>
      <c r="AT834" s="9" t="str">
        <f t="shared" si="335"/>
        <v xml:space="preserve">"|EN| Towel |BG| Хавлиена кърпа |BiH| Peškir |CZ| Ručník |DE| Handtuch |EE| Käterätt |ES| Toalla/ Tovallola |GR| Πετσέτα |HR| Ručnik |HU| Törölköző |IT| Asciugamano |LT| Rankšluostis |LV| Dvielis |PL| Ręcznik |PT| Toalha |RO| Prosop |RS| Peškir |SI| Brisača |SK| Uterák",  </v>
      </c>
      <c r="AU834" s="9" t="str">
        <f t="shared" si="336"/>
        <v xml:space="preserve">"Towel":  "|EN| Towel |BG| Хавлиена кърпа |BiH| Peškir |CZ| Ručník |DE| Handtuch |EE| Käterätt |ES| Toalla/ Tovallola |GR| Πετσέτα |HR| Ručnik |HU| Törölköző |IT| Asciugamano |LT| Rankšluostis |LV| Dvielis |PL| Ręcznik |PT| Toalha |RO| Prosop |RS| Peškir |SI| Brisača |SK| Uterák",  </v>
      </c>
      <c r="AV834" s="9" t="str">
        <f t="shared" si="337"/>
        <v xml:space="preserve">"Towel", </v>
      </c>
      <c r="AW834" s="8"/>
    </row>
    <row r="835" spans="1:49" ht="15" customHeight="1" x14ac:dyDescent="0.25">
      <c r="A835" s="8" t="s">
        <v>11507</v>
      </c>
      <c r="B835" s="6" t="str">
        <f t="shared" si="338"/>
        <v>|EN| Non-spill cup</v>
      </c>
      <c r="C835" s="8" t="s">
        <v>11508</v>
      </c>
      <c r="D835" s="6" t="str">
        <f t="shared" si="339"/>
        <v xml:space="preserve"> |AL| Kupë që nuk pikon</v>
      </c>
      <c r="E835" s="8" t="s">
        <v>11509</v>
      </c>
      <c r="F835" s="6" t="str">
        <f t="shared" si="340"/>
        <v xml:space="preserve"> |BG| Неразливаща чаша</v>
      </c>
      <c r="G835" s="8" t="s">
        <v>11510</v>
      </c>
      <c r="H835" s="6" t="str">
        <f t="shared" si="341"/>
        <v xml:space="preserve"> |BiH| Šolja koja ne kaplje</v>
      </c>
      <c r="I835" s="8" t="s">
        <v>11511</v>
      </c>
      <c r="J835" s="6" t="str">
        <f t="shared" si="342"/>
        <v xml:space="preserve"> |CZ| Nekapající hrníček</v>
      </c>
      <c r="K835" s="8" t="s">
        <v>11512</v>
      </c>
      <c r="L835" s="6" t="str">
        <f t="shared" si="343"/>
        <v xml:space="preserve"> |DE| Tropf-stopp-becher</v>
      </c>
      <c r="M835" s="8" t="s">
        <v>11513</v>
      </c>
      <c r="N835" s="6" t="str">
        <f t="shared" si="344"/>
        <v xml:space="preserve"> |EE| Mittetilkuv joogitops</v>
      </c>
      <c r="O835" s="8" t="s">
        <v>11514</v>
      </c>
      <c r="P835" s="6" t="str">
        <f t="shared" si="345"/>
        <v xml:space="preserve"> |ES| Vaso antiderrame</v>
      </c>
      <c r="Q835" s="8" t="s">
        <v>11515</v>
      </c>
      <c r="R835" s="6" t="str">
        <f t="shared" si="346"/>
        <v>/ Got antidegoteig</v>
      </c>
      <c r="S835" s="8" t="s">
        <v>11516</v>
      </c>
      <c r="T835" s="6" t="str">
        <f t="shared" si="347"/>
        <v xml:space="preserve"> |GR| Kύπελλο αντι-σταγόνα</v>
      </c>
      <c r="U835" s="8" t="s">
        <v>11517</v>
      </c>
      <c r="V835" s="6" t="str">
        <f t="shared" si="348"/>
        <v xml:space="preserve"> |HR| Šalica s poklopcem</v>
      </c>
      <c r="W835" s="8" t="s">
        <v>11518</v>
      </c>
      <c r="X835" s="6" t="str">
        <f t="shared" si="349"/>
        <v xml:space="preserve"> |HU| Csepegésmentes bögre</v>
      </c>
      <c r="Y835" s="8" t="s">
        <v>11519</v>
      </c>
      <c r="Z835" s="6" t="str">
        <f t="shared" si="350"/>
        <v xml:space="preserve"> |IT| Bicchiere anti-fuoriuscita</v>
      </c>
      <c r="AA835" s="8" t="s">
        <v>15660</v>
      </c>
      <c r="AB835" s="6" t="str">
        <f t="shared" si="351"/>
        <v xml:space="preserve"> |LT| Puodelis su snapeliu</v>
      </c>
      <c r="AC835" s="8" t="s">
        <v>11521</v>
      </c>
      <c r="AD835" s="6" t="str">
        <f t="shared" si="352"/>
        <v xml:space="preserve"> |LV| Nepiloša krūze</v>
      </c>
      <c r="AE835" s="8" t="s">
        <v>11522</v>
      </c>
      <c r="AF835" s="6" t="str">
        <f t="shared" si="353"/>
        <v xml:space="preserve"> |MK| Некапечка чаша</v>
      </c>
      <c r="AG835" s="8" t="s">
        <v>11523</v>
      </c>
      <c r="AH835" s="6" t="str">
        <f t="shared" si="354"/>
        <v xml:space="preserve"> |PL| Kubek niekapek</v>
      </c>
      <c r="AI835" s="8" t="s">
        <v>11524</v>
      </c>
      <c r="AJ835" s="6" t="str">
        <f t="shared" si="355"/>
        <v xml:space="preserve"> |PT| Copo antifugas</v>
      </c>
      <c r="AK835" s="8" t="s">
        <v>11525</v>
      </c>
      <c r="AL835" s="6" t="str">
        <f t="shared" si="356"/>
        <v xml:space="preserve"> |RO| Cană anticurgere</v>
      </c>
      <c r="AM835" s="8" t="s">
        <v>11526</v>
      </c>
      <c r="AN835" s="6" t="str">
        <f t="shared" si="357"/>
        <v xml:space="preserve"> |RS| Magična šolja za bebe</v>
      </c>
      <c r="AO835" s="8" t="s">
        <v>11527</v>
      </c>
      <c r="AP835" s="6" t="str">
        <f t="shared" si="358"/>
        <v xml:space="preserve"> |SI| Lonček proti kapljanju</v>
      </c>
      <c r="AQ835" s="8" t="s">
        <v>11528</v>
      </c>
      <c r="AR835" s="6" t="str">
        <f t="shared" si="359"/>
        <v xml:space="preserve"> |SK| Netečúci hrnček</v>
      </c>
      <c r="AS835" s="9" t="str">
        <f t="shared" ref="AS835:AS898" si="360">CONCATENATE(B835,F835,H835,J835,L835,N835,P835,R835,T835,V835,X835,Z835,AB835,AD835,AH835,AJ835,AL835,AN835,AP835,AR835)</f>
        <v>|EN| Non-spill cup |BG| Неразливаща чаша |BiH| Šolja koja ne kaplje |CZ| Nekapající hrníček |DE| Tropf-stopp-becher |EE| Mittetilkuv joogitops |ES| Vaso antiderrame/ Got antidegoteig |GR| Kύπελλο αντι-σταγόνα |HR| Šalica s poklopcem |HU| Csepegésmentes bögre |IT| Bicchiere anti-fuoriuscita |LT| Puodelis su snapeliu |LV| Nepiloša krūze |PL| Kubek niekapek |PT| Copo antifugas |RO| Cană anticurgere |RS| Magična šolja za bebe |SI| Lonček proti kapljanju |SK| Netečúci hrnček</v>
      </c>
      <c r="AT835" s="9" t="str">
        <f t="shared" ref="AT835:AT898" si="361">""""&amp;AS835&amp;""",  "</f>
        <v xml:space="preserve">"|EN| Non-spill cup |BG| Неразливаща чаша |BiH| Šolja koja ne kaplje |CZ| Nekapající hrníček |DE| Tropf-stopp-becher |EE| Mittetilkuv joogitops |ES| Vaso antiderrame/ Got antidegoteig |GR| Kύπελλο αντι-σταγόνα |HR| Šalica s poklopcem |HU| Csepegésmentes bögre |IT| Bicchiere anti-fuoriuscita |LT| Puodelis su snapeliu |LV| Nepiloša krūze |PL| Kubek niekapek |PT| Copo antifugas |RO| Cană anticurgere |RS| Magična šolja za bebe |SI| Lonček proti kapljanju |SK| Netečúci hrnček",  </v>
      </c>
      <c r="AU835" s="9" t="str">
        <f t="shared" ref="AU835:AU898" si="362">""""&amp;A835 &amp;""":  " &amp; AT835</f>
        <v xml:space="preserve">"Non-spill cup":  "|EN| Non-spill cup |BG| Неразливаща чаша |BiH| Šolja koja ne kaplje |CZ| Nekapající hrníček |DE| Tropf-stopp-becher |EE| Mittetilkuv joogitops |ES| Vaso antiderrame/ Got antidegoteig |GR| Kύπελλο αντι-σταγόνα |HR| Šalica s poklopcem |HU| Csepegésmentes bögre |IT| Bicchiere anti-fuoriuscita |LT| Puodelis su snapeliu |LV| Nepiloša krūze |PL| Kubek niekapek |PT| Copo antifugas |RO| Cană anticurgere |RS| Magična šolja za bebe |SI| Lonček proti kapljanju |SK| Netečúci hrnček",  </v>
      </c>
      <c r="AV835" s="9" t="str">
        <f t="shared" ref="AV835:AV898" si="363">""""&amp;A835&amp;""", "</f>
        <v xml:space="preserve">"Non-spill cup", </v>
      </c>
      <c r="AW835" s="8"/>
    </row>
    <row r="836" spans="1:49" ht="15" customHeight="1" x14ac:dyDescent="0.25">
      <c r="A836" s="8" t="s">
        <v>15661</v>
      </c>
      <c r="B836" s="6" t="str">
        <f t="shared" si="338"/>
        <v>|EN| Mummy sleeping bag</v>
      </c>
      <c r="C836" s="8" t="s">
        <v>15662</v>
      </c>
      <c r="D836" s="6" t="str">
        <f t="shared" si="339"/>
        <v xml:space="preserve"> |AL| Thes gjumi (bëhet fjalë për sacco a pelo)</v>
      </c>
      <c r="E836" s="8" t="s">
        <v>15663</v>
      </c>
      <c r="F836" s="6" t="str">
        <f t="shared" si="340"/>
        <v xml:space="preserve"> |BG| Спален чувал тип "мумия"</v>
      </c>
      <c r="G836" s="8" t="s">
        <v>15664</v>
      </c>
      <c r="H836" s="6" t="str">
        <f t="shared" si="341"/>
        <v xml:space="preserve"> |BiH| Vreća za spavanje</v>
      </c>
      <c r="I836" s="8" t="s">
        <v>15665</v>
      </c>
      <c r="J836" s="6" t="str">
        <f t="shared" si="342"/>
        <v xml:space="preserve"> |CZ| Spací pytel- mumie</v>
      </c>
      <c r="K836" s="8" t="s">
        <v>15666</v>
      </c>
      <c r="L836" s="6" t="str">
        <f t="shared" si="343"/>
        <v xml:space="preserve"> |DE| Schlafsack</v>
      </c>
      <c r="M836" s="8" t="s">
        <v>15177</v>
      </c>
      <c r="N836" s="6" t="str">
        <f t="shared" si="344"/>
        <v xml:space="preserve"> |EE| Magamiskott</v>
      </c>
      <c r="O836" s="8" t="s">
        <v>15667</v>
      </c>
      <c r="P836" s="6" t="str">
        <f t="shared" si="345"/>
        <v xml:space="preserve"> |ES| Saco de dormir</v>
      </c>
      <c r="Q836" s="8" t="s">
        <v>15668</v>
      </c>
      <c r="R836" s="6" t="str">
        <f t="shared" si="346"/>
        <v>/ Sac de dormir</v>
      </c>
      <c r="S836" s="8" t="s">
        <v>15180</v>
      </c>
      <c r="T836" s="6" t="str">
        <f t="shared" si="347"/>
        <v xml:space="preserve"> |GR| Υπνόσακος</v>
      </c>
      <c r="U836" s="8" t="s">
        <v>15664</v>
      </c>
      <c r="V836" s="6" t="str">
        <f t="shared" si="348"/>
        <v xml:space="preserve"> |HR| Vreća za spavanje</v>
      </c>
      <c r="W836" s="8" t="s">
        <v>15669</v>
      </c>
      <c r="X836" s="6" t="str">
        <f t="shared" si="349"/>
        <v xml:space="preserve"> |HU| Hálózsák</v>
      </c>
      <c r="Y836" s="8" t="s">
        <v>15670</v>
      </c>
      <c r="Z836" s="6" t="str">
        <f t="shared" si="350"/>
        <v xml:space="preserve"> |IT| Sacco a pelo</v>
      </c>
      <c r="AA836" s="8" t="s">
        <v>15671</v>
      </c>
      <c r="AB836" s="6" t="str">
        <f t="shared" si="351"/>
        <v xml:space="preserve"> |LT| Miegmaišis</v>
      </c>
      <c r="AC836" s="8" t="s">
        <v>15672</v>
      </c>
      <c r="AD836" s="6" t="str">
        <f t="shared" si="352"/>
        <v xml:space="preserve"> |LV| Guļammaiss</v>
      </c>
      <c r="AE836" s="8" t="s">
        <v>15673</v>
      </c>
      <c r="AF836" s="6" t="str">
        <f t="shared" si="353"/>
        <v xml:space="preserve"> |MK| Вреќа за спиење (се работи за мумија вреќа за спиење)</v>
      </c>
      <c r="AG836" s="8" t="s">
        <v>15674</v>
      </c>
      <c r="AH836" s="6" t="str">
        <f t="shared" si="354"/>
        <v xml:space="preserve"> |PL| Śpiwór (chodzi nam o śpiwór mumia)</v>
      </c>
      <c r="AI836" s="8" t="s">
        <v>15667</v>
      </c>
      <c r="AJ836" s="6" t="str">
        <f t="shared" si="355"/>
        <v xml:space="preserve"> |PT| Saco de dormir</v>
      </c>
      <c r="AK836" s="8" t="s">
        <v>15675</v>
      </c>
      <c r="AL836" s="6" t="str">
        <f t="shared" si="356"/>
        <v xml:space="preserve"> |RO| Sac de dormit tip mumie</v>
      </c>
      <c r="AM836" s="8" t="s">
        <v>15676</v>
      </c>
      <c r="AN836" s="6" t="str">
        <f t="shared" si="357"/>
        <v xml:space="preserve"> |RS| Vreća za spavanje mumija</v>
      </c>
      <c r="AO836" s="8" t="s">
        <v>15677</v>
      </c>
      <c r="AP836" s="6" t="str">
        <f t="shared" si="358"/>
        <v xml:space="preserve"> |SI| Spalna vreča</v>
      </c>
      <c r="AQ836" s="8" t="s">
        <v>15678</v>
      </c>
      <c r="AR836" s="6" t="str">
        <f t="shared" si="359"/>
        <v xml:space="preserve"> |SK| Spací vak typu múmia</v>
      </c>
      <c r="AS836" s="9" t="str">
        <f t="shared" si="360"/>
        <v>|EN| Mummy sleeping bag |BG| Спален чувал тип "мумия" |BiH| Vreća za spavanje |CZ| Spací pytel- mumie |DE| Schlafsack |EE| Magamiskott |ES| Saco de dormir/ Sac de dormir |GR| Υπνόσακος |HR| Vreća za spavanje |HU| Hálózsák |IT| Sacco a pelo |LT| Miegmaišis |LV| Guļammaiss |PL| Śpiwór (chodzi nam o śpiwór mumia) |PT| Saco de dormir |RO| Sac de dormit tip mumie |RS| Vreća za spavanje mumija |SI| Spalna vreča |SK| Spací vak typu múmia</v>
      </c>
      <c r="AT836" s="9" t="str">
        <f t="shared" si="361"/>
        <v xml:space="preserve">"|EN| Mummy sleeping bag |BG| Спален чувал тип "мумия" |BiH| Vreća za spavanje |CZ| Spací pytel- mumie |DE| Schlafsack |EE| Magamiskott |ES| Saco de dormir/ Sac de dormir |GR| Υπνόσακος |HR| Vreća za spavanje |HU| Hálózsák |IT| Sacco a pelo |LT| Miegmaišis |LV| Guļammaiss |PL| Śpiwór (chodzi nam o śpiwór mumia) |PT| Saco de dormir |RO| Sac de dormit tip mumie |RS| Vreća za spavanje mumija |SI| Spalna vreča |SK| Spací vak typu múmia",  </v>
      </c>
      <c r="AU836" s="9" t="str">
        <f t="shared" si="362"/>
        <v xml:space="preserve">"Mummy sleeping bag":  "|EN| Mummy sleeping bag |BG| Спален чувал тип "мумия" |BiH| Vreća za spavanje |CZ| Spací pytel- mumie |DE| Schlafsack |EE| Magamiskott |ES| Saco de dormir/ Sac de dormir |GR| Υπνόσακος |HR| Vreća za spavanje |HU| Hálózsák |IT| Sacco a pelo |LT| Miegmaišis |LV| Guļammaiss |PL| Śpiwór (chodzi nam o śpiwór mumia) |PT| Saco de dormir |RO| Sac de dormit tip mumie |RS| Vreća za spavanje mumija |SI| Spalna vreča |SK| Spací vak typu múmia",  </v>
      </c>
      <c r="AV836" s="9" t="str">
        <f t="shared" si="363"/>
        <v xml:space="preserve">"Mummy sleeping bag", </v>
      </c>
      <c r="AW836" s="8"/>
    </row>
    <row r="837" spans="1:49" ht="15" customHeight="1" x14ac:dyDescent="0.25">
      <c r="A837" s="19" t="s">
        <v>15679</v>
      </c>
      <c r="B837" s="6" t="str">
        <f t="shared" si="338"/>
        <v>|EN| Girls' bodysuit</v>
      </c>
      <c r="C837" s="19" t="s">
        <v>15680</v>
      </c>
      <c r="D837" s="6" t="str">
        <f t="shared" si="339"/>
        <v xml:space="preserve"> |AL| Body vajzash</v>
      </c>
      <c r="E837" s="19" t="s">
        <v>15681</v>
      </c>
      <c r="F837" s="6" t="str">
        <f t="shared" si="340"/>
        <v xml:space="preserve"> |BG| Боди за момиче</v>
      </c>
      <c r="G837" s="19" t="s">
        <v>15682</v>
      </c>
      <c r="H837" s="6" t="str">
        <f t="shared" si="341"/>
        <v xml:space="preserve"> |BiH| Bodi za djevojčice</v>
      </c>
      <c r="I837" s="19" t="s">
        <v>15683</v>
      </c>
      <c r="J837" s="6" t="str">
        <f t="shared" si="342"/>
        <v xml:space="preserve"> |CZ| Dívčí body</v>
      </c>
      <c r="K837" s="19" t="s">
        <v>15684</v>
      </c>
      <c r="L837" s="6" t="str">
        <f t="shared" si="343"/>
        <v xml:space="preserve"> |DE| Body für mädchen</v>
      </c>
      <c r="M837" s="19" t="s">
        <v>15685</v>
      </c>
      <c r="N837" s="6" t="str">
        <f t="shared" si="344"/>
        <v xml:space="preserve"> |EE| Tüdrukute bodi</v>
      </c>
      <c r="O837" s="19" t="s">
        <v>15686</v>
      </c>
      <c r="P837" s="6" t="str">
        <f t="shared" si="345"/>
        <v xml:space="preserve"> |ES| Bodi para niñas</v>
      </c>
      <c r="Q837" s="19" t="s">
        <v>15687</v>
      </c>
      <c r="R837" s="6" t="str">
        <f t="shared" si="346"/>
        <v>/ Bodi per a nena</v>
      </c>
      <c r="S837" s="19" t="s">
        <v>15688</v>
      </c>
      <c r="T837" s="6" t="str">
        <f t="shared" si="347"/>
        <v xml:space="preserve"> |GR| Κοριτσίστικο κορμάκι</v>
      </c>
      <c r="U837" s="19" t="s">
        <v>15682</v>
      </c>
      <c r="V837" s="6" t="str">
        <f t="shared" si="348"/>
        <v xml:space="preserve"> |HR| Bodi za djevojčice</v>
      </c>
      <c r="W837" s="19" t="s">
        <v>15689</v>
      </c>
      <c r="X837" s="6" t="str">
        <f t="shared" si="349"/>
        <v xml:space="preserve"> |HU| Lányka body</v>
      </c>
      <c r="Y837" s="19" t="s">
        <v>15690</v>
      </c>
      <c r="Z837" s="6" t="str">
        <f t="shared" si="350"/>
        <v xml:space="preserve"> |IT| Body per ragazza</v>
      </c>
      <c r="AA837" s="19" t="s">
        <v>15691</v>
      </c>
      <c r="AB837" s="6" t="str">
        <f t="shared" si="351"/>
        <v xml:space="preserve"> |LT| Smėlinukas mergaitei</v>
      </c>
      <c r="AC837" s="19" t="s">
        <v>15692</v>
      </c>
      <c r="AD837" s="6" t="str">
        <f t="shared" si="352"/>
        <v xml:space="preserve"> |LV| Bodijs metenēm</v>
      </c>
      <c r="AE837" s="20" t="s">
        <v>15693</v>
      </c>
      <c r="AF837" s="6" t="str">
        <f t="shared" si="353"/>
        <v xml:space="preserve"> |MK| Детско женско боди</v>
      </c>
      <c r="AG837" s="19" t="s">
        <v>15694</v>
      </c>
      <c r="AH837" s="6" t="str">
        <f t="shared" si="354"/>
        <v xml:space="preserve"> |PL| Body dziewczęce</v>
      </c>
      <c r="AI837" s="19" t="s">
        <v>15695</v>
      </c>
      <c r="AJ837" s="6" t="str">
        <f t="shared" si="355"/>
        <v xml:space="preserve"> |PT| Body para meninas</v>
      </c>
      <c r="AK837" s="19" t="s">
        <v>15696</v>
      </c>
      <c r="AL837" s="6" t="str">
        <f t="shared" si="356"/>
        <v xml:space="preserve"> |RO| Body pentru fete</v>
      </c>
      <c r="AM837" s="19" t="s">
        <v>15697</v>
      </c>
      <c r="AN837" s="6" t="str">
        <f t="shared" si="357"/>
        <v xml:space="preserve"> |RS| Body za devojčice</v>
      </c>
      <c r="AO837" s="19" t="s">
        <v>15698</v>
      </c>
      <c r="AP837" s="6" t="str">
        <f t="shared" si="358"/>
        <v xml:space="preserve"> |SI| Body za deklice</v>
      </c>
      <c r="AQ837" s="19" t="s">
        <v>15699</v>
      </c>
      <c r="AR837" s="6" t="str">
        <f t="shared" si="359"/>
        <v xml:space="preserve"> |SK| Dievčenské body</v>
      </c>
      <c r="AS837" s="9" t="str">
        <f t="shared" si="360"/>
        <v>|EN| Girls' bodysuit |BG| Боди за момиче |BiH| Bodi za djevojčice |CZ| Dívčí body |DE| Body für mädchen |EE| Tüdrukute bodi |ES| Bodi para niñas/ Bodi per a nena |GR| Κοριτσίστικο κορμάκι |HR| Bodi za djevojčice |HU| Lányka body |IT| Body per ragazza |LT| Smėlinukas mergaitei |LV| Bodijs metenēm |PL| Body dziewczęce |PT| Body para meninas |RO| Body pentru fete |RS| Body za devojčice |SI| Body za deklice |SK| Dievčenské body</v>
      </c>
      <c r="AT837" s="9" t="str">
        <f t="shared" si="361"/>
        <v xml:space="preserve">"|EN| Girls' bodysuit |BG| Боди за момиче |BiH| Bodi za djevojčice |CZ| Dívčí body |DE| Body für mädchen |EE| Tüdrukute bodi |ES| Bodi para niñas/ Bodi per a nena |GR| Κοριτσίστικο κορμάκι |HR| Bodi za djevojčice |HU| Lányka body |IT| Body per ragazza |LT| Smėlinukas mergaitei |LV| Bodijs metenēm |PL| Body dziewczęce |PT| Body para meninas |RO| Body pentru fete |RS| Body za devojčice |SI| Body za deklice |SK| Dievčenské body",  </v>
      </c>
      <c r="AU837" s="9" t="str">
        <f t="shared" si="362"/>
        <v xml:space="preserve">"Girls' bodysuit":  "|EN| Girls' bodysuit |BG| Боди за момиче |BiH| Bodi za djevojčice |CZ| Dívčí body |DE| Body für mädchen |EE| Tüdrukute bodi |ES| Bodi para niñas/ Bodi per a nena |GR| Κοριτσίστικο κορμάκι |HR| Bodi za djevojčice |HU| Lányka body |IT| Body per ragazza |LT| Smėlinukas mergaitei |LV| Bodijs metenēm |PL| Body dziewczęce |PT| Body para meninas |RO| Body pentru fete |RS| Body za devojčice |SI| Body za deklice |SK| Dievčenské body",  </v>
      </c>
      <c r="AV837" s="9" t="str">
        <f t="shared" si="363"/>
        <v xml:space="preserve">"Girls' bodysuit", </v>
      </c>
      <c r="AW837" s="9"/>
    </row>
    <row r="838" spans="1:49" ht="15" customHeight="1" x14ac:dyDescent="0.25">
      <c r="A838" s="19" t="s">
        <v>15700</v>
      </c>
      <c r="B838" s="6" t="str">
        <f t="shared" si="338"/>
        <v>|EN| High leg brief</v>
      </c>
      <c r="C838" s="19" t="s">
        <v>1000</v>
      </c>
      <c r="D838" s="6" t="str">
        <f t="shared" si="339"/>
        <v xml:space="preserve"> |AL| Mbathje me prerje të lartë</v>
      </c>
      <c r="E838" s="19" t="s">
        <v>15701</v>
      </c>
      <c r="F838" s="6" t="str">
        <f t="shared" si="340"/>
        <v xml:space="preserve"> |BG| Гащи с висока талия</v>
      </c>
      <c r="G838" s="19" t="s">
        <v>15702</v>
      </c>
      <c r="H838" s="6" t="str">
        <f t="shared" si="341"/>
        <v xml:space="preserve"> |BiH| Visoke gaćice</v>
      </c>
      <c r="I838" s="19" t="s">
        <v>1003</v>
      </c>
      <c r="J838" s="6" t="str">
        <f t="shared" si="342"/>
        <v xml:space="preserve"> |CZ| Kalhotky s vysokou nohavičkou</v>
      </c>
      <c r="K838" s="19" t="s">
        <v>15703</v>
      </c>
      <c r="L838" s="6" t="str">
        <f t="shared" si="343"/>
        <v xml:space="preserve"> |DE| Slip mit hohem bein</v>
      </c>
      <c r="M838" s="19" t="s">
        <v>1005</v>
      </c>
      <c r="N838" s="6" t="str">
        <f t="shared" si="344"/>
        <v xml:space="preserve"> |EE| Kõrge säärega püksikud</v>
      </c>
      <c r="O838" s="19" t="s">
        <v>15704</v>
      </c>
      <c r="P838" s="6" t="str">
        <f t="shared" si="345"/>
        <v xml:space="preserve"> |ES| Braga de pierna alta</v>
      </c>
      <c r="Q838" s="19" t="s">
        <v>1007</v>
      </c>
      <c r="R838" s="6" t="str">
        <f t="shared" si="346"/>
        <v>/ Roba interior de cama alta</v>
      </c>
      <c r="S838" s="19" t="s">
        <v>1008</v>
      </c>
      <c r="T838" s="6" t="str">
        <f t="shared" si="347"/>
        <v xml:space="preserve"> |GR| Σλιπ με ψηλό κόψιμο</v>
      </c>
      <c r="U838" s="19" t="s">
        <v>960</v>
      </c>
      <c r="V838" s="6" t="str">
        <f t="shared" si="348"/>
        <v xml:space="preserve"> |HR| Bikini gaćice</v>
      </c>
      <c r="W838" s="19" t="s">
        <v>15705</v>
      </c>
      <c r="X838" s="6" t="str">
        <f t="shared" si="349"/>
        <v xml:space="preserve"> |HU| Hosszúszárú bugyi</v>
      </c>
      <c r="Y838" s="19" t="s">
        <v>15706</v>
      </c>
      <c r="Z838" s="6" t="str">
        <f t="shared" si="350"/>
        <v xml:space="preserve"> |IT| Slip sgambato</v>
      </c>
      <c r="AA838" s="19" t="s">
        <v>15707</v>
      </c>
      <c r="AB838" s="6" t="str">
        <f t="shared" si="351"/>
        <v xml:space="preserve"> |LT| Kelnaitės su aukštomis klešnėmis</v>
      </c>
      <c r="AC838" s="19" t="s">
        <v>15708</v>
      </c>
      <c r="AD838" s="6" t="str">
        <f t="shared" si="352"/>
        <v xml:space="preserve"> |LV| Augstās apakšbikses</v>
      </c>
      <c r="AE838" s="21" t="s">
        <v>1013</v>
      </c>
      <c r="AF838" s="6" t="str">
        <f t="shared" si="353"/>
        <v xml:space="preserve"> |MK| Гаќи со висок пресек</v>
      </c>
      <c r="AG838" s="19" t="s">
        <v>1014</v>
      </c>
      <c r="AH838" s="6" t="str">
        <f t="shared" si="354"/>
        <v xml:space="preserve"> |PL| Majtki wysoko wycięte</v>
      </c>
      <c r="AI838" s="19" t="s">
        <v>15709</v>
      </c>
      <c r="AJ838" s="6" t="str">
        <f t="shared" si="355"/>
        <v xml:space="preserve"> |PT| Cueca de cintura subida</v>
      </c>
      <c r="AK838" s="19" t="s">
        <v>15710</v>
      </c>
      <c r="AL838" s="6" t="str">
        <f t="shared" si="356"/>
        <v xml:space="preserve"> |RO| Slip înalt pe picior</v>
      </c>
      <c r="AM838" s="19" t="s">
        <v>960</v>
      </c>
      <c r="AN838" s="6" t="str">
        <f t="shared" si="357"/>
        <v xml:space="preserve"> |RS| Bikini gaćice</v>
      </c>
      <c r="AO838" s="19" t="s">
        <v>15711</v>
      </c>
      <c r="AP838" s="6" t="str">
        <f t="shared" si="358"/>
        <v xml:space="preserve"> |SI| Visoke spodnje hlačke</v>
      </c>
      <c r="AQ838" s="19" t="s">
        <v>1018</v>
      </c>
      <c r="AR838" s="6" t="str">
        <f t="shared" si="359"/>
        <v xml:space="preserve"> |SK| Driekové nohavičky</v>
      </c>
      <c r="AS838" s="9" t="str">
        <f t="shared" si="360"/>
        <v>|EN| High leg brief |BG| Гащи с висока талия |BiH| Visoke gaćice |CZ| Kalhotky s vysokou nohavičkou |DE| Slip mit hohem bein |EE| Kõrge säärega püksikud |ES| Braga de pierna alta/ Roba interior de cama alta |GR| Σλιπ με ψηλό κόψιμο |HR| Bikini gaćice |HU| Hosszúszárú bugyi |IT| Slip sgambato |LT| Kelnaitės su aukštomis klešnėmis |LV| Augstās apakšbikses |PL| Majtki wysoko wycięte |PT| Cueca de cintura subida |RO| Slip înalt pe picior |RS| Bikini gaćice |SI| Visoke spodnje hlačke |SK| Driekové nohavičky</v>
      </c>
      <c r="AT838" s="9" t="str">
        <f t="shared" si="361"/>
        <v xml:space="preserve">"|EN| High leg brief |BG| Гащи с висока талия |BiH| Visoke gaćice |CZ| Kalhotky s vysokou nohavičkou |DE| Slip mit hohem bein |EE| Kõrge säärega püksikud |ES| Braga de pierna alta/ Roba interior de cama alta |GR| Σλιπ με ψηλό κόψιμο |HR| Bikini gaćice |HU| Hosszúszárú bugyi |IT| Slip sgambato |LT| Kelnaitės su aukštomis klešnėmis |LV| Augstās apakšbikses |PL| Majtki wysoko wycięte |PT| Cueca de cintura subida |RO| Slip înalt pe picior |RS| Bikini gaćice |SI| Visoke spodnje hlačke |SK| Driekové nohavičky",  </v>
      </c>
      <c r="AU838" s="9" t="str">
        <f t="shared" si="362"/>
        <v xml:space="preserve">"High leg brief":  "|EN| High leg brief |BG| Гащи с висока талия |BiH| Visoke gaćice |CZ| Kalhotky s vysokou nohavičkou |DE| Slip mit hohem bein |EE| Kõrge säärega püksikud |ES| Braga de pierna alta/ Roba interior de cama alta |GR| Σλιπ με ψηλό κόψιμο |HR| Bikini gaćice |HU| Hosszúszárú bugyi |IT| Slip sgambato |LT| Kelnaitės su aukštomis klešnėmis |LV| Augstās apakšbikses |PL| Majtki wysoko wycięte |PT| Cueca de cintura subida |RO| Slip înalt pe picior |RS| Bikini gaćice |SI| Visoke spodnje hlačke |SK| Driekové nohavičky",  </v>
      </c>
      <c r="AV838" s="9" t="str">
        <f t="shared" si="363"/>
        <v xml:space="preserve">"High leg brief", </v>
      </c>
      <c r="AW838" s="9"/>
    </row>
    <row r="839" spans="1:49" ht="15" customHeight="1" x14ac:dyDescent="0.25">
      <c r="A839" s="19" t="s">
        <v>15712</v>
      </c>
      <c r="B839" s="6" t="str">
        <f t="shared" si="338"/>
        <v>|EN| Men belt</v>
      </c>
      <c r="C839" s="19" t="s">
        <v>15713</v>
      </c>
      <c r="D839" s="6" t="str">
        <f t="shared" si="339"/>
        <v xml:space="preserve"> |AL| Rrip meshkujsh</v>
      </c>
      <c r="E839" s="19" t="s">
        <v>15714</v>
      </c>
      <c r="F839" s="6" t="str">
        <f t="shared" si="340"/>
        <v xml:space="preserve"> |BG| Мъжки колан</v>
      </c>
      <c r="G839" s="19" t="s">
        <v>15715</v>
      </c>
      <c r="H839" s="6" t="str">
        <f t="shared" si="341"/>
        <v xml:space="preserve"> |BiH| Muški kaiš</v>
      </c>
      <c r="I839" s="19" t="s">
        <v>15716</v>
      </c>
      <c r="J839" s="6" t="str">
        <f t="shared" si="342"/>
        <v xml:space="preserve"> |CZ| Pásek pro muže</v>
      </c>
      <c r="K839" s="19" t="s">
        <v>15717</v>
      </c>
      <c r="L839" s="6" t="str">
        <f t="shared" si="343"/>
        <v xml:space="preserve"> |DE| Herrengürtel</v>
      </c>
      <c r="M839" s="19" t="s">
        <v>15718</v>
      </c>
      <c r="N839" s="6" t="str">
        <f t="shared" si="344"/>
        <v xml:space="preserve"> |EE| Meeste rihm</v>
      </c>
      <c r="O839" s="19" t="s">
        <v>15719</v>
      </c>
      <c r="P839" s="6" t="str">
        <f t="shared" si="345"/>
        <v xml:space="preserve"> |ES| Cinturón de hombre</v>
      </c>
      <c r="Q839" s="19" t="s">
        <v>15720</v>
      </c>
      <c r="R839" s="6" t="str">
        <f t="shared" si="346"/>
        <v>/ Cinturó d'home</v>
      </c>
      <c r="S839" s="19" t="s">
        <v>15721</v>
      </c>
      <c r="T839" s="6" t="str">
        <f t="shared" si="347"/>
        <v xml:space="preserve"> |GR| Ανδρική ζώνη</v>
      </c>
      <c r="U839" s="19" t="s">
        <v>15722</v>
      </c>
      <c r="V839" s="6" t="str">
        <f t="shared" si="348"/>
        <v xml:space="preserve"> |HR| Muški remen</v>
      </c>
      <c r="W839" s="19" t="s">
        <v>15723</v>
      </c>
      <c r="X839" s="6" t="str">
        <f t="shared" si="349"/>
        <v xml:space="preserve"> |HU| Férfi öv</v>
      </c>
      <c r="Y839" s="19" t="s">
        <v>15724</v>
      </c>
      <c r="Z839" s="6" t="str">
        <f t="shared" si="350"/>
        <v xml:space="preserve"> |IT| Cintura da uomo</v>
      </c>
      <c r="AA839" s="19" t="s">
        <v>15725</v>
      </c>
      <c r="AB839" s="6" t="str">
        <f t="shared" si="351"/>
        <v xml:space="preserve"> |LT| Vyriškas diržas</v>
      </c>
      <c r="AC839" s="19" t="s">
        <v>15726</v>
      </c>
      <c r="AD839" s="6" t="str">
        <f t="shared" si="352"/>
        <v xml:space="preserve"> |LV| Vīriešu josta</v>
      </c>
      <c r="AE839" s="22" t="s">
        <v>15727</v>
      </c>
      <c r="AF839" s="6" t="str">
        <f t="shared" si="353"/>
        <v xml:space="preserve"> |MK| Машки каиш</v>
      </c>
      <c r="AG839" s="19" t="s">
        <v>15728</v>
      </c>
      <c r="AH839" s="6" t="str">
        <f t="shared" si="354"/>
        <v xml:space="preserve"> |PL| Pasek męski</v>
      </c>
      <c r="AI839" s="19" t="s">
        <v>15729</v>
      </c>
      <c r="AJ839" s="6" t="str">
        <f t="shared" si="355"/>
        <v xml:space="preserve"> |PT| Cinto de homem</v>
      </c>
      <c r="AK839" s="19" t="s">
        <v>15730</v>
      </c>
      <c r="AL839" s="6" t="str">
        <f t="shared" si="356"/>
        <v xml:space="preserve"> |RO| Curea pentru bărbați</v>
      </c>
      <c r="AM839" s="19" t="s">
        <v>15715</v>
      </c>
      <c r="AN839" s="6" t="str">
        <f t="shared" si="357"/>
        <v xml:space="preserve"> |RS| Muški kaiš</v>
      </c>
      <c r="AO839" s="19" t="s">
        <v>15731</v>
      </c>
      <c r="AP839" s="6" t="str">
        <f t="shared" si="358"/>
        <v xml:space="preserve"> |SI| Moški pas</v>
      </c>
      <c r="AQ839" s="19" t="s">
        <v>15732</v>
      </c>
      <c r="AR839" s="6" t="str">
        <f t="shared" si="359"/>
        <v xml:space="preserve"> |SK| Mužský opasok</v>
      </c>
      <c r="AS839" s="9" t="str">
        <f t="shared" si="360"/>
        <v>|EN| Men belt |BG| Мъжки колан |BiH| Muški kaiš |CZ| Pásek pro muže |DE| Herrengürtel |EE| Meeste rihm |ES| Cinturón de hombre/ Cinturó d'home |GR| Ανδρική ζώνη |HR| Muški remen |HU| Férfi öv |IT| Cintura da uomo |LT| Vyriškas diržas |LV| Vīriešu josta |PL| Pasek męski |PT| Cinto de homem |RO| Curea pentru bărbați |RS| Muški kaiš |SI| Moški pas |SK| Mužský opasok</v>
      </c>
      <c r="AT839" s="9" t="str">
        <f t="shared" si="361"/>
        <v xml:space="preserve">"|EN| Men belt |BG| Мъжки колан |BiH| Muški kaiš |CZ| Pásek pro muže |DE| Herrengürtel |EE| Meeste rihm |ES| Cinturón de hombre/ Cinturó d'home |GR| Ανδρική ζώνη |HR| Muški remen |HU| Férfi öv |IT| Cintura da uomo |LT| Vyriškas diržas |LV| Vīriešu josta |PL| Pasek męski |PT| Cinto de homem |RO| Curea pentru bărbați |RS| Muški kaiš |SI| Moški pas |SK| Mužský opasok",  </v>
      </c>
      <c r="AU839" s="9" t="str">
        <f t="shared" si="362"/>
        <v xml:space="preserve">"Men belt":  "|EN| Men belt |BG| Мъжки колан |BiH| Muški kaiš |CZ| Pásek pro muže |DE| Herrengürtel |EE| Meeste rihm |ES| Cinturón de hombre/ Cinturó d'home |GR| Ανδρική ζώνη |HR| Muški remen |HU| Férfi öv |IT| Cintura da uomo |LT| Vyriškas diržas |LV| Vīriešu josta |PL| Pasek męski |PT| Cinto de homem |RO| Curea pentru bărbați |RS| Muški kaiš |SI| Moški pas |SK| Mužský opasok",  </v>
      </c>
      <c r="AV839" s="9" t="str">
        <f t="shared" si="363"/>
        <v xml:space="preserve">"Men belt", </v>
      </c>
      <c r="AW839" s="9"/>
    </row>
    <row r="840" spans="1:49" ht="15" customHeight="1" x14ac:dyDescent="0.25">
      <c r="A840" s="19" t="s">
        <v>15733</v>
      </c>
      <c r="B840" s="6" t="str">
        <f t="shared" si="338"/>
        <v>|EN| Ladies sport swimsuit</v>
      </c>
      <c r="C840" s="19" t="s">
        <v>15734</v>
      </c>
      <c r="D840" s="6" t="str">
        <f t="shared" si="339"/>
        <v xml:space="preserve"> |AL| Rroba banje sportive për femra</v>
      </c>
      <c r="E840" s="19" t="s">
        <v>15735</v>
      </c>
      <c r="F840" s="6" t="str">
        <f t="shared" si="340"/>
        <v xml:space="preserve"> |BG| Дамски спортен бански костюм</v>
      </c>
      <c r="G840" s="19" t="s">
        <v>15736</v>
      </c>
      <c r="H840" s="6" t="str">
        <f t="shared" si="341"/>
        <v xml:space="preserve"> |BiH| Ženski sportski kupaći kostim</v>
      </c>
      <c r="I840" s="19" t="s">
        <v>15737</v>
      </c>
      <c r="J840" s="6" t="str">
        <f t="shared" si="342"/>
        <v xml:space="preserve"> |CZ| Sportovní dámské plavky</v>
      </c>
      <c r="K840" s="19" t="s">
        <v>15738</v>
      </c>
      <c r="L840" s="6" t="str">
        <f t="shared" si="343"/>
        <v xml:space="preserve"> |DE| Sportbadebekleidung für frauen</v>
      </c>
      <c r="M840" s="19" t="s">
        <v>15739</v>
      </c>
      <c r="N840" s="6" t="str">
        <f t="shared" si="344"/>
        <v xml:space="preserve"> |EE| Naiste sportlik ujumistrikoo</v>
      </c>
      <c r="O840" s="19" t="s">
        <v>15740</v>
      </c>
      <c r="P840" s="6" t="str">
        <f t="shared" si="345"/>
        <v xml:space="preserve"> |ES| Bañador deportivo para mujer</v>
      </c>
      <c r="Q840" s="19" t="s">
        <v>15741</v>
      </c>
      <c r="R840" s="6" t="str">
        <f t="shared" si="346"/>
        <v>/ Banyador esportiu per a dona</v>
      </c>
      <c r="S840" s="19" t="s">
        <v>15742</v>
      </c>
      <c r="T840" s="6" t="str">
        <f t="shared" si="347"/>
        <v xml:space="preserve"> |GR| Γυναικείο αθλητικό μαγιό</v>
      </c>
      <c r="U840" s="19" t="s">
        <v>15736</v>
      </c>
      <c r="V840" s="6" t="str">
        <f t="shared" si="348"/>
        <v xml:space="preserve"> |HR| Ženski sportski kupaći kostim</v>
      </c>
      <c r="W840" s="19" t="s">
        <v>15743</v>
      </c>
      <c r="X840" s="6" t="str">
        <f t="shared" si="349"/>
        <v xml:space="preserve"> |HU| Női sport úszódressz</v>
      </c>
      <c r="Y840" s="19" t="s">
        <v>15744</v>
      </c>
      <c r="Z840" s="6" t="str">
        <f t="shared" si="350"/>
        <v xml:space="preserve"> |IT| Costume da bagno sportivo per donna</v>
      </c>
      <c r="AA840" s="19" t="s">
        <v>15745</v>
      </c>
      <c r="AB840" s="6" t="str">
        <f t="shared" si="351"/>
        <v xml:space="preserve"> |LT| Moteriškas sportinis maudymosi kostiumėlis</v>
      </c>
      <c r="AC840" s="19" t="s">
        <v>15746</v>
      </c>
      <c r="AD840" s="6" t="str">
        <f t="shared" si="352"/>
        <v xml:space="preserve"> |LV| Sieviešu sporta peldkostīms</v>
      </c>
      <c r="AE840" s="22" t="s">
        <v>15747</v>
      </c>
      <c r="AF840" s="6" t="str">
        <f t="shared" si="353"/>
        <v xml:space="preserve"> |MK| Женски спортски костим за капење</v>
      </c>
      <c r="AG840" s="19" t="s">
        <v>15748</v>
      </c>
      <c r="AH840" s="6" t="str">
        <f t="shared" si="354"/>
        <v xml:space="preserve"> |PL| Damski sportowy strój kąpielowy</v>
      </c>
      <c r="AI840" s="19" t="s">
        <v>15749</v>
      </c>
      <c r="AJ840" s="6" t="str">
        <f t="shared" si="355"/>
        <v xml:space="preserve"> |PT| Fato de banho desportivo para senhora</v>
      </c>
      <c r="AK840" s="19" t="s">
        <v>15750</v>
      </c>
      <c r="AL840" s="6" t="str">
        <f t="shared" si="356"/>
        <v xml:space="preserve"> |RO| Costum de baie sport femeiesc</v>
      </c>
      <c r="AM840" s="19" t="s">
        <v>15736</v>
      </c>
      <c r="AN840" s="6" t="str">
        <f t="shared" si="357"/>
        <v xml:space="preserve"> |RS| Ženski sportski kupaći kostim</v>
      </c>
      <c r="AO840" s="19" t="s">
        <v>15751</v>
      </c>
      <c r="AP840" s="6" t="str">
        <f t="shared" si="358"/>
        <v xml:space="preserve"> |SI| Ženske športne kopalke</v>
      </c>
      <c r="AQ840" s="19" t="s">
        <v>15752</v>
      </c>
      <c r="AR840" s="6" t="str">
        <f t="shared" si="359"/>
        <v xml:space="preserve"> |SK| Športové dámske plavky</v>
      </c>
      <c r="AS840" s="9" t="str">
        <f t="shared" si="360"/>
        <v>|EN| Ladies sport swimsuit |BG| Дамски спортен бански костюм |BiH| Ženski sportski kupaći kostim |CZ| Sportovní dámské plavky |DE| Sportbadebekleidung für frauen |EE| Naiste sportlik ujumistrikoo |ES| Bañador deportivo para mujer/ Banyador esportiu per a dona |GR| Γυναικείο αθλητικό μαγιό |HR| Ženski sportski kupaći kostim |HU| Női sport úszódressz |IT| Costume da bagno sportivo per donna |LT| Moteriškas sportinis maudymosi kostiumėlis |LV| Sieviešu sporta peldkostīms |PL| Damski sportowy strój kąpielowy |PT| Fato de banho desportivo para senhora |RO| Costum de baie sport femeiesc |RS| Ženski sportski kupaći kostim |SI| Ženske športne kopalke |SK| Športové dámske plavky</v>
      </c>
      <c r="AT840" s="9" t="str">
        <f t="shared" si="361"/>
        <v xml:space="preserve">"|EN| Ladies sport swimsuit |BG| Дамски спортен бански костюм |BiH| Ženski sportski kupaći kostim |CZ| Sportovní dámské plavky |DE| Sportbadebekleidung für frauen |EE| Naiste sportlik ujumistrikoo |ES| Bañador deportivo para mujer/ Banyador esportiu per a dona |GR| Γυναικείο αθλητικό μαγιό |HR| Ženski sportski kupaći kostim |HU| Női sport úszódressz |IT| Costume da bagno sportivo per donna |LT| Moteriškas sportinis maudymosi kostiumėlis |LV| Sieviešu sporta peldkostīms |PL| Damski sportowy strój kąpielowy |PT| Fato de banho desportivo para senhora |RO| Costum de baie sport femeiesc |RS| Ženski sportski kupaći kostim |SI| Ženske športne kopalke |SK| Športové dámske plavky",  </v>
      </c>
      <c r="AU840" s="9" t="str">
        <f t="shared" si="362"/>
        <v xml:space="preserve">"Ladies sport swimsuit":  "|EN| Ladies sport swimsuit |BG| Дамски спортен бански костюм |BiH| Ženski sportski kupaći kostim |CZ| Sportovní dámské plavky |DE| Sportbadebekleidung für frauen |EE| Naiste sportlik ujumistrikoo |ES| Bañador deportivo para mujer/ Banyador esportiu per a dona |GR| Γυναικείο αθλητικό μαγιό |HR| Ženski sportski kupaći kostim |HU| Női sport úszódressz |IT| Costume da bagno sportivo per donna |LT| Moteriškas sportinis maudymosi kostiumėlis |LV| Sieviešu sporta peldkostīms |PL| Damski sportowy strój kąpielowy |PT| Fato de banho desportivo para senhora |RO| Costum de baie sport femeiesc |RS| Ženski sportski kupaći kostim |SI| Ženske športne kopalke |SK| Športové dámske plavky",  </v>
      </c>
      <c r="AV840" s="9" t="str">
        <f t="shared" si="363"/>
        <v xml:space="preserve">"Ladies sport swimsuit", </v>
      </c>
      <c r="AW840" s="9"/>
    </row>
    <row r="841" spans="1:49" ht="15" customHeight="1" x14ac:dyDescent="0.25">
      <c r="A841" s="19" t="s">
        <v>15753</v>
      </c>
      <c r="B841" s="6" t="str">
        <f t="shared" si="338"/>
        <v>|EN| Girls sport swimsuit</v>
      </c>
      <c r="C841" s="19" t="s">
        <v>15754</v>
      </c>
      <c r="D841" s="6" t="str">
        <f t="shared" si="339"/>
        <v xml:space="preserve"> |AL| Rroba banje sportive për vajza</v>
      </c>
      <c r="E841" s="19" t="s">
        <v>15755</v>
      </c>
      <c r="F841" s="6" t="str">
        <f t="shared" si="340"/>
        <v xml:space="preserve"> |BG| Спортен бански костюм за момичета</v>
      </c>
      <c r="G841" s="19" t="s">
        <v>15756</v>
      </c>
      <c r="H841" s="6" t="str">
        <f t="shared" si="341"/>
        <v xml:space="preserve"> |BiH| Sportski kupaći kostim za djevojčice</v>
      </c>
      <c r="I841" s="19" t="s">
        <v>15757</v>
      </c>
      <c r="J841" s="6" t="str">
        <f t="shared" si="342"/>
        <v xml:space="preserve"> |CZ| Sportovní dívčí plavky</v>
      </c>
      <c r="K841" s="19" t="s">
        <v>15758</v>
      </c>
      <c r="L841" s="6" t="str">
        <f t="shared" si="343"/>
        <v xml:space="preserve"> |DE| Sportbadebekleidung für mädchen</v>
      </c>
      <c r="M841" s="19" t="s">
        <v>15759</v>
      </c>
      <c r="N841" s="6" t="str">
        <f t="shared" si="344"/>
        <v xml:space="preserve"> |EE| Tüdrukute sportlik ujumistrikoo</v>
      </c>
      <c r="O841" s="19" t="s">
        <v>15760</v>
      </c>
      <c r="P841" s="6" t="str">
        <f t="shared" si="345"/>
        <v xml:space="preserve"> |ES| Bañador deportivo para niña</v>
      </c>
      <c r="Q841" s="19" t="s">
        <v>15761</v>
      </c>
      <c r="R841" s="6" t="str">
        <f t="shared" si="346"/>
        <v>/ Banyador esportiu per a nenes</v>
      </c>
      <c r="S841" s="19" t="s">
        <v>15762</v>
      </c>
      <c r="T841" s="6" t="str">
        <f t="shared" si="347"/>
        <v xml:space="preserve"> |GR| Κοριτσίστικο αθλητικό μαγιό</v>
      </c>
      <c r="U841" s="19" t="s">
        <v>15756</v>
      </c>
      <c r="V841" s="6" t="str">
        <f t="shared" si="348"/>
        <v xml:space="preserve"> |HR| Sportski kupaći kostim za djevojčice</v>
      </c>
      <c r="W841" s="19" t="s">
        <v>15763</v>
      </c>
      <c r="X841" s="6" t="str">
        <f t="shared" si="349"/>
        <v xml:space="preserve"> |HU| Lányka sport úszódressz</v>
      </c>
      <c r="Y841" s="19" t="s">
        <v>15764</v>
      </c>
      <c r="Z841" s="6" t="str">
        <f t="shared" si="350"/>
        <v xml:space="preserve"> |IT| Costume da bagno sportivo per ragazze</v>
      </c>
      <c r="AA841" s="19" t="s">
        <v>15765</v>
      </c>
      <c r="AB841" s="6" t="str">
        <f t="shared" si="351"/>
        <v xml:space="preserve"> |LT| Mergaičių sportinis maudymosi kostiumėlis</v>
      </c>
      <c r="AC841" s="19" t="s">
        <v>15766</v>
      </c>
      <c r="AD841" s="6" t="str">
        <f t="shared" si="352"/>
        <v xml:space="preserve"> |LV| Meiteņu sporta peldkostīms</v>
      </c>
      <c r="AE841" s="22" t="s">
        <v>15767</v>
      </c>
      <c r="AF841" s="6" t="str">
        <f t="shared" si="353"/>
        <v xml:space="preserve"> |MK| Детски женски спортски костим за капење</v>
      </c>
      <c r="AG841" s="19" t="s">
        <v>15768</v>
      </c>
      <c r="AH841" s="6" t="str">
        <f t="shared" si="354"/>
        <v xml:space="preserve"> |PL| Dziewczęcy sportowy strój kąpielowy</v>
      </c>
      <c r="AI841" s="19" t="s">
        <v>15769</v>
      </c>
      <c r="AJ841" s="6" t="str">
        <f t="shared" si="355"/>
        <v xml:space="preserve"> |PT| Fato de banho desportivo para rapariga</v>
      </c>
      <c r="AK841" s="19" t="s">
        <v>15770</v>
      </c>
      <c r="AL841" s="6" t="str">
        <f t="shared" si="356"/>
        <v xml:space="preserve"> |RO| Costum de baie sport pentru fete</v>
      </c>
      <c r="AM841" s="19" t="s">
        <v>15771</v>
      </c>
      <c r="AN841" s="6" t="str">
        <f t="shared" si="357"/>
        <v xml:space="preserve"> |RS| Sportski kupaći kostim za devojčice</v>
      </c>
      <c r="AO841" s="19" t="s">
        <v>15772</v>
      </c>
      <c r="AP841" s="6" t="str">
        <f t="shared" si="358"/>
        <v xml:space="preserve"> |SI| Dekliške športne kopalke</v>
      </c>
      <c r="AQ841" s="19" t="s">
        <v>15773</v>
      </c>
      <c r="AR841" s="6" t="str">
        <f t="shared" si="359"/>
        <v xml:space="preserve"> |SK| Športové dievčenské plavky</v>
      </c>
      <c r="AS841" s="9" t="str">
        <f t="shared" si="360"/>
        <v>|EN| Girls sport swimsuit |BG| Спортен бански костюм за момичета |BiH| Sportski kupaći kostim za djevojčice |CZ| Sportovní dívčí plavky |DE| Sportbadebekleidung für mädchen |EE| Tüdrukute sportlik ujumistrikoo |ES| Bañador deportivo para niña/ Banyador esportiu per a nenes |GR| Κοριτσίστικο αθλητικό μαγιό |HR| Sportski kupaći kostim za djevojčice |HU| Lányka sport úszódressz |IT| Costume da bagno sportivo per ragazze |LT| Mergaičių sportinis maudymosi kostiumėlis |LV| Meiteņu sporta peldkostīms |PL| Dziewczęcy sportowy strój kąpielowy |PT| Fato de banho desportivo para rapariga |RO| Costum de baie sport pentru fete |RS| Sportski kupaći kostim za devojčice |SI| Dekliške športne kopalke |SK| Športové dievčenské plavky</v>
      </c>
      <c r="AT841" s="9" t="str">
        <f t="shared" si="361"/>
        <v xml:space="preserve">"|EN| Girls sport swimsuit |BG| Спортен бански костюм за момичета |BiH| Sportski kupaći kostim za djevojčice |CZ| Sportovní dívčí plavky |DE| Sportbadebekleidung für mädchen |EE| Tüdrukute sportlik ujumistrikoo |ES| Bañador deportivo para niña/ Banyador esportiu per a nenes |GR| Κοριτσίστικο αθλητικό μαγιό |HR| Sportski kupaći kostim za djevojčice |HU| Lányka sport úszódressz |IT| Costume da bagno sportivo per ragazze |LT| Mergaičių sportinis maudymosi kostiumėlis |LV| Meiteņu sporta peldkostīms |PL| Dziewczęcy sportowy strój kąpielowy |PT| Fato de banho desportivo para rapariga |RO| Costum de baie sport pentru fete |RS| Sportski kupaći kostim za devojčice |SI| Dekliške športne kopalke |SK| Športové dievčenské plavky",  </v>
      </c>
      <c r="AU841" s="9" t="str">
        <f t="shared" si="362"/>
        <v xml:space="preserve">"Girls sport swimsuit":  "|EN| Girls sport swimsuit |BG| Спортен бански костюм за момичета |BiH| Sportski kupaći kostim za djevojčice |CZ| Sportovní dívčí plavky |DE| Sportbadebekleidung für mädchen |EE| Tüdrukute sportlik ujumistrikoo |ES| Bañador deportivo para niña/ Banyador esportiu per a nenes |GR| Κοριτσίστικο αθλητικό μαγιό |HR| Sportski kupaći kostim za djevojčice |HU| Lányka sport úszódressz |IT| Costume da bagno sportivo per ragazze |LT| Mergaičių sportinis maudymosi kostiumėlis |LV| Meiteņu sporta peldkostīms |PL| Dziewczęcy sportowy strój kąpielowy |PT| Fato de banho desportivo para rapariga |RO| Costum de baie sport pentru fete |RS| Sportski kupaći kostim za devojčice |SI| Dekliške športne kopalke |SK| Športové dievčenské plavky",  </v>
      </c>
      <c r="AV841" s="9" t="str">
        <f t="shared" si="363"/>
        <v xml:space="preserve">"Girls sport swimsuit", </v>
      </c>
      <c r="AW841" s="9"/>
    </row>
    <row r="842" spans="1:49" ht="15" customHeight="1" x14ac:dyDescent="0.25">
      <c r="A842" s="19" t="s">
        <v>1353</v>
      </c>
      <c r="B842" s="6" t="str">
        <f t="shared" si="338"/>
        <v>|EN| Women’s footie socks</v>
      </c>
      <c r="C842" s="19" t="s">
        <v>1354</v>
      </c>
      <c r="D842" s="6" t="str">
        <f t="shared" si="339"/>
        <v xml:space="preserve"> |AL| Çorape të shkurtra femrash</v>
      </c>
      <c r="E842" s="19" t="s">
        <v>15774</v>
      </c>
      <c r="F842" s="6" t="str">
        <f t="shared" si="340"/>
        <v xml:space="preserve"> |BG| Дамски чорапи тип терлик</v>
      </c>
      <c r="G842" s="19" t="s">
        <v>1355</v>
      </c>
      <c r="H842" s="6" t="str">
        <f t="shared" si="341"/>
        <v xml:space="preserve"> |BiH| Ženske stopalice</v>
      </c>
      <c r="I842" s="19" t="s">
        <v>1295</v>
      </c>
      <c r="J842" s="6" t="str">
        <f t="shared" si="342"/>
        <v xml:space="preserve"> |CZ| Dámské ponožky</v>
      </c>
      <c r="K842" s="19" t="s">
        <v>1296</v>
      </c>
      <c r="L842" s="6" t="str">
        <f t="shared" si="343"/>
        <v xml:space="preserve"> |DE| Damensocken</v>
      </c>
      <c r="M842" s="19" t="s">
        <v>1358</v>
      </c>
      <c r="N842" s="6" t="str">
        <f t="shared" si="344"/>
        <v xml:space="preserve"> |EE| Naiste pöiasokid</v>
      </c>
      <c r="O842" s="19" t="s">
        <v>15775</v>
      </c>
      <c r="P842" s="6" t="str">
        <f t="shared" si="345"/>
        <v xml:space="preserve"> |ES| Calcetines para mujeres</v>
      </c>
      <c r="Q842" s="19" t="s">
        <v>15776</v>
      </c>
      <c r="R842" s="6" t="str">
        <f t="shared" si="346"/>
        <v>/ Peücs de dona</v>
      </c>
      <c r="S842" s="19" t="s">
        <v>15777</v>
      </c>
      <c r="T842" s="6" t="str">
        <f t="shared" si="347"/>
        <v xml:space="preserve"> |GR| Γυναικείες ποδοσφαιρικές κάλτσες</v>
      </c>
      <c r="U842" s="19" t="s">
        <v>1355</v>
      </c>
      <c r="V842" s="6" t="str">
        <f t="shared" si="348"/>
        <v xml:space="preserve"> |HR| Ženske stopalice</v>
      </c>
      <c r="W842" s="19" t="s">
        <v>1301</v>
      </c>
      <c r="X842" s="6" t="str">
        <f t="shared" si="349"/>
        <v xml:space="preserve"> |HU| Női zokni</v>
      </c>
      <c r="Y842" s="19" t="s">
        <v>15778</v>
      </c>
      <c r="Z842" s="6" t="str">
        <f t="shared" si="350"/>
        <v xml:space="preserve"> |IT| Calzini da donna</v>
      </c>
      <c r="AA842" s="19" t="s">
        <v>1422</v>
      </c>
      <c r="AB842" s="6" t="str">
        <f t="shared" si="351"/>
        <v xml:space="preserve"> |LT| Moteriškos kojinės</v>
      </c>
      <c r="AC842" s="19" t="s">
        <v>15779</v>
      </c>
      <c r="AD842" s="6" t="str">
        <f t="shared" si="352"/>
        <v xml:space="preserve"> |LV| Sieviešu īsās zeķes</v>
      </c>
      <c r="AE842" s="22" t="s">
        <v>1366</v>
      </c>
      <c r="AF842" s="6" t="str">
        <f t="shared" si="353"/>
        <v xml:space="preserve"> |MK| Женски кратки чорапи</v>
      </c>
      <c r="AG842" s="19" t="s">
        <v>1367</v>
      </c>
      <c r="AH842" s="6" t="str">
        <f t="shared" si="354"/>
        <v xml:space="preserve"> |PL| Stopki damskie</v>
      </c>
      <c r="AI842" s="19" t="s">
        <v>15780</v>
      </c>
      <c r="AJ842" s="6" t="str">
        <f t="shared" si="355"/>
        <v xml:space="preserve"> |PT| Meias footie para mulher</v>
      </c>
      <c r="AK842" s="19" t="s">
        <v>15781</v>
      </c>
      <c r="AL842" s="6" t="str">
        <f t="shared" si="356"/>
        <v xml:space="preserve"> |RO| Șosete pentru femei</v>
      </c>
      <c r="AM842" s="19" t="s">
        <v>1355</v>
      </c>
      <c r="AN842" s="6" t="str">
        <f t="shared" si="357"/>
        <v xml:space="preserve"> |RS| Ženske stopalice</v>
      </c>
      <c r="AO842" s="19" t="s">
        <v>15782</v>
      </c>
      <c r="AP842" s="6" t="str">
        <f t="shared" si="358"/>
        <v xml:space="preserve"> |SI| Ženske kratke nogavice</v>
      </c>
      <c r="AQ842" s="19" t="s">
        <v>15783</v>
      </c>
      <c r="AR842" s="6" t="str">
        <f t="shared" si="359"/>
        <v xml:space="preserve"> |SK| Dámske ponožky nízke</v>
      </c>
      <c r="AS842" s="9" t="str">
        <f t="shared" si="360"/>
        <v>|EN| Women’s footie socks |BG| Дамски чорапи тип терлик |BiH| Ženske stopalice |CZ| Dámské ponožky |DE| Damensocken |EE| Naiste pöiasokid |ES| Calcetines para mujeres/ Peücs de dona |GR| Γυναικείες ποδοσφαιρικές κάλτσες |HR| Ženske stopalice |HU| Női zokni |IT| Calzini da donna |LT| Moteriškos kojinės |LV| Sieviešu īsās zeķes |PL| Stopki damskie |PT| Meias footie para mulher |RO| Șosete pentru femei |RS| Ženske stopalice |SI| Ženske kratke nogavice |SK| Dámske ponožky nízke</v>
      </c>
      <c r="AT842" s="9" t="str">
        <f t="shared" si="361"/>
        <v xml:space="preserve">"|EN| Women’s footie socks |BG| Дамски чорапи тип терлик |BiH| Ženske stopalice |CZ| Dámské ponožky |DE| Damensocken |EE| Naiste pöiasokid |ES| Calcetines para mujeres/ Peücs de dona |GR| Γυναικείες ποδοσφαιρικές κάλτσες |HR| Ženske stopalice |HU| Női zokni |IT| Calzini da donna |LT| Moteriškos kojinės |LV| Sieviešu īsās zeķes |PL| Stopki damskie |PT| Meias footie para mulher |RO| Șosete pentru femei |RS| Ženske stopalice |SI| Ženske kratke nogavice |SK| Dámske ponožky nízke",  </v>
      </c>
      <c r="AU842" s="9" t="str">
        <f t="shared" si="362"/>
        <v xml:space="preserve">"Women’s footie socks":  "|EN| Women’s footie socks |BG| Дамски чорапи тип терлик |BiH| Ženske stopalice |CZ| Dámské ponožky |DE| Damensocken |EE| Naiste pöiasokid |ES| Calcetines para mujeres/ Peücs de dona |GR| Γυναικείες ποδοσφαιρικές κάλτσες |HR| Ženske stopalice |HU| Női zokni |IT| Calzini da donna |LT| Moteriškos kojinės |LV| Sieviešu īsās zeķes |PL| Stopki damskie |PT| Meias footie para mulher |RO| Șosete pentru femei |RS| Ženske stopalice |SI| Ženske kratke nogavice |SK| Dámske ponožky nízke",  </v>
      </c>
      <c r="AV842" s="9" t="str">
        <f t="shared" si="363"/>
        <v xml:space="preserve">"Women’s footie socks", </v>
      </c>
      <c r="AW842" s="9"/>
    </row>
    <row r="843" spans="1:49" ht="15" customHeight="1" x14ac:dyDescent="0.25">
      <c r="A843" s="19"/>
      <c r="B843" s="6" t="str">
        <f t="shared" si="338"/>
        <v xml:space="preserve">|EN| </v>
      </c>
      <c r="C843" s="19" t="s">
        <v>2447</v>
      </c>
      <c r="D843" s="6" t="str">
        <f t="shared" si="339"/>
        <v xml:space="preserve"> |AL| Tunikë plazhi femrash</v>
      </c>
      <c r="E843" s="19"/>
      <c r="F843" s="6" t="str">
        <f t="shared" si="340"/>
        <v xml:space="preserve"> |BG| </v>
      </c>
      <c r="G843" s="19" t="s">
        <v>2456</v>
      </c>
      <c r="H843" s="6" t="str">
        <f t="shared" si="341"/>
        <v xml:space="preserve"> |BiH| Ženska tunika za plažu</v>
      </c>
      <c r="I843" s="19"/>
      <c r="J843" s="6" t="str">
        <f t="shared" si="342"/>
        <v xml:space="preserve"> |CZ| </v>
      </c>
      <c r="K843" s="19"/>
      <c r="L843" s="6" t="str">
        <f t="shared" si="343"/>
        <v xml:space="preserve"> |DE| </v>
      </c>
      <c r="M843" s="19"/>
      <c r="N843" s="6" t="str">
        <f t="shared" si="344"/>
        <v xml:space="preserve"> |EE| </v>
      </c>
      <c r="O843" s="19"/>
      <c r="P843" s="6" t="str">
        <f t="shared" si="345"/>
        <v xml:space="preserve"> |ES| </v>
      </c>
      <c r="Q843" s="19"/>
      <c r="R843" s="6" t="str">
        <f t="shared" si="346"/>
        <v xml:space="preserve">/ </v>
      </c>
      <c r="S843" s="19"/>
      <c r="T843" s="6" t="str">
        <f t="shared" si="347"/>
        <v xml:space="preserve"> |GR| </v>
      </c>
      <c r="U843" s="19"/>
      <c r="V843" s="6" t="str">
        <f t="shared" si="348"/>
        <v xml:space="preserve"> |HR| </v>
      </c>
      <c r="W843" s="19"/>
      <c r="X843" s="6" t="str">
        <f t="shared" si="349"/>
        <v xml:space="preserve"> |HU| </v>
      </c>
      <c r="Y843" s="19"/>
      <c r="Z843" s="6" t="str">
        <f t="shared" si="350"/>
        <v xml:space="preserve"> |IT| </v>
      </c>
      <c r="AA843" s="19"/>
      <c r="AB843" s="6" t="str">
        <f t="shared" si="351"/>
        <v xml:space="preserve"> |LT| </v>
      </c>
      <c r="AC843" s="19"/>
      <c r="AD843" s="6" t="str">
        <f t="shared" si="352"/>
        <v xml:space="preserve"> |LV| </v>
      </c>
      <c r="AE843" s="22" t="s">
        <v>2461</v>
      </c>
      <c r="AF843" s="6" t="str">
        <f t="shared" si="353"/>
        <v xml:space="preserve"> |MK| Женска туника за на плажа</v>
      </c>
      <c r="AG843" s="19" t="s">
        <v>2462</v>
      </c>
      <c r="AH843" s="6" t="str">
        <f t="shared" si="354"/>
        <v xml:space="preserve"> |PL| Tunika damska plażowa</v>
      </c>
      <c r="AI843" s="19" t="s">
        <v>15784</v>
      </c>
      <c r="AJ843" s="6" t="str">
        <f t="shared" si="355"/>
        <v xml:space="preserve"> |PT| Túnica de praia para mulher</v>
      </c>
      <c r="AK843" s="19"/>
      <c r="AL843" s="6" t="str">
        <f t="shared" si="356"/>
        <v xml:space="preserve"> |RO| </v>
      </c>
      <c r="AM843" s="19"/>
      <c r="AN843" s="6" t="str">
        <f t="shared" si="357"/>
        <v xml:space="preserve"> |RS| </v>
      </c>
      <c r="AO843" s="19"/>
      <c r="AP843" s="6" t="str">
        <f t="shared" si="358"/>
        <v xml:space="preserve"> |SI| </v>
      </c>
      <c r="AQ843" s="19"/>
      <c r="AR843" s="6" t="str">
        <f t="shared" si="359"/>
        <v xml:space="preserve"> |SK| </v>
      </c>
      <c r="AS843" s="9" t="str">
        <f t="shared" si="360"/>
        <v xml:space="preserve">|EN|  |BG|  |BiH| Ženska tunika za plažu |CZ|  |DE|  |EE|  |ES| /  |GR|  |HR|  |HU|  |IT|  |LT|  |LV|  |PL| Tunika damska plażowa |PT| Túnica de praia para mulher |RO|  |RS|  |SI|  |SK| </v>
      </c>
      <c r="AT843" s="9" t="str">
        <f t="shared" si="361"/>
        <v xml:space="preserve">"|EN|  |BG|  |BiH| Ženska tunika za plažu |CZ|  |DE|  |EE|  |ES| /  |GR|  |HR|  |HU|  |IT|  |LT|  |LV|  |PL| Tunika damska plażowa |PT| Túnica de praia para mulher |RO|  |RS|  |SI|  |SK| ",  </v>
      </c>
      <c r="AU843" s="9" t="str">
        <f t="shared" si="362"/>
        <v xml:space="preserve">"":  "|EN|  |BG|  |BiH| Ženska tunika za plažu |CZ|  |DE|  |EE|  |ES| /  |GR|  |HR|  |HU|  |IT|  |LT|  |LV|  |PL| Tunika damska plażowa |PT| Túnica de praia para mulher |RO|  |RS|  |SI|  |SK| ",  </v>
      </c>
      <c r="AV843" s="9" t="str">
        <f t="shared" si="363"/>
        <v xml:space="preserve">"", </v>
      </c>
      <c r="AW843" s="9"/>
    </row>
    <row r="844" spans="1:49" ht="15" customHeight="1" x14ac:dyDescent="0.25">
      <c r="A844" s="19"/>
      <c r="B844" s="6" t="str">
        <f t="shared" si="338"/>
        <v xml:space="preserve">|EN| </v>
      </c>
      <c r="C844" s="19" t="s">
        <v>2468</v>
      </c>
      <c r="D844" s="6" t="str">
        <f t="shared" si="339"/>
        <v xml:space="preserve"> |AL| Pareo femrash</v>
      </c>
      <c r="E844" s="19"/>
      <c r="F844" s="6" t="str">
        <f t="shared" si="340"/>
        <v xml:space="preserve"> |BG| </v>
      </c>
      <c r="G844" s="19" t="s">
        <v>2449</v>
      </c>
      <c r="H844" s="6" t="str">
        <f t="shared" si="341"/>
        <v xml:space="preserve"> |BiH| Ženski pareo</v>
      </c>
      <c r="I844" s="19"/>
      <c r="J844" s="6" t="str">
        <f t="shared" si="342"/>
        <v xml:space="preserve"> |CZ| </v>
      </c>
      <c r="K844" s="19"/>
      <c r="L844" s="6" t="str">
        <f t="shared" si="343"/>
        <v xml:space="preserve"> |DE| </v>
      </c>
      <c r="M844" s="19"/>
      <c r="N844" s="6" t="str">
        <f t="shared" si="344"/>
        <v xml:space="preserve"> |EE| </v>
      </c>
      <c r="O844" s="19"/>
      <c r="P844" s="6" t="str">
        <f t="shared" si="345"/>
        <v xml:space="preserve"> |ES| </v>
      </c>
      <c r="Q844" s="19"/>
      <c r="R844" s="6" t="str">
        <f t="shared" si="346"/>
        <v xml:space="preserve">/ </v>
      </c>
      <c r="S844" s="19"/>
      <c r="T844" s="6" t="str">
        <f t="shared" si="347"/>
        <v xml:space="preserve"> |GR| </v>
      </c>
      <c r="U844" s="19"/>
      <c r="V844" s="6" t="str">
        <f t="shared" si="348"/>
        <v xml:space="preserve"> |HR| </v>
      </c>
      <c r="W844" s="19"/>
      <c r="X844" s="6" t="str">
        <f t="shared" si="349"/>
        <v xml:space="preserve"> |HU| </v>
      </c>
      <c r="Y844" s="19"/>
      <c r="Z844" s="6" t="str">
        <f t="shared" si="350"/>
        <v xml:space="preserve"> |IT| </v>
      </c>
      <c r="AA844" s="19"/>
      <c r="AB844" s="6" t="str">
        <f t="shared" si="351"/>
        <v xml:space="preserve"> |LT| </v>
      </c>
      <c r="AC844" s="19"/>
      <c r="AD844" s="6" t="str">
        <f t="shared" si="352"/>
        <v xml:space="preserve"> |LV| </v>
      </c>
      <c r="AE844" s="22" t="s">
        <v>2480</v>
      </c>
      <c r="AF844" s="6" t="str">
        <f t="shared" si="353"/>
        <v xml:space="preserve"> |MK| Женско парео</v>
      </c>
      <c r="AG844" s="19" t="s">
        <v>2481</v>
      </c>
      <c r="AH844" s="6" t="str">
        <f t="shared" si="354"/>
        <v xml:space="preserve"> |PL| Pareo damskie</v>
      </c>
      <c r="AI844" s="19" t="s">
        <v>15785</v>
      </c>
      <c r="AJ844" s="6" t="str">
        <f t="shared" si="355"/>
        <v xml:space="preserve"> |PT| Pareo para mulher</v>
      </c>
      <c r="AK844" s="19"/>
      <c r="AL844" s="6" t="str">
        <f t="shared" si="356"/>
        <v xml:space="preserve"> |RO| </v>
      </c>
      <c r="AM844" s="19"/>
      <c r="AN844" s="6" t="str">
        <f t="shared" si="357"/>
        <v xml:space="preserve"> |RS| </v>
      </c>
      <c r="AO844" s="19"/>
      <c r="AP844" s="6" t="str">
        <f t="shared" si="358"/>
        <v xml:space="preserve"> |SI| </v>
      </c>
      <c r="AQ844" s="19"/>
      <c r="AR844" s="6" t="str">
        <f t="shared" si="359"/>
        <v xml:space="preserve"> |SK| </v>
      </c>
      <c r="AS844" s="9" t="str">
        <f t="shared" si="360"/>
        <v xml:space="preserve">|EN|  |BG|  |BiH| Ženski pareo |CZ|  |DE|  |EE|  |ES| /  |GR|  |HR|  |HU|  |IT|  |LT|  |LV|  |PL| Pareo damskie |PT| Pareo para mulher |RO|  |RS|  |SI|  |SK| </v>
      </c>
      <c r="AT844" s="9" t="str">
        <f t="shared" si="361"/>
        <v xml:space="preserve">"|EN|  |BG|  |BiH| Ženski pareo |CZ|  |DE|  |EE|  |ES| /  |GR|  |HR|  |HU|  |IT|  |LT|  |LV|  |PL| Pareo damskie |PT| Pareo para mulher |RO|  |RS|  |SI|  |SK| ",  </v>
      </c>
      <c r="AU844" s="9" t="str">
        <f t="shared" si="362"/>
        <v xml:space="preserve">"":  "|EN|  |BG|  |BiH| Ženski pareo |CZ|  |DE|  |EE|  |ES| /  |GR|  |HR|  |HU|  |IT|  |LT|  |LV|  |PL| Pareo damskie |PT| Pareo para mulher |RO|  |RS|  |SI|  |SK| ",  </v>
      </c>
      <c r="AV844" s="9" t="str">
        <f t="shared" si="363"/>
        <v xml:space="preserve">"", </v>
      </c>
      <c r="AW844" s="9"/>
    </row>
    <row r="845" spans="1:49" ht="15" customHeight="1" x14ac:dyDescent="0.25">
      <c r="A845" s="19" t="s">
        <v>15786</v>
      </c>
      <c r="B845" s="6" t="str">
        <f t="shared" si="338"/>
        <v>|EN| Hat + snood set</v>
      </c>
      <c r="C845" s="19" t="s">
        <v>15787</v>
      </c>
      <c r="D845" s="6" t="str">
        <f t="shared" si="339"/>
        <v xml:space="preserve"> |AL| Set kapuç + shall</v>
      </c>
      <c r="E845" s="19" t="s">
        <v>15788</v>
      </c>
      <c r="F845" s="6" t="str">
        <f t="shared" si="340"/>
        <v xml:space="preserve"> |BG| Комплект шапка и шал тип комин</v>
      </c>
      <c r="G845" s="19" t="s">
        <v>15789</v>
      </c>
      <c r="H845" s="6" t="str">
        <f t="shared" si="341"/>
        <v xml:space="preserve"> |BiH| Komplet kapa + grijač za vrat</v>
      </c>
      <c r="I845" s="19" t="s">
        <v>15790</v>
      </c>
      <c r="J845" s="6" t="str">
        <f t="shared" si="342"/>
        <v xml:space="preserve"> |CZ| Sada čepice + nákrčník</v>
      </c>
      <c r="K845" s="19" t="s">
        <v>15791</v>
      </c>
      <c r="L845" s="6" t="str">
        <f t="shared" si="343"/>
        <v xml:space="preserve"> |DE| Set mütze + schlüpfer</v>
      </c>
      <c r="M845" s="19" t="s">
        <v>15792</v>
      </c>
      <c r="N845" s="6" t="str">
        <f t="shared" si="344"/>
        <v xml:space="preserve"> |EE| Mütsi ja sukkmaski komplekt</v>
      </c>
      <c r="O845" s="19" t="s">
        <v>15793</v>
      </c>
      <c r="P845" s="6" t="str">
        <f t="shared" si="345"/>
        <v xml:space="preserve"> |ES| Set gorro+braga</v>
      </c>
      <c r="Q845" s="19" t="s">
        <v>15794</v>
      </c>
      <c r="R845" s="6" t="str">
        <f t="shared" si="346"/>
        <v>/ Conjunt de gorra i buff</v>
      </c>
      <c r="S845" s="19" t="s">
        <v>15795</v>
      </c>
      <c r="T845" s="6" t="str">
        <f t="shared" si="347"/>
        <v xml:space="preserve"> |GR| Σετ σκουφάκι και κασκόλ καμινάδα</v>
      </c>
      <c r="U845" s="19" t="s">
        <v>15796</v>
      </c>
      <c r="V845" s="6" t="str">
        <f t="shared" si="348"/>
        <v xml:space="preserve"> |HR| Komplet kapa + cjevasti šal</v>
      </c>
      <c r="W845" s="19" t="s">
        <v>15797</v>
      </c>
      <c r="X845" s="6" t="str">
        <f t="shared" si="349"/>
        <v xml:space="preserve"> |HU| Sapka + csősál szett</v>
      </c>
      <c r="Y845" s="19" t="s">
        <v>15798</v>
      </c>
      <c r="Z845" s="6" t="str">
        <f t="shared" si="350"/>
        <v xml:space="preserve"> |IT| Set cappello + scaldacollo</v>
      </c>
      <c r="AA845" s="19" t="s">
        <v>15799</v>
      </c>
      <c r="AB845" s="6" t="str">
        <f t="shared" si="351"/>
        <v xml:space="preserve"> |LT| Rinkinys kepurė + kaklo mova</v>
      </c>
      <c r="AC845" s="19" t="s">
        <v>15800</v>
      </c>
      <c r="AD845" s="6" t="str">
        <f t="shared" si="352"/>
        <v xml:space="preserve"> |LV| Komplekts cepure + apaļšalle</v>
      </c>
      <c r="AE845" s="22" t="s">
        <v>15801</v>
      </c>
      <c r="AF845" s="6" t="str">
        <f t="shared" si="353"/>
        <v xml:space="preserve"> |MK| Комплет капа+околувратник</v>
      </c>
      <c r="AG845" s="19" t="s">
        <v>15802</v>
      </c>
      <c r="AH845" s="6" t="str">
        <f t="shared" si="354"/>
        <v xml:space="preserve"> |PL| Zestaw czapka+ komin</v>
      </c>
      <c r="AI845" s="19" t="s">
        <v>15803</v>
      </c>
      <c r="AJ845" s="6" t="str">
        <f t="shared" si="355"/>
        <v xml:space="preserve"> |PT| Conjunto gorro + gola</v>
      </c>
      <c r="AK845" s="19" t="s">
        <v>15804</v>
      </c>
      <c r="AL845" s="6" t="str">
        <f t="shared" si="356"/>
        <v xml:space="preserve"> |RO| Set căciulă + eșarfă tunel</v>
      </c>
      <c r="AM845" s="19" t="s">
        <v>15805</v>
      </c>
      <c r="AN845" s="6" t="str">
        <f t="shared" si="357"/>
        <v xml:space="preserve"> |RS| Komplet kapa + grejač za vrat</v>
      </c>
      <c r="AO845" s="19" t="s">
        <v>15806</v>
      </c>
      <c r="AP845" s="6" t="str">
        <f t="shared" si="358"/>
        <v xml:space="preserve"> |SI| Komplet kapa+šal cevka</v>
      </c>
      <c r="AQ845" s="19" t="s">
        <v>15807</v>
      </c>
      <c r="AR845" s="6" t="str">
        <f t="shared" si="359"/>
        <v xml:space="preserve"> |SK| Súprava čiapka+multifunkčná šatka</v>
      </c>
      <c r="AS845" s="9" t="str">
        <f t="shared" si="360"/>
        <v>|EN| Hat + snood set |BG| Комплект шапка и шал тип комин |BiH| Komplet kapa + grijač za vrat |CZ| Sada čepice + nákrčník |DE| Set mütze + schlüpfer |EE| Mütsi ja sukkmaski komplekt |ES| Set gorro+braga/ Conjunt de gorra i buff |GR| Σετ σκουφάκι και κασκόλ καμινάδα |HR| Komplet kapa + cjevasti šal |HU| Sapka + csősál szett |IT| Set cappello + scaldacollo |LT| Rinkinys kepurė + kaklo mova |LV| Komplekts cepure + apaļšalle |PL| Zestaw czapka+ komin |PT| Conjunto gorro + gola |RO| Set căciulă + eșarfă tunel |RS| Komplet kapa + grejač za vrat |SI| Komplet kapa+šal cevka |SK| Súprava čiapka+multifunkčná šatka</v>
      </c>
      <c r="AT845" s="9" t="str">
        <f t="shared" si="361"/>
        <v xml:space="preserve">"|EN| Hat + snood set |BG| Комплект шапка и шал тип комин |BiH| Komplet kapa + grijač za vrat |CZ| Sada čepice + nákrčník |DE| Set mütze + schlüpfer |EE| Mütsi ja sukkmaski komplekt |ES| Set gorro+braga/ Conjunt de gorra i buff |GR| Σετ σκουφάκι και κασκόλ καμινάδα |HR| Komplet kapa + cjevasti šal |HU| Sapka + csősál szett |IT| Set cappello + scaldacollo |LT| Rinkinys kepurė + kaklo mova |LV| Komplekts cepure + apaļšalle |PL| Zestaw czapka+ komin |PT| Conjunto gorro + gola |RO| Set căciulă + eșarfă tunel |RS| Komplet kapa + grejač za vrat |SI| Komplet kapa+šal cevka |SK| Súprava čiapka+multifunkčná šatka",  </v>
      </c>
      <c r="AU845" s="9" t="str">
        <f t="shared" si="362"/>
        <v xml:space="preserve">"Hat + snood set":  "|EN| Hat + snood set |BG| Комплект шапка и шал тип комин |BiH| Komplet kapa + grijač za vrat |CZ| Sada čepice + nákrčník |DE| Set mütze + schlüpfer |EE| Mütsi ja sukkmaski komplekt |ES| Set gorro+braga/ Conjunt de gorra i buff |GR| Σετ σκουφάκι και κασκόλ καμινάδα |HR| Komplet kapa + cjevasti šal |HU| Sapka + csősál szett |IT| Set cappello + scaldacollo |LT| Rinkinys kepurė + kaklo mova |LV| Komplekts cepure + apaļšalle |PL| Zestaw czapka+ komin |PT| Conjunto gorro + gola |RO| Set căciulă + eșarfă tunel |RS| Komplet kapa + grejač za vrat |SI| Komplet kapa+šal cevka |SK| Súprava čiapka+multifunkčná šatka",  </v>
      </c>
      <c r="AV845" s="9" t="str">
        <f t="shared" si="363"/>
        <v xml:space="preserve">"Hat + snood set", </v>
      </c>
      <c r="AW845" s="9"/>
    </row>
    <row r="846" spans="1:49" ht="15" customHeight="1" x14ac:dyDescent="0.25">
      <c r="A846" s="19" t="s">
        <v>15808</v>
      </c>
      <c r="B846" s="6" t="str">
        <f t="shared" si="338"/>
        <v>|EN| Pocket bag</v>
      </c>
      <c r="C846" s="19" t="s">
        <v>15809</v>
      </c>
      <c r="D846" s="6" t="str">
        <f t="shared" si="339"/>
        <v xml:space="preserve"> |AL| Thes me xhepa</v>
      </c>
      <c r="E846" s="19" t="s">
        <v>15810</v>
      </c>
      <c r="F846" s="6" t="str">
        <f t="shared" si="340"/>
        <v xml:space="preserve"> |BG| Вътрешен джоб</v>
      </c>
      <c r="G846" s="19" t="s">
        <v>15811</v>
      </c>
      <c r="H846" s="6" t="str">
        <f t="shared" si="341"/>
        <v xml:space="preserve"> |BiH| Unutrašnji dio džepa</v>
      </c>
      <c r="I846" s="19" t="s">
        <v>15812</v>
      </c>
      <c r="J846" s="6" t="str">
        <f t="shared" si="342"/>
        <v xml:space="preserve"> |CZ| Kapesní váček</v>
      </c>
      <c r="K846" s="19" t="s">
        <v>15813</v>
      </c>
      <c r="L846" s="6" t="str">
        <f t="shared" si="343"/>
        <v xml:space="preserve"> |DE| Taschenbeutel</v>
      </c>
      <c r="M846" s="19" t="s">
        <v>15814</v>
      </c>
      <c r="N846" s="6" t="str">
        <f t="shared" si="344"/>
        <v xml:space="preserve"> |EE| Vöökott</v>
      </c>
      <c r="O846" s="19" t="s">
        <v>15815</v>
      </c>
      <c r="P846" s="6" t="str">
        <f t="shared" si="345"/>
        <v xml:space="preserve"> |ES| Saco de bolsillo</v>
      </c>
      <c r="Q846" s="19" t="s">
        <v>15816</v>
      </c>
      <c r="R846" s="6" t="str">
        <f t="shared" si="346"/>
        <v>/ Bossa amb butxaques</v>
      </c>
      <c r="S846" s="19" t="s">
        <v>15817</v>
      </c>
      <c r="T846" s="6" t="str">
        <f t="shared" si="347"/>
        <v xml:space="preserve"> |GR| Σακοσ τσεπησ</v>
      </c>
      <c r="U846" s="19" t="s">
        <v>15811</v>
      </c>
      <c r="V846" s="6" t="str">
        <f t="shared" si="348"/>
        <v xml:space="preserve"> |HR| Unutrašnji dio džepa</v>
      </c>
      <c r="W846" s="19" t="s">
        <v>15818</v>
      </c>
      <c r="X846" s="6" t="str">
        <f t="shared" si="349"/>
        <v xml:space="preserve"> |HU| Zseb</v>
      </c>
      <c r="Y846" s="19" t="s">
        <v>15819</v>
      </c>
      <c r="Z846" s="6" t="str">
        <f t="shared" si="350"/>
        <v xml:space="preserve"> |IT| Silesia fodera per tasche</v>
      </c>
      <c r="AA846" s="19" t="s">
        <v>15820</v>
      </c>
      <c r="AB846" s="6" t="str">
        <f t="shared" si="351"/>
        <v xml:space="preserve"> |LT| Kišeninis krepšys</v>
      </c>
      <c r="AC846" s="19" t="s">
        <v>15821</v>
      </c>
      <c r="AD846" s="6" t="str">
        <f t="shared" si="352"/>
        <v xml:space="preserve"> |LV| Kabatas maisiņš</v>
      </c>
      <c r="AE846" s="22" t="s">
        <v>15822</v>
      </c>
      <c r="AF846" s="6" t="str">
        <f t="shared" si="353"/>
        <v xml:space="preserve"> |MK| Џебно вреќе</v>
      </c>
      <c r="AG846" s="19" t="s">
        <v>15823</v>
      </c>
      <c r="AH846" s="6" t="str">
        <f t="shared" si="354"/>
        <v xml:space="preserve"> |PL| Worek kieszeniowy</v>
      </c>
      <c r="AI846" s="19" t="s">
        <v>15824</v>
      </c>
      <c r="AJ846" s="6" t="str">
        <f t="shared" si="355"/>
        <v xml:space="preserve"> |PT| Saco com bolsos</v>
      </c>
      <c r="AK846" s="19" t="s">
        <v>15825</v>
      </c>
      <c r="AL846" s="6" t="str">
        <f t="shared" si="356"/>
        <v xml:space="preserve"> |RO| Geantă de buzunar</v>
      </c>
      <c r="AM846" s="19" t="s">
        <v>15826</v>
      </c>
      <c r="AN846" s="6" t="str">
        <f t="shared" si="357"/>
        <v xml:space="preserve"> |RS| Unutrašnji deo džepa</v>
      </c>
      <c r="AO846" s="19" t="s">
        <v>15827</v>
      </c>
      <c r="AP846" s="6" t="str">
        <f t="shared" si="358"/>
        <v xml:space="preserve"> |SI| Žepna torbica</v>
      </c>
      <c r="AQ846" s="19" t="s">
        <v>15828</v>
      </c>
      <c r="AR846" s="6" t="str">
        <f t="shared" si="359"/>
        <v xml:space="preserve"> |SK| Vrecková taška</v>
      </c>
      <c r="AS846" s="9" t="str">
        <f t="shared" si="360"/>
        <v>|EN| Pocket bag |BG| Вътрешен джоб |BiH| Unutrašnji dio džepa |CZ| Kapesní váček |DE| Taschenbeutel |EE| Vöökott |ES| Saco de bolsillo/ Bossa amb butxaques |GR| Σακοσ τσεπησ |HR| Unutrašnji dio džepa |HU| Zseb |IT| Silesia fodera per tasche |LT| Kišeninis krepšys |LV| Kabatas maisiņš |PL| Worek kieszeniowy |PT| Saco com bolsos |RO| Geantă de buzunar |RS| Unutrašnji deo džepa |SI| Žepna torbica |SK| Vrecková taška</v>
      </c>
      <c r="AT846" s="9" t="str">
        <f t="shared" si="361"/>
        <v xml:space="preserve">"|EN| Pocket bag |BG| Вътрешен джоб |BiH| Unutrašnji dio džepa |CZ| Kapesní váček |DE| Taschenbeutel |EE| Vöökott |ES| Saco de bolsillo/ Bossa amb butxaques |GR| Σακοσ τσεπησ |HR| Unutrašnji dio džepa |HU| Zseb |IT| Silesia fodera per tasche |LT| Kišeninis krepšys |LV| Kabatas maisiņš |PL| Worek kieszeniowy |PT| Saco com bolsos |RO| Geantă de buzunar |RS| Unutrašnji deo džepa |SI| Žepna torbica |SK| Vrecková taška",  </v>
      </c>
      <c r="AU846" s="9" t="str">
        <f t="shared" si="362"/>
        <v xml:space="preserve">"Pocket bag":  "|EN| Pocket bag |BG| Вътрешен джоб |BiH| Unutrašnji dio džepa |CZ| Kapesní váček |DE| Taschenbeutel |EE| Vöökott |ES| Saco de bolsillo/ Bossa amb butxaques |GR| Σακοσ τσεπησ |HR| Unutrašnji dio džepa |HU| Zseb |IT| Silesia fodera per tasche |LT| Kišeninis krepšys |LV| Kabatas maisiņš |PL| Worek kieszeniowy |PT| Saco com bolsos |RO| Geantă de buzunar |RS| Unutrašnji deo džepa |SI| Žepna torbica |SK| Vrecková taška",  </v>
      </c>
      <c r="AV846" s="9" t="str">
        <f t="shared" si="363"/>
        <v xml:space="preserve">"Pocket bag", </v>
      </c>
      <c r="AW846" s="9"/>
    </row>
    <row r="847" spans="1:49" ht="15" customHeight="1" x14ac:dyDescent="0.25">
      <c r="A847" s="19" t="s">
        <v>15829</v>
      </c>
      <c r="B847" s="6" t="str">
        <f t="shared" si="338"/>
        <v>|EN| Tie</v>
      </c>
      <c r="C847" s="19" t="s">
        <v>15830</v>
      </c>
      <c r="D847" s="6" t="str">
        <f t="shared" si="339"/>
        <v xml:space="preserve"> |AL| Kravatë</v>
      </c>
      <c r="E847" s="19" t="s">
        <v>15831</v>
      </c>
      <c r="F847" s="6" t="str">
        <f t="shared" si="340"/>
        <v xml:space="preserve"> |BG| Вратовръзка</v>
      </c>
      <c r="G847" s="19" t="s">
        <v>15832</v>
      </c>
      <c r="H847" s="6" t="str">
        <f t="shared" si="341"/>
        <v xml:space="preserve"> |BiH| Kravata</v>
      </c>
      <c r="I847" s="19" t="s">
        <v>15832</v>
      </c>
      <c r="J847" s="6" t="str">
        <f t="shared" si="342"/>
        <v xml:space="preserve"> |CZ| Kravata</v>
      </c>
      <c r="K847" s="19" t="s">
        <v>15833</v>
      </c>
      <c r="L847" s="6" t="str">
        <f t="shared" si="343"/>
        <v xml:space="preserve"> |DE| Krawatte</v>
      </c>
      <c r="M847" s="19" t="s">
        <v>15834</v>
      </c>
      <c r="N847" s="6" t="str">
        <f t="shared" si="344"/>
        <v xml:space="preserve"> |EE| Lips</v>
      </c>
      <c r="O847" s="19" t="s">
        <v>15835</v>
      </c>
      <c r="P847" s="6" t="str">
        <f t="shared" si="345"/>
        <v xml:space="preserve"> |ES| Corbata</v>
      </c>
      <c r="Q847" s="19" t="s">
        <v>15835</v>
      </c>
      <c r="R847" s="6" t="str">
        <f t="shared" si="346"/>
        <v>/ Corbata</v>
      </c>
      <c r="S847" s="19" t="s">
        <v>15836</v>
      </c>
      <c r="T847" s="6" t="str">
        <f t="shared" si="347"/>
        <v xml:space="preserve"> |GR| Γραβάτα</v>
      </c>
      <c r="U847" s="19" t="s">
        <v>15832</v>
      </c>
      <c r="V847" s="6" t="str">
        <f t="shared" si="348"/>
        <v xml:space="preserve"> |HR| Kravata</v>
      </c>
      <c r="W847" s="19" t="s">
        <v>15837</v>
      </c>
      <c r="X847" s="6" t="str">
        <f t="shared" si="349"/>
        <v xml:space="preserve"> |HU| Nyakkendő</v>
      </c>
      <c r="Y847" s="19" t="s">
        <v>15838</v>
      </c>
      <c r="Z847" s="6" t="str">
        <f t="shared" si="350"/>
        <v xml:space="preserve"> |IT| Cravatta</v>
      </c>
      <c r="AA847" s="19" t="s">
        <v>15839</v>
      </c>
      <c r="AB847" s="6" t="str">
        <f t="shared" si="351"/>
        <v xml:space="preserve"> |LT| Kaklaraištis</v>
      </c>
      <c r="AC847" s="19" t="s">
        <v>15840</v>
      </c>
      <c r="AD847" s="6" t="str">
        <f t="shared" si="352"/>
        <v xml:space="preserve"> |LV| Kaklasaite</v>
      </c>
      <c r="AE847" s="21" t="s">
        <v>15841</v>
      </c>
      <c r="AF847" s="6" t="str">
        <f t="shared" si="353"/>
        <v xml:space="preserve"> |MK| Вратоврска</v>
      </c>
      <c r="AG847" s="19" t="s">
        <v>15842</v>
      </c>
      <c r="AH847" s="6" t="str">
        <f t="shared" si="354"/>
        <v xml:space="preserve"> |PL| Krawat</v>
      </c>
      <c r="AI847" s="19" t="s">
        <v>15843</v>
      </c>
      <c r="AJ847" s="6" t="str">
        <f t="shared" si="355"/>
        <v xml:space="preserve"> |PT| Gravata</v>
      </c>
      <c r="AK847" s="19" t="s">
        <v>15844</v>
      </c>
      <c r="AL847" s="6" t="str">
        <f t="shared" si="356"/>
        <v xml:space="preserve"> |RO| Cravată</v>
      </c>
      <c r="AM847" s="19" t="s">
        <v>15832</v>
      </c>
      <c r="AN847" s="6" t="str">
        <f t="shared" si="357"/>
        <v xml:space="preserve"> |RS| Kravata</v>
      </c>
      <c r="AO847" s="19" t="s">
        <v>15832</v>
      </c>
      <c r="AP847" s="6" t="str">
        <f t="shared" si="358"/>
        <v xml:space="preserve"> |SI| Kravata</v>
      </c>
      <c r="AQ847" s="19" t="s">
        <v>15832</v>
      </c>
      <c r="AR847" s="6" t="str">
        <f t="shared" si="359"/>
        <v xml:space="preserve"> |SK| Kravata</v>
      </c>
      <c r="AS847" s="9" t="str">
        <f t="shared" si="360"/>
        <v>|EN| Tie |BG| Вратовръзка |BiH| Kravata |CZ| Kravata |DE| Krawatte |EE| Lips |ES| Corbata/ Corbata |GR| Γραβάτα |HR| Kravata |HU| Nyakkendő |IT| Cravatta |LT| Kaklaraištis |LV| Kaklasaite |PL| Krawat |PT| Gravata |RO| Cravată |RS| Kravata |SI| Kravata |SK| Kravata</v>
      </c>
      <c r="AT847" s="9" t="str">
        <f t="shared" si="361"/>
        <v xml:space="preserve">"|EN| Tie |BG| Вратовръзка |BiH| Kravata |CZ| Kravata |DE| Krawatte |EE| Lips |ES| Corbata/ Corbata |GR| Γραβάτα |HR| Kravata |HU| Nyakkendő |IT| Cravatta |LT| Kaklaraištis |LV| Kaklasaite |PL| Krawat |PT| Gravata |RO| Cravată |RS| Kravata |SI| Kravata |SK| Kravata",  </v>
      </c>
      <c r="AU847" s="9" t="str">
        <f t="shared" si="362"/>
        <v xml:space="preserve">"Tie":  "|EN| Tie |BG| Вратовръзка |BiH| Kravata |CZ| Kravata |DE| Krawatte |EE| Lips |ES| Corbata/ Corbata |GR| Γραβάτα |HR| Kravata |HU| Nyakkendő |IT| Cravatta |LT| Kaklaraištis |LV| Kaklasaite |PL| Krawat |PT| Gravata |RO| Cravată |RS| Kravata |SI| Kravata |SK| Kravata",  </v>
      </c>
      <c r="AV847" s="9" t="str">
        <f t="shared" si="363"/>
        <v xml:space="preserve">"Tie", </v>
      </c>
      <c r="AW847" s="9"/>
    </row>
    <row r="848" spans="1:49" ht="15" customHeight="1" x14ac:dyDescent="0.25">
      <c r="A848" s="19" t="s">
        <v>15845</v>
      </c>
      <c r="B848" s="6" t="str">
        <f t="shared" si="338"/>
        <v>|EN| Bow tie</v>
      </c>
      <c r="C848" s="19" t="s">
        <v>15846</v>
      </c>
      <c r="D848" s="6" t="str">
        <f t="shared" si="339"/>
        <v xml:space="preserve"> |AL| Papijon</v>
      </c>
      <c r="E848" s="19" t="s">
        <v>15847</v>
      </c>
      <c r="F848" s="6" t="str">
        <f t="shared" si="340"/>
        <v xml:space="preserve"> |BG| Папионка</v>
      </c>
      <c r="G848" s="19" t="s">
        <v>15848</v>
      </c>
      <c r="H848" s="6" t="str">
        <f t="shared" si="341"/>
        <v xml:space="preserve"> |BiH| Leptir-mašna</v>
      </c>
      <c r="I848" s="19" t="s">
        <v>15849</v>
      </c>
      <c r="J848" s="6" t="str">
        <f t="shared" si="342"/>
        <v xml:space="preserve"> |CZ| Motýlek</v>
      </c>
      <c r="K848" s="19" t="s">
        <v>15850</v>
      </c>
      <c r="L848" s="6" t="str">
        <f t="shared" si="343"/>
        <v xml:space="preserve"> |DE| Fliege</v>
      </c>
      <c r="M848" s="19" t="s">
        <v>15851</v>
      </c>
      <c r="N848" s="6" t="str">
        <f t="shared" si="344"/>
        <v xml:space="preserve"> |EE| Kikilips</v>
      </c>
      <c r="O848" s="19" t="s">
        <v>15852</v>
      </c>
      <c r="P848" s="6" t="str">
        <f t="shared" si="345"/>
        <v xml:space="preserve"> |ES| Pajarita</v>
      </c>
      <c r="Q848" s="19" t="s">
        <v>15853</v>
      </c>
      <c r="R848" s="6" t="str">
        <f t="shared" si="346"/>
        <v>/ Corbatí</v>
      </c>
      <c r="S848" s="19" t="s">
        <v>15854</v>
      </c>
      <c r="T848" s="6" t="str">
        <f t="shared" si="347"/>
        <v xml:space="preserve"> |GR| Παπιγιόν</v>
      </c>
      <c r="U848" s="19" t="s">
        <v>15848</v>
      </c>
      <c r="V848" s="6" t="str">
        <f t="shared" si="348"/>
        <v xml:space="preserve"> |HR| Leptir-mašna</v>
      </c>
      <c r="W848" s="19" t="s">
        <v>15855</v>
      </c>
      <c r="X848" s="6" t="str">
        <f t="shared" si="349"/>
        <v xml:space="preserve"> |HU| Csokornyakkendő</v>
      </c>
      <c r="Y848" s="19" t="s">
        <v>15856</v>
      </c>
      <c r="Z848" s="6" t="str">
        <f t="shared" si="350"/>
        <v xml:space="preserve"> |IT| Papillon</v>
      </c>
      <c r="AA848" s="19" t="s">
        <v>15857</v>
      </c>
      <c r="AB848" s="6" t="str">
        <f t="shared" si="351"/>
        <v xml:space="preserve"> |LT| Peteliškė</v>
      </c>
      <c r="AC848" s="19" t="s">
        <v>15858</v>
      </c>
      <c r="AD848" s="6" t="str">
        <f t="shared" si="352"/>
        <v xml:space="preserve"> |LV| Tauriņš</v>
      </c>
      <c r="AE848" s="21" t="s">
        <v>15859</v>
      </c>
      <c r="AF848" s="6" t="str">
        <f t="shared" si="353"/>
        <v xml:space="preserve"> |MK| Машна</v>
      </c>
      <c r="AG848" s="19" t="s">
        <v>15860</v>
      </c>
      <c r="AH848" s="6" t="str">
        <f t="shared" si="354"/>
        <v xml:space="preserve"> |PL| Mucha</v>
      </c>
      <c r="AI848" s="19" t="s">
        <v>15861</v>
      </c>
      <c r="AJ848" s="6" t="str">
        <f t="shared" si="355"/>
        <v xml:space="preserve"> |PT| Laço</v>
      </c>
      <c r="AK848" s="19" t="s">
        <v>15862</v>
      </c>
      <c r="AL848" s="6" t="str">
        <f t="shared" si="356"/>
        <v xml:space="preserve"> |RO| Muscă</v>
      </c>
      <c r="AM848" s="19" t="s">
        <v>15848</v>
      </c>
      <c r="AN848" s="6" t="str">
        <f t="shared" si="357"/>
        <v xml:space="preserve"> |RS| Leptir-mašna</v>
      </c>
      <c r="AO848" s="19" t="s">
        <v>15863</v>
      </c>
      <c r="AP848" s="6" t="str">
        <f t="shared" si="358"/>
        <v xml:space="preserve"> |SI| Metuljček</v>
      </c>
      <c r="AQ848" s="19" t="s">
        <v>15864</v>
      </c>
      <c r="AR848" s="6" t="str">
        <f t="shared" si="359"/>
        <v xml:space="preserve"> |SK| Motýlik</v>
      </c>
      <c r="AS848" s="9" t="str">
        <f t="shared" si="360"/>
        <v>|EN| Bow tie |BG| Папионка |BiH| Leptir-mašna |CZ| Motýlek |DE| Fliege |EE| Kikilips |ES| Pajarita/ Corbatí |GR| Παπιγιόν |HR| Leptir-mašna |HU| Csokornyakkendő |IT| Papillon |LT| Peteliškė |LV| Tauriņš |PL| Mucha |PT| Laço |RO| Muscă |RS| Leptir-mašna |SI| Metuljček |SK| Motýlik</v>
      </c>
      <c r="AT848" s="9" t="str">
        <f t="shared" si="361"/>
        <v xml:space="preserve">"|EN| Bow tie |BG| Папионка |BiH| Leptir-mašna |CZ| Motýlek |DE| Fliege |EE| Kikilips |ES| Pajarita/ Corbatí |GR| Παπιγιόν |HR| Leptir-mašna |HU| Csokornyakkendő |IT| Papillon |LT| Peteliškė |LV| Tauriņš |PL| Mucha |PT| Laço |RO| Muscă |RS| Leptir-mašna |SI| Metuljček |SK| Motýlik",  </v>
      </c>
      <c r="AU848" s="9" t="str">
        <f t="shared" si="362"/>
        <v xml:space="preserve">"Bow tie":  "|EN| Bow tie |BG| Папионка |BiH| Leptir-mašna |CZ| Motýlek |DE| Fliege |EE| Kikilips |ES| Pajarita/ Corbatí |GR| Παπιγιόν |HR| Leptir-mašna |HU| Csokornyakkendő |IT| Papillon |LT| Peteliškė |LV| Tauriņš |PL| Mucha |PT| Laço |RO| Muscă |RS| Leptir-mašna |SI| Metuljček |SK| Motýlik",  </v>
      </c>
      <c r="AV848" s="9" t="str">
        <f t="shared" si="363"/>
        <v xml:space="preserve">"Bow tie", </v>
      </c>
      <c r="AW848" s="9"/>
    </row>
    <row r="849" spans="1:49" ht="15" customHeight="1" x14ac:dyDescent="0.25">
      <c r="A849" s="19" t="s">
        <v>15865</v>
      </c>
      <c r="B849" s="6" t="str">
        <f t="shared" si="338"/>
        <v>|EN| Eye tools set</v>
      </c>
      <c r="C849" s="19" t="s">
        <v>15866</v>
      </c>
      <c r="D849" s="6" t="str">
        <f t="shared" si="339"/>
        <v xml:space="preserve"> |AL| Set aksesorësh make up-i për sytë</v>
      </c>
      <c r="E849" s="19" t="s">
        <v>15867</v>
      </c>
      <c r="F849" s="6" t="str">
        <f t="shared" si="340"/>
        <v xml:space="preserve"> |BG| Комплект инструменти за очи</v>
      </c>
      <c r="G849" s="19"/>
      <c r="H849" s="6" t="str">
        <f t="shared" si="341"/>
        <v xml:space="preserve"> |BiH| </v>
      </c>
      <c r="I849" s="19" t="s">
        <v>15868</v>
      </c>
      <c r="J849" s="6" t="str">
        <f t="shared" si="342"/>
        <v xml:space="preserve"> |CZ| Sada nástrojů na oči</v>
      </c>
      <c r="K849" s="19" t="s">
        <v>15869</v>
      </c>
      <c r="L849" s="6" t="str">
        <f t="shared" si="343"/>
        <v xml:space="preserve"> |DE| Set von augen-tools</v>
      </c>
      <c r="M849" s="19" t="s">
        <v>15870</v>
      </c>
      <c r="N849" s="6" t="str">
        <f t="shared" si="344"/>
        <v xml:space="preserve"> |EE| Silmatarvikute komplekt</v>
      </c>
      <c r="O849" s="19" t="s">
        <v>15871</v>
      </c>
      <c r="P849" s="6" t="str">
        <f t="shared" si="345"/>
        <v xml:space="preserve"> |ES| Juego de accesorios para el maquillaje de ojos</v>
      </c>
      <c r="Q849" s="19" t="s">
        <v>15872</v>
      </c>
      <c r="R849" s="6" t="str">
        <f t="shared" si="346"/>
        <v>/ Conjunt d'eines per a ulls</v>
      </c>
      <c r="S849" s="19" t="s">
        <v>15873</v>
      </c>
      <c r="T849" s="6" t="str">
        <f t="shared" si="347"/>
        <v xml:space="preserve"> |GR| Σετ εργαλείων για τα μάτια</v>
      </c>
      <c r="U849" s="19" t="s">
        <v>15874</v>
      </c>
      <c r="V849" s="6" t="str">
        <f t="shared" si="348"/>
        <v xml:space="preserve"> |HR| Komplet za oči</v>
      </c>
      <c r="W849" s="19" t="s">
        <v>15875</v>
      </c>
      <c r="X849" s="6" t="str">
        <f t="shared" si="349"/>
        <v xml:space="preserve"> |HU| Szemkihúzó- készlet</v>
      </c>
      <c r="Y849" s="19" t="s">
        <v>15876</v>
      </c>
      <c r="Z849" s="6" t="str">
        <f t="shared" si="350"/>
        <v xml:space="preserve"> |IT| Kit di accessori per il trucco degli occhi</v>
      </c>
      <c r="AA849" s="19" t="s">
        <v>15877</v>
      </c>
      <c r="AB849" s="6" t="str">
        <f t="shared" si="351"/>
        <v xml:space="preserve"> |LT| Akių įrankių rinkinys</v>
      </c>
      <c r="AC849" s="19" t="s">
        <v>15878</v>
      </c>
      <c r="AD849" s="6" t="str">
        <f t="shared" si="352"/>
        <v xml:space="preserve"> |LV| Acu instrumentu komplekts</v>
      </c>
      <c r="AE849" s="21" t="s">
        <v>15879</v>
      </c>
      <c r="AF849" s="6" t="str">
        <f t="shared" si="353"/>
        <v xml:space="preserve"> |MK| Комплет додатоци за шминка за очи</v>
      </c>
      <c r="AG849" s="19" t="s">
        <v>15880</v>
      </c>
      <c r="AH849" s="6" t="str">
        <f t="shared" si="354"/>
        <v xml:space="preserve"> |PL| Zestaw akcesoriów do makijażu oczu</v>
      </c>
      <c r="AI849" s="19"/>
      <c r="AJ849" s="6" t="str">
        <f t="shared" si="355"/>
        <v xml:space="preserve"> |PT| </v>
      </c>
      <c r="AK849" s="19" t="s">
        <v>15881</v>
      </c>
      <c r="AL849" s="6" t="str">
        <f t="shared" si="356"/>
        <v xml:space="preserve"> |RO| Set de instrumente pentru ochi</v>
      </c>
      <c r="AM849" s="19" t="s">
        <v>15874</v>
      </c>
      <c r="AN849" s="6" t="str">
        <f t="shared" si="357"/>
        <v xml:space="preserve"> |RS| Komplet za oči</v>
      </c>
      <c r="AO849" s="19" t="s">
        <v>15882</v>
      </c>
      <c r="AP849" s="6" t="str">
        <f t="shared" si="358"/>
        <v xml:space="preserve"> |SI| Komplet pripomočkov za oči</v>
      </c>
      <c r="AQ849" s="19" t="s">
        <v>15883</v>
      </c>
      <c r="AR849" s="6" t="str">
        <f t="shared" si="359"/>
        <v xml:space="preserve"> |SK| Súprava nástrojov na oči</v>
      </c>
      <c r="AS849" s="9" t="str">
        <f t="shared" si="360"/>
        <v>|EN| Eye tools set |BG| Комплект инструменти за очи |BiH|  |CZ| Sada nástrojů na oči |DE| Set von augen-tools |EE| Silmatarvikute komplekt |ES| Juego de accesorios para el maquillaje de ojos/ Conjunt d'eines per a ulls |GR| Σετ εργαλείων για τα μάτια |HR| Komplet za oči |HU| Szemkihúzó- készlet |IT| Kit di accessori per il trucco degli occhi |LT| Akių įrankių rinkinys |LV| Acu instrumentu komplekts |PL| Zestaw akcesoriów do makijażu oczu |PT|  |RO| Set de instrumente pentru ochi |RS| Komplet za oči |SI| Komplet pripomočkov za oči |SK| Súprava nástrojov na oči</v>
      </c>
      <c r="AT849" s="9" t="str">
        <f t="shared" si="361"/>
        <v xml:space="preserve">"|EN| Eye tools set |BG| Комплект инструменти за очи |BiH|  |CZ| Sada nástrojů na oči |DE| Set von augen-tools |EE| Silmatarvikute komplekt |ES| Juego de accesorios para el maquillaje de ojos/ Conjunt d'eines per a ulls |GR| Σετ εργαλείων για τα μάτια |HR| Komplet za oči |HU| Szemkihúzó- készlet |IT| Kit di accessori per il trucco degli occhi |LT| Akių įrankių rinkinys |LV| Acu instrumentu komplekts |PL| Zestaw akcesoriów do makijażu oczu |PT|  |RO| Set de instrumente pentru ochi |RS| Komplet za oči |SI| Komplet pripomočkov za oči |SK| Súprava nástrojov na oči",  </v>
      </c>
      <c r="AU849" s="9" t="str">
        <f t="shared" si="362"/>
        <v xml:space="preserve">"Eye tools set":  "|EN| Eye tools set |BG| Комплект инструменти за очи |BiH|  |CZ| Sada nástrojů na oči |DE| Set von augen-tools |EE| Silmatarvikute komplekt |ES| Juego de accesorios para el maquillaje de ojos/ Conjunt d'eines per a ulls |GR| Σετ εργαλείων για τα μάτια |HR| Komplet za oči |HU| Szemkihúzó- készlet |IT| Kit di accessori per il trucco degli occhi |LT| Akių įrankių rinkinys |LV| Acu instrumentu komplekts |PL| Zestaw akcesoriów do makijażu oczu |PT|  |RO| Set de instrumente pentru ochi |RS| Komplet za oči |SI| Komplet pripomočkov za oči |SK| Súprava nástrojov na oči",  </v>
      </c>
      <c r="AV849" s="9" t="str">
        <f t="shared" si="363"/>
        <v xml:space="preserve">"Eye tools set", </v>
      </c>
      <c r="AW849" s="9"/>
    </row>
    <row r="850" spans="1:49" ht="15" customHeight="1" x14ac:dyDescent="0.25">
      <c r="A850" s="19" t="s">
        <v>15884</v>
      </c>
      <c r="B850" s="6" t="str">
        <f t="shared" si="338"/>
        <v>|EN| Brushes set</v>
      </c>
      <c r="C850" s="19" t="s">
        <v>15885</v>
      </c>
      <c r="D850" s="6" t="str">
        <f t="shared" si="339"/>
        <v xml:space="preserve"> |AL| Set furçash</v>
      </c>
      <c r="E850" s="19" t="s">
        <v>15886</v>
      </c>
      <c r="F850" s="6" t="str">
        <f t="shared" si="340"/>
        <v xml:space="preserve"> |BG| Комплект четки</v>
      </c>
      <c r="G850" s="19"/>
      <c r="H850" s="6" t="str">
        <f t="shared" si="341"/>
        <v xml:space="preserve"> |BiH| </v>
      </c>
      <c r="I850" s="19" t="s">
        <v>15887</v>
      </c>
      <c r="J850" s="6" t="str">
        <f t="shared" si="342"/>
        <v xml:space="preserve"> |CZ| Sada štětečků</v>
      </c>
      <c r="K850" s="19" t="s">
        <v>15888</v>
      </c>
      <c r="L850" s="6" t="str">
        <f t="shared" si="343"/>
        <v xml:space="preserve"> |DE| Pinselset</v>
      </c>
      <c r="M850" s="19" t="s">
        <v>15889</v>
      </c>
      <c r="N850" s="6" t="str">
        <f t="shared" si="344"/>
        <v xml:space="preserve"> |EE| Pintslite komplekt</v>
      </c>
      <c r="O850" s="19" t="s">
        <v>15890</v>
      </c>
      <c r="P850" s="6" t="str">
        <f t="shared" si="345"/>
        <v xml:space="preserve"> |ES| Juego de pinceles</v>
      </c>
      <c r="Q850" s="19" t="s">
        <v>15891</v>
      </c>
      <c r="R850" s="6" t="str">
        <f t="shared" si="346"/>
        <v>/ Joc de pinzells</v>
      </c>
      <c r="S850" s="19" t="s">
        <v>15892</v>
      </c>
      <c r="T850" s="6" t="str">
        <f t="shared" si="347"/>
        <v xml:space="preserve"> |GR| Σετ με βουρτσάκια</v>
      </c>
      <c r="U850" s="19" t="s">
        <v>15893</v>
      </c>
      <c r="V850" s="6" t="str">
        <f t="shared" si="348"/>
        <v xml:space="preserve"> |HR| Komplet četki</v>
      </c>
      <c r="W850" s="19" t="s">
        <v>15894</v>
      </c>
      <c r="X850" s="6" t="str">
        <f t="shared" si="349"/>
        <v xml:space="preserve"> |HU| Kefekészlet</v>
      </c>
      <c r="Y850" s="19" t="s">
        <v>15895</v>
      </c>
      <c r="Z850" s="6" t="str">
        <f t="shared" si="350"/>
        <v xml:space="preserve"> |IT| Set di pennelli</v>
      </c>
      <c r="AA850" s="19" t="s">
        <v>15896</v>
      </c>
      <c r="AB850" s="6" t="str">
        <f t="shared" si="351"/>
        <v xml:space="preserve"> |LT| Šepetėlių rinkinys</v>
      </c>
      <c r="AC850" s="19" t="s">
        <v>15897</v>
      </c>
      <c r="AD850" s="6" t="str">
        <f t="shared" si="352"/>
        <v xml:space="preserve"> |LV| Otiņu komplekts</v>
      </c>
      <c r="AE850" s="21" t="s">
        <v>15898</v>
      </c>
      <c r="AF850" s="6" t="str">
        <f t="shared" si="353"/>
        <v xml:space="preserve"> |MK| Комплет четки</v>
      </c>
      <c r="AG850" s="19" t="s">
        <v>15899</v>
      </c>
      <c r="AH850" s="6" t="str">
        <f t="shared" si="354"/>
        <v xml:space="preserve"> |PL| Zestaw pędzli</v>
      </c>
      <c r="AI850" s="19"/>
      <c r="AJ850" s="6" t="str">
        <f t="shared" si="355"/>
        <v xml:space="preserve"> |PT| </v>
      </c>
      <c r="AK850" s="19" t="s">
        <v>15900</v>
      </c>
      <c r="AL850" s="6" t="str">
        <f t="shared" si="356"/>
        <v xml:space="preserve"> |RO| Set de perii</v>
      </c>
      <c r="AM850" s="19" t="s">
        <v>15893</v>
      </c>
      <c r="AN850" s="6" t="str">
        <f t="shared" si="357"/>
        <v xml:space="preserve"> |RS| Komplet četki</v>
      </c>
      <c r="AO850" s="19" t="s">
        <v>15901</v>
      </c>
      <c r="AP850" s="6" t="str">
        <f t="shared" si="358"/>
        <v xml:space="preserve"> |SI| Komplet ščetk</v>
      </c>
      <c r="AQ850" s="19" t="s">
        <v>15902</v>
      </c>
      <c r="AR850" s="6" t="str">
        <f t="shared" si="359"/>
        <v xml:space="preserve"> |SK| Súprava kief/štetcov</v>
      </c>
      <c r="AS850" s="9" t="str">
        <f t="shared" si="360"/>
        <v>|EN| Brushes set |BG| Комплект четки |BiH|  |CZ| Sada štětečků |DE| Pinselset |EE| Pintslite komplekt |ES| Juego de pinceles/ Joc de pinzells |GR| Σετ με βουρτσάκια |HR| Komplet četki |HU| Kefekészlet |IT| Set di pennelli |LT| Šepetėlių rinkinys |LV| Otiņu komplekts |PL| Zestaw pędzli |PT|  |RO| Set de perii |RS| Komplet četki |SI| Komplet ščetk |SK| Súprava kief/štetcov</v>
      </c>
      <c r="AT850" s="9" t="str">
        <f t="shared" si="361"/>
        <v xml:space="preserve">"|EN| Brushes set |BG| Комплект четки |BiH|  |CZ| Sada štětečků |DE| Pinselset |EE| Pintslite komplekt |ES| Juego de pinceles/ Joc de pinzells |GR| Σετ με βουρτσάκια |HR| Komplet četki |HU| Kefekészlet |IT| Set di pennelli |LT| Šepetėlių rinkinys |LV| Otiņu komplekts |PL| Zestaw pędzli |PT|  |RO| Set de perii |RS| Komplet četki |SI| Komplet ščetk |SK| Súprava kief/štetcov",  </v>
      </c>
      <c r="AU850" s="9" t="str">
        <f t="shared" si="362"/>
        <v xml:space="preserve">"Brushes set":  "|EN| Brushes set |BG| Комплект четки |BiH|  |CZ| Sada štětečků |DE| Pinselset |EE| Pintslite komplekt |ES| Juego de pinceles/ Joc de pinzells |GR| Σετ με βουρτσάκια |HR| Komplet četki |HU| Kefekészlet |IT| Set di pennelli |LT| Šepetėlių rinkinys |LV| Otiņu komplekts |PL| Zestaw pędzli |PT|  |RO| Set de perii |RS| Komplet četki |SI| Komplet ščetk |SK| Súprava kief/štetcov",  </v>
      </c>
      <c r="AV850" s="9" t="str">
        <f t="shared" si="363"/>
        <v xml:space="preserve">"Brushes set", </v>
      </c>
      <c r="AW850" s="9"/>
    </row>
    <row r="851" spans="1:49" ht="15" customHeight="1" x14ac:dyDescent="0.25">
      <c r="A851" s="19" t="s">
        <v>15903</v>
      </c>
      <c r="B851" s="6" t="str">
        <f t="shared" si="338"/>
        <v>|EN| Bath bomb set</v>
      </c>
      <c r="C851" s="19" t="s">
        <v>15904</v>
      </c>
      <c r="D851" s="6" t="str">
        <f t="shared" si="339"/>
        <v xml:space="preserve"> |AL| Set topa banje</v>
      </c>
      <c r="E851" s="19" t="s">
        <v>15905</v>
      </c>
      <c r="F851" s="6" t="str">
        <f t="shared" si="340"/>
        <v xml:space="preserve"> |BG| Комплект бомбички за вана</v>
      </c>
      <c r="G851" s="19"/>
      <c r="H851" s="6" t="str">
        <f t="shared" si="341"/>
        <v xml:space="preserve"> |BiH| </v>
      </c>
      <c r="I851" s="19" t="s">
        <v>15906</v>
      </c>
      <c r="J851" s="6" t="str">
        <f t="shared" si="342"/>
        <v xml:space="preserve"> |CZ| Sada šumivek</v>
      </c>
      <c r="K851" s="19" t="s">
        <v>15907</v>
      </c>
      <c r="L851" s="6" t="str">
        <f t="shared" si="343"/>
        <v xml:space="preserve"> |DE| Badebomben-set</v>
      </c>
      <c r="M851" s="19" t="s">
        <v>15908</v>
      </c>
      <c r="N851" s="6" t="str">
        <f t="shared" si="344"/>
        <v xml:space="preserve"> |EE| Vannipommide komplekt</v>
      </c>
      <c r="O851" s="19" t="s">
        <v>15909</v>
      </c>
      <c r="P851" s="6" t="str">
        <f t="shared" si="345"/>
        <v xml:space="preserve"> |ES| Juego de bombas de baño</v>
      </c>
      <c r="Q851" s="19" t="s">
        <v>15910</v>
      </c>
      <c r="R851" s="6" t="str">
        <f t="shared" si="346"/>
        <v>/ Conjunt de bombes de bany</v>
      </c>
      <c r="S851" s="19" t="s">
        <v>15911</v>
      </c>
      <c r="T851" s="6" t="str">
        <f t="shared" si="347"/>
        <v xml:space="preserve"> |GR| Σετ με βόμβες αφρόλουτρου</v>
      </c>
      <c r="U851" s="19" t="s">
        <v>15912</v>
      </c>
      <c r="V851" s="6" t="str">
        <f t="shared" si="348"/>
        <v xml:space="preserve"> |HR| Komplet kuglica za kupanje</v>
      </c>
      <c r="W851" s="19" t="s">
        <v>15913</v>
      </c>
      <c r="X851" s="6" t="str">
        <f t="shared" si="349"/>
        <v xml:space="preserve"> |HU| Fürdőgolyó- készlet</v>
      </c>
      <c r="Y851" s="19" t="s">
        <v>15914</v>
      </c>
      <c r="Z851" s="6" t="str">
        <f t="shared" si="350"/>
        <v xml:space="preserve"> |IT| Set di bombe da bagno</v>
      </c>
      <c r="AA851" s="19" t="s">
        <v>15915</v>
      </c>
      <c r="AB851" s="6" t="str">
        <f t="shared" si="351"/>
        <v xml:space="preserve"> |LT| Vonios bombų rinkinys</v>
      </c>
      <c r="AC851" s="19" t="s">
        <v>15916</v>
      </c>
      <c r="AD851" s="6" t="str">
        <f t="shared" si="352"/>
        <v xml:space="preserve"> |LV| Vannas bumbu komplekts</v>
      </c>
      <c r="AE851" s="21" t="s">
        <v>15917</v>
      </c>
      <c r="AF851" s="6" t="str">
        <f t="shared" si="353"/>
        <v xml:space="preserve"> |MK| Комплет кугли за капење</v>
      </c>
      <c r="AG851" s="19" t="s">
        <v>15918</v>
      </c>
      <c r="AH851" s="6" t="str">
        <f t="shared" si="354"/>
        <v xml:space="preserve"> |PL| Zestaw kul do kąpieli</v>
      </c>
      <c r="AI851" s="19"/>
      <c r="AJ851" s="6" t="str">
        <f t="shared" si="355"/>
        <v xml:space="preserve"> |PT| </v>
      </c>
      <c r="AK851" s="19" t="s">
        <v>15919</v>
      </c>
      <c r="AL851" s="6" t="str">
        <f t="shared" si="356"/>
        <v xml:space="preserve"> |RO| Set de bombe pentru baie</v>
      </c>
      <c r="AM851" s="19" t="s">
        <v>15912</v>
      </c>
      <c r="AN851" s="6" t="str">
        <f t="shared" si="357"/>
        <v xml:space="preserve"> |RS| Komplet kuglica za kupanje</v>
      </c>
      <c r="AO851" s="19" t="s">
        <v>15920</v>
      </c>
      <c r="AP851" s="6" t="str">
        <f t="shared" si="358"/>
        <v xml:space="preserve"> |SI| Komplet bomb za kopel</v>
      </c>
      <c r="AQ851" s="19" t="s">
        <v>15921</v>
      </c>
      <c r="AR851" s="6" t="str">
        <f t="shared" si="359"/>
        <v xml:space="preserve"> |SK| Súprava kúpeľových bômb</v>
      </c>
      <c r="AS851" s="9" t="str">
        <f t="shared" si="360"/>
        <v>|EN| Bath bomb set |BG| Комплект бомбички за вана |BiH|  |CZ| Sada šumivek |DE| Badebomben-set |EE| Vannipommide komplekt |ES| Juego de bombas de baño/ Conjunt de bombes de bany |GR| Σετ με βόμβες αφρόλουτρου |HR| Komplet kuglica za kupanje |HU| Fürdőgolyó- készlet |IT| Set di bombe da bagno |LT| Vonios bombų rinkinys |LV| Vannas bumbu komplekts |PL| Zestaw kul do kąpieli |PT|  |RO| Set de bombe pentru baie |RS| Komplet kuglica za kupanje |SI| Komplet bomb za kopel |SK| Súprava kúpeľových bômb</v>
      </c>
      <c r="AT851" s="9" t="str">
        <f t="shared" si="361"/>
        <v xml:space="preserve">"|EN| Bath bomb set |BG| Комплект бомбички за вана |BiH|  |CZ| Sada šumivek |DE| Badebomben-set |EE| Vannipommide komplekt |ES| Juego de bombas de baño/ Conjunt de bombes de bany |GR| Σετ με βόμβες αφρόλουτρου |HR| Komplet kuglica za kupanje |HU| Fürdőgolyó- készlet |IT| Set di bombe da bagno |LT| Vonios bombų rinkinys |LV| Vannas bumbu komplekts |PL| Zestaw kul do kąpieli |PT|  |RO| Set de bombe pentru baie |RS| Komplet kuglica za kupanje |SI| Komplet bomb za kopel |SK| Súprava kúpeľových bômb",  </v>
      </c>
      <c r="AU851" s="9" t="str">
        <f t="shared" si="362"/>
        <v xml:space="preserve">"Bath bomb set":  "|EN| Bath bomb set |BG| Комплект бомбички за вана |BiH|  |CZ| Sada šumivek |DE| Badebomben-set |EE| Vannipommide komplekt |ES| Juego de bombas de baño/ Conjunt de bombes de bany |GR| Σετ με βόμβες αφρόλουτρου |HR| Komplet kuglica za kupanje |HU| Fürdőgolyó- készlet |IT| Set di bombe da bagno |LT| Vonios bombų rinkinys |LV| Vannas bumbu komplekts |PL| Zestaw kul do kąpieli |PT|  |RO| Set de bombe pentru baie |RS| Komplet kuglica za kupanje |SI| Komplet bomb za kopel |SK| Súprava kúpeľových bômb",  </v>
      </c>
      <c r="AV851" s="9" t="str">
        <f t="shared" si="363"/>
        <v xml:space="preserve">"Bath bomb set", </v>
      </c>
      <c r="AW851" s="9"/>
    </row>
    <row r="852" spans="1:49" ht="15" customHeight="1" x14ac:dyDescent="0.25">
      <c r="A852" s="19" t="s">
        <v>15712</v>
      </c>
      <c r="B852" s="6" t="str">
        <f t="shared" si="338"/>
        <v>|EN| Men belt</v>
      </c>
      <c r="C852" s="19" t="s">
        <v>15713</v>
      </c>
      <c r="D852" s="6" t="str">
        <f t="shared" si="339"/>
        <v xml:space="preserve"> |AL| Rrip meshkujsh</v>
      </c>
      <c r="E852" s="19" t="s">
        <v>15714</v>
      </c>
      <c r="F852" s="6" t="str">
        <f t="shared" si="340"/>
        <v xml:space="preserve"> |BG| Мъжки колан</v>
      </c>
      <c r="G852" s="19"/>
      <c r="H852" s="6" t="str">
        <f t="shared" si="341"/>
        <v xml:space="preserve"> |BiH| </v>
      </c>
      <c r="I852" s="19" t="s">
        <v>15716</v>
      </c>
      <c r="J852" s="6" t="str">
        <f t="shared" si="342"/>
        <v xml:space="preserve"> |CZ| Pásek pro muže</v>
      </c>
      <c r="K852" s="19" t="s">
        <v>15717</v>
      </c>
      <c r="L852" s="6" t="str">
        <f t="shared" si="343"/>
        <v xml:space="preserve"> |DE| Herrengürtel</v>
      </c>
      <c r="M852" s="19" t="s">
        <v>15718</v>
      </c>
      <c r="N852" s="6" t="str">
        <f t="shared" si="344"/>
        <v xml:space="preserve"> |EE| Meeste rihm</v>
      </c>
      <c r="O852" s="19" t="s">
        <v>15719</v>
      </c>
      <c r="P852" s="6" t="str">
        <f t="shared" si="345"/>
        <v xml:space="preserve"> |ES| Cinturón de hombre</v>
      </c>
      <c r="Q852" s="19" t="s">
        <v>15922</v>
      </c>
      <c r="R852" s="6" t="str">
        <f t="shared" si="346"/>
        <v>/ Cinturó home</v>
      </c>
      <c r="S852" s="19" t="s">
        <v>15923</v>
      </c>
      <c r="T852" s="6" t="str">
        <f t="shared" si="347"/>
        <v xml:space="preserve"> |GR| Ανδρικη ζωνη</v>
      </c>
      <c r="U852" s="19" t="s">
        <v>15924</v>
      </c>
      <c r="V852" s="6" t="str">
        <f t="shared" si="348"/>
        <v xml:space="preserve"> |HR| Muški kajiš</v>
      </c>
      <c r="W852" s="19" t="s">
        <v>15723</v>
      </c>
      <c r="X852" s="6" t="str">
        <f t="shared" si="349"/>
        <v xml:space="preserve"> |HU| Férfi öv</v>
      </c>
      <c r="Y852" s="19" t="s">
        <v>15925</v>
      </c>
      <c r="Z852" s="6" t="str">
        <f t="shared" si="350"/>
        <v xml:space="preserve"> |IT| Cintura uomo</v>
      </c>
      <c r="AA852" s="19" t="s">
        <v>15725</v>
      </c>
      <c r="AB852" s="6" t="str">
        <f t="shared" si="351"/>
        <v xml:space="preserve"> |LT| Vyriškas diržas</v>
      </c>
      <c r="AC852" s="19" t="s">
        <v>15726</v>
      </c>
      <c r="AD852" s="6" t="str">
        <f t="shared" si="352"/>
        <v xml:space="preserve"> |LV| Vīriešu josta</v>
      </c>
      <c r="AE852" s="21" t="s">
        <v>15926</v>
      </c>
      <c r="AF852" s="6" t="str">
        <f t="shared" si="353"/>
        <v xml:space="preserve"> |MK| Машки ремен</v>
      </c>
      <c r="AG852" s="19" t="s">
        <v>15927</v>
      </c>
      <c r="AH852" s="6" t="str">
        <f t="shared" si="354"/>
        <v xml:space="preserve"> |PL| Pas męski</v>
      </c>
      <c r="AI852" s="19"/>
      <c r="AJ852" s="6" t="str">
        <f t="shared" si="355"/>
        <v xml:space="preserve"> |PT| </v>
      </c>
      <c r="AK852" s="19" t="s">
        <v>15928</v>
      </c>
      <c r="AL852" s="6" t="str">
        <f t="shared" si="356"/>
        <v xml:space="preserve"> |RO| Cureaua de piele pentru bărbați</v>
      </c>
      <c r="AM852" s="19" t="s">
        <v>15715</v>
      </c>
      <c r="AN852" s="6" t="str">
        <f t="shared" si="357"/>
        <v xml:space="preserve"> |RS| Muški kaiš</v>
      </c>
      <c r="AO852" s="19" t="s">
        <v>15731</v>
      </c>
      <c r="AP852" s="6" t="str">
        <f t="shared" si="358"/>
        <v xml:space="preserve"> |SI| Moški pas</v>
      </c>
      <c r="AQ852" s="19" t="s">
        <v>15732</v>
      </c>
      <c r="AR852" s="6" t="str">
        <f t="shared" si="359"/>
        <v xml:space="preserve"> |SK| Mužský opasok</v>
      </c>
      <c r="AS852" s="9" t="str">
        <f t="shared" si="360"/>
        <v>|EN| Men belt |BG| Мъжки колан |BiH|  |CZ| Pásek pro muže |DE| Herrengürtel |EE| Meeste rihm |ES| Cinturón de hombre/ Cinturó home |GR| Ανδρικη ζωνη |HR| Muški kajiš |HU| Férfi öv |IT| Cintura uomo |LT| Vyriškas diržas |LV| Vīriešu josta |PL| Pas męski |PT|  |RO| Cureaua de piele pentru bărbați |RS| Muški kaiš |SI| Moški pas |SK| Mužský opasok</v>
      </c>
      <c r="AT852" s="9" t="str">
        <f t="shared" si="361"/>
        <v xml:space="preserve">"|EN| Men belt |BG| Мъжки колан |BiH|  |CZ| Pásek pro muže |DE| Herrengürtel |EE| Meeste rihm |ES| Cinturón de hombre/ Cinturó home |GR| Ανδρικη ζωνη |HR| Muški kajiš |HU| Férfi öv |IT| Cintura uomo |LT| Vyriškas diržas |LV| Vīriešu josta |PL| Pas męski |PT|  |RO| Cureaua de piele pentru bărbați |RS| Muški kaiš |SI| Moški pas |SK| Mužský opasok",  </v>
      </c>
      <c r="AU852" s="9" t="str">
        <f t="shared" si="362"/>
        <v xml:space="preserve">"Men belt":  "|EN| Men belt |BG| Мъжки колан |BiH|  |CZ| Pásek pro muže |DE| Herrengürtel |EE| Meeste rihm |ES| Cinturón de hombre/ Cinturó home |GR| Ανδρικη ζωνη |HR| Muški kajiš |HU| Férfi öv |IT| Cintura uomo |LT| Vyriškas diržas |LV| Vīriešu josta |PL| Pas męski |PT|  |RO| Cureaua de piele pentru bărbați |RS| Muški kaiš |SI| Moški pas |SK| Mužský opasok",  </v>
      </c>
      <c r="AV852" s="9" t="str">
        <f t="shared" si="363"/>
        <v xml:space="preserve">"Men belt", </v>
      </c>
      <c r="AW852" s="9"/>
    </row>
    <row r="853" spans="1:49" ht="15" customHeight="1" x14ac:dyDescent="0.25">
      <c r="A853" s="19" t="s">
        <v>15929</v>
      </c>
      <c r="B853" s="6" t="str">
        <f t="shared" si="338"/>
        <v>|EN| Face mask set</v>
      </c>
      <c r="C853" s="19" t="s">
        <v>15930</v>
      </c>
      <c r="D853" s="6" t="str">
        <f t="shared" si="339"/>
        <v xml:space="preserve"> |AL| Set maska fytyre</v>
      </c>
      <c r="E853" s="19" t="s">
        <v>15931</v>
      </c>
      <c r="F853" s="6" t="str">
        <f t="shared" si="340"/>
        <v xml:space="preserve"> |BG| Комплект маска за лице</v>
      </c>
      <c r="G853" s="19" t="s">
        <v>15932</v>
      </c>
      <c r="H853" s="6" t="str">
        <f t="shared" si="341"/>
        <v xml:space="preserve"> |BiH| Set maski za lice</v>
      </c>
      <c r="I853" s="19" t="s">
        <v>15933</v>
      </c>
      <c r="J853" s="6" t="str">
        <f t="shared" si="342"/>
        <v xml:space="preserve"> |CZ| Sada roušek</v>
      </c>
      <c r="K853" s="19" t="s">
        <v>15934</v>
      </c>
      <c r="L853" s="6" t="str">
        <f t="shared" si="343"/>
        <v xml:space="preserve"> |DE| Gesichtsmasken-set</v>
      </c>
      <c r="M853" s="19" t="s">
        <v>15935</v>
      </c>
      <c r="N853" s="6" t="str">
        <f t="shared" si="344"/>
        <v xml:space="preserve"> |EE| Näomaskide komplekt</v>
      </c>
      <c r="O853" s="19" t="s">
        <v>15936</v>
      </c>
      <c r="P853" s="6" t="str">
        <f t="shared" si="345"/>
        <v xml:space="preserve"> |ES| Set de máscaras</v>
      </c>
      <c r="Q853" s="19" t="s">
        <v>15937</v>
      </c>
      <c r="R853" s="6" t="str">
        <f t="shared" si="346"/>
        <v>/ Joc de màscara facial</v>
      </c>
      <c r="S853" s="19" t="s">
        <v>15938</v>
      </c>
      <c r="T853" s="6" t="str">
        <f t="shared" si="347"/>
        <v xml:space="preserve"> |GR| Σετ μάσκας προσώπου</v>
      </c>
      <c r="U853" s="19" t="s">
        <v>15932</v>
      </c>
      <c r="V853" s="6" t="str">
        <f t="shared" si="348"/>
        <v xml:space="preserve"> |HR| Set maski za lice</v>
      </c>
      <c r="W853" s="19" t="s">
        <v>15939</v>
      </c>
      <c r="X853" s="6" t="str">
        <f t="shared" si="349"/>
        <v xml:space="preserve"> |HU| Arcmaszk- készlet</v>
      </c>
      <c r="Y853" s="19" t="s">
        <v>15940</v>
      </c>
      <c r="Z853" s="6" t="str">
        <f t="shared" si="350"/>
        <v xml:space="preserve"> |IT| Set di maschere viso</v>
      </c>
      <c r="AA853" s="19" t="s">
        <v>15941</v>
      </c>
      <c r="AB853" s="6" t="str">
        <f t="shared" si="351"/>
        <v xml:space="preserve"> |LT| Veido kaukių rinkinys</v>
      </c>
      <c r="AC853" s="19" t="s">
        <v>15942</v>
      </c>
      <c r="AD853" s="6" t="str">
        <f t="shared" si="352"/>
        <v xml:space="preserve"> |LV| Sejas maskas komplekts</v>
      </c>
      <c r="AE853" s="22" t="s">
        <v>15943</v>
      </c>
      <c r="AF853" s="6" t="str">
        <f t="shared" si="353"/>
        <v xml:space="preserve"> |MK| Комплет маски за лице</v>
      </c>
      <c r="AG853" s="19" t="s">
        <v>15944</v>
      </c>
      <c r="AH853" s="6" t="str">
        <f t="shared" si="354"/>
        <v xml:space="preserve"> |PL| Zestaw maseczek na twarz</v>
      </c>
      <c r="AI853" s="19" t="s">
        <v>15945</v>
      </c>
      <c r="AJ853" s="6" t="str">
        <f t="shared" si="355"/>
        <v xml:space="preserve"> |PT| Conjunto de máscara facial</v>
      </c>
      <c r="AK853" s="19" t="s">
        <v>15946</v>
      </c>
      <c r="AL853" s="6" t="str">
        <f t="shared" si="356"/>
        <v xml:space="preserve"> |RO| Set mască facială</v>
      </c>
      <c r="AM853" s="19" t="s">
        <v>15947</v>
      </c>
      <c r="AN853" s="6" t="str">
        <f t="shared" si="357"/>
        <v xml:space="preserve"> |RS| Komplet maski za lice</v>
      </c>
      <c r="AO853" s="19" t="s">
        <v>15948</v>
      </c>
      <c r="AP853" s="6" t="str">
        <f t="shared" si="358"/>
        <v xml:space="preserve"> |SI| Komplet maske za obraz</v>
      </c>
      <c r="AQ853" s="19" t="s">
        <v>15949</v>
      </c>
      <c r="AR853" s="6" t="str">
        <f t="shared" si="359"/>
        <v xml:space="preserve"> |SK| Súprava masky na tvár</v>
      </c>
      <c r="AS853" s="9" t="str">
        <f t="shared" si="360"/>
        <v>|EN| Face mask set |BG| Комплект маска за лице |BiH| Set maski za lice |CZ| Sada roušek |DE| Gesichtsmasken-set |EE| Näomaskide komplekt |ES| Set de máscaras/ Joc de màscara facial |GR| Σετ μάσκας προσώπου |HR| Set maski za lice |HU| Arcmaszk- készlet |IT| Set di maschere viso |LT| Veido kaukių rinkinys |LV| Sejas maskas komplekts |PL| Zestaw maseczek na twarz |PT| Conjunto de máscara facial |RO| Set mască facială |RS| Komplet maski za lice |SI| Komplet maske za obraz |SK| Súprava masky na tvár</v>
      </c>
      <c r="AT853" s="9" t="str">
        <f t="shared" si="361"/>
        <v xml:space="preserve">"|EN| Face mask set |BG| Комплект маска за лице |BiH| Set maski za lice |CZ| Sada roušek |DE| Gesichtsmasken-set |EE| Näomaskide komplekt |ES| Set de máscaras/ Joc de màscara facial |GR| Σετ μάσκας προσώπου |HR| Set maski za lice |HU| Arcmaszk- készlet |IT| Set di maschere viso |LT| Veido kaukių rinkinys |LV| Sejas maskas komplekts |PL| Zestaw maseczek na twarz |PT| Conjunto de máscara facial |RO| Set mască facială |RS| Komplet maski za lice |SI| Komplet maske za obraz |SK| Súprava masky na tvár",  </v>
      </c>
      <c r="AU853" s="9" t="str">
        <f t="shared" si="362"/>
        <v xml:space="preserve">"Face mask set":  "|EN| Face mask set |BG| Комплект маска за лице |BiH| Set maski za lice |CZ| Sada roušek |DE| Gesichtsmasken-set |EE| Näomaskide komplekt |ES| Set de máscaras/ Joc de màscara facial |GR| Σετ μάσκας προσώπου |HR| Set maski za lice |HU| Arcmaszk- készlet |IT| Set di maschere viso |LT| Veido kaukių rinkinys |LV| Sejas maskas komplekts |PL| Zestaw maseczek na twarz |PT| Conjunto de máscara facial |RO| Set mască facială |RS| Komplet maski za lice |SI| Komplet maske za obraz |SK| Súprava masky na tvár",  </v>
      </c>
      <c r="AV853" s="9" t="str">
        <f t="shared" si="363"/>
        <v xml:space="preserve">"Face mask set", </v>
      </c>
      <c r="AW853" s="9"/>
    </row>
    <row r="854" spans="1:49" ht="15" customHeight="1" x14ac:dyDescent="0.25">
      <c r="A854" s="19" t="s">
        <v>15950</v>
      </c>
      <c r="B854" s="6" t="str">
        <f t="shared" si="338"/>
        <v>|EN| Face mask</v>
      </c>
      <c r="C854" s="19" t="s">
        <v>15951</v>
      </c>
      <c r="D854" s="6" t="str">
        <f t="shared" si="339"/>
        <v xml:space="preserve"> |AL| Maskë fytyre</v>
      </c>
      <c r="E854" s="19" t="s">
        <v>15952</v>
      </c>
      <c r="F854" s="6" t="str">
        <f t="shared" si="340"/>
        <v xml:space="preserve"> |BG| Маска за лице</v>
      </c>
      <c r="G854" s="19" t="s">
        <v>15953</v>
      </c>
      <c r="H854" s="6" t="str">
        <f t="shared" si="341"/>
        <v xml:space="preserve"> |BiH| Maska za lice</v>
      </c>
      <c r="I854" s="19" t="s">
        <v>15954</v>
      </c>
      <c r="J854" s="6" t="str">
        <f t="shared" si="342"/>
        <v xml:space="preserve"> |CZ| Rouška</v>
      </c>
      <c r="K854" s="19" t="s">
        <v>15955</v>
      </c>
      <c r="L854" s="6" t="str">
        <f t="shared" si="343"/>
        <v xml:space="preserve"> |DE| Gesichtsmaske</v>
      </c>
      <c r="M854" s="19" t="s">
        <v>15956</v>
      </c>
      <c r="N854" s="6" t="str">
        <f t="shared" si="344"/>
        <v xml:space="preserve"> |EE| Näomask</v>
      </c>
      <c r="O854" s="19" t="s">
        <v>15957</v>
      </c>
      <c r="P854" s="6" t="str">
        <f t="shared" si="345"/>
        <v xml:space="preserve"> |ES| Máscara</v>
      </c>
      <c r="Q854" s="19" t="s">
        <v>15958</v>
      </c>
      <c r="R854" s="6" t="str">
        <f t="shared" si="346"/>
        <v>/ Màscara facial</v>
      </c>
      <c r="S854" s="19" t="s">
        <v>15959</v>
      </c>
      <c r="T854" s="6" t="str">
        <f t="shared" si="347"/>
        <v xml:space="preserve"> |GR| Μάσκα προσώπου</v>
      </c>
      <c r="U854" s="19" t="s">
        <v>15953</v>
      </c>
      <c r="V854" s="6" t="str">
        <f t="shared" si="348"/>
        <v xml:space="preserve"> |HR| Maska za lice</v>
      </c>
      <c r="W854" s="19" t="s">
        <v>15960</v>
      </c>
      <c r="X854" s="6" t="str">
        <f t="shared" si="349"/>
        <v xml:space="preserve"> |HU| Arcmaszk</v>
      </c>
      <c r="Y854" s="19" t="s">
        <v>15961</v>
      </c>
      <c r="Z854" s="6" t="str">
        <f t="shared" si="350"/>
        <v xml:space="preserve"> |IT| Maschera viso</v>
      </c>
      <c r="AA854" s="19" t="s">
        <v>15962</v>
      </c>
      <c r="AB854" s="6" t="str">
        <f t="shared" si="351"/>
        <v xml:space="preserve"> |LT| Veido kaukė</v>
      </c>
      <c r="AC854" s="19" t="s">
        <v>15963</v>
      </c>
      <c r="AD854" s="6" t="str">
        <f t="shared" si="352"/>
        <v xml:space="preserve"> |LV| Sejas maska</v>
      </c>
      <c r="AE854" s="22" t="s">
        <v>15952</v>
      </c>
      <c r="AF854" s="6" t="str">
        <f t="shared" si="353"/>
        <v xml:space="preserve"> |MK| Маска за лице</v>
      </c>
      <c r="AG854" s="19" t="s">
        <v>15964</v>
      </c>
      <c r="AH854" s="6" t="str">
        <f t="shared" si="354"/>
        <v xml:space="preserve"> |PL| Maseczka na twarz</v>
      </c>
      <c r="AI854" s="19" t="s">
        <v>15965</v>
      </c>
      <c r="AJ854" s="6" t="str">
        <f t="shared" si="355"/>
        <v xml:space="preserve"> |PT| Máscara facial</v>
      </c>
      <c r="AK854" s="19" t="s">
        <v>15966</v>
      </c>
      <c r="AL854" s="6" t="str">
        <f t="shared" si="356"/>
        <v xml:space="preserve"> |RO| Mască facială</v>
      </c>
      <c r="AM854" s="19" t="s">
        <v>15953</v>
      </c>
      <c r="AN854" s="6" t="str">
        <f t="shared" si="357"/>
        <v xml:space="preserve"> |RS| Maska za lice</v>
      </c>
      <c r="AO854" s="19" t="s">
        <v>15967</v>
      </c>
      <c r="AP854" s="6" t="str">
        <f t="shared" si="358"/>
        <v xml:space="preserve"> |SI| Maska za obraz</v>
      </c>
      <c r="AQ854" s="19" t="s">
        <v>15968</v>
      </c>
      <c r="AR854" s="6" t="str">
        <f t="shared" si="359"/>
        <v xml:space="preserve"> |SK| Maska na tvár</v>
      </c>
      <c r="AS854" s="9" t="str">
        <f t="shared" si="360"/>
        <v>|EN| Face mask |BG| Маска за лице |BiH| Maska za lice |CZ| Rouška |DE| Gesichtsmaske |EE| Näomask |ES| Máscara/ Màscara facial |GR| Μάσκα προσώπου |HR| Maska za lice |HU| Arcmaszk |IT| Maschera viso |LT| Veido kaukė |LV| Sejas maska |PL| Maseczka na twarz |PT| Máscara facial |RO| Mască facială |RS| Maska za lice |SI| Maska za obraz |SK| Maska na tvár</v>
      </c>
      <c r="AT854" s="9" t="str">
        <f t="shared" si="361"/>
        <v xml:space="preserve">"|EN| Face mask |BG| Маска за лице |BiH| Maska za lice |CZ| Rouška |DE| Gesichtsmaske |EE| Näomask |ES| Máscara/ Màscara facial |GR| Μάσκα προσώπου |HR| Maska za lice |HU| Arcmaszk |IT| Maschera viso |LT| Veido kaukė |LV| Sejas maska |PL| Maseczka na twarz |PT| Máscara facial |RO| Mască facială |RS| Maska za lice |SI| Maska za obraz |SK| Maska na tvár",  </v>
      </c>
      <c r="AU854" s="9" t="str">
        <f t="shared" si="362"/>
        <v xml:space="preserve">"Face mask":  "|EN| Face mask |BG| Маска за лице |BiH| Maska za lice |CZ| Rouška |DE| Gesichtsmaske |EE| Näomask |ES| Máscara/ Màscara facial |GR| Μάσκα προσώπου |HR| Maska za lice |HU| Arcmaszk |IT| Maschera viso |LT| Veido kaukė |LV| Sejas maska |PL| Maseczka na twarz |PT| Máscara facial |RO| Mască facială |RS| Maska za lice |SI| Maska za obraz |SK| Maska na tvár",  </v>
      </c>
      <c r="AV854" s="9" t="str">
        <f t="shared" si="363"/>
        <v xml:space="preserve">"Face mask", </v>
      </c>
      <c r="AW854" s="9"/>
    </row>
    <row r="855" spans="1:49" ht="15" customHeight="1" x14ac:dyDescent="0.25">
      <c r="A855" s="19" t="s">
        <v>15969</v>
      </c>
      <c r="B855" s="6" t="str">
        <f t="shared" si="338"/>
        <v>|EN| Head band</v>
      </c>
      <c r="C855" s="19" t="s">
        <v>15970</v>
      </c>
      <c r="D855" s="6" t="str">
        <f t="shared" si="339"/>
        <v xml:space="preserve"> |AL| Rreth për kokën</v>
      </c>
      <c r="E855" s="19" t="s">
        <v>4401</v>
      </c>
      <c r="F855" s="6" t="str">
        <f t="shared" si="340"/>
        <v xml:space="preserve"> |BG| Лента за глава</v>
      </c>
      <c r="G855" s="19" t="s">
        <v>4409</v>
      </c>
      <c r="H855" s="6" t="str">
        <f t="shared" si="341"/>
        <v xml:space="preserve"> |BiH| Traka za glavu</v>
      </c>
      <c r="I855" s="19" t="s">
        <v>4419</v>
      </c>
      <c r="J855" s="6" t="str">
        <f t="shared" si="342"/>
        <v xml:space="preserve"> |CZ| Čelenka</v>
      </c>
      <c r="K855" s="19" t="s">
        <v>15971</v>
      </c>
      <c r="L855" s="6" t="str">
        <f t="shared" si="343"/>
        <v xml:space="preserve"> |DE| Stirnband</v>
      </c>
      <c r="M855" s="19" t="s">
        <v>4405</v>
      </c>
      <c r="N855" s="6" t="str">
        <f t="shared" si="344"/>
        <v xml:space="preserve"> |EE| Peapael</v>
      </c>
      <c r="O855" s="19" t="s">
        <v>15972</v>
      </c>
      <c r="P855" s="6" t="str">
        <f t="shared" si="345"/>
        <v xml:space="preserve"> |ES| Vincha</v>
      </c>
      <c r="Q855" s="19" t="s">
        <v>15973</v>
      </c>
      <c r="R855" s="6" t="str">
        <f t="shared" si="346"/>
        <v>/ Cinta de cap</v>
      </c>
      <c r="S855" s="19" t="s">
        <v>14755</v>
      </c>
      <c r="T855" s="6" t="str">
        <f t="shared" si="347"/>
        <v xml:space="preserve"> |GR| Κορδέλα μαλλιών</v>
      </c>
      <c r="U855" s="19" t="s">
        <v>4409</v>
      </c>
      <c r="V855" s="6" t="str">
        <f t="shared" si="348"/>
        <v xml:space="preserve"> |HR| Traka za glavu</v>
      </c>
      <c r="W855" s="19" t="s">
        <v>15974</v>
      </c>
      <c r="X855" s="6" t="str">
        <f t="shared" si="349"/>
        <v xml:space="preserve"> |HU| Fejpánt</v>
      </c>
      <c r="Y855" s="19" t="s">
        <v>14757</v>
      </c>
      <c r="Z855" s="6" t="str">
        <f t="shared" si="350"/>
        <v xml:space="preserve"> |IT| Fascia per capelli</v>
      </c>
      <c r="AA855" s="19" t="s">
        <v>15975</v>
      </c>
      <c r="AB855" s="6" t="str">
        <f t="shared" si="351"/>
        <v xml:space="preserve"> |LT| Galvos juosta</v>
      </c>
      <c r="AC855" s="19" t="s">
        <v>15976</v>
      </c>
      <c r="AD855" s="6" t="str">
        <f t="shared" si="352"/>
        <v xml:space="preserve"> |LV| Galvas lente</v>
      </c>
      <c r="AE855" s="22" t="s">
        <v>15977</v>
      </c>
      <c r="AF855" s="6" t="str">
        <f t="shared" si="353"/>
        <v xml:space="preserve"> |MK| Стегач за глава</v>
      </c>
      <c r="AG855" s="19" t="s">
        <v>15978</v>
      </c>
      <c r="AH855" s="6" t="str">
        <f t="shared" si="354"/>
        <v xml:space="preserve"> |PL| Opaska na głowę</v>
      </c>
      <c r="AI855" s="19" t="s">
        <v>15979</v>
      </c>
      <c r="AJ855" s="6" t="str">
        <f t="shared" si="355"/>
        <v xml:space="preserve"> |PT| Bandolete</v>
      </c>
      <c r="AK855" s="19" t="s">
        <v>15980</v>
      </c>
      <c r="AL855" s="6" t="str">
        <f t="shared" si="356"/>
        <v xml:space="preserve"> |RO| Bandană</v>
      </c>
      <c r="AM855" s="19" t="s">
        <v>4409</v>
      </c>
      <c r="AN855" s="6" t="str">
        <f t="shared" si="357"/>
        <v xml:space="preserve"> |RS| Traka za glavu</v>
      </c>
      <c r="AO855" s="19" t="s">
        <v>15981</v>
      </c>
      <c r="AP855" s="6" t="str">
        <f t="shared" si="358"/>
        <v xml:space="preserve"> |SI| Naglavni trak</v>
      </c>
      <c r="AQ855" s="19" t="s">
        <v>4419</v>
      </c>
      <c r="AR855" s="6" t="str">
        <f t="shared" si="359"/>
        <v xml:space="preserve"> |SK| Čelenka</v>
      </c>
      <c r="AS855" s="9" t="str">
        <f t="shared" si="360"/>
        <v>|EN| Head band |BG| Лента за глава |BiH| Traka za glavu |CZ| Čelenka |DE| Stirnband |EE| Peapael |ES| Vincha/ Cinta de cap |GR| Κορδέλα μαλλιών |HR| Traka za glavu |HU| Fejpánt |IT| Fascia per capelli |LT| Galvos juosta |LV| Galvas lente |PL| Opaska na głowę |PT| Bandolete |RO| Bandană |RS| Traka za glavu |SI| Naglavni trak |SK| Čelenka</v>
      </c>
      <c r="AT855" s="9" t="str">
        <f t="shared" si="361"/>
        <v xml:space="preserve">"|EN| Head band |BG| Лента за глава |BiH| Traka za glavu |CZ| Čelenka |DE| Stirnband |EE| Peapael |ES| Vincha/ Cinta de cap |GR| Κορδέλα μαλλιών |HR| Traka za glavu |HU| Fejpánt |IT| Fascia per capelli |LT| Galvos juosta |LV| Galvas lente |PL| Opaska na głowę |PT| Bandolete |RO| Bandană |RS| Traka za glavu |SI| Naglavni trak |SK| Čelenka",  </v>
      </c>
      <c r="AU855" s="9" t="str">
        <f t="shared" si="362"/>
        <v xml:space="preserve">"Head band":  "|EN| Head band |BG| Лента за глава |BiH| Traka za glavu |CZ| Čelenka |DE| Stirnband |EE| Peapael |ES| Vincha/ Cinta de cap |GR| Κορδέλα μαλλιών |HR| Traka za glavu |HU| Fejpánt |IT| Fascia per capelli |LT| Galvos juosta |LV| Galvas lente |PL| Opaska na głowę |PT| Bandolete |RO| Bandană |RS| Traka za glavu |SI| Naglavni trak |SK| Čelenka",  </v>
      </c>
      <c r="AV855" s="9" t="str">
        <f t="shared" si="363"/>
        <v xml:space="preserve">"Head band", </v>
      </c>
      <c r="AW855" s="9"/>
    </row>
    <row r="856" spans="1:49" ht="15" customHeight="1" x14ac:dyDescent="0.25">
      <c r="A856" s="19" t="s">
        <v>15982</v>
      </c>
      <c r="B856" s="6" t="str">
        <f t="shared" si="338"/>
        <v>|EN| Head massager</v>
      </c>
      <c r="C856" s="19" t="s">
        <v>15983</v>
      </c>
      <c r="D856" s="6" t="str">
        <f t="shared" si="339"/>
        <v xml:space="preserve"> |AL| Masazhues koke</v>
      </c>
      <c r="E856" s="19" t="s">
        <v>15984</v>
      </c>
      <c r="F856" s="6" t="str">
        <f t="shared" si="340"/>
        <v xml:space="preserve"> |BG| Масажор за глава</v>
      </c>
      <c r="G856" s="19" t="s">
        <v>15985</v>
      </c>
      <c r="H856" s="6" t="str">
        <f t="shared" si="341"/>
        <v xml:space="preserve"> |BiH| Masažer za glavu</v>
      </c>
      <c r="I856" s="19" t="s">
        <v>15986</v>
      </c>
      <c r="J856" s="6" t="str">
        <f t="shared" si="342"/>
        <v xml:space="preserve"> |CZ| Masážní přístroj na hlavu</v>
      </c>
      <c r="K856" s="19" t="s">
        <v>15987</v>
      </c>
      <c r="L856" s="6" t="str">
        <f t="shared" si="343"/>
        <v xml:space="preserve"> |DE| Kopfmassagegerät</v>
      </c>
      <c r="M856" s="19" t="s">
        <v>15988</v>
      </c>
      <c r="N856" s="6" t="str">
        <f t="shared" si="344"/>
        <v xml:space="preserve"> |EE| Peamasseerija</v>
      </c>
      <c r="O856" s="19" t="s">
        <v>15989</v>
      </c>
      <c r="P856" s="6" t="str">
        <f t="shared" si="345"/>
        <v xml:space="preserve"> |ES| Masajeador para la cabeza</v>
      </c>
      <c r="Q856" s="19" t="s">
        <v>15990</v>
      </c>
      <c r="R856" s="6" t="str">
        <f t="shared" si="346"/>
        <v>/ Massatjador de cap</v>
      </c>
      <c r="S856" s="19" t="s">
        <v>15991</v>
      </c>
      <c r="T856" s="6" t="str">
        <f t="shared" si="347"/>
        <v xml:space="preserve"> |GR| Συσκευή μασάζ κεφαλιού</v>
      </c>
      <c r="U856" s="19" t="s">
        <v>15985</v>
      </c>
      <c r="V856" s="6" t="str">
        <f t="shared" si="348"/>
        <v xml:space="preserve"> |HR| Masažer za glavu</v>
      </c>
      <c r="W856" s="19" t="s">
        <v>15992</v>
      </c>
      <c r="X856" s="6" t="str">
        <f t="shared" si="349"/>
        <v xml:space="preserve"> |HU| Fejmasszírozó</v>
      </c>
      <c r="Y856" s="19" t="s">
        <v>15993</v>
      </c>
      <c r="Z856" s="6" t="str">
        <f t="shared" si="350"/>
        <v xml:space="preserve"> |IT| Massaggiatore per cuoio capelluto</v>
      </c>
      <c r="AA856" s="19" t="s">
        <v>15994</v>
      </c>
      <c r="AB856" s="6" t="str">
        <f t="shared" si="351"/>
        <v xml:space="preserve"> |LT| Galvos masažuoklis</v>
      </c>
      <c r="AC856" s="19" t="s">
        <v>15995</v>
      </c>
      <c r="AD856" s="6" t="str">
        <f t="shared" si="352"/>
        <v xml:space="preserve"> |LV| Galvas masēšanas ierīce</v>
      </c>
      <c r="AE856" s="22" t="s">
        <v>15996</v>
      </c>
      <c r="AF856" s="6" t="str">
        <f t="shared" si="353"/>
        <v xml:space="preserve"> |MK| Масажер за глава</v>
      </c>
      <c r="AG856" s="19" t="s">
        <v>15997</v>
      </c>
      <c r="AH856" s="6" t="str">
        <f t="shared" si="354"/>
        <v xml:space="preserve"> |PL| Masażer do głowy</v>
      </c>
      <c r="AI856" s="19" t="s">
        <v>15998</v>
      </c>
      <c r="AJ856" s="6" t="str">
        <f t="shared" si="355"/>
        <v xml:space="preserve"> |PT| Massajador de cabeça</v>
      </c>
      <c r="AK856" s="19" t="s">
        <v>15999</v>
      </c>
      <c r="AL856" s="6" t="str">
        <f t="shared" si="356"/>
        <v xml:space="preserve"> |RO| Aparat de masaj pentru scalp</v>
      </c>
      <c r="AM856" s="19" t="s">
        <v>15985</v>
      </c>
      <c r="AN856" s="6" t="str">
        <f t="shared" si="357"/>
        <v xml:space="preserve"> |RS| Masažer za glavu</v>
      </c>
      <c r="AO856" s="19" t="s">
        <v>16000</v>
      </c>
      <c r="AP856" s="6" t="str">
        <f t="shared" si="358"/>
        <v xml:space="preserve"> |SI| Masažni aparat za glavo</v>
      </c>
      <c r="AQ856" s="19" t="s">
        <v>16001</v>
      </c>
      <c r="AR856" s="6" t="str">
        <f t="shared" si="359"/>
        <v xml:space="preserve"> |SK| Pomôcka na masírovanie hlavy</v>
      </c>
      <c r="AS856" s="9" t="str">
        <f t="shared" si="360"/>
        <v>|EN| Head massager |BG| Масажор за глава |BiH| Masažer za glavu |CZ| Masážní přístroj na hlavu |DE| Kopfmassagegerät |EE| Peamasseerija |ES| Masajeador para la cabeza/ Massatjador de cap |GR| Συσκευή μασάζ κεφαλιού |HR| Masažer za glavu |HU| Fejmasszírozó |IT| Massaggiatore per cuoio capelluto |LT| Galvos masažuoklis |LV| Galvas masēšanas ierīce |PL| Masażer do głowy |PT| Massajador de cabeça |RO| Aparat de masaj pentru scalp |RS| Masažer za glavu |SI| Masažni aparat za glavo |SK| Pomôcka na masírovanie hlavy</v>
      </c>
      <c r="AT856" s="9" t="str">
        <f t="shared" si="361"/>
        <v xml:space="preserve">"|EN| Head massager |BG| Масажор за глава |BiH| Masažer za glavu |CZ| Masážní přístroj na hlavu |DE| Kopfmassagegerät |EE| Peamasseerija |ES| Masajeador para la cabeza/ Massatjador de cap |GR| Συσκευή μασάζ κεφαλιού |HR| Masažer za glavu |HU| Fejmasszírozó |IT| Massaggiatore per cuoio capelluto |LT| Galvos masažuoklis |LV| Galvas masēšanas ierīce |PL| Masażer do głowy |PT| Massajador de cabeça |RO| Aparat de masaj pentru scalp |RS| Masažer za glavu |SI| Masažni aparat za glavo |SK| Pomôcka na masírovanie hlavy",  </v>
      </c>
      <c r="AU856" s="9" t="str">
        <f t="shared" si="362"/>
        <v xml:space="preserve">"Head massager":  "|EN| Head massager |BG| Масажор за глава |BiH| Masažer za glavu |CZ| Masážní přístroj na hlavu |DE| Kopfmassagegerät |EE| Peamasseerija |ES| Masajeador para la cabeza/ Massatjador de cap |GR| Συσκευή μασάζ κεφαλιού |HR| Masažer za glavu |HU| Fejmasszírozó |IT| Massaggiatore per cuoio capelluto |LT| Galvos masažuoklis |LV| Galvas masēšanas ierīce |PL| Masażer do głowy |PT| Massajador de cabeça |RO| Aparat de masaj pentru scalp |RS| Masažer za glavu |SI| Masažni aparat za glavo |SK| Pomôcka na masírovanie hlavy",  </v>
      </c>
      <c r="AV856" s="9" t="str">
        <f t="shared" si="363"/>
        <v xml:space="preserve">"Head massager", </v>
      </c>
      <c r="AW856" s="9"/>
    </row>
    <row r="857" spans="1:49" ht="15" customHeight="1" x14ac:dyDescent="0.25">
      <c r="A857" s="19" t="s">
        <v>16002</v>
      </c>
      <c r="B857" s="6" t="str">
        <f t="shared" si="338"/>
        <v>|EN| Cosmetic bag</v>
      </c>
      <c r="C857" s="19" t="s">
        <v>7980</v>
      </c>
      <c r="D857" s="6" t="str">
        <f t="shared" si="339"/>
        <v xml:space="preserve"> |AL| Çantë kozmetike</v>
      </c>
      <c r="E857" s="19" t="s">
        <v>7981</v>
      </c>
      <c r="F857" s="6" t="str">
        <f t="shared" si="340"/>
        <v xml:space="preserve"> |BG| Козметична чанта</v>
      </c>
      <c r="G857" s="19" t="s">
        <v>16003</v>
      </c>
      <c r="H857" s="6" t="str">
        <f t="shared" si="341"/>
        <v xml:space="preserve"> |BiH| Kozmetička torba</v>
      </c>
      <c r="I857" s="19" t="s">
        <v>16004</v>
      </c>
      <c r="J857" s="6" t="str">
        <f t="shared" si="342"/>
        <v xml:space="preserve"> |CZ| Kosmetická taštička</v>
      </c>
      <c r="K857" s="19" t="s">
        <v>7984</v>
      </c>
      <c r="L857" s="6" t="str">
        <f t="shared" si="343"/>
        <v xml:space="preserve"> |DE| Kosmetiktasche</v>
      </c>
      <c r="M857" s="19" t="s">
        <v>7985</v>
      </c>
      <c r="N857" s="6" t="str">
        <f t="shared" si="344"/>
        <v xml:space="preserve"> |EE| Kosmeetikakott</v>
      </c>
      <c r="O857" s="19" t="s">
        <v>16005</v>
      </c>
      <c r="P857" s="6" t="str">
        <f t="shared" si="345"/>
        <v xml:space="preserve"> |ES| Neceser</v>
      </c>
      <c r="Q857" s="19" t="s">
        <v>16006</v>
      </c>
      <c r="R857" s="6" t="str">
        <f t="shared" si="346"/>
        <v>/ Bossa per a cosmètica</v>
      </c>
      <c r="S857" s="19" t="s">
        <v>16007</v>
      </c>
      <c r="T857" s="6" t="str">
        <f t="shared" si="347"/>
        <v xml:space="preserve"> |GR| Σάκος καλλυντικών</v>
      </c>
      <c r="U857" s="19" t="s">
        <v>7982</v>
      </c>
      <c r="V857" s="6" t="str">
        <f t="shared" si="348"/>
        <v xml:space="preserve"> |HR| Kozmetička torbica</v>
      </c>
      <c r="W857" s="19" t="s">
        <v>16008</v>
      </c>
      <c r="X857" s="6" t="str">
        <f t="shared" si="349"/>
        <v xml:space="preserve"> |HU| Kozmetikai táska</v>
      </c>
      <c r="Y857" s="19" t="s">
        <v>16009</v>
      </c>
      <c r="Z857" s="6" t="str">
        <f t="shared" si="350"/>
        <v xml:space="preserve"> |IT| Trousse</v>
      </c>
      <c r="AA857" s="19" t="s">
        <v>7992</v>
      </c>
      <c r="AB857" s="6" t="str">
        <f t="shared" si="351"/>
        <v xml:space="preserve"> |LT| Kosmetinė</v>
      </c>
      <c r="AC857" s="19" t="s">
        <v>7993</v>
      </c>
      <c r="AD857" s="6" t="str">
        <f t="shared" si="352"/>
        <v xml:space="preserve"> |LV| Kosmētikas somiņa</v>
      </c>
      <c r="AE857" s="22" t="s">
        <v>7994</v>
      </c>
      <c r="AF857" s="6" t="str">
        <f t="shared" si="353"/>
        <v xml:space="preserve"> |MK| Несесер</v>
      </c>
      <c r="AG857" s="19" t="s">
        <v>7995</v>
      </c>
      <c r="AH857" s="6" t="str">
        <f t="shared" si="354"/>
        <v xml:space="preserve"> |PL| Kosmetyczka</v>
      </c>
      <c r="AI857" s="19" t="s">
        <v>16010</v>
      </c>
      <c r="AJ857" s="6" t="str">
        <f t="shared" si="355"/>
        <v xml:space="preserve"> |PT| Bolsa de cosméticos</v>
      </c>
      <c r="AK857" s="19" t="s">
        <v>16011</v>
      </c>
      <c r="AL857" s="6" t="str">
        <f t="shared" si="356"/>
        <v xml:space="preserve"> |RO| Geantă de cosmetice</v>
      </c>
      <c r="AM857" s="19" t="s">
        <v>16012</v>
      </c>
      <c r="AN857" s="6" t="str">
        <f t="shared" si="357"/>
        <v xml:space="preserve"> |RS| Kozmetička torba</v>
      </c>
      <c r="AO857" s="19" t="s">
        <v>16013</v>
      </c>
      <c r="AP857" s="6" t="str">
        <f t="shared" si="358"/>
        <v xml:space="preserve"> |SI| Kozmetična torbica</v>
      </c>
      <c r="AQ857" s="19" t="s">
        <v>16014</v>
      </c>
      <c r="AR857" s="6" t="str">
        <f t="shared" si="359"/>
        <v xml:space="preserve"> |SK| Kozmetická taštička</v>
      </c>
      <c r="AS857" s="9" t="str">
        <f t="shared" si="360"/>
        <v>|EN| Cosmetic bag |BG| Козметична чанта |BiH| Kozmetička torba |CZ| Kosmetická taštička |DE| Kosmetiktasche |EE| Kosmeetikakott |ES| Neceser/ Bossa per a cosmètica |GR| Σάκος καλλυντικών |HR| Kozmetička torbica |HU| Kozmetikai táska |IT| Trousse |LT| Kosmetinė |LV| Kosmētikas somiņa |PL| Kosmetyczka |PT| Bolsa de cosméticos |RO| Geantă de cosmetice |RS| Kozmetička torba |SI| Kozmetična torbica |SK| Kozmetická taštička</v>
      </c>
      <c r="AT857" s="9" t="str">
        <f t="shared" si="361"/>
        <v xml:space="preserve">"|EN| Cosmetic bag |BG| Козметична чанта |BiH| Kozmetička torba |CZ| Kosmetická taštička |DE| Kosmetiktasche |EE| Kosmeetikakott |ES| Neceser/ Bossa per a cosmètica |GR| Σάκος καλλυντικών |HR| Kozmetička torbica |HU| Kozmetikai táska |IT| Trousse |LT| Kosmetinė |LV| Kosmētikas somiņa |PL| Kosmetyczka |PT| Bolsa de cosméticos |RO| Geantă de cosmetice |RS| Kozmetička torba |SI| Kozmetična torbica |SK| Kozmetická taštička",  </v>
      </c>
      <c r="AU857" s="9" t="str">
        <f t="shared" si="362"/>
        <v xml:space="preserve">"Cosmetic bag":  "|EN| Cosmetic bag |BG| Козметична чанта |BiH| Kozmetička torba |CZ| Kosmetická taštička |DE| Kosmetiktasche |EE| Kosmeetikakott |ES| Neceser/ Bossa per a cosmètica |GR| Σάκος καλλυντικών |HR| Kozmetička torbica |HU| Kozmetikai táska |IT| Trousse |LT| Kosmetinė |LV| Kosmētikas somiņa |PL| Kosmetyczka |PT| Bolsa de cosméticos |RO| Geantă de cosmetice |RS| Kozmetička torba |SI| Kozmetična torbica |SK| Kozmetická taštička",  </v>
      </c>
      <c r="AV857" s="9" t="str">
        <f t="shared" si="363"/>
        <v xml:space="preserve">"Cosmetic bag", </v>
      </c>
      <c r="AW857" s="9"/>
    </row>
    <row r="858" spans="1:49" ht="15" customHeight="1" x14ac:dyDescent="0.25">
      <c r="A858" s="23" t="s">
        <v>16015</v>
      </c>
      <c r="B858" s="6" t="str">
        <f t="shared" si="338"/>
        <v>|EN| Bath toy</v>
      </c>
      <c r="C858" s="23" t="s">
        <v>16016</v>
      </c>
      <c r="D858" s="6" t="str">
        <f t="shared" si="339"/>
        <v xml:space="preserve"> |AL| Lodër uji</v>
      </c>
      <c r="E858" s="23" t="s">
        <v>16017</v>
      </c>
      <c r="F858" s="6" t="str">
        <f t="shared" si="340"/>
        <v xml:space="preserve"> |BG| Играчка за баня</v>
      </c>
      <c r="G858" s="23" t="s">
        <v>15024</v>
      </c>
      <c r="H858" s="6" t="str">
        <f t="shared" si="341"/>
        <v xml:space="preserve"> |BiH| Igračka za kupanje</v>
      </c>
      <c r="I858" s="23" t="s">
        <v>15025</v>
      </c>
      <c r="J858" s="6" t="str">
        <f t="shared" si="342"/>
        <v xml:space="preserve"> |CZ| Hračka do vany</v>
      </c>
      <c r="K858" s="23" t="s">
        <v>15026</v>
      </c>
      <c r="L858" s="6" t="str">
        <f t="shared" si="343"/>
        <v xml:space="preserve"> |DE| Badespielzeug</v>
      </c>
      <c r="M858" s="23" t="s">
        <v>15027</v>
      </c>
      <c r="N858" s="6" t="str">
        <f t="shared" si="344"/>
        <v xml:space="preserve"> |EE| Vannimänguasi</v>
      </c>
      <c r="O858" s="23" t="s">
        <v>15028</v>
      </c>
      <c r="P858" s="6" t="str">
        <f t="shared" si="345"/>
        <v xml:space="preserve"> |ES| Juguete para el baño</v>
      </c>
      <c r="Q858" s="23" t="s">
        <v>15029</v>
      </c>
      <c r="R858" s="6" t="str">
        <f t="shared" si="346"/>
        <v>/ Joguina de bany</v>
      </c>
      <c r="S858" s="23" t="s">
        <v>15030</v>
      </c>
      <c r="T858" s="6" t="str">
        <f t="shared" si="347"/>
        <v xml:space="preserve"> |GR| Παιχνίδι μπάνιου</v>
      </c>
      <c r="U858" s="23" t="s">
        <v>15024</v>
      </c>
      <c r="V858" s="6" t="str">
        <f t="shared" si="348"/>
        <v xml:space="preserve"> |HR| Igračka za kupanje</v>
      </c>
      <c r="W858" s="23" t="s">
        <v>16018</v>
      </c>
      <c r="X858" s="6" t="str">
        <f t="shared" si="349"/>
        <v xml:space="preserve"> |HU| Fürdőjáték</v>
      </c>
      <c r="Y858" s="23" t="s">
        <v>16019</v>
      </c>
      <c r="Z858" s="6" t="str">
        <f t="shared" si="350"/>
        <v xml:space="preserve"> |IT| Giocattolo da bagno</v>
      </c>
      <c r="AA858" s="23" t="s">
        <v>15033</v>
      </c>
      <c r="AB858" s="6" t="str">
        <f t="shared" si="351"/>
        <v xml:space="preserve"> |LT| Vonios žaislas</v>
      </c>
      <c r="AC858" s="23" t="s">
        <v>15034</v>
      </c>
      <c r="AD858" s="6" t="str">
        <f t="shared" si="352"/>
        <v xml:space="preserve"> |LV| Vannas rotaļlieta</v>
      </c>
      <c r="AE858" s="24" t="s">
        <v>15035</v>
      </c>
      <c r="AF858" s="6" t="str">
        <f t="shared" si="353"/>
        <v xml:space="preserve"> |MK| Играчка за капење</v>
      </c>
      <c r="AG858" s="23" t="s">
        <v>16020</v>
      </c>
      <c r="AH858" s="6" t="str">
        <f t="shared" si="354"/>
        <v xml:space="preserve"> |PL| Zabawka do kąpieli</v>
      </c>
      <c r="AI858" s="23" t="s">
        <v>15037</v>
      </c>
      <c r="AJ858" s="6" t="str">
        <f t="shared" si="355"/>
        <v xml:space="preserve"> |PT| Brinquedo de banho</v>
      </c>
      <c r="AK858" s="23" t="s">
        <v>15055</v>
      </c>
      <c r="AL858" s="6" t="str">
        <f t="shared" si="356"/>
        <v xml:space="preserve"> |RO| Jucărie</v>
      </c>
      <c r="AM858" s="23" t="s">
        <v>15024</v>
      </c>
      <c r="AN858" s="6" t="str">
        <f t="shared" si="357"/>
        <v xml:space="preserve"> |RS| Igračka za kupanje</v>
      </c>
      <c r="AO858" s="23" t="s">
        <v>15039</v>
      </c>
      <c r="AP858" s="6" t="str">
        <f t="shared" si="358"/>
        <v xml:space="preserve"> |SI| Igrača za kopanje</v>
      </c>
      <c r="AQ858" s="23" t="s">
        <v>16021</v>
      </c>
      <c r="AR858" s="6" t="str">
        <f t="shared" si="359"/>
        <v xml:space="preserve"> |SK| Hračka do vody</v>
      </c>
      <c r="AS858" s="9" t="str">
        <f t="shared" si="360"/>
        <v>|EN| Bath toy |BG| Играчка за баня |BiH| Igračka za kupanje |CZ| Hračka do vany |DE| Badespielzeug |EE| Vannimänguasi |ES| Juguete para el baño/ Joguina de bany |GR| Παιχνίδι μπάνιου |HR| Igračka za kupanje |HU| Fürdőjáték |IT| Giocattolo da bagno |LT| Vonios žaislas |LV| Vannas rotaļlieta |PL| Zabawka do kąpieli |PT| Brinquedo de banho |RO| Jucărie |RS| Igračka za kupanje |SI| Igrača za kopanje |SK| Hračka do vody</v>
      </c>
      <c r="AT858" s="9" t="str">
        <f t="shared" si="361"/>
        <v xml:space="preserve">"|EN| Bath toy |BG| Играчка за баня |BiH| Igračka za kupanje |CZ| Hračka do vany |DE| Badespielzeug |EE| Vannimänguasi |ES| Juguete para el baño/ Joguina de bany |GR| Παιχνίδι μπάνιου |HR| Igračka za kupanje |HU| Fürdőjáték |IT| Giocattolo da bagno |LT| Vonios žaislas |LV| Vannas rotaļlieta |PL| Zabawka do kąpieli |PT| Brinquedo de banho |RO| Jucărie |RS| Igračka za kupanje |SI| Igrača za kopanje |SK| Hračka do vody",  </v>
      </c>
      <c r="AU858" s="9" t="str">
        <f t="shared" si="362"/>
        <v xml:space="preserve">"Bath toy":  "|EN| Bath toy |BG| Играчка за баня |BiH| Igračka za kupanje |CZ| Hračka do vany |DE| Badespielzeug |EE| Vannimänguasi |ES| Juguete para el baño/ Joguina de bany |GR| Παιχνίδι μπάνιου |HR| Igračka za kupanje |HU| Fürdőjáték |IT| Giocattolo da bagno |LT| Vonios žaislas |LV| Vannas rotaļlieta |PL| Zabawka do kąpieli |PT| Brinquedo de banho |RO| Jucărie |RS| Igračka za kupanje |SI| Igrača za kopanje |SK| Hračka do vody",  </v>
      </c>
      <c r="AV858" s="9" t="str">
        <f t="shared" si="363"/>
        <v xml:space="preserve">"Bath toy", </v>
      </c>
      <c r="AW858" s="9"/>
    </row>
    <row r="859" spans="1:49" ht="15" customHeight="1" x14ac:dyDescent="0.25">
      <c r="A859" s="19" t="s">
        <v>16022</v>
      </c>
      <c r="B859" s="6" t="str">
        <f t="shared" si="338"/>
        <v>|EN| Baby quilt</v>
      </c>
      <c r="C859" s="19" t="s">
        <v>16023</v>
      </c>
      <c r="D859" s="6" t="str">
        <f t="shared" si="339"/>
        <v xml:space="preserve"> |AL| Jorgan foshnjash</v>
      </c>
      <c r="E859" s="19" t="s">
        <v>12478</v>
      </c>
      <c r="F859" s="6" t="str">
        <f t="shared" si="340"/>
        <v xml:space="preserve"> |BG| Бебешко одеяло</v>
      </c>
      <c r="G859" s="19" t="s">
        <v>16024</v>
      </c>
      <c r="H859" s="6" t="str">
        <f t="shared" si="341"/>
        <v xml:space="preserve"> |BiH| Jorgan za bebe</v>
      </c>
      <c r="I859" s="19" t="s">
        <v>16025</v>
      </c>
      <c r="J859" s="6" t="str">
        <f t="shared" si="342"/>
        <v xml:space="preserve"> |CZ| Dětská přikrývka</v>
      </c>
      <c r="K859" s="19" t="s">
        <v>12481</v>
      </c>
      <c r="L859" s="6" t="str">
        <f t="shared" si="343"/>
        <v xml:space="preserve"> |DE| Babydecke</v>
      </c>
      <c r="M859" s="19" t="s">
        <v>12482</v>
      </c>
      <c r="N859" s="6" t="str">
        <f t="shared" si="344"/>
        <v xml:space="preserve"> |EE| Beebitekk</v>
      </c>
      <c r="O859" s="19" t="s">
        <v>16026</v>
      </c>
      <c r="P859" s="6" t="str">
        <f t="shared" si="345"/>
        <v xml:space="preserve"> |ES| Edredón de muselina</v>
      </c>
      <c r="Q859" s="19" t="s">
        <v>16027</v>
      </c>
      <c r="R859" s="6" t="str">
        <f t="shared" si="346"/>
        <v>/ Edredó per a nadons</v>
      </c>
      <c r="S859" s="19" t="s">
        <v>16028</v>
      </c>
      <c r="T859" s="6" t="str">
        <f t="shared" si="347"/>
        <v xml:space="preserve"> |GR| Πάπλωμα μωρού</v>
      </c>
      <c r="U859" s="19" t="s">
        <v>16024</v>
      </c>
      <c r="V859" s="6" t="str">
        <f t="shared" si="348"/>
        <v xml:space="preserve"> |HR| Jorgan za bebe</v>
      </c>
      <c r="W859" s="19" t="s">
        <v>12486</v>
      </c>
      <c r="X859" s="6" t="str">
        <f t="shared" si="349"/>
        <v xml:space="preserve"> |HU| Babatakaró</v>
      </c>
      <c r="Y859" s="19" t="s">
        <v>16029</v>
      </c>
      <c r="Z859" s="6" t="str">
        <f t="shared" si="350"/>
        <v xml:space="preserve"> |IT| Trapunta baby</v>
      </c>
      <c r="AA859" s="19" t="s">
        <v>16030</v>
      </c>
      <c r="AB859" s="6" t="str">
        <f t="shared" si="351"/>
        <v xml:space="preserve"> |LT| Antklodė kūdikiui</v>
      </c>
      <c r="AC859" s="19" t="s">
        <v>16031</v>
      </c>
      <c r="AD859" s="6" t="str">
        <f t="shared" si="352"/>
        <v xml:space="preserve"> |LV| Bērnu sega</v>
      </c>
      <c r="AE859" s="21" t="s">
        <v>16032</v>
      </c>
      <c r="AF859" s="6" t="str">
        <f t="shared" si="353"/>
        <v xml:space="preserve"> |MK| Бебешко јорганче</v>
      </c>
      <c r="AG859" s="19" t="s">
        <v>16033</v>
      </c>
      <c r="AH859" s="6" t="str">
        <f t="shared" si="354"/>
        <v xml:space="preserve"> |PL| Kołderka niemowlęca</v>
      </c>
      <c r="AI859" s="19" t="s">
        <v>16034</v>
      </c>
      <c r="AJ859" s="6" t="str">
        <f t="shared" si="355"/>
        <v xml:space="preserve"> |PT| Edredão para bebé</v>
      </c>
      <c r="AK859" s="19" t="s">
        <v>16035</v>
      </c>
      <c r="AL859" s="6" t="str">
        <f t="shared" si="356"/>
        <v xml:space="preserve"> |RO| Pilotă pentru copii</v>
      </c>
      <c r="AM859" s="19" t="s">
        <v>16024</v>
      </c>
      <c r="AN859" s="6" t="str">
        <f t="shared" si="357"/>
        <v xml:space="preserve"> |RS| Jorgan za bebe</v>
      </c>
      <c r="AO859" s="19" t="s">
        <v>12494</v>
      </c>
      <c r="AP859" s="6" t="str">
        <f t="shared" si="358"/>
        <v xml:space="preserve"> |SI| Otroška odeja</v>
      </c>
      <c r="AQ859" s="25" t="s">
        <v>16036</v>
      </c>
      <c r="AR859" s="6" t="str">
        <f t="shared" si="359"/>
        <v xml:space="preserve"> |SK| Detská hracia podložka</v>
      </c>
      <c r="AS859" s="9" t="str">
        <f t="shared" si="360"/>
        <v>|EN| Baby quilt |BG| Бебешко одеяло |BiH| Jorgan za bebe |CZ| Dětská přikrývka |DE| Babydecke |EE| Beebitekk |ES| Edredón de muselina/ Edredó per a nadons |GR| Πάπλωμα μωρού |HR| Jorgan za bebe |HU| Babatakaró |IT| Trapunta baby |LT| Antklodė kūdikiui |LV| Bērnu sega |PL| Kołderka niemowlęca |PT| Edredão para bebé |RO| Pilotă pentru copii |RS| Jorgan za bebe |SI| Otroška odeja |SK| Detská hracia podložka</v>
      </c>
      <c r="AT859" s="9" t="str">
        <f t="shared" si="361"/>
        <v xml:space="preserve">"|EN| Baby quilt |BG| Бебешко одеяло |BiH| Jorgan za bebe |CZ| Dětská přikrývka |DE| Babydecke |EE| Beebitekk |ES| Edredón de muselina/ Edredó per a nadons |GR| Πάπλωμα μωρού |HR| Jorgan za bebe |HU| Babatakaró |IT| Trapunta baby |LT| Antklodė kūdikiui |LV| Bērnu sega |PL| Kołderka niemowlęca |PT| Edredão para bebé |RO| Pilotă pentru copii |RS| Jorgan za bebe |SI| Otroška odeja |SK| Detská hracia podložka",  </v>
      </c>
      <c r="AU859" s="9" t="str">
        <f t="shared" si="362"/>
        <v xml:space="preserve">"Baby quilt":  "|EN| Baby quilt |BG| Бебешко одеяло |BiH| Jorgan za bebe |CZ| Dětská přikrývka |DE| Babydecke |EE| Beebitekk |ES| Edredón de muselina/ Edredó per a nadons |GR| Πάπλωμα μωρού |HR| Jorgan za bebe |HU| Babatakaró |IT| Trapunta baby |LT| Antklodė kūdikiui |LV| Bērnu sega |PL| Kołderka niemowlęca |PT| Edredão para bebé |RO| Pilotă pentru copii |RS| Jorgan za bebe |SI| Otroška odeja |SK| Detská hracia podložka",  </v>
      </c>
      <c r="AV859" s="9" t="str">
        <f t="shared" si="363"/>
        <v xml:space="preserve">"Baby quilt", </v>
      </c>
      <c r="AW859" s="9"/>
    </row>
    <row r="860" spans="1:49" ht="15" customHeight="1" x14ac:dyDescent="0.25">
      <c r="A860" s="19" t="s">
        <v>16037</v>
      </c>
      <c r="B860" s="6" t="str">
        <f t="shared" si="338"/>
        <v>|EN| Stroller mat</v>
      </c>
      <c r="C860" s="19" t="s">
        <v>16038</v>
      </c>
      <c r="D860" s="6" t="str">
        <f t="shared" si="339"/>
        <v xml:space="preserve"> |AL| Shtresë për karrocë</v>
      </c>
      <c r="E860" s="19" t="s">
        <v>16039</v>
      </c>
      <c r="F860" s="6" t="str">
        <f t="shared" si="340"/>
        <v xml:space="preserve"> |BG| Постелка за количка</v>
      </c>
      <c r="G860" s="19" t="s">
        <v>16040</v>
      </c>
      <c r="H860" s="6" t="str">
        <f t="shared" si="341"/>
        <v xml:space="preserve"> |BiH| Prostirka za kolica</v>
      </c>
      <c r="I860" s="19" t="s">
        <v>16041</v>
      </c>
      <c r="J860" s="6" t="str">
        <f t="shared" si="342"/>
        <v xml:space="preserve"> |CZ| Podložka do kočárku</v>
      </c>
      <c r="K860" s="19" t="s">
        <v>16042</v>
      </c>
      <c r="L860" s="6" t="str">
        <f t="shared" si="343"/>
        <v xml:space="preserve"> |DE| Kinderwagenmatte</v>
      </c>
      <c r="M860" s="19" t="s">
        <v>16043</v>
      </c>
      <c r="N860" s="6" t="str">
        <f t="shared" si="344"/>
        <v xml:space="preserve"> |EE| Lapsevankri matt</v>
      </c>
      <c r="O860" s="19" t="s">
        <v>16044</v>
      </c>
      <c r="P860" s="6" t="str">
        <f t="shared" si="345"/>
        <v xml:space="preserve"> |ES| Colchoneta para silla de paseo</v>
      </c>
      <c r="Q860" s="19" t="s">
        <v>16045</v>
      </c>
      <c r="R860" s="6" t="str">
        <f t="shared" si="346"/>
        <v>/ Estora per a nadó</v>
      </c>
      <c r="S860" s="19" t="s">
        <v>16046</v>
      </c>
      <c r="T860" s="6" t="str">
        <f t="shared" si="347"/>
        <v xml:space="preserve"> |GR| Στρώμα καροτσιού</v>
      </c>
      <c r="U860" s="19" t="s">
        <v>16040</v>
      </c>
      <c r="V860" s="6" t="str">
        <f t="shared" si="348"/>
        <v xml:space="preserve"> |HR| Prostirka za kolica</v>
      </c>
      <c r="W860" s="19" t="s">
        <v>16047</v>
      </c>
      <c r="X860" s="6" t="str">
        <f t="shared" si="349"/>
        <v xml:space="preserve"> |HU| Babakocsi betét</v>
      </c>
      <c r="Y860" s="19" t="s">
        <v>16048</v>
      </c>
      <c r="Z860" s="6" t="str">
        <f t="shared" si="350"/>
        <v xml:space="preserve"> |IT| Materassino per passeggino</v>
      </c>
      <c r="AA860" s="19" t="s">
        <v>16049</v>
      </c>
      <c r="AB860" s="6" t="str">
        <f t="shared" si="351"/>
        <v xml:space="preserve"> |LT| Paklotas vežimėliui</v>
      </c>
      <c r="AC860" s="19" t="s">
        <v>16050</v>
      </c>
      <c r="AD860" s="6" t="str">
        <f t="shared" si="352"/>
        <v xml:space="preserve"> |LV| Ratu paklājiņš</v>
      </c>
      <c r="AE860" s="21" t="s">
        <v>16051</v>
      </c>
      <c r="AF860" s="6" t="str">
        <f t="shared" si="353"/>
        <v xml:space="preserve"> |MK| Душек за количка</v>
      </c>
      <c r="AG860" s="19" t="s">
        <v>16052</v>
      </c>
      <c r="AH860" s="6" t="str">
        <f t="shared" si="354"/>
        <v xml:space="preserve"> |PL| Mata do wózka</v>
      </c>
      <c r="AI860" s="19" t="s">
        <v>16053</v>
      </c>
      <c r="AJ860" s="6" t="str">
        <f t="shared" si="355"/>
        <v xml:space="preserve"> |PT| Tapete de carrinho de bebé</v>
      </c>
      <c r="AK860" s="19" t="s">
        <v>16054</v>
      </c>
      <c r="AL860" s="6" t="str">
        <f t="shared" si="356"/>
        <v xml:space="preserve"> |RO| Saltea pentru cărucior</v>
      </c>
      <c r="AM860" s="19" t="s">
        <v>16040</v>
      </c>
      <c r="AN860" s="6" t="str">
        <f t="shared" si="357"/>
        <v xml:space="preserve"> |RS| Prostirka za kolica</v>
      </c>
      <c r="AO860" s="19" t="s">
        <v>16055</v>
      </c>
      <c r="AP860" s="6" t="str">
        <f t="shared" si="358"/>
        <v xml:space="preserve"> |SI| Podloga za voziček</v>
      </c>
      <c r="AQ860" s="25" t="s">
        <v>16056</v>
      </c>
      <c r="AR860" s="6" t="str">
        <f t="shared" si="359"/>
        <v xml:space="preserve"> |SK| Podložka do kočíka</v>
      </c>
      <c r="AS860" s="9" t="str">
        <f t="shared" si="360"/>
        <v>|EN| Stroller mat |BG| Постелка за количка |BiH| Prostirka za kolica |CZ| Podložka do kočárku |DE| Kinderwagenmatte |EE| Lapsevankri matt |ES| Colchoneta para silla de paseo/ Estora per a nadó |GR| Στρώμα καροτσιού |HR| Prostirka za kolica |HU| Babakocsi betét |IT| Materassino per passeggino |LT| Paklotas vežimėliui |LV| Ratu paklājiņš |PL| Mata do wózka |PT| Tapete de carrinho de bebé |RO| Saltea pentru cărucior |RS| Prostirka za kolica |SI| Podloga za voziček |SK| Podložka do kočíka</v>
      </c>
      <c r="AT860" s="9" t="str">
        <f t="shared" si="361"/>
        <v xml:space="preserve">"|EN| Stroller mat |BG| Постелка за количка |BiH| Prostirka za kolica |CZ| Podložka do kočárku |DE| Kinderwagenmatte |EE| Lapsevankri matt |ES| Colchoneta para silla de paseo/ Estora per a nadó |GR| Στρώμα καροτσιού |HR| Prostirka za kolica |HU| Babakocsi betét |IT| Materassino per passeggino |LT| Paklotas vežimėliui |LV| Ratu paklājiņš |PL| Mata do wózka |PT| Tapete de carrinho de bebé |RO| Saltea pentru cărucior |RS| Prostirka za kolica |SI| Podloga za voziček |SK| Podložka do kočíka",  </v>
      </c>
      <c r="AU860" s="9" t="str">
        <f t="shared" si="362"/>
        <v xml:space="preserve">"Stroller mat":  "|EN| Stroller mat |BG| Постелка за количка |BiH| Prostirka za kolica |CZ| Podložka do kočárku |DE| Kinderwagenmatte |EE| Lapsevankri matt |ES| Colchoneta para silla de paseo/ Estora per a nadó |GR| Στρώμα καροτσιού |HR| Prostirka za kolica |HU| Babakocsi betét |IT| Materassino per passeggino |LT| Paklotas vežimėliui |LV| Ratu paklājiņš |PL| Mata do wózka |PT| Tapete de carrinho de bebé |RO| Saltea pentru cărucior |RS| Prostirka za kolica |SI| Podloga za voziček |SK| Podložka do kočíka",  </v>
      </c>
      <c r="AV860" s="9" t="str">
        <f t="shared" si="363"/>
        <v xml:space="preserve">"Stroller mat", </v>
      </c>
      <c r="AW860" s="9"/>
    </row>
    <row r="861" spans="1:49" ht="15" customHeight="1" x14ac:dyDescent="0.25">
      <c r="A861" s="19" t="s">
        <v>16057</v>
      </c>
      <c r="B861" s="6" t="str">
        <f t="shared" si="338"/>
        <v>|EN| A bowl with cutlery</v>
      </c>
      <c r="C861" s="19" t="s">
        <v>16058</v>
      </c>
      <c r="D861" s="6" t="str">
        <f t="shared" si="339"/>
        <v xml:space="preserve"> |AL| Tas me takëm</v>
      </c>
      <c r="E861" s="19" t="s">
        <v>16059</v>
      </c>
      <c r="F861" s="6" t="str">
        <f t="shared" si="340"/>
        <v xml:space="preserve"> |BG| Купичка с прибори за хранене</v>
      </c>
      <c r="G861" s="19" t="s">
        <v>16060</v>
      </c>
      <c r="H861" s="6" t="str">
        <f t="shared" si="341"/>
        <v xml:space="preserve"> |BiH| Zdjela s priborom za jelo</v>
      </c>
      <c r="I861" s="19" t="s">
        <v>16061</v>
      </c>
      <c r="J861" s="6" t="str">
        <f t="shared" si="342"/>
        <v xml:space="preserve"> |CZ| Miska s příborem</v>
      </c>
      <c r="K861" s="19" t="s">
        <v>16062</v>
      </c>
      <c r="L861" s="6" t="str">
        <f t="shared" si="343"/>
        <v xml:space="preserve"> |DE| Schüssel mit besteck</v>
      </c>
      <c r="M861" s="19" t="s">
        <v>16063</v>
      </c>
      <c r="N861" s="6" t="str">
        <f t="shared" si="344"/>
        <v xml:space="preserve"> |EE| Kauss söögiriistadega</v>
      </c>
      <c r="O861" s="19" t="s">
        <v>16064</v>
      </c>
      <c r="P861" s="6" t="str">
        <f t="shared" si="345"/>
        <v xml:space="preserve"> |ES| Bol con cubiertos</v>
      </c>
      <c r="Q861" s="19" t="s">
        <v>16065</v>
      </c>
      <c r="R861" s="6" t="str">
        <f t="shared" si="346"/>
        <v>/ Un bol amb coberts</v>
      </c>
      <c r="S861" s="19" t="s">
        <v>16066</v>
      </c>
      <c r="T861" s="6" t="str">
        <f t="shared" si="347"/>
        <v xml:space="preserve"> |GR| Ένα μπολ με μαχαιροπήρουνα</v>
      </c>
      <c r="U861" s="19" t="s">
        <v>16060</v>
      </c>
      <c r="V861" s="6" t="str">
        <f t="shared" si="348"/>
        <v xml:space="preserve"> |HR| Zdjela s priborom za jelo</v>
      </c>
      <c r="W861" s="19" t="s">
        <v>16067</v>
      </c>
      <c r="X861" s="6" t="str">
        <f t="shared" si="349"/>
        <v xml:space="preserve"> |HU| Tálka evőeszközzel</v>
      </c>
      <c r="Y861" s="19" t="s">
        <v>16068</v>
      </c>
      <c r="Z861" s="6" t="str">
        <f t="shared" si="350"/>
        <v xml:space="preserve"> |IT| Ciotola con posate</v>
      </c>
      <c r="AA861" s="19" t="s">
        <v>16069</v>
      </c>
      <c r="AB861" s="6" t="str">
        <f t="shared" si="351"/>
        <v xml:space="preserve"> |LT| Dubenėlis su stalo įrankiais</v>
      </c>
      <c r="AC861" s="19" t="s">
        <v>16070</v>
      </c>
      <c r="AD861" s="6" t="str">
        <f t="shared" si="352"/>
        <v xml:space="preserve"> |LV| Bļoda ar galda piederumiem</v>
      </c>
      <c r="AE861" s="21" t="s">
        <v>16071</v>
      </c>
      <c r="AF861" s="6" t="str">
        <f t="shared" si="353"/>
        <v xml:space="preserve"> |MK| Сад со прибор за јадење</v>
      </c>
      <c r="AG861" s="19" t="s">
        <v>16072</v>
      </c>
      <c r="AH861" s="6" t="str">
        <f t="shared" si="354"/>
        <v xml:space="preserve"> |PL| Miseczkę ze sztućcami</v>
      </c>
      <c r="AI861" s="19" t="s">
        <v>16073</v>
      </c>
      <c r="AJ861" s="6" t="str">
        <f t="shared" si="355"/>
        <v xml:space="preserve"> |PT| Uma taça com talheres</v>
      </c>
      <c r="AK861" s="19" t="s">
        <v>16074</v>
      </c>
      <c r="AL861" s="6" t="str">
        <f t="shared" si="356"/>
        <v xml:space="preserve"> |RO| Set castron cu tacâmuri</v>
      </c>
      <c r="AM861" s="19" t="s">
        <v>16075</v>
      </c>
      <c r="AN861" s="6" t="str">
        <f t="shared" si="357"/>
        <v xml:space="preserve"> |RS| Činija sa priborom za jelo</v>
      </c>
      <c r="AO861" s="19" t="s">
        <v>16076</v>
      </c>
      <c r="AP861" s="6" t="str">
        <f t="shared" si="358"/>
        <v xml:space="preserve"> |SI| Skleda z jedilnim priborom</v>
      </c>
      <c r="AQ861" s="25" t="s">
        <v>16077</v>
      </c>
      <c r="AR861" s="6" t="str">
        <f t="shared" si="359"/>
        <v xml:space="preserve"> |SK| Miska s príborom</v>
      </c>
      <c r="AS861" s="9" t="str">
        <f t="shared" si="360"/>
        <v>|EN| A bowl with cutlery |BG| Купичка с прибори за хранене |BiH| Zdjela s priborom za jelo |CZ| Miska s příborem |DE| Schüssel mit besteck |EE| Kauss söögiriistadega |ES| Bol con cubiertos/ Un bol amb coberts |GR| Ένα μπολ με μαχαιροπήρουνα |HR| Zdjela s priborom za jelo |HU| Tálka evőeszközzel |IT| Ciotola con posate |LT| Dubenėlis su stalo įrankiais |LV| Bļoda ar galda piederumiem |PL| Miseczkę ze sztućcami |PT| Uma taça com talheres |RO| Set castron cu tacâmuri |RS| Činija sa priborom za jelo |SI| Skleda z jedilnim priborom |SK| Miska s príborom</v>
      </c>
      <c r="AT861" s="9" t="str">
        <f t="shared" si="361"/>
        <v xml:space="preserve">"|EN| A bowl with cutlery |BG| Купичка с прибори за хранене |BiH| Zdjela s priborom za jelo |CZ| Miska s příborem |DE| Schüssel mit besteck |EE| Kauss söögiriistadega |ES| Bol con cubiertos/ Un bol amb coberts |GR| Ένα μπολ με μαχαιροπήρουνα |HR| Zdjela s priborom za jelo |HU| Tálka evőeszközzel |IT| Ciotola con posate |LT| Dubenėlis su stalo įrankiais |LV| Bļoda ar galda piederumiem |PL| Miseczkę ze sztućcami |PT| Uma taça com talheres |RO| Set castron cu tacâmuri |RS| Činija sa priborom za jelo |SI| Skleda z jedilnim priborom |SK| Miska s príborom",  </v>
      </c>
      <c r="AU861" s="9" t="str">
        <f t="shared" si="362"/>
        <v xml:space="preserve">"A bowl with cutlery":  "|EN| A bowl with cutlery |BG| Купичка с прибори за хранене |BiH| Zdjela s priborom za jelo |CZ| Miska s příborem |DE| Schüssel mit besteck |EE| Kauss söögiriistadega |ES| Bol con cubiertos/ Un bol amb coberts |GR| Ένα μπολ με μαχαιροπήρουνα |HR| Zdjela s priborom za jelo |HU| Tálka evőeszközzel |IT| Ciotola con posate |LT| Dubenėlis su stalo įrankiais |LV| Bļoda ar galda piederumiem |PL| Miseczkę ze sztućcami |PT| Uma taça com talheres |RO| Set castron cu tacâmuri |RS| Činija sa priborom za jelo |SI| Skleda z jedilnim priborom |SK| Miska s príborom",  </v>
      </c>
      <c r="AV861" s="9" t="str">
        <f t="shared" si="363"/>
        <v xml:space="preserve">"A bowl with cutlery", </v>
      </c>
      <c r="AW861" s="9"/>
    </row>
    <row r="862" spans="1:49" ht="15" customHeight="1" x14ac:dyDescent="0.25">
      <c r="A862" s="19" t="s">
        <v>16078</v>
      </c>
      <c r="B862" s="6" t="str">
        <f t="shared" si="338"/>
        <v>|EN| A silicone mat with a plate</v>
      </c>
      <c r="C862" s="19" t="s">
        <v>16079</v>
      </c>
      <c r="D862" s="6" t="str">
        <f t="shared" si="339"/>
        <v xml:space="preserve"> |AL| Pjatë me shtrirje silikoni</v>
      </c>
      <c r="E862" s="19" t="s">
        <v>16080</v>
      </c>
      <c r="F862" s="6" t="str">
        <f t="shared" si="340"/>
        <v xml:space="preserve"> |BG| Силиконова подложка с чиния</v>
      </c>
      <c r="G862" s="19" t="s">
        <v>16081</v>
      </c>
      <c r="H862" s="6" t="str">
        <f t="shared" si="341"/>
        <v xml:space="preserve"> |BiH| Silikonska podloga s tanjirom</v>
      </c>
      <c r="I862" s="19" t="s">
        <v>16082</v>
      </c>
      <c r="J862" s="6" t="str">
        <f t="shared" si="342"/>
        <v xml:space="preserve"> |CZ| Silikonová podložka s talířem</v>
      </c>
      <c r="K862" s="19" t="s">
        <v>16083</v>
      </c>
      <c r="L862" s="6" t="str">
        <f t="shared" si="343"/>
        <v xml:space="preserve"> |DE| Silikonmatte mit teller</v>
      </c>
      <c r="M862" s="19" t="s">
        <v>16084</v>
      </c>
      <c r="N862" s="6" t="str">
        <f t="shared" si="344"/>
        <v xml:space="preserve"> |EE| Taldrikuga silikoonmatt</v>
      </c>
      <c r="O862" s="19" t="s">
        <v>16085</v>
      </c>
      <c r="P862" s="6" t="str">
        <f t="shared" si="345"/>
        <v xml:space="preserve"> |ES| Mantel con plato de silicona</v>
      </c>
      <c r="Q862" s="19" t="s">
        <v>16086</v>
      </c>
      <c r="R862" s="6" t="str">
        <f t="shared" si="346"/>
        <v>/ Una estora de silicona amb una placa</v>
      </c>
      <c r="S862" s="19" t="s">
        <v>16087</v>
      </c>
      <c r="T862" s="6" t="str">
        <f t="shared" si="347"/>
        <v xml:space="preserve"> |GR| Ένα σουπλά σιλικόνης με ένα πιάτο</v>
      </c>
      <c r="U862" s="19" t="s">
        <v>16088</v>
      </c>
      <c r="V862" s="6" t="str">
        <f t="shared" si="348"/>
        <v xml:space="preserve"> |HR| Silikonska podloga s tanjurom</v>
      </c>
      <c r="W862" s="19" t="s">
        <v>16089</v>
      </c>
      <c r="X862" s="6" t="str">
        <f t="shared" si="349"/>
        <v xml:space="preserve"> |HU| Szilikon alátét tányérral</v>
      </c>
      <c r="Y862" s="19" t="s">
        <v>16090</v>
      </c>
      <c r="Z862" s="6" t="str">
        <f t="shared" si="350"/>
        <v xml:space="preserve"> |IT| Tovaglietta con piatto in silicone</v>
      </c>
      <c r="AA862" s="19" t="s">
        <v>16091</v>
      </c>
      <c r="AB862" s="6" t="str">
        <f t="shared" si="351"/>
        <v xml:space="preserve"> |LT| Silikoninis kilimėlis su lėkštute</v>
      </c>
      <c r="AC862" s="19" t="s">
        <v>16092</v>
      </c>
      <c r="AD862" s="6" t="str">
        <f t="shared" si="352"/>
        <v xml:space="preserve"> |LV| Silikona paklājiņš ar šķīvi</v>
      </c>
      <c r="AE862" s="21" t="s">
        <v>16093</v>
      </c>
      <c r="AF862" s="6" t="str">
        <f t="shared" si="353"/>
        <v xml:space="preserve"> |MK| Силиконска подлога со чинија</v>
      </c>
      <c r="AG862" s="19" t="s">
        <v>16094</v>
      </c>
      <c r="AH862" s="6" t="str">
        <f t="shared" si="354"/>
        <v xml:space="preserve"> |PL| Silikonową matę z talerzem</v>
      </c>
      <c r="AI862" s="19" t="s">
        <v>16095</v>
      </c>
      <c r="AJ862" s="6" t="str">
        <f t="shared" si="355"/>
        <v xml:space="preserve"> |PT| Um tapete de silicone com um prato</v>
      </c>
      <c r="AK862" s="19" t="s">
        <v>16096</v>
      </c>
      <c r="AL862" s="6" t="str">
        <f t="shared" si="356"/>
        <v xml:space="preserve"> |RO| Farfurie din silicon cu suport</v>
      </c>
      <c r="AM862" s="19" t="s">
        <v>16097</v>
      </c>
      <c r="AN862" s="6" t="str">
        <f t="shared" si="357"/>
        <v xml:space="preserve"> |RS| Silikonska podloga sa tanjirom</v>
      </c>
      <c r="AO862" s="19" t="s">
        <v>16098</v>
      </c>
      <c r="AP862" s="6" t="str">
        <f t="shared" si="358"/>
        <v xml:space="preserve"> |SI| Silikonska podloga s krožnikom</v>
      </c>
      <c r="AQ862" s="25" t="s">
        <v>16099</v>
      </c>
      <c r="AR862" s="6" t="str">
        <f t="shared" si="359"/>
        <v xml:space="preserve"> |SK| Silikónová podložka s tanierom</v>
      </c>
      <c r="AS862" s="9" t="str">
        <f t="shared" si="360"/>
        <v>|EN| A silicone mat with a plate |BG| Силиконова подложка с чиния |BiH| Silikonska podloga s tanjirom |CZ| Silikonová podložka s talířem |DE| Silikonmatte mit teller |EE| Taldrikuga silikoonmatt |ES| Mantel con plato de silicona/ Una estora de silicona amb una placa |GR| Ένα σουπλά σιλικόνης με ένα πιάτο |HR| Silikonska podloga s tanjurom |HU| Szilikon alátét tányérral |IT| Tovaglietta con piatto in silicone |LT| Silikoninis kilimėlis su lėkštute |LV| Silikona paklājiņš ar šķīvi |PL| Silikonową matę z talerzem |PT| Um tapete de silicone com um prato |RO| Farfurie din silicon cu suport |RS| Silikonska podloga sa tanjirom |SI| Silikonska podloga s krožnikom |SK| Silikónová podložka s tanierom</v>
      </c>
      <c r="AT862" s="9" t="str">
        <f t="shared" si="361"/>
        <v xml:space="preserve">"|EN| A silicone mat with a plate |BG| Силиконова подложка с чиния |BiH| Silikonska podloga s tanjirom |CZ| Silikonová podložka s talířem |DE| Silikonmatte mit teller |EE| Taldrikuga silikoonmatt |ES| Mantel con plato de silicona/ Una estora de silicona amb una placa |GR| Ένα σουπλά σιλικόνης με ένα πιάτο |HR| Silikonska podloga s tanjurom |HU| Szilikon alátét tányérral |IT| Tovaglietta con piatto in silicone |LT| Silikoninis kilimėlis su lėkštute |LV| Silikona paklājiņš ar šķīvi |PL| Silikonową matę z talerzem |PT| Um tapete de silicone com um prato |RO| Farfurie din silicon cu suport |RS| Silikonska podloga sa tanjirom |SI| Silikonska podloga s krožnikom |SK| Silikónová podložka s tanierom",  </v>
      </c>
      <c r="AU862" s="9" t="str">
        <f t="shared" si="362"/>
        <v xml:space="preserve">"A silicone mat with a plate":  "|EN| A silicone mat with a plate |BG| Силиконова подложка с чиния |BiH| Silikonska podloga s tanjirom |CZ| Silikonová podložka s talířem |DE| Silikonmatte mit teller |EE| Taldrikuga silikoonmatt |ES| Mantel con plato de silicona/ Una estora de silicona amb una placa |GR| Ένα σουπλά σιλικόνης με ένα πιάτο |HR| Silikonska podloga s tanjurom |HU| Szilikon alátét tányérral |IT| Tovaglietta con piatto in silicone |LT| Silikoninis kilimėlis su lėkštute |LV| Silikona paklājiņš ar šķīvi |PL| Silikonową matę z talerzem |PT| Um tapete de silicone com um prato |RO| Farfurie din silicon cu suport |RS| Silikonska podloga sa tanjirom |SI| Silikonska podloga s krožnikom |SK| Silikónová podložka s tanierom",  </v>
      </c>
      <c r="AV862" s="9" t="str">
        <f t="shared" si="363"/>
        <v xml:space="preserve">"A silicone mat with a plate", </v>
      </c>
      <c r="AW862" s="9"/>
    </row>
    <row r="863" spans="1:49" ht="15" customHeight="1" x14ac:dyDescent="0.25">
      <c r="A863" s="19" t="s">
        <v>16100</v>
      </c>
      <c r="B863" s="6" t="str">
        <f t="shared" si="338"/>
        <v>|EN| Sensory toys</v>
      </c>
      <c r="C863" s="19" t="s">
        <v>16101</v>
      </c>
      <c r="D863" s="6" t="str">
        <f t="shared" si="339"/>
        <v xml:space="preserve"> |AL| Lodra sensorike</v>
      </c>
      <c r="E863" s="19" t="s">
        <v>16102</v>
      </c>
      <c r="F863" s="6" t="str">
        <f t="shared" si="340"/>
        <v xml:space="preserve"> |BG| Сензорни играчки</v>
      </c>
      <c r="G863" s="19" t="s">
        <v>16103</v>
      </c>
      <c r="H863" s="6" t="str">
        <f t="shared" si="341"/>
        <v xml:space="preserve"> |BiH| Senzorne igračke</v>
      </c>
      <c r="I863" s="19" t="s">
        <v>16104</v>
      </c>
      <c r="J863" s="6" t="str">
        <f t="shared" si="342"/>
        <v xml:space="preserve"> |CZ| Smyslové hračky</v>
      </c>
      <c r="K863" s="19" t="s">
        <v>16105</v>
      </c>
      <c r="L863" s="6" t="str">
        <f t="shared" si="343"/>
        <v xml:space="preserve"> |DE| Sensorisches spielzeug</v>
      </c>
      <c r="M863" s="19" t="s">
        <v>16106</v>
      </c>
      <c r="N863" s="6" t="str">
        <f t="shared" si="344"/>
        <v xml:space="preserve"> |EE| Sensoritega mänguasjad</v>
      </c>
      <c r="O863" s="19" t="s">
        <v>16107</v>
      </c>
      <c r="P863" s="6" t="str">
        <f t="shared" si="345"/>
        <v xml:space="preserve"> |ES| Juguetes sensoriales</v>
      </c>
      <c r="Q863" s="19" t="s">
        <v>16108</v>
      </c>
      <c r="R863" s="6" t="str">
        <f t="shared" si="346"/>
        <v>/ Joguines sensorials</v>
      </c>
      <c r="S863" s="19" t="s">
        <v>16109</v>
      </c>
      <c r="T863" s="6" t="str">
        <f t="shared" si="347"/>
        <v xml:space="preserve"> |GR| Αισθητηριακά παιχνίδια</v>
      </c>
      <c r="U863" s="19" t="s">
        <v>16103</v>
      </c>
      <c r="V863" s="6" t="str">
        <f t="shared" si="348"/>
        <v xml:space="preserve"> |HR| Senzorne igračke</v>
      </c>
      <c r="W863" s="19" t="s">
        <v>16110</v>
      </c>
      <c r="X863" s="6" t="str">
        <f t="shared" si="349"/>
        <v xml:space="preserve"> |HU| Tapintásfejlesztő játékok</v>
      </c>
      <c r="Y863" s="19" t="s">
        <v>16111</v>
      </c>
      <c r="Z863" s="6" t="str">
        <f t="shared" si="350"/>
        <v xml:space="preserve"> |IT| Giochi sensoriali</v>
      </c>
      <c r="AA863" s="19" t="s">
        <v>16112</v>
      </c>
      <c r="AB863" s="6" t="str">
        <f t="shared" si="351"/>
        <v xml:space="preserve"> |LT| Sensoriniai žaislai</v>
      </c>
      <c r="AC863" s="19" t="s">
        <v>16113</v>
      </c>
      <c r="AD863" s="6" t="str">
        <f t="shared" si="352"/>
        <v xml:space="preserve"> |LV| Attīstošās rotaļlietas</v>
      </c>
      <c r="AE863" s="21" t="s">
        <v>16102</v>
      </c>
      <c r="AF863" s="6" t="str">
        <f t="shared" si="353"/>
        <v xml:space="preserve"> |MK| Сензорни играчки</v>
      </c>
      <c r="AG863" s="19" t="s">
        <v>16114</v>
      </c>
      <c r="AH863" s="6" t="str">
        <f t="shared" si="354"/>
        <v xml:space="preserve"> |PL| Zabawki sensoryczne</v>
      </c>
      <c r="AI863" s="19" t="s">
        <v>16115</v>
      </c>
      <c r="AJ863" s="6" t="str">
        <f t="shared" si="355"/>
        <v xml:space="preserve"> |PT| Brinquedos sensoriais</v>
      </c>
      <c r="AK863" s="19" t="s">
        <v>16116</v>
      </c>
      <c r="AL863" s="6" t="str">
        <f t="shared" si="356"/>
        <v xml:space="preserve"> |RO| Jucării senzoriale</v>
      </c>
      <c r="AM863" s="19" t="s">
        <v>16103</v>
      </c>
      <c r="AN863" s="6" t="str">
        <f t="shared" si="357"/>
        <v xml:space="preserve"> |RS| Senzorne igračke</v>
      </c>
      <c r="AO863" s="19" t="s">
        <v>16117</v>
      </c>
      <c r="AP863" s="6" t="str">
        <f t="shared" si="358"/>
        <v xml:space="preserve"> |SI| Senzorične igrače</v>
      </c>
      <c r="AQ863" s="25" t="s">
        <v>16118</v>
      </c>
      <c r="AR863" s="6" t="str">
        <f t="shared" si="359"/>
        <v xml:space="preserve"> |SK| Senzorické hračky</v>
      </c>
      <c r="AS863" s="9" t="str">
        <f t="shared" si="360"/>
        <v>|EN| Sensory toys |BG| Сензорни играчки |BiH| Senzorne igračke |CZ| Smyslové hračky |DE| Sensorisches spielzeug |EE| Sensoritega mänguasjad |ES| Juguetes sensoriales/ Joguines sensorials |GR| Αισθητηριακά παιχνίδια |HR| Senzorne igračke |HU| Tapintásfejlesztő játékok |IT| Giochi sensoriali |LT| Sensoriniai žaislai |LV| Attīstošās rotaļlietas |PL| Zabawki sensoryczne |PT| Brinquedos sensoriais |RO| Jucării senzoriale |RS| Senzorne igračke |SI| Senzorične igrače |SK| Senzorické hračky</v>
      </c>
      <c r="AT863" s="9" t="str">
        <f t="shared" si="361"/>
        <v xml:space="preserve">"|EN| Sensory toys |BG| Сензорни играчки |BiH| Senzorne igračke |CZ| Smyslové hračky |DE| Sensorisches spielzeug |EE| Sensoritega mänguasjad |ES| Juguetes sensoriales/ Joguines sensorials |GR| Αισθητηριακά παιχνίδια |HR| Senzorne igračke |HU| Tapintásfejlesztő játékok |IT| Giochi sensoriali |LT| Sensoriniai žaislai |LV| Attīstošās rotaļlietas |PL| Zabawki sensoryczne |PT| Brinquedos sensoriais |RO| Jucării senzoriale |RS| Senzorne igračke |SI| Senzorične igrače |SK| Senzorické hračky",  </v>
      </c>
      <c r="AU863" s="9" t="str">
        <f t="shared" si="362"/>
        <v xml:space="preserve">"Sensory toys":  "|EN| Sensory toys |BG| Сензорни играчки |BiH| Senzorne igračke |CZ| Smyslové hračky |DE| Sensorisches spielzeug |EE| Sensoritega mänguasjad |ES| Juguetes sensoriales/ Joguines sensorials |GR| Αισθητηριακά παιχνίδια |HR| Senzorne igračke |HU| Tapintásfejlesztő játékok |IT| Giochi sensoriali |LT| Sensoriniai žaislai |LV| Attīstošās rotaļlietas |PL| Zabawki sensoryczne |PT| Brinquedos sensoriais |RO| Jucării senzoriale |RS| Senzorne igračke |SI| Senzorične igrače |SK| Senzorické hračky",  </v>
      </c>
      <c r="AV863" s="9" t="str">
        <f t="shared" si="363"/>
        <v xml:space="preserve">"Sensory toys", </v>
      </c>
      <c r="AW863" s="9"/>
    </row>
    <row r="864" spans="1:49" ht="15" customHeight="1" x14ac:dyDescent="0.25">
      <c r="A864" s="19" t="s">
        <v>16119</v>
      </c>
      <c r="B864" s="6" t="str">
        <f t="shared" si="338"/>
        <v>|EN| A bath toy</v>
      </c>
      <c r="C864" s="19" t="s">
        <v>16016</v>
      </c>
      <c r="D864" s="6" t="str">
        <f t="shared" si="339"/>
        <v xml:space="preserve"> |AL| Lodër uji</v>
      </c>
      <c r="E864" s="19" t="s">
        <v>16120</v>
      </c>
      <c r="F864" s="6" t="str">
        <f t="shared" si="340"/>
        <v xml:space="preserve"> |BG| Играчки за баня</v>
      </c>
      <c r="G864" s="19" t="s">
        <v>15024</v>
      </c>
      <c r="H864" s="6" t="str">
        <f t="shared" si="341"/>
        <v xml:space="preserve"> |BiH| Igračka za kupanje</v>
      </c>
      <c r="I864" s="19" t="s">
        <v>15025</v>
      </c>
      <c r="J864" s="6" t="str">
        <f t="shared" si="342"/>
        <v xml:space="preserve"> |CZ| Hračka do vany</v>
      </c>
      <c r="K864" s="19" t="s">
        <v>15026</v>
      </c>
      <c r="L864" s="6" t="str">
        <f t="shared" si="343"/>
        <v xml:space="preserve"> |DE| Badespielzeug</v>
      </c>
      <c r="M864" s="19" t="s">
        <v>15027</v>
      </c>
      <c r="N864" s="6" t="str">
        <f t="shared" si="344"/>
        <v xml:space="preserve"> |EE| Vannimänguasi</v>
      </c>
      <c r="O864" s="19" t="s">
        <v>16121</v>
      </c>
      <c r="P864" s="6" t="str">
        <f t="shared" si="345"/>
        <v xml:space="preserve"> |ES| Juguete de baño</v>
      </c>
      <c r="Q864" s="19" t="s">
        <v>16122</v>
      </c>
      <c r="R864" s="6" t="str">
        <f t="shared" si="346"/>
        <v>/ Una joguina de bany</v>
      </c>
      <c r="S864" s="19" t="s">
        <v>16123</v>
      </c>
      <c r="T864" s="6" t="str">
        <f t="shared" si="347"/>
        <v xml:space="preserve"> |GR| Ένα παιχνίδι μπάνιου</v>
      </c>
      <c r="U864" s="19" t="s">
        <v>15024</v>
      </c>
      <c r="V864" s="6" t="str">
        <f t="shared" si="348"/>
        <v xml:space="preserve"> |HR| Igračka za kupanje</v>
      </c>
      <c r="W864" s="19" t="s">
        <v>16018</v>
      </c>
      <c r="X864" s="6" t="str">
        <f t="shared" si="349"/>
        <v xml:space="preserve"> |HU| Fürdőjáték</v>
      </c>
      <c r="Y864" s="19" t="s">
        <v>16124</v>
      </c>
      <c r="Z864" s="6" t="str">
        <f t="shared" si="350"/>
        <v xml:space="preserve"> |IT| Gioco da bagno</v>
      </c>
      <c r="AA864" s="19" t="s">
        <v>16125</v>
      </c>
      <c r="AB864" s="6" t="str">
        <f t="shared" si="351"/>
        <v xml:space="preserve"> |LT| Vonios žaislai</v>
      </c>
      <c r="AC864" s="19" t="s">
        <v>15034</v>
      </c>
      <c r="AD864" s="6" t="str">
        <f t="shared" si="352"/>
        <v xml:space="preserve"> |LV| Vannas rotaļlieta</v>
      </c>
      <c r="AE864" s="21" t="s">
        <v>15035</v>
      </c>
      <c r="AF864" s="6" t="str">
        <f t="shared" si="353"/>
        <v xml:space="preserve"> |MK| Играчка за капење</v>
      </c>
      <c r="AG864" s="19" t="s">
        <v>16126</v>
      </c>
      <c r="AH864" s="6" t="str">
        <f t="shared" si="354"/>
        <v xml:space="preserve"> |PL| Zabawkę do kąpieli</v>
      </c>
      <c r="AI864" s="19" t="s">
        <v>16127</v>
      </c>
      <c r="AJ864" s="6" t="str">
        <f t="shared" si="355"/>
        <v xml:space="preserve"> |PT| Um brinquedo para banho</v>
      </c>
      <c r="AK864" s="19" t="s">
        <v>16128</v>
      </c>
      <c r="AL864" s="6" t="str">
        <f t="shared" si="356"/>
        <v xml:space="preserve"> |RO| Jucărie pentru baie</v>
      </c>
      <c r="AM864" s="19" t="s">
        <v>15024</v>
      </c>
      <c r="AN864" s="6" t="str">
        <f t="shared" si="357"/>
        <v xml:space="preserve"> |RS| Igračka za kupanje</v>
      </c>
      <c r="AO864" s="19" t="s">
        <v>15039</v>
      </c>
      <c r="AP864" s="6" t="str">
        <f t="shared" si="358"/>
        <v xml:space="preserve"> |SI| Igrača za kopanje</v>
      </c>
      <c r="AQ864" s="25" t="s">
        <v>16129</v>
      </c>
      <c r="AR864" s="6" t="str">
        <f t="shared" si="359"/>
        <v xml:space="preserve"> |SK| Hračka na kúpanie</v>
      </c>
      <c r="AS864" s="9" t="str">
        <f t="shared" si="360"/>
        <v>|EN| A bath toy |BG| Играчки за баня |BiH| Igračka za kupanje |CZ| Hračka do vany |DE| Badespielzeug |EE| Vannimänguasi |ES| Juguete de baño/ Una joguina de bany |GR| Ένα παιχνίδι μπάνιου |HR| Igračka za kupanje |HU| Fürdőjáték |IT| Gioco da bagno |LT| Vonios žaislai |LV| Vannas rotaļlieta |PL| Zabawkę do kąpieli |PT| Um brinquedo para banho |RO| Jucărie pentru baie |RS| Igračka za kupanje |SI| Igrača za kopanje |SK| Hračka na kúpanie</v>
      </c>
      <c r="AT864" s="9" t="str">
        <f t="shared" si="361"/>
        <v xml:space="preserve">"|EN| A bath toy |BG| Играчки за баня |BiH| Igračka za kupanje |CZ| Hračka do vany |DE| Badespielzeug |EE| Vannimänguasi |ES| Juguete de baño/ Una joguina de bany |GR| Ένα παιχνίδι μπάνιου |HR| Igračka za kupanje |HU| Fürdőjáték |IT| Gioco da bagno |LT| Vonios žaislai |LV| Vannas rotaļlieta |PL| Zabawkę do kąpieli |PT| Um brinquedo para banho |RO| Jucărie pentru baie |RS| Igračka za kupanje |SI| Igrača za kopanje |SK| Hračka na kúpanie",  </v>
      </c>
      <c r="AU864" s="9" t="str">
        <f t="shared" si="362"/>
        <v xml:space="preserve">"A bath toy":  "|EN| A bath toy |BG| Играчки за баня |BiH| Igračka za kupanje |CZ| Hračka do vany |DE| Badespielzeug |EE| Vannimänguasi |ES| Juguete de baño/ Una joguina de bany |GR| Ένα παιχνίδι μπάνιου |HR| Igračka za kupanje |HU| Fürdőjáték |IT| Gioco da bagno |LT| Vonios žaislai |LV| Vannas rotaļlieta |PL| Zabawkę do kąpieli |PT| Um brinquedo para banho |RO| Jucărie pentru baie |RS| Igračka za kupanje |SI| Igrača za kopanje |SK| Hračka na kúpanie",  </v>
      </c>
      <c r="AV864" s="9" t="str">
        <f t="shared" si="363"/>
        <v xml:space="preserve">"A bath toy", </v>
      </c>
      <c r="AW864" s="9"/>
    </row>
    <row r="865" spans="1:49" ht="15" customHeight="1" x14ac:dyDescent="0.25">
      <c r="A865" s="19" t="s">
        <v>16130</v>
      </c>
      <c r="B865" s="6" t="str">
        <f t="shared" si="338"/>
        <v>|EN| Suspenders</v>
      </c>
      <c r="C865" s="19" t="s">
        <v>16131</v>
      </c>
      <c r="D865" s="6" t="str">
        <f t="shared" si="339"/>
        <v xml:space="preserve"> |AL| Rripat e supeve</v>
      </c>
      <c r="E865" s="19" t="s">
        <v>16132</v>
      </c>
      <c r="F865" s="6" t="str">
        <f t="shared" si="340"/>
        <v xml:space="preserve"> |BG| Презрамки</v>
      </c>
      <c r="G865" s="19" t="s">
        <v>16133</v>
      </c>
      <c r="H865" s="6" t="str">
        <f t="shared" si="341"/>
        <v xml:space="preserve"> |BiH| Tregeri</v>
      </c>
      <c r="I865" s="19" t="s">
        <v>16134</v>
      </c>
      <c r="J865" s="6" t="str">
        <f t="shared" si="342"/>
        <v xml:space="preserve"> |CZ| Kšandy</v>
      </c>
      <c r="K865" s="19" t="s">
        <v>16135</v>
      </c>
      <c r="L865" s="6" t="str">
        <f t="shared" si="343"/>
        <v xml:space="preserve"> |DE| Baby-hosenträger</v>
      </c>
      <c r="M865" s="19" t="s">
        <v>16136</v>
      </c>
      <c r="N865" s="6" t="str">
        <f t="shared" si="344"/>
        <v xml:space="preserve"> |EE| Beebipükste traksid</v>
      </c>
      <c r="O865" s="19" t="s">
        <v>16137</v>
      </c>
      <c r="P865" s="6" t="str">
        <f t="shared" si="345"/>
        <v xml:space="preserve"> |ES| Tirantes</v>
      </c>
      <c r="Q865" s="19" t="s">
        <v>16138</v>
      </c>
      <c r="R865" s="6" t="str">
        <f t="shared" si="346"/>
        <v>/ Tirants</v>
      </c>
      <c r="S865" s="19" t="s">
        <v>16139</v>
      </c>
      <c r="T865" s="6" t="str">
        <f t="shared" si="347"/>
        <v xml:space="preserve"> |GR| Τιράντες</v>
      </c>
      <c r="U865" s="19" t="s">
        <v>16133</v>
      </c>
      <c r="V865" s="6" t="str">
        <f t="shared" si="348"/>
        <v xml:space="preserve"> |HR| Tregeri</v>
      </c>
      <c r="W865" s="19" t="s">
        <v>16140</v>
      </c>
      <c r="X865" s="6" t="str">
        <f t="shared" si="349"/>
        <v xml:space="preserve"> |HU| Nadrágtartó</v>
      </c>
      <c r="Y865" s="19" t="s">
        <v>16141</v>
      </c>
      <c r="Z865" s="6" t="str">
        <f t="shared" si="350"/>
        <v xml:space="preserve"> |IT| Bretelle calzoncini bimbo</v>
      </c>
      <c r="AA865" s="19" t="s">
        <v>16142</v>
      </c>
      <c r="AB865" s="6" t="str">
        <f t="shared" si="351"/>
        <v xml:space="preserve"> |LT| Petnešos</v>
      </c>
      <c r="AC865" s="19" t="s">
        <v>16143</v>
      </c>
      <c r="AD865" s="6" t="str">
        <f t="shared" si="352"/>
        <v xml:space="preserve"> |LV| Bikšturi</v>
      </c>
      <c r="AE865" s="21" t="s">
        <v>16144</v>
      </c>
      <c r="AF865" s="6" t="str">
        <f t="shared" si="353"/>
        <v xml:space="preserve"> |MK| Трегери</v>
      </c>
      <c r="AG865" s="19" t="s">
        <v>16145</v>
      </c>
      <c r="AH865" s="6" t="str">
        <f t="shared" si="354"/>
        <v xml:space="preserve"> |PL| Szelki</v>
      </c>
      <c r="AI865" s="19" t="s">
        <v>16146</v>
      </c>
      <c r="AJ865" s="6" t="str">
        <f t="shared" si="355"/>
        <v xml:space="preserve"> |PT| Suspensórios</v>
      </c>
      <c r="AK865" s="19" t="s">
        <v>16147</v>
      </c>
      <c r="AL865" s="6" t="str">
        <f t="shared" si="356"/>
        <v xml:space="preserve"> |RO| Bretele</v>
      </c>
      <c r="AM865" s="19" t="s">
        <v>16133</v>
      </c>
      <c r="AN865" s="6" t="str">
        <f t="shared" si="357"/>
        <v xml:space="preserve"> |RS| Tregeri</v>
      </c>
      <c r="AO865" s="8"/>
      <c r="AP865" s="6" t="str">
        <f t="shared" si="358"/>
        <v xml:space="preserve"> |SI| </v>
      </c>
      <c r="AQ865" s="8"/>
      <c r="AR865" s="6" t="str">
        <f t="shared" si="359"/>
        <v xml:space="preserve"> |SK| </v>
      </c>
      <c r="AS865" s="9" t="str">
        <f t="shared" si="360"/>
        <v xml:space="preserve">|EN| Suspenders |BG| Презрамки |BiH| Tregeri |CZ| Kšandy |DE| Baby-hosenträger |EE| Beebipükste traksid |ES| Tirantes/ Tirants |GR| Τιράντες |HR| Tregeri |HU| Nadrágtartó |IT| Bretelle calzoncini bimbo |LT| Petnešos |LV| Bikšturi |PL| Szelki |PT| Suspensórios |RO| Bretele |RS| Tregeri |SI|  |SK| </v>
      </c>
      <c r="AT865" s="9" t="str">
        <f t="shared" si="361"/>
        <v xml:space="preserve">"|EN| Suspenders |BG| Презрамки |BiH| Tregeri |CZ| Kšandy |DE| Baby-hosenträger |EE| Beebipükste traksid |ES| Tirantes/ Tirants |GR| Τιράντες |HR| Tregeri |HU| Nadrágtartó |IT| Bretelle calzoncini bimbo |LT| Petnešos |LV| Bikšturi |PL| Szelki |PT| Suspensórios |RO| Bretele |RS| Tregeri |SI|  |SK| ",  </v>
      </c>
      <c r="AU865" s="9" t="str">
        <f t="shared" si="362"/>
        <v xml:space="preserve">"Suspenders":  "|EN| Suspenders |BG| Презрамки |BiH| Tregeri |CZ| Kšandy |DE| Baby-hosenträger |EE| Beebipükste traksid |ES| Tirantes/ Tirants |GR| Τιράντες |HR| Tregeri |HU| Nadrágtartó |IT| Bretelle calzoncini bimbo |LT| Petnešos |LV| Bikšturi |PL| Szelki |PT| Suspensórios |RO| Bretele |RS| Tregeri |SI|  |SK| ",  </v>
      </c>
      <c r="AV865" s="9" t="str">
        <f t="shared" si="363"/>
        <v xml:space="preserve">"Suspenders", </v>
      </c>
      <c r="AW865" s="9"/>
    </row>
    <row r="866" spans="1:49" ht="15" customHeight="1" x14ac:dyDescent="0.25">
      <c r="A866" s="19" t="s">
        <v>6449</v>
      </c>
      <c r="B866" s="6" t="str">
        <f t="shared" si="338"/>
        <v>|EN| Baby boy top</v>
      </c>
      <c r="C866" s="19" t="s">
        <v>16148</v>
      </c>
      <c r="D866" s="6" t="str">
        <f t="shared" si="339"/>
        <v xml:space="preserve"> |AL| Top foshnjash për djem</v>
      </c>
      <c r="E866" s="19" t="s">
        <v>16149</v>
      </c>
      <c r="F866" s="6" t="str">
        <f t="shared" si="340"/>
        <v xml:space="preserve"> |BG| Бебешки топ за момче</v>
      </c>
      <c r="G866" s="19" t="s">
        <v>6109</v>
      </c>
      <c r="H866" s="6" t="str">
        <f t="shared" si="341"/>
        <v xml:space="preserve"> |BiH| Majica za bebe dječake</v>
      </c>
      <c r="I866" s="19" t="s">
        <v>16150</v>
      </c>
      <c r="J866" s="6" t="str">
        <f t="shared" si="342"/>
        <v xml:space="preserve"> |CZ| Kojenecký top pro chlapečky</v>
      </c>
      <c r="K866" s="19" t="s">
        <v>16151</v>
      </c>
      <c r="L866" s="6" t="str">
        <f t="shared" si="343"/>
        <v xml:space="preserve"> |DE| Baby-oberteil für jungen</v>
      </c>
      <c r="M866" s="19" t="s">
        <v>16152</v>
      </c>
      <c r="N866" s="6" t="str">
        <f t="shared" si="344"/>
        <v xml:space="preserve"> |EE| Beebipoiste särgik</v>
      </c>
      <c r="O866" s="19" t="s">
        <v>16153</v>
      </c>
      <c r="P866" s="6" t="str">
        <f t="shared" si="345"/>
        <v xml:space="preserve"> |ES| Camisa de bebé para niños</v>
      </c>
      <c r="Q866" s="19" t="s">
        <v>16154</v>
      </c>
      <c r="R866" s="6" t="str">
        <f t="shared" si="346"/>
        <v>/ Top per a bebè nen</v>
      </c>
      <c r="S866" s="19" t="s">
        <v>16155</v>
      </c>
      <c r="T866" s="6" t="str">
        <f t="shared" si="347"/>
        <v xml:space="preserve"> |GR| Τοπ για μωρό αγόρι</v>
      </c>
      <c r="U866" s="19" t="s">
        <v>6109</v>
      </c>
      <c r="V866" s="6" t="str">
        <f t="shared" si="348"/>
        <v xml:space="preserve"> |HR| Majica za bebe dječake</v>
      </c>
      <c r="W866" s="19" t="s">
        <v>16156</v>
      </c>
      <c r="X866" s="6" t="str">
        <f t="shared" si="349"/>
        <v xml:space="preserve"> |HU| Fiú csecsemő top</v>
      </c>
      <c r="Y866" s="19" t="s">
        <v>16157</v>
      </c>
      <c r="Z866" s="6" t="str">
        <f t="shared" si="350"/>
        <v xml:space="preserve"> |IT| Top neonato</v>
      </c>
      <c r="AA866" s="19" t="s">
        <v>16158</v>
      </c>
      <c r="AB866" s="6" t="str">
        <f t="shared" si="351"/>
        <v xml:space="preserve"> |LT| Trumpi marškinėliai berniukams</v>
      </c>
      <c r="AC866" s="19" t="s">
        <v>16159</v>
      </c>
      <c r="AD866" s="6" t="str">
        <f t="shared" si="352"/>
        <v xml:space="preserve"> |LV| Zīdaiņu tops zēniem</v>
      </c>
      <c r="AE866" s="22" t="s">
        <v>16160</v>
      </c>
      <c r="AF866" s="6" t="str">
        <f t="shared" si="353"/>
        <v xml:space="preserve"> |MK| Машки бебешки топ</v>
      </c>
      <c r="AG866" s="19" t="s">
        <v>16161</v>
      </c>
      <c r="AH866" s="6" t="str">
        <f t="shared" si="354"/>
        <v xml:space="preserve"> |PL| Top niemowlęcy chłopięcy</v>
      </c>
      <c r="AI866" s="19" t="s">
        <v>16162</v>
      </c>
      <c r="AJ866" s="6" t="str">
        <f t="shared" si="355"/>
        <v xml:space="preserve"> |PT| Top para bebé menino</v>
      </c>
      <c r="AK866" s="19" t="s">
        <v>16163</v>
      </c>
      <c r="AL866" s="6" t="str">
        <f t="shared" si="356"/>
        <v xml:space="preserve"> |RO| Top bebeluș băiat</v>
      </c>
      <c r="AM866" s="19" t="s">
        <v>16164</v>
      </c>
      <c r="AN866" s="6" t="str">
        <f t="shared" si="357"/>
        <v xml:space="preserve"> |RS| Majica za bebe dečake</v>
      </c>
      <c r="AO866" s="19" t="s">
        <v>16165</v>
      </c>
      <c r="AP866" s="6" t="str">
        <f t="shared" si="358"/>
        <v xml:space="preserve"> |SI| Top za dojenčke dečke</v>
      </c>
      <c r="AQ866" s="19" t="s">
        <v>16166</v>
      </c>
      <c r="AR866" s="6" t="str">
        <f t="shared" si="359"/>
        <v xml:space="preserve"> |SK| Dojčenský chlapčenský top</v>
      </c>
      <c r="AS866" s="9" t="str">
        <f t="shared" si="360"/>
        <v>|EN| Baby boy top |BG| Бебешки топ за момче |BiH| Majica za bebe dječake |CZ| Kojenecký top pro chlapečky |DE| Baby-oberteil für jungen |EE| Beebipoiste särgik |ES| Camisa de bebé para niños/ Top per a bebè nen |GR| Τοπ για μωρό αγόρι |HR| Majica za bebe dječake |HU| Fiú csecsemő top |IT| Top neonato |LT| Trumpi marškinėliai berniukams |LV| Zīdaiņu tops zēniem |PL| Top niemowlęcy chłopięcy |PT| Top para bebé menino |RO| Top bebeluș băiat |RS| Majica za bebe dečake |SI| Top za dojenčke dečke |SK| Dojčenský chlapčenský top</v>
      </c>
      <c r="AT866" s="9" t="str">
        <f t="shared" si="361"/>
        <v xml:space="preserve">"|EN| Baby boy top |BG| Бебешки топ за момче |BiH| Majica za bebe dječake |CZ| Kojenecký top pro chlapečky |DE| Baby-oberteil für jungen |EE| Beebipoiste särgik |ES| Camisa de bebé para niños/ Top per a bebè nen |GR| Τοπ για μωρό αγόρι |HR| Majica za bebe dječake |HU| Fiú csecsemő top |IT| Top neonato |LT| Trumpi marškinėliai berniukams |LV| Zīdaiņu tops zēniem |PL| Top niemowlęcy chłopięcy |PT| Top para bebé menino |RO| Top bebeluș băiat |RS| Majica za bebe dečake |SI| Top za dojenčke dečke |SK| Dojčenský chlapčenský top",  </v>
      </c>
      <c r="AU866" s="9" t="str">
        <f t="shared" si="362"/>
        <v xml:space="preserve">"Baby boy top":  "|EN| Baby boy top |BG| Бебешки топ за момче |BiH| Majica za bebe dječake |CZ| Kojenecký top pro chlapečky |DE| Baby-oberteil für jungen |EE| Beebipoiste särgik |ES| Camisa de bebé para niños/ Top per a bebè nen |GR| Τοπ για μωρό αγόρι |HR| Majica za bebe dječake |HU| Fiú csecsemő top |IT| Top neonato |LT| Trumpi marškinėliai berniukams |LV| Zīdaiņu tops zēniem |PL| Top niemowlęcy chłopięcy |PT| Top para bebé menino |RO| Top bebeluș băiat |RS| Majica za bebe dečake |SI| Top za dojenčke dečke |SK| Dojčenský chlapčenský top",  </v>
      </c>
      <c r="AV866" s="9" t="str">
        <f t="shared" si="363"/>
        <v xml:space="preserve">"Baby boy top", </v>
      </c>
      <c r="AW866" s="9"/>
    </row>
    <row r="867" spans="1:49" ht="15" customHeight="1" x14ac:dyDescent="0.25">
      <c r="A867" s="19" t="s">
        <v>16167</v>
      </c>
      <c r="B867" s="6" t="str">
        <f t="shared" si="338"/>
        <v>|EN| Lip oil</v>
      </c>
      <c r="C867" s="19" t="s">
        <v>16168</v>
      </c>
      <c r="D867" s="6" t="str">
        <f t="shared" si="339"/>
        <v xml:space="preserve"> |AL| Vaj buzësh</v>
      </c>
      <c r="E867" s="19" t="s">
        <v>16169</v>
      </c>
      <c r="F867" s="6" t="str">
        <f t="shared" si="340"/>
        <v xml:space="preserve"> |BG| Масло за устни</v>
      </c>
      <c r="G867" s="19" t="s">
        <v>16170</v>
      </c>
      <c r="H867" s="6" t="str">
        <f t="shared" si="341"/>
        <v xml:space="preserve"> |BiH| Ulje za usne</v>
      </c>
      <c r="I867" s="19" t="s">
        <v>16171</v>
      </c>
      <c r="J867" s="6" t="str">
        <f t="shared" si="342"/>
        <v xml:space="preserve"> |CZ| Olej na rty</v>
      </c>
      <c r="K867" s="19" t="s">
        <v>16172</v>
      </c>
      <c r="L867" s="6" t="str">
        <f t="shared" si="343"/>
        <v xml:space="preserve"> |DE| Lippenöl</v>
      </c>
      <c r="M867" s="19" t="s">
        <v>16173</v>
      </c>
      <c r="N867" s="6" t="str">
        <f t="shared" si="344"/>
        <v xml:space="preserve"> |EE| Huuleõli</v>
      </c>
      <c r="O867" s="19" t="s">
        <v>16174</v>
      </c>
      <c r="P867" s="6" t="str">
        <f t="shared" si="345"/>
        <v xml:space="preserve"> |ES| Aceite para labios</v>
      </c>
      <c r="Q867" s="19" t="s">
        <v>16175</v>
      </c>
      <c r="R867" s="6" t="str">
        <f t="shared" si="346"/>
        <v>/ Oli per als llavis</v>
      </c>
      <c r="S867" s="19" t="s">
        <v>16176</v>
      </c>
      <c r="T867" s="6" t="str">
        <f t="shared" si="347"/>
        <v xml:space="preserve"> |GR| Λάδι για τα χείλη</v>
      </c>
      <c r="U867" s="19" t="s">
        <v>16170</v>
      </c>
      <c r="V867" s="6" t="str">
        <f t="shared" si="348"/>
        <v xml:space="preserve"> |HR| Ulje za usne</v>
      </c>
      <c r="W867" s="19" t="s">
        <v>16177</v>
      </c>
      <c r="X867" s="6" t="str">
        <f t="shared" si="349"/>
        <v xml:space="preserve"> |HU| Ajakolaj</v>
      </c>
      <c r="Y867" s="19" t="s">
        <v>16178</v>
      </c>
      <c r="Z867" s="6" t="str">
        <f t="shared" si="350"/>
        <v xml:space="preserve"> |IT| Olio per labbra</v>
      </c>
      <c r="AA867" s="19" t="s">
        <v>16179</v>
      </c>
      <c r="AB867" s="6" t="str">
        <f t="shared" si="351"/>
        <v xml:space="preserve"> |LT| Lūpų aliejus</v>
      </c>
      <c r="AC867" s="19" t="s">
        <v>16180</v>
      </c>
      <c r="AD867" s="6" t="str">
        <f t="shared" si="352"/>
        <v xml:space="preserve"> |LV| Eļļa lūpām</v>
      </c>
      <c r="AE867" s="22" t="s">
        <v>16181</v>
      </c>
      <c r="AF867" s="6" t="str">
        <f t="shared" si="353"/>
        <v xml:space="preserve"> |MK| Масло за уста</v>
      </c>
      <c r="AG867" s="19" t="s">
        <v>16182</v>
      </c>
      <c r="AH867" s="6" t="str">
        <f t="shared" si="354"/>
        <v xml:space="preserve"> |PL| Olejek do ust</v>
      </c>
      <c r="AI867" s="19" t="s">
        <v>16183</v>
      </c>
      <c r="AJ867" s="6" t="str">
        <f t="shared" si="355"/>
        <v xml:space="preserve"> |PT| Óleo labial</v>
      </c>
      <c r="AK867" s="19" t="s">
        <v>16184</v>
      </c>
      <c r="AL867" s="6" t="str">
        <f t="shared" si="356"/>
        <v xml:space="preserve"> |RO| Ulei de buze</v>
      </c>
      <c r="AM867" s="19" t="s">
        <v>16170</v>
      </c>
      <c r="AN867" s="6" t="str">
        <f t="shared" si="357"/>
        <v xml:space="preserve"> |RS| Ulje za usne</v>
      </c>
      <c r="AO867" s="19" t="s">
        <v>16185</v>
      </c>
      <c r="AP867" s="6" t="str">
        <f t="shared" si="358"/>
        <v xml:space="preserve"> |SI| Olje za ustnice</v>
      </c>
      <c r="AQ867" s="19" t="s">
        <v>16186</v>
      </c>
      <c r="AR867" s="6" t="str">
        <f t="shared" si="359"/>
        <v xml:space="preserve"> |SK| Olej na pery</v>
      </c>
      <c r="AS867" s="9" t="str">
        <f t="shared" si="360"/>
        <v>|EN| Lip oil |BG| Масло за устни |BiH| Ulje za usne |CZ| Olej na rty |DE| Lippenöl |EE| Huuleõli |ES| Aceite para labios/ Oli per als llavis |GR| Λάδι για τα χείλη |HR| Ulje za usne |HU| Ajakolaj |IT| Olio per labbra |LT| Lūpų aliejus |LV| Eļļa lūpām |PL| Olejek do ust |PT| Óleo labial |RO| Ulei de buze |RS| Ulje za usne |SI| Olje za ustnice |SK| Olej na pery</v>
      </c>
      <c r="AT867" s="9" t="str">
        <f t="shared" si="361"/>
        <v xml:space="preserve">"|EN| Lip oil |BG| Масло за устни |BiH| Ulje za usne |CZ| Olej na rty |DE| Lippenöl |EE| Huuleõli |ES| Aceite para labios/ Oli per als llavis |GR| Λάδι για τα χείλη |HR| Ulje za usne |HU| Ajakolaj |IT| Olio per labbra |LT| Lūpų aliejus |LV| Eļļa lūpām |PL| Olejek do ust |PT| Óleo labial |RO| Ulei de buze |RS| Ulje za usne |SI| Olje za ustnice |SK| Olej na pery",  </v>
      </c>
      <c r="AU867" s="9" t="str">
        <f t="shared" si="362"/>
        <v xml:space="preserve">"Lip oil":  "|EN| Lip oil |BG| Масло за устни |BiH| Ulje za usne |CZ| Olej na rty |DE| Lippenöl |EE| Huuleõli |ES| Aceite para labios/ Oli per als llavis |GR| Λάδι για τα χείλη |HR| Ulje za usne |HU| Ajakolaj |IT| Olio per labbra |LT| Lūpų aliejus |LV| Eļļa lūpām |PL| Olejek do ust |PT| Óleo labial |RO| Ulei de buze |RS| Ulje za usne |SI| Olje za ustnice |SK| Olej na pery",  </v>
      </c>
      <c r="AV867" s="9" t="str">
        <f t="shared" si="363"/>
        <v xml:space="preserve">"Lip oil", </v>
      </c>
      <c r="AW867" s="9"/>
    </row>
    <row r="868" spans="1:49" ht="15" customHeight="1" x14ac:dyDescent="0.25">
      <c r="A868" s="19" t="s">
        <v>16187</v>
      </c>
      <c r="B868" s="6" t="str">
        <f t="shared" si="338"/>
        <v>|EN| Make-up bag</v>
      </c>
      <c r="C868" s="19" t="s">
        <v>7980</v>
      </c>
      <c r="D868" s="6" t="str">
        <f t="shared" si="339"/>
        <v xml:space="preserve"> |AL| Çantë kozmetike</v>
      </c>
      <c r="E868" s="19" t="s">
        <v>16188</v>
      </c>
      <c r="F868" s="6" t="str">
        <f t="shared" si="340"/>
        <v xml:space="preserve"> |BG| Козметична чантичка</v>
      </c>
      <c r="G868" s="19" t="s">
        <v>7982</v>
      </c>
      <c r="H868" s="6" t="str">
        <f t="shared" si="341"/>
        <v xml:space="preserve"> |BiH| Kozmetička torbica</v>
      </c>
      <c r="I868" s="19" t="s">
        <v>7983</v>
      </c>
      <c r="J868" s="6" t="str">
        <f t="shared" si="342"/>
        <v xml:space="preserve"> |CZ| Kosmetická taška</v>
      </c>
      <c r="K868" s="19" t="s">
        <v>7984</v>
      </c>
      <c r="L868" s="6" t="str">
        <f t="shared" si="343"/>
        <v xml:space="preserve"> |DE| Kosmetiktasche</v>
      </c>
      <c r="M868" s="19" t="s">
        <v>7985</v>
      </c>
      <c r="N868" s="6" t="str">
        <f t="shared" si="344"/>
        <v xml:space="preserve"> |EE| Kosmeetikakott</v>
      </c>
      <c r="O868" s="19" t="s">
        <v>16005</v>
      </c>
      <c r="P868" s="6" t="str">
        <f t="shared" si="345"/>
        <v xml:space="preserve"> |ES| Neceser</v>
      </c>
      <c r="Q868" s="19" t="s">
        <v>7987</v>
      </c>
      <c r="R868" s="6" t="str">
        <f t="shared" si="346"/>
        <v>/ Bossa de cosmètics</v>
      </c>
      <c r="S868" s="19" t="s">
        <v>16189</v>
      </c>
      <c r="T868" s="6" t="str">
        <f t="shared" si="347"/>
        <v xml:space="preserve"> |GR| Τσαντάκι καλλυντικών</v>
      </c>
      <c r="U868" s="19" t="s">
        <v>7982</v>
      </c>
      <c r="V868" s="6" t="str">
        <f t="shared" si="348"/>
        <v xml:space="preserve"> |HR| Kozmetička torbica</v>
      </c>
      <c r="W868" s="19" t="s">
        <v>16190</v>
      </c>
      <c r="X868" s="6" t="str">
        <f t="shared" si="349"/>
        <v xml:space="preserve"> |HU| Neszesszer</v>
      </c>
      <c r="Y868" s="19" t="s">
        <v>16191</v>
      </c>
      <c r="Z868" s="6" t="str">
        <f t="shared" si="350"/>
        <v xml:space="preserve"> |IT| Borsa porta trucchi</v>
      </c>
      <c r="AA868" s="19" t="s">
        <v>7992</v>
      </c>
      <c r="AB868" s="6" t="str">
        <f t="shared" si="351"/>
        <v xml:space="preserve"> |LT| Kosmetinė</v>
      </c>
      <c r="AC868" s="19" t="s">
        <v>7993</v>
      </c>
      <c r="AD868" s="6" t="str">
        <f t="shared" si="352"/>
        <v xml:space="preserve"> |LV| Kosmētikas somiņa</v>
      </c>
      <c r="AE868" s="22" t="s">
        <v>7994</v>
      </c>
      <c r="AF868" s="6" t="str">
        <f t="shared" si="353"/>
        <v xml:space="preserve"> |MK| Несесер</v>
      </c>
      <c r="AG868" s="19" t="s">
        <v>7995</v>
      </c>
      <c r="AH868" s="6" t="str">
        <f t="shared" si="354"/>
        <v xml:space="preserve"> |PL| Kosmetyczka</v>
      </c>
      <c r="AI868" s="19" t="s">
        <v>16192</v>
      </c>
      <c r="AJ868" s="6" t="str">
        <f t="shared" si="355"/>
        <v xml:space="preserve"> |PT| Estojo de maquiagem</v>
      </c>
      <c r="AK868" s="19" t="s">
        <v>16193</v>
      </c>
      <c r="AL868" s="6" t="str">
        <f t="shared" si="356"/>
        <v xml:space="preserve"> |RO| Geantă pentru produse cosmetice</v>
      </c>
      <c r="AM868" s="19" t="s">
        <v>7982</v>
      </c>
      <c r="AN868" s="6" t="str">
        <f t="shared" si="357"/>
        <v xml:space="preserve"> |RS| Kozmetička torbica</v>
      </c>
      <c r="AO868" s="19" t="s">
        <v>7998</v>
      </c>
      <c r="AP868" s="6" t="str">
        <f t="shared" si="358"/>
        <v xml:space="preserve"> |SI| Toaletna torbica</v>
      </c>
      <c r="AQ868" s="19" t="s">
        <v>7999</v>
      </c>
      <c r="AR868" s="6" t="str">
        <f t="shared" si="359"/>
        <v xml:space="preserve"> |SK| Kozmetická taška</v>
      </c>
      <c r="AS868" s="9" t="str">
        <f t="shared" si="360"/>
        <v>|EN| Make-up bag |BG| Козметична чантичка |BiH| Kozmetička torbica |CZ| Kosmetická taška |DE| Kosmetiktasche |EE| Kosmeetikakott |ES| Neceser/ Bossa de cosmètics |GR| Τσαντάκι καλλυντικών |HR| Kozmetička torbica |HU| Neszesszer |IT| Borsa porta trucchi |LT| Kosmetinė |LV| Kosmētikas somiņa |PL| Kosmetyczka |PT| Estojo de maquiagem |RO| Geantă pentru produse cosmetice |RS| Kozmetička torbica |SI| Toaletna torbica |SK| Kozmetická taška</v>
      </c>
      <c r="AT868" s="9" t="str">
        <f t="shared" si="361"/>
        <v xml:space="preserve">"|EN| Make-up bag |BG| Козметична чантичка |BiH| Kozmetička torbica |CZ| Kosmetická taška |DE| Kosmetiktasche |EE| Kosmeetikakott |ES| Neceser/ Bossa de cosmètics |GR| Τσαντάκι καλλυντικών |HR| Kozmetička torbica |HU| Neszesszer |IT| Borsa porta trucchi |LT| Kosmetinė |LV| Kosmētikas somiņa |PL| Kosmetyczka |PT| Estojo de maquiagem |RO| Geantă pentru produse cosmetice |RS| Kozmetička torbica |SI| Toaletna torbica |SK| Kozmetická taška",  </v>
      </c>
      <c r="AU868" s="9" t="str">
        <f t="shared" si="362"/>
        <v xml:space="preserve">"Make-up bag":  "|EN| Make-up bag |BG| Козметична чантичка |BiH| Kozmetička torbica |CZ| Kosmetická taška |DE| Kosmetiktasche |EE| Kosmeetikakott |ES| Neceser/ Bossa de cosmètics |GR| Τσαντάκι καλλυντικών |HR| Kozmetička torbica |HU| Neszesszer |IT| Borsa porta trucchi |LT| Kosmetinė |LV| Kosmētikas somiņa |PL| Kosmetyczka |PT| Estojo de maquiagem |RO| Geantă pentru produse cosmetice |RS| Kozmetička torbica |SI| Toaletna torbica |SK| Kozmetická taška",  </v>
      </c>
      <c r="AV868" s="9" t="str">
        <f t="shared" si="363"/>
        <v xml:space="preserve">"Make-up bag", </v>
      </c>
      <c r="AW868" s="9"/>
    </row>
    <row r="869" spans="1:49" ht="15" customHeight="1" x14ac:dyDescent="0.25">
      <c r="A869" s="19" t="s">
        <v>16194</v>
      </c>
      <c r="B869" s="6" t="str">
        <f t="shared" si="338"/>
        <v>|EN| Eyeshadow palette</v>
      </c>
      <c r="C869" s="19" t="s">
        <v>16195</v>
      </c>
      <c r="D869" s="6" t="str">
        <f t="shared" si="339"/>
        <v xml:space="preserve"> |AL| Paletë make up-i për sytë</v>
      </c>
      <c r="E869" s="19" t="s">
        <v>16196</v>
      </c>
      <c r="F869" s="6" t="str">
        <f t="shared" si="340"/>
        <v xml:space="preserve"> |BG| Палитра със сенки за очи</v>
      </c>
      <c r="G869" s="19" t="s">
        <v>16197</v>
      </c>
      <c r="H869" s="6" t="str">
        <f t="shared" si="341"/>
        <v xml:space="preserve"> |BiH| Paleta sjenila za kapke</v>
      </c>
      <c r="I869" s="19" t="s">
        <v>16198</v>
      </c>
      <c r="J869" s="6" t="str">
        <f t="shared" si="342"/>
        <v xml:space="preserve"> |CZ| Paletka očních stínů</v>
      </c>
      <c r="K869" s="19" t="s">
        <v>16199</v>
      </c>
      <c r="L869" s="6" t="str">
        <f t="shared" si="343"/>
        <v xml:space="preserve"> |DE| Lidschattenpalette</v>
      </c>
      <c r="M869" s="19" t="s">
        <v>16200</v>
      </c>
      <c r="N869" s="6" t="str">
        <f t="shared" si="344"/>
        <v xml:space="preserve"> |EE| Lauvärvipalett</v>
      </c>
      <c r="O869" s="19" t="s">
        <v>16201</v>
      </c>
      <c r="P869" s="6" t="str">
        <f t="shared" si="345"/>
        <v xml:space="preserve"> |ES| Paleta de sombras de ojos</v>
      </c>
      <c r="Q869" s="19" t="s">
        <v>16202</v>
      </c>
      <c r="R869" s="6" t="str">
        <f t="shared" si="346"/>
        <v>/ Paleta d'ombres d'ulls</v>
      </c>
      <c r="S869" s="19" t="s">
        <v>16203</v>
      </c>
      <c r="T869" s="6" t="str">
        <f t="shared" si="347"/>
        <v xml:space="preserve"> |GR| Παλέτα σκιών για μάτια</v>
      </c>
      <c r="U869" s="19" t="s">
        <v>16197</v>
      </c>
      <c r="V869" s="6" t="str">
        <f t="shared" si="348"/>
        <v xml:space="preserve"> |HR| Paleta sjenila za kapke</v>
      </c>
      <c r="W869" s="19" t="s">
        <v>16204</v>
      </c>
      <c r="X869" s="6" t="str">
        <f t="shared" si="349"/>
        <v xml:space="preserve"> |HU| Szemfesték-paletta</v>
      </c>
      <c r="Y869" s="19" t="s">
        <v>16205</v>
      </c>
      <c r="Z869" s="6" t="str">
        <f t="shared" si="350"/>
        <v xml:space="preserve"> |IT| Palette di ombretti</v>
      </c>
      <c r="AA869" s="19" t="s">
        <v>16206</v>
      </c>
      <c r="AB869" s="6" t="str">
        <f t="shared" si="351"/>
        <v xml:space="preserve"> |LT| Akių šešėlių paletė</v>
      </c>
      <c r="AC869" s="19" t="s">
        <v>16207</v>
      </c>
      <c r="AD869" s="6" t="str">
        <f t="shared" si="352"/>
        <v xml:space="preserve"> |LV| Plakstiņu ēnu palete</v>
      </c>
      <c r="AE869" s="22" t="s">
        <v>16208</v>
      </c>
      <c r="AF869" s="6" t="str">
        <f t="shared" si="353"/>
        <v xml:space="preserve"> |MK| Палета на сенки за очи</v>
      </c>
      <c r="AG869" s="19" t="s">
        <v>16209</v>
      </c>
      <c r="AH869" s="6" t="str">
        <f t="shared" si="354"/>
        <v xml:space="preserve"> |PL| Paleta cieni do powiek</v>
      </c>
      <c r="AI869" s="19" t="s">
        <v>16210</v>
      </c>
      <c r="AJ869" s="6" t="str">
        <f t="shared" si="355"/>
        <v xml:space="preserve"> |PT| Paleta de sombra de olho</v>
      </c>
      <c r="AK869" s="19" t="s">
        <v>16211</v>
      </c>
      <c r="AL869" s="6" t="str">
        <f t="shared" si="356"/>
        <v xml:space="preserve"> |RO| Paletă fard de pleoape</v>
      </c>
      <c r="AM869" s="19" t="s">
        <v>16197</v>
      </c>
      <c r="AN869" s="6" t="str">
        <f t="shared" si="357"/>
        <v xml:space="preserve"> |RS| Paleta sjenila za kapke</v>
      </c>
      <c r="AO869" s="19" t="s">
        <v>16212</v>
      </c>
      <c r="AP869" s="6" t="str">
        <f t="shared" si="358"/>
        <v xml:space="preserve"> |SI| Paleta senčil za veke</v>
      </c>
      <c r="AQ869" s="19" t="s">
        <v>16213</v>
      </c>
      <c r="AR869" s="6" t="str">
        <f t="shared" si="359"/>
        <v xml:space="preserve"> |SK| Paletka očných tieňov</v>
      </c>
      <c r="AS869" s="9" t="str">
        <f t="shared" si="360"/>
        <v>|EN| Eyeshadow palette |BG| Палитра със сенки за очи |BiH| Paleta sjenila za kapke |CZ| Paletka očních stínů |DE| Lidschattenpalette |EE| Lauvärvipalett |ES| Paleta de sombras de ojos/ Paleta d'ombres d'ulls |GR| Παλέτα σκιών για μάτια |HR| Paleta sjenila za kapke |HU| Szemfesték-paletta |IT| Palette di ombretti |LT| Akių šešėlių paletė |LV| Plakstiņu ēnu palete |PL| Paleta cieni do powiek |PT| Paleta de sombra de olho |RO| Paletă fard de pleoape |RS| Paleta sjenila za kapke |SI| Paleta senčil za veke |SK| Paletka očných tieňov</v>
      </c>
      <c r="AT869" s="9" t="str">
        <f t="shared" si="361"/>
        <v xml:space="preserve">"|EN| Eyeshadow palette |BG| Палитра със сенки за очи |BiH| Paleta sjenila za kapke |CZ| Paletka očních stínů |DE| Lidschattenpalette |EE| Lauvärvipalett |ES| Paleta de sombras de ojos/ Paleta d'ombres d'ulls |GR| Παλέτα σκιών για μάτια |HR| Paleta sjenila za kapke |HU| Szemfesték-paletta |IT| Palette di ombretti |LT| Akių šešėlių paletė |LV| Plakstiņu ēnu palete |PL| Paleta cieni do powiek |PT| Paleta de sombra de olho |RO| Paletă fard de pleoape |RS| Paleta sjenila za kapke |SI| Paleta senčil za veke |SK| Paletka očných tieňov",  </v>
      </c>
      <c r="AU869" s="9" t="str">
        <f t="shared" si="362"/>
        <v xml:space="preserve">"Eyeshadow palette":  "|EN| Eyeshadow palette |BG| Палитра със сенки за очи |BiH| Paleta sjenila za kapke |CZ| Paletka očních stínů |DE| Lidschattenpalette |EE| Lauvärvipalett |ES| Paleta de sombras de ojos/ Paleta d'ombres d'ulls |GR| Παλέτα σκιών για μάτια |HR| Paleta sjenila za kapke |HU| Szemfesték-paletta |IT| Palette di ombretti |LT| Akių šešėlių paletė |LV| Plakstiņu ēnu palete |PL| Paleta cieni do powiek |PT| Paleta de sombra de olho |RO| Paletă fard de pleoape |RS| Paleta sjenila za kapke |SI| Paleta senčil za veke |SK| Paletka očných tieňov",  </v>
      </c>
      <c r="AV869" s="9" t="str">
        <f t="shared" si="363"/>
        <v xml:space="preserve">"Eyeshadow palette", </v>
      </c>
      <c r="AW869" s="9"/>
    </row>
    <row r="870" spans="1:49" ht="15" customHeight="1" x14ac:dyDescent="0.25">
      <c r="A870" s="19" t="s">
        <v>16214</v>
      </c>
      <c r="B870" s="6" t="str">
        <f t="shared" si="338"/>
        <v>|EN| Face palette</v>
      </c>
      <c r="C870" s="19" t="s">
        <v>16215</v>
      </c>
      <c r="D870" s="6" t="str">
        <f t="shared" si="339"/>
        <v xml:space="preserve"> |AL| Paleta për fytyrë</v>
      </c>
      <c r="E870" s="19" t="s">
        <v>16216</v>
      </c>
      <c r="F870" s="6" t="str">
        <f t="shared" si="340"/>
        <v xml:space="preserve"> |BG| Палитра за лице</v>
      </c>
      <c r="G870" s="19" t="s">
        <v>16217</v>
      </c>
      <c r="H870" s="6" t="str">
        <f t="shared" si="341"/>
        <v xml:space="preserve"> |BiH| Paleta za lice</v>
      </c>
      <c r="I870" s="19" t="s">
        <v>16218</v>
      </c>
      <c r="J870" s="6" t="str">
        <f t="shared" si="342"/>
        <v xml:space="preserve"> |CZ| Paletka tvářenek</v>
      </c>
      <c r="K870" s="19" t="s">
        <v>16219</v>
      </c>
      <c r="L870" s="6" t="str">
        <f t="shared" si="343"/>
        <v xml:space="preserve"> |DE| Gesichtspalette</v>
      </c>
      <c r="M870" s="19" t="s">
        <v>16220</v>
      </c>
      <c r="N870" s="6" t="str">
        <f t="shared" si="344"/>
        <v xml:space="preserve"> |EE| Kontuurimispalett</v>
      </c>
      <c r="O870" s="19" t="s">
        <v>16221</v>
      </c>
      <c r="P870" s="6" t="str">
        <f t="shared" si="345"/>
        <v xml:space="preserve"> |ES| Paleta para rostro</v>
      </c>
      <c r="Q870" s="19" t="s">
        <v>16222</v>
      </c>
      <c r="R870" s="6" t="str">
        <f t="shared" si="346"/>
        <v>/ Paleta per al rostre</v>
      </c>
      <c r="S870" s="19" t="s">
        <v>16223</v>
      </c>
      <c r="T870" s="6" t="str">
        <f t="shared" si="347"/>
        <v xml:space="preserve"> |GR| Παλέτα προσώπου</v>
      </c>
      <c r="U870" s="19" t="s">
        <v>16217</v>
      </c>
      <c r="V870" s="6" t="str">
        <f t="shared" si="348"/>
        <v xml:space="preserve"> |HR| Paleta za lice</v>
      </c>
      <c r="W870" s="19" t="s">
        <v>16224</v>
      </c>
      <c r="X870" s="6" t="str">
        <f t="shared" si="349"/>
        <v xml:space="preserve"> |HU| Arcfesték-paletta</v>
      </c>
      <c r="Y870" s="19" t="s">
        <v>16225</v>
      </c>
      <c r="Z870" s="6" t="str">
        <f t="shared" si="350"/>
        <v xml:space="preserve"> |IT| Palette per viso</v>
      </c>
      <c r="AA870" s="19" t="s">
        <v>16226</v>
      </c>
      <c r="AB870" s="6" t="str">
        <f t="shared" si="351"/>
        <v xml:space="preserve"> |LT| Veido paletė</v>
      </c>
      <c r="AC870" s="19" t="s">
        <v>16227</v>
      </c>
      <c r="AD870" s="6" t="str">
        <f t="shared" si="352"/>
        <v xml:space="preserve"> |LV| Palete sejai</v>
      </c>
      <c r="AE870" s="22" t="s">
        <v>16228</v>
      </c>
      <c r="AF870" s="6" t="str">
        <f t="shared" si="353"/>
        <v xml:space="preserve"> |MK| Палета за лице</v>
      </c>
      <c r="AG870" s="19" t="s">
        <v>16229</v>
      </c>
      <c r="AH870" s="6" t="str">
        <f t="shared" si="354"/>
        <v xml:space="preserve"> |PL| Paleta do twarzy</v>
      </c>
      <c r="AI870" s="19" t="s">
        <v>16230</v>
      </c>
      <c r="AJ870" s="6" t="str">
        <f t="shared" si="355"/>
        <v xml:space="preserve"> |PT| Paleta de rosto</v>
      </c>
      <c r="AK870" s="19" t="s">
        <v>16231</v>
      </c>
      <c r="AL870" s="6" t="str">
        <f t="shared" si="356"/>
        <v xml:space="preserve"> |RO| Paletă farduri de obraz</v>
      </c>
      <c r="AM870" s="19" t="s">
        <v>16217</v>
      </c>
      <c r="AN870" s="6" t="str">
        <f t="shared" si="357"/>
        <v xml:space="preserve"> |RS| Paleta za lice</v>
      </c>
      <c r="AO870" s="19" t="s">
        <v>16232</v>
      </c>
      <c r="AP870" s="6" t="str">
        <f t="shared" si="358"/>
        <v xml:space="preserve"> |SI| Paleta za obraz</v>
      </c>
      <c r="AQ870" s="19" t="s">
        <v>16233</v>
      </c>
      <c r="AR870" s="6" t="str">
        <f t="shared" si="359"/>
        <v xml:space="preserve"> |SK| Paletka na líčenie</v>
      </c>
      <c r="AS870" s="9" t="str">
        <f t="shared" si="360"/>
        <v>|EN| Face palette |BG| Палитра за лице |BiH| Paleta za lice |CZ| Paletka tvářenek |DE| Gesichtspalette |EE| Kontuurimispalett |ES| Paleta para rostro/ Paleta per al rostre |GR| Παλέτα προσώπου |HR| Paleta za lice |HU| Arcfesték-paletta |IT| Palette per viso |LT| Veido paletė |LV| Palete sejai |PL| Paleta do twarzy |PT| Paleta de rosto |RO| Paletă farduri de obraz |RS| Paleta za lice |SI| Paleta za obraz |SK| Paletka na líčenie</v>
      </c>
      <c r="AT870" s="9" t="str">
        <f t="shared" si="361"/>
        <v xml:space="preserve">"|EN| Face palette |BG| Палитра за лице |BiH| Paleta za lice |CZ| Paletka tvářenek |DE| Gesichtspalette |EE| Kontuurimispalett |ES| Paleta para rostro/ Paleta per al rostre |GR| Παλέτα προσώπου |HR| Paleta za lice |HU| Arcfesték-paletta |IT| Palette per viso |LT| Veido paletė |LV| Palete sejai |PL| Paleta do twarzy |PT| Paleta de rosto |RO| Paletă farduri de obraz |RS| Paleta za lice |SI| Paleta za obraz |SK| Paletka na líčenie",  </v>
      </c>
      <c r="AU870" s="9" t="str">
        <f t="shared" si="362"/>
        <v xml:space="preserve">"Face palette":  "|EN| Face palette |BG| Палитра за лице |BiH| Paleta za lice |CZ| Paletka tvářenek |DE| Gesichtspalette |EE| Kontuurimispalett |ES| Paleta para rostro/ Paleta per al rostre |GR| Παλέτα προσώπου |HR| Paleta za lice |HU| Arcfesték-paletta |IT| Palette per viso |LT| Veido paletė |LV| Palete sejai |PL| Paleta do twarzy |PT| Paleta de rosto |RO| Paletă farduri de obraz |RS| Paleta za lice |SI| Paleta za obraz |SK| Paletka na líčenie",  </v>
      </c>
      <c r="AV870" s="9" t="str">
        <f t="shared" si="363"/>
        <v xml:space="preserve">"Face palette", </v>
      </c>
      <c r="AW870" s="9"/>
    </row>
    <row r="871" spans="1:49" ht="15" customHeight="1" x14ac:dyDescent="0.25">
      <c r="A871" s="19" t="s">
        <v>16234</v>
      </c>
      <c r="B871" s="6" t="str">
        <f t="shared" si="338"/>
        <v>|EN| Highlighter palette</v>
      </c>
      <c r="C871" s="19" t="s">
        <v>16235</v>
      </c>
      <c r="D871" s="6" t="str">
        <f t="shared" si="339"/>
        <v xml:space="preserve"> |AL| Paleta highlighter</v>
      </c>
      <c r="E871" s="19" t="s">
        <v>16236</v>
      </c>
      <c r="F871" s="6" t="str">
        <f t="shared" si="340"/>
        <v xml:space="preserve"> |BG| Палитра хайлайтъри</v>
      </c>
      <c r="G871" s="19" t="s">
        <v>16237</v>
      </c>
      <c r="H871" s="6" t="str">
        <f t="shared" si="341"/>
        <v xml:space="preserve"> |BiH| Paleta hajlajtera</v>
      </c>
      <c r="I871" s="19" t="s">
        <v>16238</v>
      </c>
      <c r="J871" s="6" t="str">
        <f t="shared" si="342"/>
        <v xml:space="preserve"> |CZ| Paletka rozjasňovačů</v>
      </c>
      <c r="K871" s="19" t="s">
        <v>16239</v>
      </c>
      <c r="L871" s="6" t="str">
        <f t="shared" si="343"/>
        <v xml:space="preserve"> |DE| Highlighter-palette</v>
      </c>
      <c r="M871" s="19" t="s">
        <v>16240</v>
      </c>
      <c r="N871" s="6" t="str">
        <f t="shared" si="344"/>
        <v xml:space="preserve"> |EE| Põsepunapalett</v>
      </c>
      <c r="O871" s="19" t="s">
        <v>16241</v>
      </c>
      <c r="P871" s="6" t="str">
        <f t="shared" si="345"/>
        <v xml:space="preserve"> |ES| Paleta de iluminadores</v>
      </c>
      <c r="Q871" s="19" t="s">
        <v>16242</v>
      </c>
      <c r="R871" s="6" t="str">
        <f t="shared" si="346"/>
        <v>/ Paleta d'il·luminadors</v>
      </c>
      <c r="S871" s="19" t="s">
        <v>16243</v>
      </c>
      <c r="T871" s="6" t="str">
        <f t="shared" si="347"/>
        <v xml:space="preserve"> |GR| Παλέτα highlighter</v>
      </c>
      <c r="U871" s="19" t="s">
        <v>16244</v>
      </c>
      <c r="V871" s="6" t="str">
        <f t="shared" si="348"/>
        <v xml:space="preserve"> |HR| Paleta posvjetljivača</v>
      </c>
      <c r="W871" s="19" t="s">
        <v>16245</v>
      </c>
      <c r="X871" s="6" t="str">
        <f t="shared" si="349"/>
        <v xml:space="preserve"> |HU| Arcfényesítő-paletta</v>
      </c>
      <c r="Y871" s="19" t="s">
        <v>16246</v>
      </c>
      <c r="Z871" s="6" t="str">
        <f t="shared" si="350"/>
        <v xml:space="preserve"> |IT| Palette di evidenziatori</v>
      </c>
      <c r="AA871" s="19" t="s">
        <v>16247</v>
      </c>
      <c r="AB871" s="6" t="str">
        <f t="shared" si="351"/>
        <v xml:space="preserve"> |LT| Švytėjimą suteikianti paletė</v>
      </c>
      <c r="AC871" s="19" t="s">
        <v>16248</v>
      </c>
      <c r="AD871" s="6" t="str">
        <f t="shared" si="352"/>
        <v xml:space="preserve"> |LV| Izgaismotāju palete</v>
      </c>
      <c r="AE871" s="22" t="s">
        <v>16249</v>
      </c>
      <c r="AF871" s="6" t="str">
        <f t="shared" si="353"/>
        <v xml:space="preserve"> |MK| Палета на хајлајтери</v>
      </c>
      <c r="AG871" s="19" t="s">
        <v>16250</v>
      </c>
      <c r="AH871" s="6" t="str">
        <f t="shared" si="354"/>
        <v xml:space="preserve"> |PL| Paleta rozświetlaczy</v>
      </c>
      <c r="AI871" s="19" t="s">
        <v>16241</v>
      </c>
      <c r="AJ871" s="6" t="str">
        <f t="shared" si="355"/>
        <v xml:space="preserve"> |PT| Paleta de iluminadores</v>
      </c>
      <c r="AK871" s="19" t="s">
        <v>16251</v>
      </c>
      <c r="AL871" s="6" t="str">
        <f t="shared" si="356"/>
        <v xml:space="preserve"> |RO| Paletă iluminator</v>
      </c>
      <c r="AM871" s="19" t="s">
        <v>16237</v>
      </c>
      <c r="AN871" s="6" t="str">
        <f t="shared" si="357"/>
        <v xml:space="preserve"> |RS| Paleta hajlajtera</v>
      </c>
      <c r="AO871" s="19" t="s">
        <v>16252</v>
      </c>
      <c r="AP871" s="6" t="str">
        <f t="shared" si="358"/>
        <v xml:space="preserve"> |SI| Paleta ličil za posvetlitev</v>
      </c>
      <c r="AQ871" s="19" t="s">
        <v>16253</v>
      </c>
      <c r="AR871" s="6" t="str">
        <f t="shared" si="359"/>
        <v xml:space="preserve"> |SK| Rozjasňujúca paletka</v>
      </c>
      <c r="AS871" s="9" t="str">
        <f t="shared" si="360"/>
        <v>|EN| Highlighter palette |BG| Палитра хайлайтъри |BiH| Paleta hajlajtera |CZ| Paletka rozjasňovačů |DE| Highlighter-palette |EE| Põsepunapalett |ES| Paleta de iluminadores/ Paleta d'il·luminadors |GR| Παλέτα highlighter |HR| Paleta posvjetljivača |HU| Arcfényesítő-paletta |IT| Palette di evidenziatori |LT| Švytėjimą suteikianti paletė |LV| Izgaismotāju palete |PL| Paleta rozświetlaczy |PT| Paleta de iluminadores |RO| Paletă iluminator |RS| Paleta hajlajtera |SI| Paleta ličil za posvetlitev |SK| Rozjasňujúca paletka</v>
      </c>
      <c r="AT871" s="9" t="str">
        <f t="shared" si="361"/>
        <v xml:space="preserve">"|EN| Highlighter palette |BG| Палитра хайлайтъри |BiH| Paleta hajlajtera |CZ| Paletka rozjasňovačů |DE| Highlighter-palette |EE| Põsepunapalett |ES| Paleta de iluminadores/ Paleta d'il·luminadors |GR| Παλέτα highlighter |HR| Paleta posvjetljivača |HU| Arcfényesítő-paletta |IT| Palette di evidenziatori |LT| Švytėjimą suteikianti paletė |LV| Izgaismotāju palete |PL| Paleta rozświetlaczy |PT| Paleta de iluminadores |RO| Paletă iluminator |RS| Paleta hajlajtera |SI| Paleta ličil za posvetlitev |SK| Rozjasňujúca paletka",  </v>
      </c>
      <c r="AU871" s="9" t="str">
        <f t="shared" si="362"/>
        <v xml:space="preserve">"Highlighter palette":  "|EN| Highlighter palette |BG| Палитра хайлайтъри |BiH| Paleta hajlajtera |CZ| Paletka rozjasňovačů |DE| Highlighter-palette |EE| Põsepunapalett |ES| Paleta de iluminadores/ Paleta d'il·luminadors |GR| Παλέτα highlighter |HR| Paleta posvjetljivača |HU| Arcfényesítő-paletta |IT| Palette di evidenziatori |LT| Švytėjimą suteikianti paletė |LV| Izgaismotāju palete |PL| Paleta rozświetlaczy |PT| Paleta de iluminadores |RO| Paletă iluminator |RS| Paleta hajlajtera |SI| Paleta ličil za posvetlitev |SK| Rozjasňujúca paletka",  </v>
      </c>
      <c r="AV871" s="9" t="str">
        <f t="shared" si="363"/>
        <v xml:space="preserve">"Highlighter palette", </v>
      </c>
      <c r="AW871" s="9"/>
    </row>
    <row r="872" spans="1:49" ht="15" customHeight="1" x14ac:dyDescent="0.25">
      <c r="A872" s="19" t="s">
        <v>16254</v>
      </c>
      <c r="B872" s="6" t="str">
        <f t="shared" si="338"/>
        <v>|EN| Summer shoes</v>
      </c>
      <c r="C872" s="19" t="s">
        <v>16255</v>
      </c>
      <c r="D872" s="6" t="str">
        <f t="shared" si="339"/>
        <v xml:space="preserve"> |AL| Këpucë verore</v>
      </c>
      <c r="E872" s="19" t="s">
        <v>16256</v>
      </c>
      <c r="F872" s="6" t="str">
        <f t="shared" si="340"/>
        <v xml:space="preserve"> |BG| Летни обувки</v>
      </c>
      <c r="G872" s="19" t="s">
        <v>16257</v>
      </c>
      <c r="H872" s="6" t="str">
        <f t="shared" si="341"/>
        <v xml:space="preserve"> |BiH| Ljetne cipele</v>
      </c>
      <c r="I872" s="19" t="s">
        <v>16258</v>
      </c>
      <c r="J872" s="6" t="str">
        <f t="shared" si="342"/>
        <v xml:space="preserve"> |CZ| Letní boty</v>
      </c>
      <c r="K872" s="19" t="s">
        <v>16259</v>
      </c>
      <c r="L872" s="6" t="str">
        <f t="shared" si="343"/>
        <v xml:space="preserve"> |DE| Sommerschuhe</v>
      </c>
      <c r="M872" s="19" t="s">
        <v>16260</v>
      </c>
      <c r="N872" s="6" t="str">
        <f t="shared" si="344"/>
        <v xml:space="preserve"> |EE| Suvekingad</v>
      </c>
      <c r="O872" s="19" t="s">
        <v>16261</v>
      </c>
      <c r="P872" s="6" t="str">
        <f t="shared" si="345"/>
        <v xml:space="preserve"> |ES| Zapatos de verano</v>
      </c>
      <c r="Q872" s="19" t="s">
        <v>16262</v>
      </c>
      <c r="R872" s="6" t="str">
        <f t="shared" si="346"/>
        <v>/ Calçat d'estiu</v>
      </c>
      <c r="S872" s="19" t="s">
        <v>16263</v>
      </c>
      <c r="T872" s="6" t="str">
        <f t="shared" si="347"/>
        <v xml:space="preserve"> |GR| Καλοκαιρινά υποδήματα</v>
      </c>
      <c r="U872" s="19" t="s">
        <v>16257</v>
      </c>
      <c r="V872" s="6" t="str">
        <f t="shared" si="348"/>
        <v xml:space="preserve"> |HR| Ljetne cipele</v>
      </c>
      <c r="W872" s="19" t="s">
        <v>16264</v>
      </c>
      <c r="X872" s="6" t="str">
        <f t="shared" si="349"/>
        <v xml:space="preserve"> |HU| Nyári cipő</v>
      </c>
      <c r="Y872" s="19" t="s">
        <v>16265</v>
      </c>
      <c r="Z872" s="6" t="str">
        <f t="shared" si="350"/>
        <v xml:space="preserve"> |IT| Scarpe estive</v>
      </c>
      <c r="AA872" s="19" t="s">
        <v>16266</v>
      </c>
      <c r="AB872" s="6" t="str">
        <f t="shared" si="351"/>
        <v xml:space="preserve"> |LT| Vasaros batai</v>
      </c>
      <c r="AC872" s="19" t="s">
        <v>16267</v>
      </c>
      <c r="AD872" s="6" t="str">
        <f t="shared" si="352"/>
        <v xml:space="preserve"> |LV| Vasaras apavi</v>
      </c>
      <c r="AE872" s="22" t="s">
        <v>16268</v>
      </c>
      <c r="AF872" s="6" t="str">
        <f t="shared" si="353"/>
        <v xml:space="preserve"> |MK| Летни чевли</v>
      </c>
      <c r="AG872" s="19" t="s">
        <v>16269</v>
      </c>
      <c r="AH872" s="6" t="str">
        <f t="shared" si="354"/>
        <v xml:space="preserve"> |PL| Buty letnie</v>
      </c>
      <c r="AI872" s="19" t="s">
        <v>16270</v>
      </c>
      <c r="AJ872" s="6" t="str">
        <f t="shared" si="355"/>
        <v xml:space="preserve"> |PT| Sapatos de verão</v>
      </c>
      <c r="AK872" s="19" t="s">
        <v>16271</v>
      </c>
      <c r="AL872" s="6" t="str">
        <f t="shared" si="356"/>
        <v xml:space="preserve"> |RO| Încălțăminte de vară</v>
      </c>
      <c r="AM872" s="19" t="s">
        <v>16272</v>
      </c>
      <c r="AN872" s="6" t="str">
        <f t="shared" si="357"/>
        <v xml:space="preserve"> |RS| Letnje cipele</v>
      </c>
      <c r="AO872" s="19" t="s">
        <v>16273</v>
      </c>
      <c r="AP872" s="6" t="str">
        <f t="shared" si="358"/>
        <v xml:space="preserve"> |SI| Poletni čevlji</v>
      </c>
      <c r="AQ872" s="19" t="s">
        <v>16274</v>
      </c>
      <c r="AR872" s="6" t="str">
        <f t="shared" si="359"/>
        <v xml:space="preserve"> |SK| Letná obuv</v>
      </c>
      <c r="AS872" s="9" t="str">
        <f t="shared" si="360"/>
        <v>|EN| Summer shoes |BG| Летни обувки |BiH| Ljetne cipele |CZ| Letní boty |DE| Sommerschuhe |EE| Suvekingad |ES| Zapatos de verano/ Calçat d'estiu |GR| Καλοκαιρινά υποδήματα |HR| Ljetne cipele |HU| Nyári cipő |IT| Scarpe estive |LT| Vasaros batai |LV| Vasaras apavi |PL| Buty letnie |PT| Sapatos de verão |RO| Încălțăminte de vară |RS| Letnje cipele |SI| Poletni čevlji |SK| Letná obuv</v>
      </c>
      <c r="AT872" s="9" t="str">
        <f t="shared" si="361"/>
        <v xml:space="preserve">"|EN| Summer shoes |BG| Летни обувки |BiH| Ljetne cipele |CZ| Letní boty |DE| Sommerschuhe |EE| Suvekingad |ES| Zapatos de verano/ Calçat d'estiu |GR| Καλοκαιρινά υποδήματα |HR| Ljetne cipele |HU| Nyári cipő |IT| Scarpe estive |LT| Vasaros batai |LV| Vasaras apavi |PL| Buty letnie |PT| Sapatos de verão |RO| Încălțăminte de vară |RS| Letnje cipele |SI| Poletni čevlji |SK| Letná obuv",  </v>
      </c>
      <c r="AU872" s="9" t="str">
        <f t="shared" si="362"/>
        <v xml:space="preserve">"Summer shoes":  "|EN| Summer shoes |BG| Летни обувки |BiH| Ljetne cipele |CZ| Letní boty |DE| Sommerschuhe |EE| Suvekingad |ES| Zapatos de verano/ Calçat d'estiu |GR| Καλοκαιρινά υποδήματα |HR| Ljetne cipele |HU| Nyári cipő |IT| Scarpe estive |LT| Vasaros batai |LV| Vasaras apavi |PL| Buty letnie |PT| Sapatos de verão |RO| Încălțăminte de vară |RS| Letnje cipele |SI| Poletni čevlji |SK| Letná obuv",  </v>
      </c>
      <c r="AV872" s="9" t="str">
        <f t="shared" si="363"/>
        <v xml:space="preserve">"Summer shoes", </v>
      </c>
      <c r="AW872" s="9"/>
    </row>
    <row r="873" spans="1:49" ht="15" customHeight="1" x14ac:dyDescent="0.25">
      <c r="A873" s="26" t="s">
        <v>16275</v>
      </c>
      <c r="B873" s="6" t="str">
        <f t="shared" si="338"/>
        <v>|EN| Water shoes</v>
      </c>
      <c r="C873" s="26" t="s">
        <v>16276</v>
      </c>
      <c r="D873" s="6" t="str">
        <f t="shared" si="339"/>
        <v xml:space="preserve"> |AL| Këpucë uji</v>
      </c>
      <c r="E873" s="26" t="s">
        <v>16277</v>
      </c>
      <c r="F873" s="6" t="str">
        <f t="shared" si="340"/>
        <v xml:space="preserve"> |BG| Обувки за вода</v>
      </c>
      <c r="G873" s="26" t="s">
        <v>16278</v>
      </c>
      <c r="H873" s="6" t="str">
        <f t="shared" si="341"/>
        <v xml:space="preserve"> |BiH| Cipele za vodu</v>
      </c>
      <c r="I873" s="26" t="s">
        <v>16279</v>
      </c>
      <c r="J873" s="6" t="str">
        <f t="shared" si="342"/>
        <v xml:space="preserve"> |CZ| Boty do vody</v>
      </c>
      <c r="K873" s="26" t="s">
        <v>16280</v>
      </c>
      <c r="L873" s="6" t="str">
        <f t="shared" si="343"/>
        <v xml:space="preserve"> |DE| Wasserschuhe</v>
      </c>
      <c r="M873" s="26" t="s">
        <v>16281</v>
      </c>
      <c r="N873" s="6" t="str">
        <f t="shared" si="344"/>
        <v xml:space="preserve"> |EE| Veekingad</v>
      </c>
      <c r="O873" s="26" t="s">
        <v>16282</v>
      </c>
      <c r="P873" s="6" t="str">
        <f t="shared" si="345"/>
        <v xml:space="preserve"> |ES| Botas para el agua</v>
      </c>
      <c r="Q873" s="26" t="s">
        <v>16283</v>
      </c>
      <c r="R873" s="6" t="str">
        <f t="shared" si="346"/>
        <v>/ Botes per a l'aigua</v>
      </c>
      <c r="S873" s="26" t="s">
        <v>16284</v>
      </c>
      <c r="T873" s="6" t="str">
        <f t="shared" si="347"/>
        <v xml:space="preserve"> |GR| Παπούτσια νερού</v>
      </c>
      <c r="U873" s="26" t="s">
        <v>16285</v>
      </c>
      <c r="V873" s="6" t="str">
        <f t="shared" si="348"/>
        <v xml:space="preserve"> |HR| Obuća za vodu</v>
      </c>
      <c r="W873" s="26" t="s">
        <v>16286</v>
      </c>
      <c r="X873" s="6" t="str">
        <f t="shared" si="349"/>
        <v xml:space="preserve"> |HU| Vízi cipő</v>
      </c>
      <c r="Y873" s="26" t="s">
        <v>16287</v>
      </c>
      <c r="Z873" s="6" t="str">
        <f t="shared" si="350"/>
        <v xml:space="preserve"> |IT| Scarpe resistenti all'acqua</v>
      </c>
      <c r="AA873" s="26" t="s">
        <v>16288</v>
      </c>
      <c r="AB873" s="6" t="str">
        <f t="shared" si="351"/>
        <v xml:space="preserve"> |LT| Vandens batai</v>
      </c>
      <c r="AC873" s="26" t="s">
        <v>16289</v>
      </c>
      <c r="AD873" s="6" t="str">
        <f t="shared" si="352"/>
        <v xml:space="preserve"> |LV| Ūdens apavi</v>
      </c>
      <c r="AE873" s="27" t="s">
        <v>16290</v>
      </c>
      <c r="AF873" s="6" t="str">
        <f t="shared" si="353"/>
        <v xml:space="preserve"> |MK| Чевли за во вода</v>
      </c>
      <c r="AG873" s="26" t="s">
        <v>16291</v>
      </c>
      <c r="AH873" s="6" t="str">
        <f t="shared" si="354"/>
        <v xml:space="preserve"> |PL| Buty do wody</v>
      </c>
      <c r="AI873" s="19" t="s">
        <v>16292</v>
      </c>
      <c r="AJ873" s="6" t="str">
        <f t="shared" si="355"/>
        <v xml:space="preserve"> |PT| Calçado aquático</v>
      </c>
      <c r="AK873" s="26" t="s">
        <v>16293</v>
      </c>
      <c r="AL873" s="6" t="str">
        <f t="shared" si="356"/>
        <v xml:space="preserve"> |RO| Încălțăminte de apă</v>
      </c>
      <c r="AM873" s="26" t="s">
        <v>16278</v>
      </c>
      <c r="AN873" s="6" t="str">
        <f t="shared" si="357"/>
        <v xml:space="preserve"> |RS| Cipele za vodu</v>
      </c>
      <c r="AO873" s="26" t="s">
        <v>16294</v>
      </c>
      <c r="AP873" s="6" t="str">
        <f t="shared" si="358"/>
        <v xml:space="preserve"> |SI| Čevlji za v vodo</v>
      </c>
      <c r="AQ873" s="26" t="s">
        <v>16295</v>
      </c>
      <c r="AR873" s="6" t="str">
        <f t="shared" si="359"/>
        <v xml:space="preserve"> |SK| Topánky do vody</v>
      </c>
      <c r="AS873" s="9" t="str">
        <f t="shared" si="360"/>
        <v>|EN| Water shoes |BG| Обувки за вода |BiH| Cipele za vodu |CZ| Boty do vody |DE| Wasserschuhe |EE| Veekingad |ES| Botas para el agua/ Botes per a l'aigua |GR| Παπούτσια νερού |HR| Obuća za vodu |HU| Vízi cipő |IT| Scarpe resistenti all'acqua |LT| Vandens batai |LV| Ūdens apavi |PL| Buty do wody |PT| Calçado aquático |RO| Încălțăminte de apă |RS| Cipele za vodu |SI| Čevlji za v vodo |SK| Topánky do vody</v>
      </c>
      <c r="AT873" s="9" t="str">
        <f t="shared" si="361"/>
        <v xml:space="preserve">"|EN| Water shoes |BG| Обувки за вода |BiH| Cipele za vodu |CZ| Boty do vody |DE| Wasserschuhe |EE| Veekingad |ES| Botas para el agua/ Botes per a l'aigua |GR| Παπούτσια νερού |HR| Obuća za vodu |HU| Vízi cipő |IT| Scarpe resistenti all'acqua |LT| Vandens batai |LV| Ūdens apavi |PL| Buty do wody |PT| Calçado aquático |RO| Încălțăminte de apă |RS| Cipele za vodu |SI| Čevlji za v vodo |SK| Topánky do vody",  </v>
      </c>
      <c r="AU873" s="9" t="str">
        <f t="shared" si="362"/>
        <v xml:space="preserve">"Water shoes":  "|EN| Water shoes |BG| Обувки за вода |BiH| Cipele za vodu |CZ| Boty do vody |DE| Wasserschuhe |EE| Veekingad |ES| Botas para el agua/ Botes per a l'aigua |GR| Παπούτσια νερού |HR| Obuća za vodu |HU| Vízi cipő |IT| Scarpe resistenti all'acqua |LT| Vandens batai |LV| Ūdens apavi |PL| Buty do wody |PT| Calçado aquático |RO| Încălțăminte de apă |RS| Cipele za vodu |SI| Čevlji za v vodo |SK| Topánky do vody",  </v>
      </c>
      <c r="AV873" s="9" t="str">
        <f t="shared" si="363"/>
        <v xml:space="preserve">"Water shoes", </v>
      </c>
      <c r="AW873" s="9"/>
    </row>
    <row r="874" spans="1:49" ht="15" customHeight="1" x14ac:dyDescent="0.25">
      <c r="A874" s="26" t="s">
        <v>16296</v>
      </c>
      <c r="B874" s="6" t="str">
        <f t="shared" si="338"/>
        <v>|EN| Wellington boots</v>
      </c>
      <c r="C874" s="26" t="s">
        <v>16297</v>
      </c>
      <c r="D874" s="6" t="str">
        <f t="shared" si="339"/>
        <v xml:space="preserve"> |AL| Galloshe</v>
      </c>
      <c r="E874" s="26" t="s">
        <v>16298</v>
      </c>
      <c r="F874" s="6" t="str">
        <f t="shared" si="340"/>
        <v xml:space="preserve"> |BG| Гумени ботуши</v>
      </c>
      <c r="G874" s="26" t="s">
        <v>16299</v>
      </c>
      <c r="H874" s="6" t="str">
        <f t="shared" si="341"/>
        <v xml:space="preserve"> |BiH| Gumene čizme</v>
      </c>
      <c r="I874" s="26" t="s">
        <v>16300</v>
      </c>
      <c r="J874" s="6" t="str">
        <f t="shared" si="342"/>
        <v xml:space="preserve"> |CZ| Holínky</v>
      </c>
      <c r="K874" s="26" t="s">
        <v>16301</v>
      </c>
      <c r="L874" s="6" t="str">
        <f t="shared" si="343"/>
        <v xml:space="preserve"> |DE| Gummistiefel</v>
      </c>
      <c r="M874" s="26" t="s">
        <v>16302</v>
      </c>
      <c r="N874" s="6" t="str">
        <f t="shared" si="344"/>
        <v xml:space="preserve"> |EE| Kummikud</v>
      </c>
      <c r="O874" s="26" t="s">
        <v>16303</v>
      </c>
      <c r="P874" s="6" t="str">
        <f t="shared" si="345"/>
        <v xml:space="preserve"> |ES| Botas de agua</v>
      </c>
      <c r="Q874" s="26" t="s">
        <v>16304</v>
      </c>
      <c r="R874" s="6" t="str">
        <f t="shared" si="346"/>
        <v>/ Botes d'aigua</v>
      </c>
      <c r="S874" s="26" t="s">
        <v>16305</v>
      </c>
      <c r="T874" s="6" t="str">
        <f t="shared" si="347"/>
        <v xml:space="preserve"> |GR| Γαλότσες</v>
      </c>
      <c r="U874" s="26" t="s">
        <v>16299</v>
      </c>
      <c r="V874" s="6" t="str">
        <f t="shared" si="348"/>
        <v xml:space="preserve"> |HR| Gumene čizme</v>
      </c>
      <c r="W874" s="26" t="s">
        <v>16306</v>
      </c>
      <c r="X874" s="6" t="str">
        <f t="shared" si="349"/>
        <v xml:space="preserve"> |HU| Gumicsizma</v>
      </c>
      <c r="Y874" s="26" t="s">
        <v>16307</v>
      </c>
      <c r="Z874" s="6" t="str">
        <f t="shared" si="350"/>
        <v xml:space="preserve"> |IT| Stivali da pioggia</v>
      </c>
      <c r="AA874" s="26" t="s">
        <v>16308</v>
      </c>
      <c r="AB874" s="6" t="str">
        <f t="shared" si="351"/>
        <v xml:space="preserve"> |LT| Guminiai batai</v>
      </c>
      <c r="AC874" s="26" t="s">
        <v>16309</v>
      </c>
      <c r="AD874" s="6" t="str">
        <f t="shared" si="352"/>
        <v xml:space="preserve"> |LV| Gumijas zābaki</v>
      </c>
      <c r="AE874" s="27" t="s">
        <v>16310</v>
      </c>
      <c r="AF874" s="6" t="str">
        <f t="shared" si="353"/>
        <v xml:space="preserve"> |MK| Чизми за дожд</v>
      </c>
      <c r="AG874" s="26" t="s">
        <v>16311</v>
      </c>
      <c r="AH874" s="6" t="str">
        <f t="shared" si="354"/>
        <v xml:space="preserve"> |PL| Kalosze</v>
      </c>
      <c r="AI874" s="19"/>
      <c r="AJ874" s="6" t="str">
        <f t="shared" si="355"/>
        <v xml:space="preserve"> |PT| </v>
      </c>
      <c r="AK874" s="26" t="s">
        <v>16312</v>
      </c>
      <c r="AL874" s="6" t="str">
        <f t="shared" si="356"/>
        <v xml:space="preserve"> |RO| Încălțăminte de ploaie</v>
      </c>
      <c r="AM874" s="26" t="s">
        <v>16299</v>
      </c>
      <c r="AN874" s="6" t="str">
        <f t="shared" si="357"/>
        <v xml:space="preserve"> |RS| Gumene čizme</v>
      </c>
      <c r="AO874" s="26" t="s">
        <v>16313</v>
      </c>
      <c r="AP874" s="6" t="str">
        <f t="shared" si="358"/>
        <v xml:space="preserve"> |SI| Gumijasti škornji</v>
      </c>
      <c r="AQ874" s="26" t="s">
        <v>16314</v>
      </c>
      <c r="AR874" s="6" t="str">
        <f t="shared" si="359"/>
        <v xml:space="preserve"> |SK| Gumáky</v>
      </c>
      <c r="AS874" s="9" t="str">
        <f t="shared" si="360"/>
        <v>|EN| Wellington boots |BG| Гумени ботуши |BiH| Gumene čizme |CZ| Holínky |DE| Gummistiefel |EE| Kummikud |ES| Botas de agua/ Botes d'aigua |GR| Γαλότσες |HR| Gumene čizme |HU| Gumicsizma |IT| Stivali da pioggia |LT| Guminiai batai |LV| Gumijas zābaki |PL| Kalosze |PT|  |RO| Încălțăminte de ploaie |RS| Gumene čizme |SI| Gumijasti škornji |SK| Gumáky</v>
      </c>
      <c r="AT874" s="9" t="str">
        <f t="shared" si="361"/>
        <v xml:space="preserve">"|EN| Wellington boots |BG| Гумени ботуши |BiH| Gumene čizme |CZ| Holínky |DE| Gummistiefel |EE| Kummikud |ES| Botas de agua/ Botes d'aigua |GR| Γαλότσες |HR| Gumene čizme |HU| Gumicsizma |IT| Stivali da pioggia |LT| Guminiai batai |LV| Gumijas zābaki |PL| Kalosze |PT|  |RO| Încălțăminte de ploaie |RS| Gumene čizme |SI| Gumijasti škornji |SK| Gumáky",  </v>
      </c>
      <c r="AU874" s="9" t="str">
        <f t="shared" si="362"/>
        <v xml:space="preserve">"Wellington boots":  "|EN| Wellington boots |BG| Гумени ботуши |BiH| Gumene čizme |CZ| Holínky |DE| Gummistiefel |EE| Kummikud |ES| Botas de agua/ Botes d'aigua |GR| Γαλότσες |HR| Gumene čizme |HU| Gumicsizma |IT| Stivali da pioggia |LT| Guminiai batai |LV| Gumijas zābaki |PL| Kalosze |PT|  |RO| Încălțăminte de ploaie |RS| Gumene čizme |SI| Gumijasti škornji |SK| Gumáky",  </v>
      </c>
      <c r="AV874" s="9" t="str">
        <f t="shared" si="363"/>
        <v xml:space="preserve">"Wellington boots", </v>
      </c>
      <c r="AW874" s="9"/>
    </row>
    <row r="875" spans="1:49" ht="15" customHeight="1" x14ac:dyDescent="0.25">
      <c r="A875" s="19" t="s">
        <v>16315</v>
      </c>
      <c r="B875" s="6" t="str">
        <f t="shared" si="338"/>
        <v>|EN| Moccasins</v>
      </c>
      <c r="C875" s="19" t="s">
        <v>16316</v>
      </c>
      <c r="D875" s="6" t="str">
        <f t="shared" si="339"/>
        <v xml:space="preserve"> |AL| Këpucë mokasino</v>
      </c>
      <c r="E875" s="19" t="s">
        <v>16317</v>
      </c>
      <c r="F875" s="6" t="str">
        <f t="shared" si="340"/>
        <v xml:space="preserve"> |BG| Мокасини</v>
      </c>
      <c r="G875" s="19" t="s">
        <v>16318</v>
      </c>
      <c r="H875" s="6" t="str">
        <f t="shared" si="341"/>
        <v xml:space="preserve"> |BiH| Mokasinke</v>
      </c>
      <c r="I875" s="19" t="s">
        <v>16319</v>
      </c>
      <c r="J875" s="6" t="str">
        <f t="shared" si="342"/>
        <v xml:space="preserve"> |CZ| Mokasíny</v>
      </c>
      <c r="K875" s="19" t="s">
        <v>16320</v>
      </c>
      <c r="L875" s="6" t="str">
        <f t="shared" si="343"/>
        <v xml:space="preserve"> |DE| Mokassins</v>
      </c>
      <c r="M875" s="19" t="s">
        <v>16321</v>
      </c>
      <c r="N875" s="6" t="str">
        <f t="shared" si="344"/>
        <v xml:space="preserve"> |EE| Mokasiinid</v>
      </c>
      <c r="O875" s="19" t="s">
        <v>16322</v>
      </c>
      <c r="P875" s="6" t="str">
        <f t="shared" si="345"/>
        <v xml:space="preserve"> |ES| Mocasines</v>
      </c>
      <c r="Q875" s="19" t="s">
        <v>16323</v>
      </c>
      <c r="R875" s="6" t="str">
        <f t="shared" si="346"/>
        <v>/ Mocassins</v>
      </c>
      <c r="S875" s="19" t="s">
        <v>16324</v>
      </c>
      <c r="T875" s="6" t="str">
        <f t="shared" si="347"/>
        <v xml:space="preserve"> |GR| Μοκασίνια</v>
      </c>
      <c r="U875" s="19" t="s">
        <v>16318</v>
      </c>
      <c r="V875" s="6" t="str">
        <f t="shared" si="348"/>
        <v xml:space="preserve"> |HR| Mokasinke</v>
      </c>
      <c r="W875" s="19" t="s">
        <v>16325</v>
      </c>
      <c r="X875" s="6" t="str">
        <f t="shared" si="349"/>
        <v xml:space="preserve"> |HU| Mokaszin</v>
      </c>
      <c r="Y875" s="19" t="s">
        <v>16326</v>
      </c>
      <c r="Z875" s="6" t="str">
        <f t="shared" si="350"/>
        <v xml:space="preserve"> |IT| Mocassini</v>
      </c>
      <c r="AA875" s="19" t="s">
        <v>16327</v>
      </c>
      <c r="AB875" s="6" t="str">
        <f t="shared" si="351"/>
        <v xml:space="preserve"> |LT| Mokasinai</v>
      </c>
      <c r="AC875" s="19" t="s">
        <v>16328</v>
      </c>
      <c r="AD875" s="6" t="str">
        <f t="shared" si="352"/>
        <v xml:space="preserve"> |LV| Mokasīni</v>
      </c>
      <c r="AE875" s="22" t="s">
        <v>16317</v>
      </c>
      <c r="AF875" s="6" t="str">
        <f t="shared" si="353"/>
        <v xml:space="preserve"> |MK| Мокасини</v>
      </c>
      <c r="AG875" s="19" t="s">
        <v>16329</v>
      </c>
      <c r="AH875" s="6" t="str">
        <f t="shared" si="354"/>
        <v xml:space="preserve"> |PL| Mokasyny</v>
      </c>
      <c r="AI875" s="19"/>
      <c r="AJ875" s="6" t="str">
        <f t="shared" si="355"/>
        <v xml:space="preserve"> |PT| </v>
      </c>
      <c r="AK875" s="19" t="s">
        <v>16330</v>
      </c>
      <c r="AL875" s="6" t="str">
        <f t="shared" si="356"/>
        <v xml:space="preserve"> |RO| Mocasini</v>
      </c>
      <c r="AM875" s="19" t="s">
        <v>16318</v>
      </c>
      <c r="AN875" s="6" t="str">
        <f t="shared" si="357"/>
        <v xml:space="preserve"> |RS| Mokasinke</v>
      </c>
      <c r="AO875" s="19" t="s">
        <v>16331</v>
      </c>
      <c r="AP875" s="6" t="str">
        <f t="shared" si="358"/>
        <v xml:space="preserve"> |SI| Mokasini</v>
      </c>
      <c r="AQ875" s="19" t="s">
        <v>16319</v>
      </c>
      <c r="AR875" s="6" t="str">
        <f t="shared" si="359"/>
        <v xml:space="preserve"> |SK| Mokasíny</v>
      </c>
      <c r="AS875" s="9" t="str">
        <f t="shared" si="360"/>
        <v>|EN| Moccasins |BG| Мокасини |BiH| Mokasinke |CZ| Mokasíny |DE| Mokassins |EE| Mokasiinid |ES| Mocasines/ Mocassins |GR| Μοκασίνια |HR| Mokasinke |HU| Mokaszin |IT| Mocassini |LT| Mokasinai |LV| Mokasīni |PL| Mokasyny |PT|  |RO| Mocasini |RS| Mokasinke |SI| Mokasini |SK| Mokasíny</v>
      </c>
      <c r="AT875" s="9" t="str">
        <f t="shared" si="361"/>
        <v xml:space="preserve">"|EN| Moccasins |BG| Мокасини |BiH| Mokasinke |CZ| Mokasíny |DE| Mokassins |EE| Mokasiinid |ES| Mocasines/ Mocassins |GR| Μοκασίνια |HR| Mokasinke |HU| Mokaszin |IT| Mocassini |LT| Mokasinai |LV| Mokasīni |PL| Mokasyny |PT|  |RO| Mocasini |RS| Mokasinke |SI| Mokasini |SK| Mokasíny",  </v>
      </c>
      <c r="AU875" s="9" t="str">
        <f t="shared" si="362"/>
        <v xml:space="preserve">"Moccasins":  "|EN| Moccasins |BG| Мокасини |BiH| Mokasinke |CZ| Mokasíny |DE| Mokassins |EE| Mokasiinid |ES| Mocasines/ Mocassins |GR| Μοκασίνια |HR| Mokasinke |HU| Mokaszin |IT| Mocassini |LT| Mokasinai |LV| Mokasīni |PL| Mokasyny |PT|  |RO| Mocasini |RS| Mokasinke |SI| Mokasini |SK| Mokasíny",  </v>
      </c>
      <c r="AV875" s="9" t="str">
        <f t="shared" si="363"/>
        <v xml:space="preserve">"Moccasins", </v>
      </c>
      <c r="AW875" s="9"/>
    </row>
    <row r="876" spans="1:49" ht="15" customHeight="1" x14ac:dyDescent="0.25">
      <c r="A876" s="19" t="s">
        <v>16332</v>
      </c>
      <c r="B876" s="6" t="str">
        <f t="shared" si="338"/>
        <v>|EN| Arch band</v>
      </c>
      <c r="C876" s="19" t="s">
        <v>16333</v>
      </c>
      <c r="D876" s="6" t="str">
        <f t="shared" si="339"/>
        <v xml:space="preserve"> |AL| Rrip i mesit të këmbës</v>
      </c>
      <c r="E876" s="19" t="s">
        <v>16334</v>
      </c>
      <c r="F876" s="6" t="str">
        <f t="shared" si="340"/>
        <v xml:space="preserve"> |BG| Лента за свод</v>
      </c>
      <c r="G876" s="19" t="s">
        <v>16335</v>
      </c>
      <c r="H876" s="6" t="str">
        <f t="shared" si="341"/>
        <v xml:space="preserve"> |BiH| Traka za stopalo</v>
      </c>
      <c r="I876" s="19" t="s">
        <v>16336</v>
      </c>
      <c r="J876" s="6" t="str">
        <f t="shared" si="342"/>
        <v xml:space="preserve"> |CZ| Obloukový pásek</v>
      </c>
      <c r="K876" s="19" t="s">
        <v>16337</v>
      </c>
      <c r="L876" s="6" t="str">
        <f t="shared" si="343"/>
        <v xml:space="preserve"> |DE| Bogenband</v>
      </c>
      <c r="M876" s="19" t="s">
        <v>16338</v>
      </c>
      <c r="N876" s="6" t="str">
        <f t="shared" si="344"/>
        <v xml:space="preserve"> |EE| Tallavõlvi sidemed</v>
      </c>
      <c r="O876" s="19" t="s">
        <v>16339</v>
      </c>
      <c r="P876" s="6" t="str">
        <f t="shared" si="345"/>
        <v xml:space="preserve"> |ES| Banda para arcos</v>
      </c>
      <c r="Q876" s="19" t="s">
        <v>16340</v>
      </c>
      <c r="R876" s="6" t="str">
        <f t="shared" si="346"/>
        <v>/ Banda d'arc</v>
      </c>
      <c r="S876" s="19" t="s">
        <v>16341</v>
      </c>
      <c r="T876" s="6" t="str">
        <f t="shared" si="347"/>
        <v xml:space="preserve"> |GR| Επίδεσμος για την κάμαρα (arch band)</v>
      </c>
      <c r="U876" s="19" t="s">
        <v>16335</v>
      </c>
      <c r="V876" s="6" t="str">
        <f t="shared" si="348"/>
        <v xml:space="preserve"> |HR| Traka za stopalo</v>
      </c>
      <c r="W876" s="19" t="s">
        <v>16342</v>
      </c>
      <c r="X876" s="6" t="str">
        <f t="shared" si="349"/>
        <v xml:space="preserve"> |HU| Tartásjavító talpbetét</v>
      </c>
      <c r="Y876" s="19" t="s">
        <v>16343</v>
      </c>
      <c r="Z876" s="6" t="str">
        <f t="shared" si="350"/>
        <v xml:space="preserve"> |IT| Fascia ad arco</v>
      </c>
      <c r="AA876" s="19" t="s">
        <v>16344</v>
      </c>
      <c r="AB876" s="6" t="str">
        <f t="shared" si="351"/>
        <v xml:space="preserve"> |LT| Lankinė juosta</v>
      </c>
      <c r="AC876" s="19" t="s">
        <v>16345</v>
      </c>
      <c r="AD876" s="6" t="str">
        <f t="shared" si="352"/>
        <v xml:space="preserve"> |LV| Izliekuma lente</v>
      </c>
      <c r="AE876" s="22" t="s">
        <v>16346</v>
      </c>
      <c r="AF876" s="6" t="str">
        <f t="shared" si="353"/>
        <v xml:space="preserve"> |MK| Лента на средината од стапалото</v>
      </c>
      <c r="AG876" s="19" t="s">
        <v>16347</v>
      </c>
      <c r="AH876" s="6" t="str">
        <f t="shared" si="354"/>
        <v xml:space="preserve"> |PL| Opaska na śródstopie</v>
      </c>
      <c r="AI876" s="10" t="s">
        <v>16348</v>
      </c>
      <c r="AJ876" s="6" t="str">
        <f t="shared" si="355"/>
        <v xml:space="preserve"> |PT| Banda de arco</v>
      </c>
      <c r="AK876" s="19" t="s">
        <v>16349</v>
      </c>
      <c r="AL876" s="6" t="str">
        <f t="shared" si="356"/>
        <v xml:space="preserve"> |RO| Bandă de arc</v>
      </c>
      <c r="AM876" s="19" t="s">
        <v>16350</v>
      </c>
      <c r="AN876" s="6" t="str">
        <f t="shared" si="357"/>
        <v xml:space="preserve"> |RS| Arch band čarapa</v>
      </c>
      <c r="AO876" s="19" t="s">
        <v>16351</v>
      </c>
      <c r="AP876" s="6" t="str">
        <f t="shared" si="358"/>
        <v xml:space="preserve"> |SI| Trak za stopalni lok</v>
      </c>
      <c r="AQ876" s="19" t="s">
        <v>16352</v>
      </c>
      <c r="AR876" s="6" t="str">
        <f t="shared" si="359"/>
        <v xml:space="preserve"> |SK| Bandáž na klenbu</v>
      </c>
      <c r="AS876" s="9" t="str">
        <f t="shared" si="360"/>
        <v>|EN| Arch band |BG| Лента за свод |BiH| Traka za stopalo |CZ| Obloukový pásek |DE| Bogenband |EE| Tallavõlvi sidemed |ES| Banda para arcos/ Banda d'arc |GR| Επίδεσμος για την κάμαρα (arch band) |HR| Traka za stopalo |HU| Tartásjavító talpbetét |IT| Fascia ad arco |LT| Lankinė juosta |LV| Izliekuma lente |PL| Opaska na śródstopie |PT| Banda de arco |RO| Bandă de arc |RS| Arch band čarapa |SI| Trak za stopalni lok |SK| Bandáž na klenbu</v>
      </c>
      <c r="AT876" s="9" t="str">
        <f t="shared" si="361"/>
        <v xml:space="preserve">"|EN| Arch band |BG| Лента за свод |BiH| Traka za stopalo |CZ| Obloukový pásek |DE| Bogenband |EE| Tallavõlvi sidemed |ES| Banda para arcos/ Banda d'arc |GR| Επίδεσμος για την κάμαρα (arch band) |HR| Traka za stopalo |HU| Tartásjavító talpbetét |IT| Fascia ad arco |LT| Lankinė juosta |LV| Izliekuma lente |PL| Opaska na śródstopie |PT| Banda de arco |RO| Bandă de arc |RS| Arch band čarapa |SI| Trak za stopalni lok |SK| Bandáž na klenbu",  </v>
      </c>
      <c r="AU876" s="9" t="str">
        <f t="shared" si="362"/>
        <v xml:space="preserve">"Arch band":  "|EN| Arch band |BG| Лента за свод |BiH| Traka za stopalo |CZ| Obloukový pásek |DE| Bogenband |EE| Tallavõlvi sidemed |ES| Banda para arcos/ Banda d'arc |GR| Επίδεσμος για την κάμαρα (arch band) |HR| Traka za stopalo |HU| Tartásjavító talpbetét |IT| Fascia ad arco |LT| Lankinė juosta |LV| Izliekuma lente |PL| Opaska na śródstopie |PT| Banda de arco |RO| Bandă de arc |RS| Arch band čarapa |SI| Trak za stopalni lok |SK| Bandáž na klenbu",  </v>
      </c>
      <c r="AV876" s="9" t="str">
        <f t="shared" si="363"/>
        <v xml:space="preserve">"Arch band", </v>
      </c>
      <c r="AW876" s="9"/>
    </row>
    <row r="877" spans="1:49" ht="15" customHeight="1" x14ac:dyDescent="0.25">
      <c r="A877" s="8" t="s">
        <v>16353</v>
      </c>
      <c r="B877" s="6" t="str">
        <f t="shared" si="338"/>
        <v>|EN| Breathable mesh,</v>
      </c>
      <c r="C877" s="8">
        <v>0</v>
      </c>
      <c r="D877" s="6" t="str">
        <f t="shared" si="339"/>
        <v xml:space="preserve"> |AL| 0</v>
      </c>
      <c r="E877" s="8"/>
      <c r="F877" s="6" t="str">
        <f t="shared" si="340"/>
        <v xml:space="preserve"> |BG| </v>
      </c>
      <c r="G877" s="8" t="s">
        <v>16354</v>
      </c>
      <c r="H877" s="6" t="str">
        <f t="shared" si="341"/>
        <v xml:space="preserve"> |BiH| Prozračna mreža,</v>
      </c>
      <c r="I877" s="8"/>
      <c r="J877" s="6" t="str">
        <f t="shared" si="342"/>
        <v xml:space="preserve"> |CZ| </v>
      </c>
      <c r="K877" s="8"/>
      <c r="L877" s="6" t="str">
        <f t="shared" si="343"/>
        <v xml:space="preserve"> |DE| </v>
      </c>
      <c r="M877" s="8"/>
      <c r="N877" s="6" t="str">
        <f t="shared" si="344"/>
        <v xml:space="preserve"> |EE| </v>
      </c>
      <c r="O877" s="8"/>
      <c r="P877" s="6" t="str">
        <f t="shared" si="345"/>
        <v xml:space="preserve"> |ES| </v>
      </c>
      <c r="Q877" s="8"/>
      <c r="R877" s="6" t="str">
        <f t="shared" si="346"/>
        <v xml:space="preserve">/ </v>
      </c>
      <c r="S877" s="8"/>
      <c r="T877" s="6" t="str">
        <f t="shared" si="347"/>
        <v xml:space="preserve"> |GR| </v>
      </c>
      <c r="U877" s="8"/>
      <c r="V877" s="6" t="str">
        <f t="shared" si="348"/>
        <v xml:space="preserve"> |HR| </v>
      </c>
      <c r="W877" s="8"/>
      <c r="X877" s="6" t="str">
        <f t="shared" si="349"/>
        <v xml:space="preserve"> |HU| </v>
      </c>
      <c r="Y877" s="8"/>
      <c r="Z877" s="6" t="str">
        <f t="shared" si="350"/>
        <v xml:space="preserve"> |IT| </v>
      </c>
      <c r="AA877" s="8"/>
      <c r="AB877" s="6" t="str">
        <f t="shared" si="351"/>
        <v xml:space="preserve"> |LT| </v>
      </c>
      <c r="AC877" s="8"/>
      <c r="AD877" s="6" t="str">
        <f t="shared" si="352"/>
        <v xml:space="preserve"> |LV| </v>
      </c>
      <c r="AE877" s="8"/>
      <c r="AF877" s="6" t="str">
        <f t="shared" si="353"/>
        <v xml:space="preserve"> |MK| </v>
      </c>
      <c r="AG877" s="8"/>
      <c r="AH877" s="6" t="str">
        <f t="shared" si="354"/>
        <v xml:space="preserve"> |PL| </v>
      </c>
      <c r="AI877" s="8" t="s">
        <v>16355</v>
      </c>
      <c r="AJ877" s="6" t="str">
        <f t="shared" si="355"/>
        <v xml:space="preserve"> |PT| Malha respirável,</v>
      </c>
      <c r="AK877" s="8"/>
      <c r="AL877" s="6" t="str">
        <f t="shared" si="356"/>
        <v xml:space="preserve"> |RO| </v>
      </c>
      <c r="AM877" s="8"/>
      <c r="AN877" s="6" t="str">
        <f t="shared" si="357"/>
        <v xml:space="preserve"> |RS| </v>
      </c>
      <c r="AO877" s="8"/>
      <c r="AP877" s="6" t="str">
        <f t="shared" si="358"/>
        <v xml:space="preserve"> |SI| </v>
      </c>
      <c r="AQ877" s="8"/>
      <c r="AR877" s="6" t="str">
        <f t="shared" si="359"/>
        <v xml:space="preserve"> |SK| </v>
      </c>
      <c r="AS877" s="9" t="str">
        <f t="shared" si="360"/>
        <v xml:space="preserve">|EN| Breathable mesh, |BG|  |BiH| Prozračna mreža, |CZ|  |DE|  |EE|  |ES| /  |GR|  |HR|  |HU|  |IT|  |LT|  |LV|  |PL|  |PT| Malha respirável, |RO|  |RS|  |SI|  |SK| </v>
      </c>
      <c r="AT877" s="9" t="str">
        <f t="shared" si="361"/>
        <v xml:space="preserve">"|EN| Breathable mesh, |BG|  |BiH| Prozračna mreža, |CZ|  |DE|  |EE|  |ES| /  |GR|  |HR|  |HU|  |IT|  |LT|  |LV|  |PL|  |PT| Malha respirável, |RO|  |RS|  |SI|  |SK| ",  </v>
      </c>
      <c r="AU877" s="9" t="str">
        <f t="shared" si="362"/>
        <v xml:space="preserve">"Breathable mesh,":  "|EN| Breathable mesh, |BG|  |BiH| Prozračna mreža, |CZ|  |DE|  |EE|  |ES| /  |GR|  |HR|  |HU|  |IT|  |LT|  |LV|  |PL|  |PT| Malha respirável, |RO|  |RS|  |SI|  |SK| ",  </v>
      </c>
      <c r="AV877" s="9" t="str">
        <f t="shared" si="363"/>
        <v xml:space="preserve">"Breathable mesh,", </v>
      </c>
      <c r="AW877" s="9"/>
    </row>
    <row r="878" spans="1:49" ht="15" customHeight="1" x14ac:dyDescent="0.25">
      <c r="A878" s="8" t="s">
        <v>16356</v>
      </c>
      <c r="B878" s="6" t="str">
        <f t="shared" si="338"/>
        <v>|EN| Arch support,</v>
      </c>
      <c r="C878" s="8">
        <v>0</v>
      </c>
      <c r="D878" s="6" t="str">
        <f t="shared" si="339"/>
        <v xml:space="preserve"> |AL| 0</v>
      </c>
      <c r="E878" s="8"/>
      <c r="F878" s="6" t="str">
        <f t="shared" si="340"/>
        <v xml:space="preserve"> |BG| </v>
      </c>
      <c r="G878" s="8" t="s">
        <v>16357</v>
      </c>
      <c r="H878" s="6" t="str">
        <f t="shared" si="341"/>
        <v xml:space="preserve"> |BiH| Uložak za stopalo,</v>
      </c>
      <c r="I878" s="8"/>
      <c r="J878" s="6" t="str">
        <f t="shared" si="342"/>
        <v xml:space="preserve"> |CZ| </v>
      </c>
      <c r="K878" s="8"/>
      <c r="L878" s="6" t="str">
        <f t="shared" si="343"/>
        <v xml:space="preserve"> |DE| </v>
      </c>
      <c r="M878" s="8"/>
      <c r="N878" s="6" t="str">
        <f t="shared" si="344"/>
        <v xml:space="preserve"> |EE| </v>
      </c>
      <c r="O878" s="8"/>
      <c r="P878" s="6" t="str">
        <f t="shared" si="345"/>
        <v xml:space="preserve"> |ES| </v>
      </c>
      <c r="Q878" s="8"/>
      <c r="R878" s="6" t="str">
        <f t="shared" si="346"/>
        <v xml:space="preserve">/ </v>
      </c>
      <c r="S878" s="8"/>
      <c r="T878" s="6" t="str">
        <f t="shared" si="347"/>
        <v xml:space="preserve"> |GR| </v>
      </c>
      <c r="U878" s="8"/>
      <c r="V878" s="6" t="str">
        <f t="shared" si="348"/>
        <v xml:space="preserve"> |HR| </v>
      </c>
      <c r="W878" s="8"/>
      <c r="X878" s="6" t="str">
        <f t="shared" si="349"/>
        <v xml:space="preserve"> |HU| </v>
      </c>
      <c r="Y878" s="8"/>
      <c r="Z878" s="6" t="str">
        <f t="shared" si="350"/>
        <v xml:space="preserve"> |IT| </v>
      </c>
      <c r="AA878" s="8"/>
      <c r="AB878" s="6" t="str">
        <f t="shared" si="351"/>
        <v xml:space="preserve"> |LT| </v>
      </c>
      <c r="AC878" s="8"/>
      <c r="AD878" s="6" t="str">
        <f t="shared" si="352"/>
        <v xml:space="preserve"> |LV| </v>
      </c>
      <c r="AE878" s="8"/>
      <c r="AF878" s="6" t="str">
        <f t="shared" si="353"/>
        <v xml:space="preserve"> |MK| </v>
      </c>
      <c r="AG878" s="8"/>
      <c r="AH878" s="6" t="str">
        <f t="shared" si="354"/>
        <v xml:space="preserve"> |PL| </v>
      </c>
      <c r="AI878" s="8" t="s">
        <v>16358</v>
      </c>
      <c r="AJ878" s="6" t="str">
        <f t="shared" si="355"/>
        <v xml:space="preserve"> |PT| Suporte em arco,</v>
      </c>
      <c r="AK878" s="8"/>
      <c r="AL878" s="6" t="str">
        <f t="shared" si="356"/>
        <v xml:space="preserve"> |RO| </v>
      </c>
      <c r="AM878" s="8"/>
      <c r="AN878" s="6" t="str">
        <f t="shared" si="357"/>
        <v xml:space="preserve"> |RS| </v>
      </c>
      <c r="AO878" s="8"/>
      <c r="AP878" s="6" t="str">
        <f t="shared" si="358"/>
        <v xml:space="preserve"> |SI| </v>
      </c>
      <c r="AQ878" s="8"/>
      <c r="AR878" s="6" t="str">
        <f t="shared" si="359"/>
        <v xml:space="preserve"> |SK| </v>
      </c>
      <c r="AS878" s="9" t="str">
        <f t="shared" si="360"/>
        <v xml:space="preserve">|EN| Arch support, |BG|  |BiH| Uložak za stopalo, |CZ|  |DE|  |EE|  |ES| /  |GR|  |HR|  |HU|  |IT|  |LT|  |LV|  |PL|  |PT| Suporte em arco, |RO|  |RS|  |SI|  |SK| </v>
      </c>
      <c r="AT878" s="9" t="str">
        <f t="shared" si="361"/>
        <v xml:space="preserve">"|EN| Arch support, |BG|  |BiH| Uložak za stopalo, |CZ|  |DE|  |EE|  |ES| /  |GR|  |HR|  |HU|  |IT|  |LT|  |LV|  |PL|  |PT| Suporte em arco, |RO|  |RS|  |SI|  |SK| ",  </v>
      </c>
      <c r="AU878" s="9" t="str">
        <f t="shared" si="362"/>
        <v xml:space="preserve">"Arch support,":  "|EN| Arch support, |BG|  |BiH| Uložak za stopalo, |CZ|  |DE|  |EE|  |ES| /  |GR|  |HR|  |HU|  |IT|  |LT|  |LV|  |PL|  |PT| Suporte em arco, |RO|  |RS|  |SI|  |SK| ",  </v>
      </c>
      <c r="AV878" s="9" t="str">
        <f t="shared" si="363"/>
        <v xml:space="preserve">"Arch support,", </v>
      </c>
      <c r="AW878" s="9"/>
    </row>
    <row r="879" spans="1:49" ht="15" customHeight="1" x14ac:dyDescent="0.25">
      <c r="A879" s="8" t="s">
        <v>16359</v>
      </c>
      <c r="B879" s="6" t="str">
        <f t="shared" si="338"/>
        <v>|EN| 5 pairs</v>
      </c>
      <c r="C879" s="8" t="s">
        <v>16360</v>
      </c>
      <c r="D879" s="6" t="str">
        <f t="shared" si="339"/>
        <v xml:space="preserve"> |AL| 5 palë</v>
      </c>
      <c r="E879" s="8"/>
      <c r="F879" s="6" t="str">
        <f t="shared" si="340"/>
        <v xml:space="preserve"> |BG| </v>
      </c>
      <c r="G879" s="8" t="s">
        <v>16361</v>
      </c>
      <c r="H879" s="6" t="str">
        <f t="shared" si="341"/>
        <v xml:space="preserve"> |BiH| 5 para</v>
      </c>
      <c r="I879" s="8"/>
      <c r="J879" s="6" t="str">
        <f t="shared" si="342"/>
        <v xml:space="preserve"> |CZ| </v>
      </c>
      <c r="K879" s="8"/>
      <c r="L879" s="6" t="str">
        <f t="shared" si="343"/>
        <v xml:space="preserve"> |DE| </v>
      </c>
      <c r="M879" s="8"/>
      <c r="N879" s="6" t="str">
        <f t="shared" si="344"/>
        <v xml:space="preserve"> |EE| </v>
      </c>
      <c r="O879" s="8"/>
      <c r="P879" s="6" t="str">
        <f t="shared" si="345"/>
        <v xml:space="preserve"> |ES| </v>
      </c>
      <c r="Q879" s="8"/>
      <c r="R879" s="6" t="str">
        <f t="shared" si="346"/>
        <v xml:space="preserve">/ </v>
      </c>
      <c r="S879" s="8"/>
      <c r="T879" s="6" t="str">
        <f t="shared" si="347"/>
        <v xml:space="preserve"> |GR| </v>
      </c>
      <c r="U879" s="8"/>
      <c r="V879" s="6" t="str">
        <f t="shared" si="348"/>
        <v xml:space="preserve"> |HR| </v>
      </c>
      <c r="W879" s="8"/>
      <c r="X879" s="6" t="str">
        <f t="shared" si="349"/>
        <v xml:space="preserve"> |HU| </v>
      </c>
      <c r="Y879" s="8"/>
      <c r="Z879" s="6" t="str">
        <f t="shared" si="350"/>
        <v xml:space="preserve"> |IT| </v>
      </c>
      <c r="AA879" s="8"/>
      <c r="AB879" s="6" t="str">
        <f t="shared" si="351"/>
        <v xml:space="preserve"> |LT| </v>
      </c>
      <c r="AC879" s="8"/>
      <c r="AD879" s="6" t="str">
        <f t="shared" si="352"/>
        <v xml:space="preserve"> |LV| </v>
      </c>
      <c r="AE879" s="8" t="s">
        <v>16362</v>
      </c>
      <c r="AF879" s="6" t="str">
        <f t="shared" si="353"/>
        <v xml:space="preserve"> |MK| 5 пара</v>
      </c>
      <c r="AG879" s="8" t="s">
        <v>16363</v>
      </c>
      <c r="AH879" s="6" t="str">
        <f t="shared" si="354"/>
        <v xml:space="preserve"> |PL| 5 par</v>
      </c>
      <c r="AI879" s="8" t="s">
        <v>16364</v>
      </c>
      <c r="AJ879" s="6" t="str">
        <f t="shared" si="355"/>
        <v xml:space="preserve"> |PT| 5 pares</v>
      </c>
      <c r="AK879" s="8"/>
      <c r="AL879" s="6" t="str">
        <f t="shared" si="356"/>
        <v xml:space="preserve"> |RO| </v>
      </c>
      <c r="AM879" s="8"/>
      <c r="AN879" s="6" t="str">
        <f t="shared" si="357"/>
        <v xml:space="preserve"> |RS| </v>
      </c>
      <c r="AO879" s="8"/>
      <c r="AP879" s="6" t="str">
        <f t="shared" si="358"/>
        <v xml:space="preserve"> |SI| </v>
      </c>
      <c r="AQ879" s="8"/>
      <c r="AR879" s="6" t="str">
        <f t="shared" si="359"/>
        <v xml:space="preserve"> |SK| </v>
      </c>
      <c r="AS879" s="9" t="str">
        <f t="shared" si="360"/>
        <v xml:space="preserve">|EN| 5 pairs |BG|  |BiH| 5 para |CZ|  |DE|  |EE|  |ES| /  |GR|  |HR|  |HU|  |IT|  |LT|  |LV|  |PL| 5 par |PT| 5 pares |RO|  |RS|  |SI|  |SK| </v>
      </c>
      <c r="AT879" s="9" t="str">
        <f t="shared" si="361"/>
        <v xml:space="preserve">"|EN| 5 pairs |BG|  |BiH| 5 para |CZ|  |DE|  |EE|  |ES| /  |GR|  |HR|  |HU|  |IT|  |LT|  |LV|  |PL| 5 par |PT| 5 pares |RO|  |RS|  |SI|  |SK| ",  </v>
      </c>
      <c r="AU879" s="9" t="str">
        <f t="shared" si="362"/>
        <v xml:space="preserve">"5 pairs":  "|EN| 5 pairs |BG|  |BiH| 5 para |CZ|  |DE|  |EE|  |ES| /  |GR|  |HR|  |HU|  |IT|  |LT|  |LV|  |PL| 5 par |PT| 5 pares |RO|  |RS|  |SI|  |SK| ",  </v>
      </c>
      <c r="AV879" s="9" t="str">
        <f t="shared" si="363"/>
        <v xml:space="preserve">"5 pairs", </v>
      </c>
      <c r="AW879" s="9"/>
    </row>
    <row r="880" spans="1:49" ht="15" customHeight="1" x14ac:dyDescent="0.25">
      <c r="A880" s="8" t="s">
        <v>15845</v>
      </c>
      <c r="B880" s="6" t="str">
        <f t="shared" si="338"/>
        <v>|EN| Bow tie</v>
      </c>
      <c r="C880" s="8" t="s">
        <v>15846</v>
      </c>
      <c r="D880" s="6" t="str">
        <f t="shared" si="339"/>
        <v xml:space="preserve"> |AL| Papijon</v>
      </c>
      <c r="E880" s="8" t="s">
        <v>16365</v>
      </c>
      <c r="F880" s="6" t="str">
        <f t="shared" si="340"/>
        <v xml:space="preserve"> |BG| Мушица</v>
      </c>
      <c r="G880" s="8" t="s">
        <v>16366</v>
      </c>
      <c r="H880" s="6" t="str">
        <f t="shared" si="341"/>
        <v xml:space="preserve"> |BiH| Mašnica</v>
      </c>
      <c r="I880" s="8" t="s">
        <v>16367</v>
      </c>
      <c r="J880" s="6" t="str">
        <f t="shared" si="342"/>
        <v xml:space="preserve"> |CZ| Motýlek pro děti</v>
      </c>
      <c r="K880" s="8" t="s">
        <v>15850</v>
      </c>
      <c r="L880" s="6" t="str">
        <f t="shared" si="343"/>
        <v xml:space="preserve"> |DE| Fliege</v>
      </c>
      <c r="M880" s="8" t="s">
        <v>15851</v>
      </c>
      <c r="N880" s="6" t="str">
        <f t="shared" si="344"/>
        <v xml:space="preserve"> |EE| Kikilips</v>
      </c>
      <c r="O880" s="8" t="s">
        <v>15852</v>
      </c>
      <c r="P880" s="6" t="str">
        <f t="shared" si="345"/>
        <v xml:space="preserve"> |ES| Pajarita</v>
      </c>
      <c r="Q880" s="8" t="s">
        <v>16368</v>
      </c>
      <c r="R880" s="6" t="str">
        <f t="shared" si="346"/>
        <v>/ Corbata de llacet</v>
      </c>
      <c r="S880" s="8" t="s">
        <v>15854</v>
      </c>
      <c r="T880" s="6" t="str">
        <f t="shared" si="347"/>
        <v xml:space="preserve"> |GR| Παπιγιόν</v>
      </c>
      <c r="U880" s="8" t="s">
        <v>16366</v>
      </c>
      <c r="V880" s="6" t="str">
        <f t="shared" si="348"/>
        <v xml:space="preserve"> |HR| Mašnica</v>
      </c>
      <c r="W880" s="8" t="s">
        <v>16369</v>
      </c>
      <c r="X880" s="6" t="str">
        <f t="shared" si="349"/>
        <v xml:space="preserve"> |HU| Csokornyakkandő</v>
      </c>
      <c r="Y880" s="8" t="s">
        <v>15856</v>
      </c>
      <c r="Z880" s="6" t="str">
        <f t="shared" si="350"/>
        <v xml:space="preserve"> |IT| Papillon</v>
      </c>
      <c r="AA880" s="8" t="s">
        <v>15857</v>
      </c>
      <c r="AB880" s="6" t="str">
        <f t="shared" si="351"/>
        <v xml:space="preserve"> |LT| Peteliškė</v>
      </c>
      <c r="AC880" s="8" t="s">
        <v>15858</v>
      </c>
      <c r="AD880" s="6" t="str">
        <f t="shared" si="352"/>
        <v xml:space="preserve"> |LV| Tauriņš</v>
      </c>
      <c r="AE880" s="8" t="s">
        <v>15859</v>
      </c>
      <c r="AF880" s="6" t="str">
        <f t="shared" si="353"/>
        <v xml:space="preserve"> |MK| Машна</v>
      </c>
      <c r="AG880" s="8" t="s">
        <v>16370</v>
      </c>
      <c r="AH880" s="6" t="str">
        <f t="shared" si="354"/>
        <v xml:space="preserve"> |PL| Muszka</v>
      </c>
      <c r="AI880" s="8" t="s">
        <v>15861</v>
      </c>
      <c r="AJ880" s="6" t="str">
        <f t="shared" si="355"/>
        <v xml:space="preserve"> |PT| Laço</v>
      </c>
      <c r="AK880" s="8" t="s">
        <v>16371</v>
      </c>
      <c r="AL880" s="6" t="str">
        <f t="shared" si="356"/>
        <v xml:space="preserve"> |RO| Papion</v>
      </c>
      <c r="AM880" s="8" t="s">
        <v>16366</v>
      </c>
      <c r="AN880" s="6" t="str">
        <f t="shared" si="357"/>
        <v xml:space="preserve"> |RS| Mašnica</v>
      </c>
      <c r="AO880" s="8" t="s">
        <v>15863</v>
      </c>
      <c r="AP880" s="6" t="str">
        <f t="shared" si="358"/>
        <v xml:space="preserve"> |SI| Metuljček</v>
      </c>
      <c r="AQ880" s="8" t="s">
        <v>15864</v>
      </c>
      <c r="AR880" s="6" t="str">
        <f t="shared" si="359"/>
        <v xml:space="preserve"> |SK| Motýlik</v>
      </c>
      <c r="AS880" s="9" t="str">
        <f t="shared" si="360"/>
        <v>|EN| Bow tie |BG| Мушица |BiH| Mašnica |CZ| Motýlek pro děti |DE| Fliege |EE| Kikilips |ES| Pajarita/ Corbata de llacet |GR| Παπιγιόν |HR| Mašnica |HU| Csokornyakkandő |IT| Papillon |LT| Peteliškė |LV| Tauriņš |PL| Muszka |PT| Laço |RO| Papion |RS| Mašnica |SI| Metuljček |SK| Motýlik</v>
      </c>
      <c r="AT880" s="9" t="str">
        <f t="shared" si="361"/>
        <v xml:space="preserve">"|EN| Bow tie |BG| Мушица |BiH| Mašnica |CZ| Motýlek pro děti |DE| Fliege |EE| Kikilips |ES| Pajarita/ Corbata de llacet |GR| Παπιγιόν |HR| Mašnica |HU| Csokornyakkandő |IT| Papillon |LT| Peteliškė |LV| Tauriņš |PL| Muszka |PT| Laço |RO| Papion |RS| Mašnica |SI| Metuljček |SK| Motýlik",  </v>
      </c>
      <c r="AU880" s="9" t="str">
        <f t="shared" si="362"/>
        <v xml:space="preserve">"Bow tie":  "|EN| Bow tie |BG| Мушица |BiH| Mašnica |CZ| Motýlek pro děti |DE| Fliege |EE| Kikilips |ES| Pajarita/ Corbata de llacet |GR| Παπιγιόν |HR| Mašnica |HU| Csokornyakkandő |IT| Papillon |LT| Peteliškė |LV| Tauriņš |PL| Muszka |PT| Laço |RO| Papion |RS| Mašnica |SI| Metuljček |SK| Motýlik",  </v>
      </c>
      <c r="AV880" s="9" t="str">
        <f t="shared" si="363"/>
        <v xml:space="preserve">"Bow tie", </v>
      </c>
      <c r="AW880" s="9"/>
    </row>
    <row r="881" spans="1:49" ht="15" customHeight="1" x14ac:dyDescent="0.25">
      <c r="A881" s="8" t="s">
        <v>16372</v>
      </c>
      <c r="B881" s="6" t="str">
        <f t="shared" si="338"/>
        <v>|EN| Inside bra</v>
      </c>
      <c r="C881" s="8" t="s">
        <v>16373</v>
      </c>
      <c r="D881" s="6" t="str">
        <f t="shared" si="339"/>
        <v xml:space="preserve"> |AL| Sytjena gjysmë-kanotiere</v>
      </c>
      <c r="E881" s="8" t="s">
        <v>16374</v>
      </c>
      <c r="F881" s="6" t="str">
        <f t="shared" si="340"/>
        <v xml:space="preserve"> |BG| Вграден сутиен</v>
      </c>
      <c r="G881" s="8" t="s">
        <v>16375</v>
      </c>
      <c r="H881" s="6" t="str">
        <f t="shared" si="341"/>
        <v xml:space="preserve"> |BiH| Ugrađeni grudnjak</v>
      </c>
      <c r="I881" s="8" t="s">
        <v>16376</v>
      </c>
      <c r="J881" s="6" t="str">
        <f t="shared" si="342"/>
        <v xml:space="preserve"> |CZ| Zabudovaná podprsenka</v>
      </c>
      <c r="K881" s="8" t="s">
        <v>16377</v>
      </c>
      <c r="L881" s="6" t="str">
        <f t="shared" si="343"/>
        <v xml:space="preserve"> |DE| Innen-bh</v>
      </c>
      <c r="M881" s="8" t="s">
        <v>16378</v>
      </c>
      <c r="N881" s="6" t="str">
        <f t="shared" si="344"/>
        <v xml:space="preserve"> |EE| Integreeritud rinnahoidja</v>
      </c>
      <c r="O881" s="8" t="s">
        <v>16379</v>
      </c>
      <c r="P881" s="6" t="str">
        <f t="shared" si="345"/>
        <v xml:space="preserve"> |ES| Sujetador incorporado</v>
      </c>
      <c r="Q881" s="8" t="s">
        <v>16380</v>
      </c>
      <c r="R881" s="6" t="str">
        <f t="shared" si="346"/>
        <v>/ Suport incorporat</v>
      </c>
      <c r="S881" s="8" t="s">
        <v>16381</v>
      </c>
      <c r="T881" s="6" t="str">
        <f t="shared" si="347"/>
        <v xml:space="preserve"> |GR| Εσωτερικό σουτιέν</v>
      </c>
      <c r="U881" s="8" t="s">
        <v>16375</v>
      </c>
      <c r="V881" s="6" t="str">
        <f t="shared" si="348"/>
        <v xml:space="preserve"> |HR| Ugrađeni grudnjak</v>
      </c>
      <c r="W881" s="8" t="s">
        <v>16382</v>
      </c>
      <c r="X881" s="6" t="str">
        <f t="shared" si="349"/>
        <v xml:space="preserve"> |HU| Beépített melltartó</v>
      </c>
      <c r="Y881" s="8" t="s">
        <v>16383</v>
      </c>
      <c r="Z881" s="6" t="str">
        <f t="shared" si="350"/>
        <v xml:space="preserve"> |IT| Reggiseno integrato</v>
      </c>
      <c r="AA881" s="8" t="s">
        <v>16384</v>
      </c>
      <c r="AB881" s="6" t="str">
        <f t="shared" si="351"/>
        <v xml:space="preserve"> |LT| Integruota liemenėlė</v>
      </c>
      <c r="AC881" s="8" t="s">
        <v>16385</v>
      </c>
      <c r="AD881" s="6" t="str">
        <f t="shared" si="352"/>
        <v xml:space="preserve"> |LV| Iestrādāts krūšturis</v>
      </c>
      <c r="AE881" s="8" t="s">
        <v>16386</v>
      </c>
      <c r="AF881" s="6" t="str">
        <f t="shared" si="353"/>
        <v xml:space="preserve"> |MK| Вграден градник</v>
      </c>
      <c r="AG881" s="8" t="s">
        <v>16387</v>
      </c>
      <c r="AH881" s="6" t="str">
        <f t="shared" si="354"/>
        <v xml:space="preserve"> |PL| Wbudowany biustonosz</v>
      </c>
      <c r="AI881" s="8" t="s">
        <v>16388</v>
      </c>
      <c r="AJ881" s="6" t="str">
        <f t="shared" si="355"/>
        <v xml:space="preserve"> |PT| Soutien incorporado</v>
      </c>
      <c r="AK881" s="8" t="s">
        <v>16389</v>
      </c>
      <c r="AL881" s="6" t="str">
        <f t="shared" si="356"/>
        <v xml:space="preserve"> |RO| Sutien încorporat</v>
      </c>
      <c r="AM881" s="8" t="s">
        <v>16375</v>
      </c>
      <c r="AN881" s="6" t="str">
        <f t="shared" si="357"/>
        <v xml:space="preserve"> |RS| Ugrađeni grudnjak</v>
      </c>
      <c r="AO881" s="8" t="s">
        <v>16390</v>
      </c>
      <c r="AP881" s="6" t="str">
        <f t="shared" si="358"/>
        <v xml:space="preserve"> |SI| Vgrajen modrček</v>
      </c>
      <c r="AQ881" s="8" t="s">
        <v>16391</v>
      </c>
      <c r="AR881" s="6" t="str">
        <f t="shared" si="359"/>
        <v xml:space="preserve"> |SK| Všitá podprsenka</v>
      </c>
      <c r="AS881" s="9" t="str">
        <f t="shared" si="360"/>
        <v>|EN| Inside bra |BG| Вграден сутиен |BiH| Ugrađeni grudnjak |CZ| Zabudovaná podprsenka |DE| Innen-bh |EE| Integreeritud rinnahoidja |ES| Sujetador incorporado/ Suport incorporat |GR| Εσωτερικό σουτιέν |HR| Ugrađeni grudnjak |HU| Beépített melltartó |IT| Reggiseno integrato |LT| Integruota liemenėlė |LV| Iestrādāts krūšturis |PL| Wbudowany biustonosz |PT| Soutien incorporado |RO| Sutien încorporat |RS| Ugrađeni grudnjak |SI| Vgrajen modrček |SK| Všitá podprsenka</v>
      </c>
      <c r="AT881" s="9" t="str">
        <f t="shared" si="361"/>
        <v xml:space="preserve">"|EN| Inside bra |BG| Вграден сутиен |BiH| Ugrađeni grudnjak |CZ| Zabudovaná podprsenka |DE| Innen-bh |EE| Integreeritud rinnahoidja |ES| Sujetador incorporado/ Suport incorporat |GR| Εσωτερικό σουτιέν |HR| Ugrađeni grudnjak |HU| Beépített melltartó |IT| Reggiseno integrato |LT| Integruota liemenėlė |LV| Iestrādāts krūšturis |PL| Wbudowany biustonosz |PT| Soutien incorporado |RO| Sutien încorporat |RS| Ugrađeni grudnjak |SI| Vgrajen modrček |SK| Všitá podprsenka",  </v>
      </c>
      <c r="AU881" s="9" t="str">
        <f t="shared" si="362"/>
        <v xml:space="preserve">"Inside bra":  "|EN| Inside bra |BG| Вграден сутиен |BiH| Ugrađeni grudnjak |CZ| Zabudovaná podprsenka |DE| Innen-bh |EE| Integreeritud rinnahoidja |ES| Sujetador incorporado/ Suport incorporat |GR| Εσωτερικό σουτιέν |HR| Ugrađeni grudnjak |HU| Beépített melltartó |IT| Reggiseno integrato |LT| Integruota liemenėlė |LV| Iestrādāts krūšturis |PL| Wbudowany biustonosz |PT| Soutien incorporado |RO| Sutien încorporat |RS| Ugrađeni grudnjak |SI| Vgrajen modrček |SK| Všitá podprsenka",  </v>
      </c>
      <c r="AV881" s="9" t="str">
        <f t="shared" si="363"/>
        <v xml:space="preserve">"Inside bra", </v>
      </c>
      <c r="AW881" s="9"/>
    </row>
    <row r="882" spans="1:49" ht="15" customHeight="1" x14ac:dyDescent="0.25">
      <c r="A882" s="9" t="s">
        <v>16392</v>
      </c>
      <c r="B882" s="6" t="str">
        <f t="shared" si="338"/>
        <v>|EN| Phone chain strap</v>
      </c>
      <c r="C882" s="9" t="s">
        <v>16393</v>
      </c>
      <c r="D882" s="6" t="str">
        <f t="shared" si="339"/>
        <v xml:space="preserve"> |AL| Zinxhir telefoni</v>
      </c>
      <c r="E882" s="9" t="s">
        <v>16394</v>
      </c>
      <c r="F882" s="6" t="str">
        <f t="shared" si="340"/>
        <v xml:space="preserve"> |BG| Верижка за телефон</v>
      </c>
      <c r="G882" s="9" t="s">
        <v>16395</v>
      </c>
      <c r="H882" s="6" t="str">
        <f t="shared" si="341"/>
        <v xml:space="preserve"> |BiH| Lančić za telefon</v>
      </c>
      <c r="I882" s="9" t="s">
        <v>16396</v>
      </c>
      <c r="J882" s="6" t="str">
        <f t="shared" si="342"/>
        <v xml:space="preserve"> |CZ| Řetízek k telefonu</v>
      </c>
      <c r="K882" s="9" t="s">
        <v>16397</v>
      </c>
      <c r="L882" s="6" t="str">
        <f t="shared" si="343"/>
        <v xml:space="preserve"> |DE| Handykette</v>
      </c>
      <c r="M882" s="9" t="s">
        <v>16398</v>
      </c>
      <c r="N882" s="6" t="str">
        <f t="shared" si="344"/>
        <v xml:space="preserve"> |EE| Telefoni kett</v>
      </c>
      <c r="O882" s="9" t="s">
        <v>16399</v>
      </c>
      <c r="P882" s="6" t="str">
        <f t="shared" si="345"/>
        <v xml:space="preserve"> |ES| Cadenilla para teléfono</v>
      </c>
      <c r="Q882" s="9" t="s">
        <v>16400</v>
      </c>
      <c r="R882" s="6" t="str">
        <f t="shared" si="346"/>
        <v>/ Corretja de cadena de telèfon</v>
      </c>
      <c r="S882" s="9" t="s">
        <v>16401</v>
      </c>
      <c r="T882" s="6" t="str">
        <f t="shared" si="347"/>
        <v xml:space="preserve"> |GR| Αλυσίδα κινητού</v>
      </c>
      <c r="U882" s="9" t="s">
        <v>16395</v>
      </c>
      <c r="V882" s="6" t="str">
        <f t="shared" si="348"/>
        <v xml:space="preserve"> |HR| Lančić za telefon</v>
      </c>
      <c r="W882" s="9" t="s">
        <v>16402</v>
      </c>
      <c r="X882" s="6" t="str">
        <f t="shared" si="349"/>
        <v xml:space="preserve"> |HU| Telefonlánc</v>
      </c>
      <c r="Y882" s="9" t="s">
        <v>16403</v>
      </c>
      <c r="Z882" s="6" t="str">
        <f t="shared" si="350"/>
        <v xml:space="preserve"> |IT| Catenina per cellulare</v>
      </c>
      <c r="AA882" s="9" t="s">
        <v>16404</v>
      </c>
      <c r="AB882" s="6" t="str">
        <f t="shared" si="351"/>
        <v xml:space="preserve"> |LT| Telefono grandinėlė</v>
      </c>
      <c r="AC882" s="9" t="s">
        <v>16405</v>
      </c>
      <c r="AD882" s="6" t="str">
        <f t="shared" si="352"/>
        <v xml:space="preserve"> |LV| Tālruņa ķēde</v>
      </c>
      <c r="AE882" s="9" t="s">
        <v>16406</v>
      </c>
      <c r="AF882" s="6" t="str">
        <f t="shared" si="353"/>
        <v xml:space="preserve"> |MK| Ланец за телефон</v>
      </c>
      <c r="AG882" s="9" t="s">
        <v>16407</v>
      </c>
      <c r="AH882" s="6" t="str">
        <f t="shared" si="354"/>
        <v xml:space="preserve"> |PL| Łańcuszek do telefonu</v>
      </c>
      <c r="AI882" s="9" t="s">
        <v>16408</v>
      </c>
      <c r="AJ882" s="6" t="str">
        <f t="shared" si="355"/>
        <v xml:space="preserve"> |PT| Corrente para telemóvel</v>
      </c>
      <c r="AK882" s="9" t="s">
        <v>16409</v>
      </c>
      <c r="AL882" s="6" t="str">
        <f t="shared" si="356"/>
        <v xml:space="preserve"> |RO| Lănțișor pentru telefon</v>
      </c>
      <c r="AM882" s="9" t="s">
        <v>16395</v>
      </c>
      <c r="AN882" s="6" t="str">
        <f t="shared" si="357"/>
        <v xml:space="preserve"> |RS| Lančić za telefon</v>
      </c>
      <c r="AO882" s="28" t="s">
        <v>16410</v>
      </c>
      <c r="AP882" s="6" t="str">
        <f t="shared" si="358"/>
        <v xml:space="preserve"> |SI| Verižica za telefon</v>
      </c>
      <c r="AQ882" s="9" t="s">
        <v>16411</v>
      </c>
      <c r="AR882" s="6" t="str">
        <f t="shared" si="359"/>
        <v xml:space="preserve"> |SK| Retiazka na telefón</v>
      </c>
      <c r="AS882" s="9" t="str">
        <f t="shared" si="360"/>
        <v>|EN| Phone chain strap |BG| Верижка за телефон |BiH| Lančić za telefon |CZ| Řetízek k telefonu |DE| Handykette |EE| Telefoni kett |ES| Cadenilla para teléfono/ Corretja de cadena de telèfon |GR| Αλυσίδα κινητού |HR| Lančić za telefon |HU| Telefonlánc |IT| Catenina per cellulare |LT| Telefono grandinėlė |LV| Tālruņa ķēde |PL| Łańcuszek do telefonu |PT| Corrente para telemóvel |RO| Lănțișor pentru telefon |RS| Lančić za telefon |SI| Verižica za telefon |SK| Retiazka na telefón</v>
      </c>
      <c r="AT882" s="9" t="str">
        <f t="shared" si="361"/>
        <v xml:space="preserve">"|EN| Phone chain strap |BG| Верижка за телефон |BiH| Lančić za telefon |CZ| Řetízek k telefonu |DE| Handykette |EE| Telefoni kett |ES| Cadenilla para teléfono/ Corretja de cadena de telèfon |GR| Αλυσίδα κινητού |HR| Lančić za telefon |HU| Telefonlánc |IT| Catenina per cellulare |LT| Telefono grandinėlė |LV| Tālruņa ķēde |PL| Łańcuszek do telefonu |PT| Corrente para telemóvel |RO| Lănțișor pentru telefon |RS| Lančić za telefon |SI| Verižica za telefon |SK| Retiazka na telefón",  </v>
      </c>
      <c r="AU882" s="9" t="str">
        <f t="shared" si="362"/>
        <v xml:space="preserve">"Phone chain strap":  "|EN| Phone chain strap |BG| Верижка за телефон |BiH| Lančić za telefon |CZ| Řetízek k telefonu |DE| Handykette |EE| Telefoni kett |ES| Cadenilla para teléfono/ Corretja de cadena de telèfon |GR| Αλυσίδα κινητού |HR| Lančić za telefon |HU| Telefonlánc |IT| Catenina per cellulare |LT| Telefono grandinėlė |LV| Tālruņa ķēde |PL| Łańcuszek do telefonu |PT| Corrente para telemóvel |RO| Lănțișor pentru telefon |RS| Lančić za telefon |SI| Verižica za telefon |SK| Retiazka na telefón",  </v>
      </c>
      <c r="AV882" s="9" t="str">
        <f t="shared" si="363"/>
        <v xml:space="preserve">"Phone chain strap", </v>
      </c>
      <c r="AW882" s="9"/>
    </row>
    <row r="883" spans="1:49" ht="15" customHeight="1" x14ac:dyDescent="0.25">
      <c r="A883" s="29" t="s">
        <v>16412</v>
      </c>
      <c r="B883" s="6" t="str">
        <f t="shared" si="338"/>
        <v>|EN| Décor tape</v>
      </c>
      <c r="C883" s="29" t="s">
        <v>16413</v>
      </c>
      <c r="D883" s="6" t="str">
        <f t="shared" si="339"/>
        <v xml:space="preserve"> |AL| Shirit dekorativ</v>
      </c>
      <c r="E883" s="29" t="s">
        <v>16414</v>
      </c>
      <c r="F883" s="6" t="str">
        <f t="shared" si="340"/>
        <v xml:space="preserve"> |BG| Декоративна лента</v>
      </c>
      <c r="G883" s="29" t="s">
        <v>16415</v>
      </c>
      <c r="H883" s="6" t="str">
        <f t="shared" si="341"/>
        <v xml:space="preserve"> |BiH| Ukrasna traka</v>
      </c>
      <c r="I883" s="29" t="s">
        <v>16416</v>
      </c>
      <c r="J883" s="6" t="str">
        <f t="shared" si="342"/>
        <v xml:space="preserve"> |CZ| Ozdobná páska</v>
      </c>
      <c r="K883" s="29" t="s">
        <v>16417</v>
      </c>
      <c r="L883" s="6" t="str">
        <f t="shared" si="343"/>
        <v xml:space="preserve"> |DE| Zierband</v>
      </c>
      <c r="M883" s="29" t="s">
        <v>16418</v>
      </c>
      <c r="N883" s="6" t="str">
        <f t="shared" si="344"/>
        <v xml:space="preserve"> |EE| Dekoratiivne teip</v>
      </c>
      <c r="O883" s="29" t="s">
        <v>16419</v>
      </c>
      <c r="P883" s="6" t="str">
        <f t="shared" si="345"/>
        <v xml:space="preserve"> |ES| Cinta ornamental</v>
      </c>
      <c r="Q883" s="29" t="s">
        <v>16420</v>
      </c>
      <c r="R883" s="6" t="str">
        <f t="shared" si="346"/>
        <v>/ Cinta decorativa</v>
      </c>
      <c r="S883" s="29" t="s">
        <v>16421</v>
      </c>
      <c r="T883" s="6" t="str">
        <f t="shared" si="347"/>
        <v xml:space="preserve"> |GR| Διακοσμητική ταινία</v>
      </c>
      <c r="U883" s="29" t="s">
        <v>16415</v>
      </c>
      <c r="V883" s="6" t="str">
        <f t="shared" si="348"/>
        <v xml:space="preserve"> |HR| Ukrasna traka</v>
      </c>
      <c r="W883" s="29" t="s">
        <v>16422</v>
      </c>
      <c r="X883" s="6" t="str">
        <f t="shared" si="349"/>
        <v xml:space="preserve"> |HU| Díszítő szalag</v>
      </c>
      <c r="Y883" s="29" t="s">
        <v>16423</v>
      </c>
      <c r="Z883" s="6" t="str">
        <f t="shared" si="350"/>
        <v xml:space="preserve"> |IT| Nastro decorativo</v>
      </c>
      <c r="AA883" s="29" t="s">
        <v>16424</v>
      </c>
      <c r="AB883" s="6" t="str">
        <f t="shared" si="351"/>
        <v xml:space="preserve"> |LT| Dekoratyvinė juostelė</v>
      </c>
      <c r="AC883" s="29" t="s">
        <v>16425</v>
      </c>
      <c r="AD883" s="6" t="str">
        <f t="shared" si="352"/>
        <v xml:space="preserve"> |LV| Dekoratīvā lente</v>
      </c>
      <c r="AE883" s="29" t="s">
        <v>16426</v>
      </c>
      <c r="AF883" s="6" t="str">
        <f t="shared" si="353"/>
        <v xml:space="preserve"> |MK| Украсна лента</v>
      </c>
      <c r="AG883" s="29" t="s">
        <v>16427</v>
      </c>
      <c r="AH883" s="6" t="str">
        <f t="shared" si="354"/>
        <v xml:space="preserve"> |PL| Taśma dekoracyjna</v>
      </c>
      <c r="AI883" s="29" t="s">
        <v>16428</v>
      </c>
      <c r="AJ883" s="6" t="str">
        <f t="shared" si="355"/>
        <v xml:space="preserve"> |PT| Fita-cola decorativa</v>
      </c>
      <c r="AK883" s="29" t="s">
        <v>16429</v>
      </c>
      <c r="AL883" s="6" t="str">
        <f t="shared" si="356"/>
        <v xml:space="preserve"> |RO| Bandă decorativă</v>
      </c>
      <c r="AM883" s="29" t="s">
        <v>16415</v>
      </c>
      <c r="AN883" s="6" t="str">
        <f t="shared" si="357"/>
        <v xml:space="preserve"> |RS| Ukrasna traka</v>
      </c>
      <c r="AO883" s="29" t="s">
        <v>16430</v>
      </c>
      <c r="AP883" s="6" t="str">
        <f t="shared" si="358"/>
        <v xml:space="preserve"> |SI| Dekorativni trak</v>
      </c>
      <c r="AQ883" s="30" t="s">
        <v>16416</v>
      </c>
      <c r="AR883" s="6" t="str">
        <f t="shared" si="359"/>
        <v xml:space="preserve"> |SK| Ozdobná páska</v>
      </c>
      <c r="AS883" s="9" t="str">
        <f t="shared" si="360"/>
        <v>|EN| Décor tape |BG| Декоративна лента |BiH| Ukrasna traka |CZ| Ozdobná páska |DE| Zierband |EE| Dekoratiivne teip |ES| Cinta ornamental/ Cinta decorativa |GR| Διακοσμητική ταινία |HR| Ukrasna traka |HU| Díszítő szalag |IT| Nastro decorativo |LT| Dekoratyvinė juostelė |LV| Dekoratīvā lente |PL| Taśma dekoracyjna |PT| Fita-cola decorativa |RO| Bandă decorativă |RS| Ukrasna traka |SI| Dekorativni trak |SK| Ozdobná páska</v>
      </c>
      <c r="AT883" s="9" t="str">
        <f t="shared" si="361"/>
        <v xml:space="preserve">"|EN| Décor tape |BG| Декоративна лента |BiH| Ukrasna traka |CZ| Ozdobná páska |DE| Zierband |EE| Dekoratiivne teip |ES| Cinta ornamental/ Cinta decorativa |GR| Διακοσμητική ταινία |HR| Ukrasna traka |HU| Díszítő szalag |IT| Nastro decorativo |LT| Dekoratyvinė juostelė |LV| Dekoratīvā lente |PL| Taśma dekoracyjna |PT| Fita-cola decorativa |RO| Bandă decorativă |RS| Ukrasna traka |SI| Dekorativni trak |SK| Ozdobná páska",  </v>
      </c>
      <c r="AU883" s="9" t="str">
        <f t="shared" si="362"/>
        <v xml:space="preserve">"Décor tape":  "|EN| Décor tape |BG| Декоративна лента |BiH| Ukrasna traka |CZ| Ozdobná páska |DE| Zierband |EE| Dekoratiivne teip |ES| Cinta ornamental/ Cinta decorativa |GR| Διακοσμητική ταινία |HR| Ukrasna traka |HU| Díszítő szalag |IT| Nastro decorativo |LT| Dekoratyvinė juostelė |LV| Dekoratīvā lente |PL| Taśma dekoracyjna |PT| Fita-cola decorativa |RO| Bandă decorativă |RS| Ukrasna traka |SI| Dekorativni trak |SK| Ozdobná páska",  </v>
      </c>
      <c r="AV883" s="9" t="str">
        <f t="shared" si="363"/>
        <v xml:space="preserve">"Décor tape", </v>
      </c>
      <c r="AW883" s="14"/>
    </row>
    <row r="884" spans="1:49" ht="15" customHeight="1" x14ac:dyDescent="0.25">
      <c r="A884" s="10" t="s">
        <v>16431</v>
      </c>
      <c r="B884" s="6" t="str">
        <f t="shared" si="338"/>
        <v>|EN| Briefs</v>
      </c>
      <c r="C884" s="10" t="s">
        <v>16432</v>
      </c>
      <c r="D884" s="6" t="str">
        <f t="shared" si="339"/>
        <v xml:space="preserve"> |AL| Mbathje foshnjash</v>
      </c>
      <c r="E884" s="9" t="s">
        <v>16433</v>
      </c>
      <c r="F884" s="6" t="str">
        <f t="shared" si="340"/>
        <v xml:space="preserve"> |BG| Бебешки гащички</v>
      </c>
      <c r="G884" s="9" t="s">
        <v>16434</v>
      </c>
      <c r="H884" s="6" t="str">
        <f t="shared" si="341"/>
        <v xml:space="preserve"> |BiH| Gaćice za bebe</v>
      </c>
      <c r="I884" s="9" t="s">
        <v>16435</v>
      </c>
      <c r="J884" s="6" t="str">
        <f t="shared" si="342"/>
        <v xml:space="preserve"> |CZ| Kalhotky pro batolata</v>
      </c>
      <c r="K884" s="9" t="s">
        <v>16436</v>
      </c>
      <c r="L884" s="6" t="str">
        <f t="shared" si="343"/>
        <v xml:space="preserve"> |DE| Babyunterhosen</v>
      </c>
      <c r="M884" s="9" t="s">
        <v>16437</v>
      </c>
      <c r="N884" s="6" t="str">
        <f t="shared" si="344"/>
        <v xml:space="preserve"> |EE| Imiku aluspüksid</v>
      </c>
      <c r="O884" s="31" t="s">
        <v>16438</v>
      </c>
      <c r="P884" s="6" t="str">
        <f t="shared" si="345"/>
        <v xml:space="preserve"> |ES| Bragas para bebés</v>
      </c>
      <c r="Q884" s="9" t="s">
        <v>16439</v>
      </c>
      <c r="R884" s="6" t="str">
        <f t="shared" si="346"/>
        <v>/ Calces per a nadons</v>
      </c>
      <c r="S884" s="9" t="s">
        <v>16440</v>
      </c>
      <c r="T884" s="6" t="str">
        <f t="shared" si="347"/>
        <v xml:space="preserve"> |GR| Βρακάκι μωρού</v>
      </c>
      <c r="U884" s="9" t="s">
        <v>16434</v>
      </c>
      <c r="V884" s="6" t="str">
        <f t="shared" si="348"/>
        <v xml:space="preserve"> |HR| Gaćice za bebe</v>
      </c>
      <c r="W884" s="9" t="s">
        <v>16441</v>
      </c>
      <c r="X884" s="6" t="str">
        <f t="shared" si="349"/>
        <v xml:space="preserve"> |HU| Bugyi csecsemőknek</v>
      </c>
      <c r="Y884" s="9" t="s">
        <v>16442</v>
      </c>
      <c r="Z884" s="6" t="str">
        <f t="shared" si="350"/>
        <v xml:space="preserve"> |IT| Mutandine baby</v>
      </c>
      <c r="AA884" s="9" t="s">
        <v>16443</v>
      </c>
      <c r="AB884" s="6" t="str">
        <f t="shared" si="351"/>
        <v xml:space="preserve"> |LT| Kūdikių kelnaitės</v>
      </c>
      <c r="AC884" s="9" t="s">
        <v>16444</v>
      </c>
      <c r="AD884" s="6" t="str">
        <f t="shared" si="352"/>
        <v xml:space="preserve"> |LV| Bērnu biksītes</v>
      </c>
      <c r="AE884" t="s">
        <v>16445</v>
      </c>
      <c r="AF884" s="6" t="str">
        <f t="shared" si="353"/>
        <v xml:space="preserve"> |MK| Бебешки гаќи</v>
      </c>
      <c r="AG884" s="9" t="s">
        <v>16446</v>
      </c>
      <c r="AH884" s="6" t="str">
        <f t="shared" si="354"/>
        <v xml:space="preserve"> |PL| Majtki niemowlęce</v>
      </c>
      <c r="AI884" s="9" t="s">
        <v>16447</v>
      </c>
      <c r="AJ884" s="6" t="str">
        <f t="shared" si="355"/>
        <v xml:space="preserve"> |PT| Cuecas de bebé</v>
      </c>
      <c r="AK884" s="9" t="s">
        <v>16448</v>
      </c>
      <c r="AL884" s="6" t="str">
        <f t="shared" si="356"/>
        <v xml:space="preserve"> |RO| Chiloți pentru sugari</v>
      </c>
      <c r="AM884" s="9" t="s">
        <v>16434</v>
      </c>
      <c r="AN884" s="6" t="str">
        <f t="shared" si="357"/>
        <v xml:space="preserve"> |RS| Gaćice za bebe</v>
      </c>
      <c r="AO884" s="9" t="s">
        <v>16449</v>
      </c>
      <c r="AP884" s="6" t="str">
        <f t="shared" si="358"/>
        <v xml:space="preserve"> |SI| Spodnjice za dojenčke</v>
      </c>
      <c r="AQ884" s="9" t="s">
        <v>16450</v>
      </c>
      <c r="AR884" s="6" t="str">
        <f t="shared" si="359"/>
        <v xml:space="preserve"> |SK| Plienkové nohavičky</v>
      </c>
      <c r="AS884" s="9" t="str">
        <f t="shared" si="360"/>
        <v>|EN| Briefs |BG| Бебешки гащички |BiH| Gaćice za bebe |CZ| Kalhotky pro batolata |DE| Babyunterhosen |EE| Imiku aluspüksid |ES| Bragas para bebés/ Calces per a nadons |GR| Βρακάκι μωρού |HR| Gaćice za bebe |HU| Bugyi csecsemőknek |IT| Mutandine baby |LT| Kūdikių kelnaitės |LV| Bērnu biksītes |PL| Majtki niemowlęce |PT| Cuecas de bebé |RO| Chiloți pentru sugari |RS| Gaćice za bebe |SI| Spodnjice za dojenčke |SK| Plienkové nohavičky</v>
      </c>
      <c r="AT884" s="9" t="str">
        <f t="shared" si="361"/>
        <v xml:space="preserve">"|EN| Briefs |BG| Бебешки гащички |BiH| Gaćice za bebe |CZ| Kalhotky pro batolata |DE| Babyunterhosen |EE| Imiku aluspüksid |ES| Bragas para bebés/ Calces per a nadons |GR| Βρακάκι μωρού |HR| Gaćice za bebe |HU| Bugyi csecsemőknek |IT| Mutandine baby |LT| Kūdikių kelnaitės |LV| Bērnu biksītes |PL| Majtki niemowlęce |PT| Cuecas de bebé |RO| Chiloți pentru sugari |RS| Gaćice za bebe |SI| Spodnjice za dojenčke |SK| Plienkové nohavičky",  </v>
      </c>
      <c r="AU884" s="9" t="str">
        <f t="shared" si="362"/>
        <v xml:space="preserve">"Briefs":  "|EN| Briefs |BG| Бебешки гащички |BiH| Gaćice za bebe |CZ| Kalhotky pro batolata |DE| Babyunterhosen |EE| Imiku aluspüksid |ES| Bragas para bebés/ Calces per a nadons |GR| Βρακάκι μωρού |HR| Gaćice za bebe |HU| Bugyi csecsemőknek |IT| Mutandine baby |LT| Kūdikių kelnaitės |LV| Bērnu biksītes |PL| Majtki niemowlęce |PT| Cuecas de bebé |RO| Chiloți pentru sugari |RS| Gaćice za bebe |SI| Spodnjice za dojenčke |SK| Plienkové nohavičky",  </v>
      </c>
      <c r="AV884" s="9" t="str">
        <f t="shared" si="363"/>
        <v xml:space="preserve">"Briefs", </v>
      </c>
      <c r="AW884" s="9"/>
    </row>
    <row r="885" spans="1:49" ht="15" customHeight="1" x14ac:dyDescent="0.25">
      <c r="A885" s="8" t="s">
        <v>16451</v>
      </c>
      <c r="B885" s="6" t="str">
        <f t="shared" si="338"/>
        <v>|EN| 4 pairs lds accessories brest stickers</v>
      </c>
      <c r="C885" s="8" t="s">
        <v>16452</v>
      </c>
      <c r="D885" s="6" t="str">
        <f t="shared" si="339"/>
        <v xml:space="preserve"> |AL| Aksesorë ngjitëse gjoksi për femra 4 pako</v>
      </c>
      <c r="E885" s="16" t="s">
        <v>16453</v>
      </c>
      <c r="F885" s="6" t="str">
        <f t="shared" si="340"/>
        <v xml:space="preserve"> |BG| Комплект дамски аксесоари лепенки за бюст, 4 чифта</v>
      </c>
      <c r="G885" s="16" t="s">
        <v>16454</v>
      </c>
      <c r="H885" s="6" t="str">
        <f t="shared" si="341"/>
        <v xml:space="preserve"> |BiH| 4 kom žen dodaci naljepnice za grudi</v>
      </c>
      <c r="I885" s="16" t="s">
        <v>16455</v>
      </c>
      <c r="J885" s="6" t="str">
        <f t="shared" si="342"/>
        <v xml:space="preserve"> |CZ| Dámské příslušenství nálepky na ňadra balení 4 ks</v>
      </c>
      <c r="K885" s="16" t="s">
        <v>16456</v>
      </c>
      <c r="L885" s="6" t="str">
        <f t="shared" si="343"/>
        <v xml:space="preserve"> |DE| 4-paar damen-accessoires nippelpads</v>
      </c>
      <c r="M885" s="16" t="s">
        <v>16457</v>
      </c>
      <c r="N885" s="6" t="str">
        <f t="shared" si="344"/>
        <v xml:space="preserve"> |EE| 4 komplekti rinnakleebiste aksessuaare</v>
      </c>
      <c r="O885" s="16" t="s">
        <v>16458</v>
      </c>
      <c r="P885" s="6" t="str">
        <f t="shared" si="345"/>
        <v xml:space="preserve"> |ES| Pack de 4 accesorios femeninos: pegatinas para los senos</v>
      </c>
      <c r="Q885" s="16" t="s">
        <v>16459</v>
      </c>
      <c r="R885" s="6" t="str">
        <f t="shared" si="346"/>
        <v>/ Paquet de 4 d'accessoris adhesius de bust</v>
      </c>
      <c r="S885" s="16" t="s">
        <v>16460</v>
      </c>
      <c r="T885" s="6" t="str">
        <f t="shared" si="347"/>
        <v xml:space="preserve"> |GR| Αυτοκόλλητα στήθους 4 τεμ. για γυναίκες</v>
      </c>
      <c r="U885" s="16" t="s">
        <v>16454</v>
      </c>
      <c r="V885" s="6" t="str">
        <f t="shared" si="348"/>
        <v xml:space="preserve"> |HR| 4 kom žen dodaci naljepnice za grudi</v>
      </c>
      <c r="W885" s="16" t="s">
        <v>16461</v>
      </c>
      <c r="X885" s="6" t="str">
        <f t="shared" si="349"/>
        <v xml:space="preserve"> |HU| 4 darabos női mell matrica tartozék csomag</v>
      </c>
      <c r="Y885" s="16" t="s">
        <v>16462</v>
      </c>
      <c r="Z885" s="6" t="str">
        <f t="shared" si="350"/>
        <v xml:space="preserve"> |IT| Confezione da 4 accessori da donna adesivi per il seno</v>
      </c>
      <c r="AA885" s="16" t="s">
        <v>16463</v>
      </c>
      <c r="AB885" s="6" t="str">
        <f t="shared" si="351"/>
        <v xml:space="preserve"> |LT| Moteriška 4 vnt. riknys, aksesuarai, krūtinės lipdukai</v>
      </c>
      <c r="AC885" s="16" t="s">
        <v>16464</v>
      </c>
      <c r="AD885" s="6" t="str">
        <f t="shared" si="352"/>
        <v xml:space="preserve"> |LV| 4 gabali, sieviešu piederumi, uzlīmes uz krūtīm</v>
      </c>
      <c r="AE885" s="32" t="s">
        <v>16465</v>
      </c>
      <c r="AF885" s="6" t="str">
        <f t="shared" si="353"/>
        <v xml:space="preserve"> |MK| 4 парч. додатоци лепенки за градник</v>
      </c>
      <c r="AG885" s="8" t="s">
        <v>16466</v>
      </c>
      <c r="AH885" s="6" t="str">
        <f t="shared" si="354"/>
        <v xml:space="preserve"> |PL| 4-pak dam akcesoria naklejki na biust</v>
      </c>
      <c r="AI885" s="16" t="s">
        <v>16467</v>
      </c>
      <c r="AJ885" s="6" t="str">
        <f t="shared" si="355"/>
        <v xml:space="preserve"> |PT| 4 pac. fem. de acessórios autocolantes para mamas</v>
      </c>
      <c r="AK885" s="16" t="s">
        <v>16468</v>
      </c>
      <c r="AL885" s="6" t="str">
        <f t="shared" si="356"/>
        <v xml:space="preserve"> |RO| 4 perechi accesorii lds plasturi adezivi pentru bust</v>
      </c>
      <c r="AM885" s="16" t="s">
        <v>16469</v>
      </c>
      <c r="AN885" s="6" t="str">
        <f t="shared" si="357"/>
        <v xml:space="preserve"> |RS| 4 kom žen dodaci nalepnice za grudi</v>
      </c>
      <c r="AO885" s="16" t="s">
        <v>16470</v>
      </c>
      <c r="AP885" s="6" t="str">
        <f t="shared" si="358"/>
        <v xml:space="preserve"> |SI| Ženski dodatki nalepke za bradavice, 4 kosi</v>
      </c>
      <c r="AQ885" s="16" t="s">
        <v>16471</v>
      </c>
      <c r="AR885" s="6" t="str">
        <f t="shared" si="359"/>
        <v xml:space="preserve"> |SK| 4-bal. dam. príslušenstvo nálepky na prsia</v>
      </c>
      <c r="AS885" s="9" t="str">
        <f t="shared" si="360"/>
        <v>|EN| 4 pairs lds accessories brest stickers |BG| Комплект дамски аксесоари лепенки за бюст, 4 чифта |BiH| 4 kom žen dodaci naljepnice za grudi |CZ| Dámské příslušenství nálepky na ňadra balení 4 ks |DE| 4-paar damen-accessoires nippelpads |EE| 4 komplekti rinnakleebiste aksessuaare |ES| Pack de 4 accesorios femeninos: pegatinas para los senos/ Paquet de 4 d'accessoris adhesius de bust |GR| Αυτοκόλλητα στήθους 4 τεμ. για γυναίκες |HR| 4 kom žen dodaci naljepnice za grudi |HU| 4 darabos női mell matrica tartozék csomag |IT| Confezione da 4 accessori da donna adesivi per il seno |LT| Moteriška 4 vnt. riknys, aksesuarai, krūtinės lipdukai |LV| 4 gabali, sieviešu piederumi, uzlīmes uz krūtīm |PL| 4-pak dam akcesoria naklejki na biust |PT| 4 pac. fem. de acessórios autocolantes para mamas |RO| 4 perechi accesorii lds plasturi adezivi pentru bust |RS| 4 kom žen dodaci nalepnice za grudi |SI| Ženski dodatki nalepke za bradavice, 4 kosi |SK| 4-bal. dam. príslušenstvo nálepky na prsia</v>
      </c>
      <c r="AT885" s="9" t="str">
        <f t="shared" si="361"/>
        <v xml:space="preserve">"|EN| 4 pairs lds accessories brest stickers |BG| Комплект дамски аксесоари лепенки за бюст, 4 чифта |BiH| 4 kom žen dodaci naljepnice za grudi |CZ| Dámské příslušenství nálepky na ňadra balení 4 ks |DE| 4-paar damen-accessoires nippelpads |EE| 4 komplekti rinnakleebiste aksessuaare |ES| Pack de 4 accesorios femeninos: pegatinas para los senos/ Paquet de 4 d'accessoris adhesius de bust |GR| Αυτοκόλλητα στήθους 4 τεμ. για γυναίκες |HR| 4 kom žen dodaci naljepnice za grudi |HU| 4 darabos női mell matrica tartozék csomag |IT| Confezione da 4 accessori da donna adesivi per il seno |LT| Moteriška 4 vnt. riknys, aksesuarai, krūtinės lipdukai |LV| 4 gabali, sieviešu piederumi, uzlīmes uz krūtīm |PL| 4-pak dam akcesoria naklejki na biust |PT| 4 pac. fem. de acessórios autocolantes para mamas |RO| 4 perechi accesorii lds plasturi adezivi pentru bust |RS| 4 kom žen dodaci nalepnice za grudi |SI| Ženski dodatki nalepke za bradavice, 4 kosi |SK| 4-bal. dam. príslušenstvo nálepky na prsia",  </v>
      </c>
      <c r="AU885" s="9" t="str">
        <f t="shared" si="362"/>
        <v xml:space="preserve">"4 pairs lds accessories brest stickers":  "|EN| 4 pairs lds accessories brest stickers |BG| Комплект дамски аксесоари лепенки за бюст, 4 чифта |BiH| 4 kom žen dodaci naljepnice za grudi |CZ| Dámské příslušenství nálepky na ňadra balení 4 ks |DE| 4-paar damen-accessoires nippelpads |EE| 4 komplekti rinnakleebiste aksessuaare |ES| Pack de 4 accesorios femeninos: pegatinas para los senos/ Paquet de 4 d'accessoris adhesius de bust |GR| Αυτοκόλλητα στήθους 4 τεμ. για γυναίκες |HR| 4 kom žen dodaci naljepnice za grudi |HU| 4 darabos női mell matrica tartozék csomag |IT| Confezione da 4 accessori da donna adesivi per il seno |LT| Moteriška 4 vnt. riknys, aksesuarai, krūtinės lipdukai |LV| 4 gabali, sieviešu piederumi, uzlīmes uz krūtīm |PL| 4-pak dam akcesoria naklejki na biust |PT| 4 pac. fem. de acessórios autocolantes para mamas |RO| 4 perechi accesorii lds plasturi adezivi pentru bust |RS| 4 kom žen dodaci nalepnice za grudi |SI| Ženski dodatki nalepke za bradavice, 4 kosi |SK| 4-bal. dam. príslušenstvo nálepky na prsia",  </v>
      </c>
      <c r="AV885" s="9" t="str">
        <f t="shared" si="363"/>
        <v xml:space="preserve">"4 pairs lds accessories brest stickers", </v>
      </c>
      <c r="AW885" s="9"/>
    </row>
    <row r="886" spans="1:49" ht="15" customHeight="1" x14ac:dyDescent="0.25">
      <c r="A886" s="8" t="s">
        <v>16472</v>
      </c>
      <c r="B886" s="6" t="str">
        <f t="shared" si="338"/>
        <v>|EN| Car mirror for baby watching</v>
      </c>
      <c r="C886" s="8" t="s">
        <v>16473</v>
      </c>
      <c r="D886" s="6" t="str">
        <f t="shared" si="339"/>
        <v xml:space="preserve"> |AL| Pasqyrë për vëzhgimin e fëmijës</v>
      </c>
      <c r="E886" s="16" t="s">
        <v>16474</v>
      </c>
      <c r="F886" s="6" t="str">
        <f t="shared" si="340"/>
        <v xml:space="preserve"> |BG| Детско огледалце за обратно виждане за задна автомобилна седалка</v>
      </c>
      <c r="G886" s="16" t="s">
        <v>16475</v>
      </c>
      <c r="H886" s="6" t="str">
        <f t="shared" si="341"/>
        <v xml:space="preserve"> |BiH| Ogledalo za posmatranje djeteta</v>
      </c>
      <c r="I886" s="16" t="s">
        <v>16476</v>
      </c>
      <c r="J886" s="6" t="str">
        <f t="shared" si="342"/>
        <v xml:space="preserve"> |CZ| Zrcátko pro pozorování dítěte</v>
      </c>
      <c r="K886" s="16" t="s">
        <v>16477</v>
      </c>
      <c r="L886" s="6" t="str">
        <f t="shared" si="343"/>
        <v xml:space="preserve"> |DE| Kinder-beobachtungsspiegel</v>
      </c>
      <c r="M886" s="16" t="s">
        <v>16478</v>
      </c>
      <c r="N886" s="6" t="str">
        <f t="shared" si="344"/>
        <v xml:space="preserve"> |EE| Lapse vaatluspeegel</v>
      </c>
      <c r="O886" s="16" t="s">
        <v>16479</v>
      </c>
      <c r="P886" s="6" t="str">
        <f t="shared" si="345"/>
        <v xml:space="preserve"> |ES| Retrovisor para vigilar al bebé</v>
      </c>
      <c r="Q886" s="16" t="s">
        <v>16480</v>
      </c>
      <c r="R886" s="6" t="str">
        <f t="shared" si="346"/>
        <v>/ Mirall per a observar a l'infant</v>
      </c>
      <c r="S886" s="16" t="s">
        <v>16481</v>
      </c>
      <c r="T886" s="6" t="str">
        <f t="shared" si="347"/>
        <v xml:space="preserve"> |GR| Καθρέφτης παρακολούθησης παιδιού</v>
      </c>
      <c r="U886" s="16" t="s">
        <v>16482</v>
      </c>
      <c r="V886" s="6" t="str">
        <f t="shared" si="348"/>
        <v xml:space="preserve"> |HR| Ogledalo za promatranje djeteta</v>
      </c>
      <c r="W886" s="16" t="s">
        <v>16483</v>
      </c>
      <c r="X886" s="6" t="str">
        <f t="shared" si="349"/>
        <v xml:space="preserve"> |HU| Gyermekfelügyelő tükör</v>
      </c>
      <c r="Y886" s="16" t="s">
        <v>16484</v>
      </c>
      <c r="Z886" s="6" t="str">
        <f t="shared" si="350"/>
        <v xml:space="preserve"> |IT| Specchio per guardare i bambini</v>
      </c>
      <c r="AA886" s="16" t="s">
        <v>16485</v>
      </c>
      <c r="AB886" s="6" t="str">
        <f t="shared" si="351"/>
        <v xml:space="preserve"> |LT| Veidrodis vaiką stebėti</v>
      </c>
      <c r="AC886" s="16" t="s">
        <v>16486</v>
      </c>
      <c r="AD886" s="6" t="str">
        <f t="shared" si="352"/>
        <v xml:space="preserve"> |LV| Spogulis bērna novērošanai</v>
      </c>
      <c r="AE886" s="32" t="s">
        <v>16487</v>
      </c>
      <c r="AF886" s="6" t="str">
        <f t="shared" si="353"/>
        <v xml:space="preserve"> |MK| Огледалце за набљудување на дете</v>
      </c>
      <c r="AG886" s="8" t="s">
        <v>16488</v>
      </c>
      <c r="AH886" s="6" t="str">
        <f t="shared" si="354"/>
        <v xml:space="preserve"> |PL| Lusterko do obserwacji dziecka</v>
      </c>
      <c r="AI886" s="16" t="s">
        <v>16489</v>
      </c>
      <c r="AJ886" s="6" t="str">
        <f t="shared" si="355"/>
        <v xml:space="preserve"> |PT| Espelho de vigilância de bebés</v>
      </c>
      <c r="AK886" s="16" t="s">
        <v>16490</v>
      </c>
      <c r="AL886" s="6" t="str">
        <f t="shared" si="356"/>
        <v xml:space="preserve"> |RO| Oglindă auto pentru vizionarea copilului</v>
      </c>
      <c r="AM886" s="16" t="s">
        <v>16491</v>
      </c>
      <c r="AN886" s="6" t="str">
        <f t="shared" si="357"/>
        <v xml:space="preserve"> |RS| Ogledalo za posmatranje deteta</v>
      </c>
      <c r="AO886" s="16" t="s">
        <v>16492</v>
      </c>
      <c r="AP886" s="6" t="str">
        <f t="shared" si="358"/>
        <v xml:space="preserve"> |SI| Ogledalo za opazovanje otroka</v>
      </c>
      <c r="AQ886" s="16" t="s">
        <v>16493</v>
      </c>
      <c r="AR886" s="6" t="str">
        <f t="shared" si="359"/>
        <v xml:space="preserve"> |SK| Zrkadlo na pozorovanie dieťaťa</v>
      </c>
      <c r="AS886" s="9" t="str">
        <f t="shared" si="360"/>
        <v>|EN| Car mirror for baby watching |BG| Детско огледалце за обратно виждане за задна автомобилна седалка |BiH| Ogledalo za posmatranje djeteta |CZ| Zrcátko pro pozorování dítěte |DE| Kinder-beobachtungsspiegel |EE| Lapse vaatluspeegel |ES| Retrovisor para vigilar al bebé/ Mirall per a observar a l'infant |GR| Καθρέφτης παρακολούθησης παιδιού |HR| Ogledalo za promatranje djeteta |HU| Gyermekfelügyelő tükör |IT| Specchio per guardare i bambini |LT| Veidrodis vaiką stebėti |LV| Spogulis bērna novērošanai |PL| Lusterko do obserwacji dziecka |PT| Espelho de vigilância de bebés |RO| Oglindă auto pentru vizionarea copilului |RS| Ogledalo za posmatranje deteta |SI| Ogledalo za opazovanje otroka |SK| Zrkadlo na pozorovanie dieťaťa</v>
      </c>
      <c r="AT886" s="9" t="str">
        <f t="shared" si="361"/>
        <v xml:space="preserve">"|EN| Car mirror for baby watching |BG| Детско огледалце за обратно виждане за задна автомобилна седалка |BiH| Ogledalo za posmatranje djeteta |CZ| Zrcátko pro pozorování dítěte |DE| Kinder-beobachtungsspiegel |EE| Lapse vaatluspeegel |ES| Retrovisor para vigilar al bebé/ Mirall per a observar a l'infant |GR| Καθρέφτης παρακολούθησης παιδιού |HR| Ogledalo za promatranje djeteta |HU| Gyermekfelügyelő tükör |IT| Specchio per guardare i bambini |LT| Veidrodis vaiką stebėti |LV| Spogulis bērna novērošanai |PL| Lusterko do obserwacji dziecka |PT| Espelho de vigilância de bebés |RO| Oglindă auto pentru vizionarea copilului |RS| Ogledalo za posmatranje deteta |SI| Ogledalo za opazovanje otroka |SK| Zrkadlo na pozorovanie dieťaťa",  </v>
      </c>
      <c r="AU886" s="9" t="str">
        <f t="shared" si="362"/>
        <v xml:space="preserve">"Car mirror for baby watching":  "|EN| Car mirror for baby watching |BG| Детско огледалце за обратно виждане за задна автомобилна седалка |BiH| Ogledalo za posmatranje djeteta |CZ| Zrcátko pro pozorování dítěte |DE| Kinder-beobachtungsspiegel |EE| Lapse vaatluspeegel |ES| Retrovisor para vigilar al bebé/ Mirall per a observar a l'infant |GR| Καθρέφτης παρακολούθησης παιδιού |HR| Ogledalo za promatranje djeteta |HU| Gyermekfelügyelő tükör |IT| Specchio per guardare i bambini |LT| Veidrodis vaiką stebėti |LV| Spogulis bērna novērošanai |PL| Lusterko do obserwacji dziecka |PT| Espelho de vigilância de bebés |RO| Oglindă auto pentru vizionarea copilului |RS| Ogledalo za posmatranje deteta |SI| Ogledalo za opazovanje otroka |SK| Zrkadlo na pozorovanie dieťaťa",  </v>
      </c>
      <c r="AV886" s="9" t="str">
        <f t="shared" si="363"/>
        <v xml:space="preserve">"Car mirror for baby watching", </v>
      </c>
      <c r="AW886" s="9"/>
    </row>
    <row r="887" spans="1:49" ht="15" customHeight="1" x14ac:dyDescent="0.25">
      <c r="A887" s="8" t="s">
        <v>16494</v>
      </c>
      <c r="B887" s="6" t="str">
        <f t="shared" si="338"/>
        <v>|EN| Carseat table</v>
      </c>
      <c r="C887" s="8" t="s">
        <v>16495</v>
      </c>
      <c r="D887" s="6" t="str">
        <f t="shared" si="339"/>
        <v xml:space="preserve"> |AL| Tavolinë për makinë</v>
      </c>
      <c r="E887" s="16" t="s">
        <v>16496</v>
      </c>
      <c r="F887" s="6" t="str">
        <f t="shared" si="340"/>
        <v xml:space="preserve"> |BG| Детска масичка за автомобил</v>
      </c>
      <c r="G887" s="16" t="s">
        <v>16497</v>
      </c>
      <c r="H887" s="6" t="str">
        <f t="shared" si="341"/>
        <v xml:space="preserve"> |BiH| Stol za auto</v>
      </c>
      <c r="I887" s="16" t="s">
        <v>16498</v>
      </c>
      <c r="J887" s="6" t="str">
        <f t="shared" si="342"/>
        <v xml:space="preserve"> |CZ| Stoleček do auta</v>
      </c>
      <c r="K887" s="16" t="s">
        <v>16499</v>
      </c>
      <c r="L887" s="6" t="str">
        <f t="shared" si="343"/>
        <v xml:space="preserve"> |DE| Autotisch</v>
      </c>
      <c r="M887" s="16" t="s">
        <v>16500</v>
      </c>
      <c r="N887" s="6" t="str">
        <f t="shared" si="344"/>
        <v xml:space="preserve"> |EE| Auto laud</v>
      </c>
      <c r="O887" s="16" t="s">
        <v>16501</v>
      </c>
      <c r="P887" s="6" t="str">
        <f t="shared" si="345"/>
        <v xml:space="preserve"> |ES| Mesita para el coche</v>
      </c>
      <c r="Q887" s="16" t="s">
        <v>16502</v>
      </c>
      <c r="R887" s="6" t="str">
        <f t="shared" si="346"/>
        <v>/ Taula de cotxe</v>
      </c>
      <c r="S887" s="16" t="s">
        <v>16503</v>
      </c>
      <c r="T887" s="6" t="str">
        <f t="shared" si="347"/>
        <v xml:space="preserve"> |GR| Κάθισμα αυτοκινήτου</v>
      </c>
      <c r="U887" s="16" t="s">
        <v>16497</v>
      </c>
      <c r="V887" s="6" t="str">
        <f t="shared" si="348"/>
        <v xml:space="preserve"> |HR| Stol za auto</v>
      </c>
      <c r="W887" s="16" t="s">
        <v>16504</v>
      </c>
      <c r="X887" s="6" t="str">
        <f t="shared" si="349"/>
        <v xml:space="preserve"> |HU| Autós asztal</v>
      </c>
      <c r="Y887" s="16" t="s">
        <v>16505</v>
      </c>
      <c r="Z887" s="6" t="str">
        <f t="shared" si="350"/>
        <v xml:space="preserve"> |IT| Tavolino auto</v>
      </c>
      <c r="AA887" s="16" t="s">
        <v>16506</v>
      </c>
      <c r="AB887" s="6" t="str">
        <f t="shared" si="351"/>
        <v xml:space="preserve"> |LT| Automobilinis staliukas</v>
      </c>
      <c r="AC887" s="16" t="s">
        <v>16507</v>
      </c>
      <c r="AD887" s="6" t="str">
        <f t="shared" si="352"/>
        <v xml:space="preserve"> |LV| Galdiņš automašīnai</v>
      </c>
      <c r="AE887" s="32" t="s">
        <v>10575</v>
      </c>
      <c r="AF887" s="6" t="str">
        <f t="shared" si="353"/>
        <v xml:space="preserve"> |MK| Автомобилска фотелја</v>
      </c>
      <c r="AG887" s="8" t="s">
        <v>16508</v>
      </c>
      <c r="AH887" s="6" t="str">
        <f t="shared" si="354"/>
        <v xml:space="preserve"> |PL| Stolik samochodowy</v>
      </c>
      <c r="AI887" s="16" t="s">
        <v>16509</v>
      </c>
      <c r="AJ887" s="6" t="str">
        <f t="shared" si="355"/>
        <v xml:space="preserve"> |PT| Mesa de automóvel</v>
      </c>
      <c r="AK887" s="16" t="s">
        <v>16510</v>
      </c>
      <c r="AL887" s="6" t="str">
        <f t="shared" si="356"/>
        <v xml:space="preserve"> |RO| Masă scaun auto</v>
      </c>
      <c r="AM887" s="16" t="s">
        <v>16511</v>
      </c>
      <c r="AN887" s="6" t="str">
        <f t="shared" si="357"/>
        <v xml:space="preserve"> |RS| Sto za auto</v>
      </c>
      <c r="AO887" s="16" t="s">
        <v>16512</v>
      </c>
      <c r="AP887" s="6" t="str">
        <f t="shared" si="358"/>
        <v xml:space="preserve"> |SI| Avtomobilska mizica</v>
      </c>
      <c r="AQ887" s="16" t="s">
        <v>16513</v>
      </c>
      <c r="AR887" s="6" t="str">
        <f t="shared" si="359"/>
        <v xml:space="preserve"> |SK| Stolík do auta</v>
      </c>
      <c r="AS887" s="9" t="str">
        <f t="shared" si="360"/>
        <v>|EN| Carseat table |BG| Детска масичка за автомобил |BiH| Stol za auto |CZ| Stoleček do auta |DE| Autotisch |EE| Auto laud |ES| Mesita para el coche/ Taula de cotxe |GR| Κάθισμα αυτοκινήτου |HR| Stol za auto |HU| Autós asztal |IT| Tavolino auto |LT| Automobilinis staliukas |LV| Galdiņš automašīnai |PL| Stolik samochodowy |PT| Mesa de automóvel |RO| Masă scaun auto |RS| Sto za auto |SI| Avtomobilska mizica |SK| Stolík do auta</v>
      </c>
      <c r="AT887" s="9" t="str">
        <f t="shared" si="361"/>
        <v xml:space="preserve">"|EN| Carseat table |BG| Детска масичка за автомобил |BiH| Stol za auto |CZ| Stoleček do auta |DE| Autotisch |EE| Auto laud |ES| Mesita para el coche/ Taula de cotxe |GR| Κάθισμα αυτοκινήτου |HR| Stol za auto |HU| Autós asztal |IT| Tavolino auto |LT| Automobilinis staliukas |LV| Galdiņš automašīnai |PL| Stolik samochodowy |PT| Mesa de automóvel |RO| Masă scaun auto |RS| Sto za auto |SI| Avtomobilska mizica |SK| Stolík do auta",  </v>
      </c>
      <c r="AU887" s="9" t="str">
        <f t="shared" si="362"/>
        <v xml:space="preserve">"Carseat table":  "|EN| Carseat table |BG| Детска масичка за автомобил |BiH| Stol za auto |CZ| Stoleček do auta |DE| Autotisch |EE| Auto laud |ES| Mesita para el coche/ Taula de cotxe |GR| Κάθισμα αυτοκινήτου |HR| Stol za auto |HU| Autós asztal |IT| Tavolino auto |LT| Automobilinis staliukas |LV| Galdiņš automašīnai |PL| Stolik samochodowy |PT| Mesa de automóvel |RO| Masă scaun auto |RS| Sto za auto |SI| Avtomobilska mizica |SK| Stolík do auta",  </v>
      </c>
      <c r="AV887" s="9" t="str">
        <f t="shared" si="363"/>
        <v xml:space="preserve">"Carseat table", </v>
      </c>
      <c r="AW887" s="9"/>
    </row>
    <row r="888" spans="1:49" ht="15" customHeight="1" x14ac:dyDescent="0.25">
      <c r="A888" s="8" t="s">
        <v>16514</v>
      </c>
      <c r="B888" s="6" t="str">
        <f t="shared" si="338"/>
        <v>|EN| Mummy bag</v>
      </c>
      <c r="C888" s="8" t="s">
        <v>16515</v>
      </c>
      <c r="D888" s="6" t="str">
        <f t="shared" si="339"/>
        <v xml:space="preserve"> |AL| Çantë shpine për nënat</v>
      </c>
      <c r="E888" s="16" t="s">
        <v>16516</v>
      </c>
      <c r="F888" s="6" t="str">
        <f t="shared" si="340"/>
        <v xml:space="preserve"> |BG| Раничка за мама</v>
      </c>
      <c r="G888" s="16" t="s">
        <v>16517</v>
      </c>
      <c r="H888" s="6" t="str">
        <f t="shared" si="341"/>
        <v xml:space="preserve"> |BiH| Ranac za mamu</v>
      </c>
      <c r="I888" s="16" t="s">
        <v>16518</v>
      </c>
      <c r="J888" s="6" t="str">
        <f t="shared" si="342"/>
        <v xml:space="preserve"> |CZ| Batoh pro maminku</v>
      </c>
      <c r="K888" s="16" t="s">
        <v>16519</v>
      </c>
      <c r="L888" s="6" t="str">
        <f t="shared" si="343"/>
        <v xml:space="preserve"> |DE| Rucksack für mutter</v>
      </c>
      <c r="M888" s="16" t="s">
        <v>16520</v>
      </c>
      <c r="N888" s="6" t="str">
        <f t="shared" si="344"/>
        <v xml:space="preserve"> |EE| Seljakott emale</v>
      </c>
      <c r="O888" s="16" t="s">
        <v>16521</v>
      </c>
      <c r="P888" s="6" t="str">
        <f t="shared" si="345"/>
        <v xml:space="preserve"> |ES| Mochila de mamá</v>
      </c>
      <c r="Q888" s="16" t="s">
        <v>16522</v>
      </c>
      <c r="R888" s="6" t="str">
        <f t="shared" si="346"/>
        <v>/ Motxilla per a la mare</v>
      </c>
      <c r="S888" s="16" t="s">
        <v>16523</v>
      </c>
      <c r="T888" s="6" t="str">
        <f t="shared" si="347"/>
        <v xml:space="preserve"> |GR| Σακίδιο πλάτης για τη μαμά</v>
      </c>
      <c r="U888" s="16" t="s">
        <v>16524</v>
      </c>
      <c r="V888" s="6" t="str">
        <f t="shared" si="348"/>
        <v xml:space="preserve"> |HR| Ruksak za mamu</v>
      </c>
      <c r="W888" s="16" t="s">
        <v>16525</v>
      </c>
      <c r="X888" s="6" t="str">
        <f t="shared" si="349"/>
        <v xml:space="preserve"> |HU| Mama hátizsák</v>
      </c>
      <c r="Y888" s="16" t="s">
        <v>16526</v>
      </c>
      <c r="Z888" s="6" t="str">
        <f t="shared" si="350"/>
        <v xml:space="preserve"> |IT| Zaino per la mamma</v>
      </c>
      <c r="AA888" s="16" t="s">
        <v>16527</v>
      </c>
      <c r="AB888" s="6" t="str">
        <f t="shared" si="351"/>
        <v xml:space="preserve"> |LT| Kuprinė mamai</v>
      </c>
      <c r="AC888" s="16" t="s">
        <v>16528</v>
      </c>
      <c r="AD888" s="6" t="str">
        <f t="shared" si="352"/>
        <v xml:space="preserve"> |LV| Mugursoma mammai</v>
      </c>
      <c r="AE888" s="32" t="s">
        <v>16529</v>
      </c>
      <c r="AF888" s="6" t="str">
        <f t="shared" si="353"/>
        <v xml:space="preserve"> |MK| Ранец за мајка</v>
      </c>
      <c r="AG888" s="8" t="s">
        <v>16530</v>
      </c>
      <c r="AH888" s="6" t="str">
        <f t="shared" si="354"/>
        <v xml:space="preserve"> |PL| Plecak dla mamy</v>
      </c>
      <c r="AI888" s="16" t="s">
        <v>16531</v>
      </c>
      <c r="AJ888" s="6" t="str">
        <f t="shared" si="355"/>
        <v xml:space="preserve"> |PT| Mochila para a mãe</v>
      </c>
      <c r="AK888" s="16" t="s">
        <v>16532</v>
      </c>
      <c r="AL888" s="6" t="str">
        <f t="shared" si="356"/>
        <v xml:space="preserve"> |RO| Rucsac pentru mămică</v>
      </c>
      <c r="AM888" s="16" t="s">
        <v>16517</v>
      </c>
      <c r="AN888" s="6" t="str">
        <f t="shared" si="357"/>
        <v xml:space="preserve"> |RS| Ranac za mamu</v>
      </c>
      <c r="AO888" s="16" t="s">
        <v>16533</v>
      </c>
      <c r="AP888" s="6" t="str">
        <f t="shared" si="358"/>
        <v xml:space="preserve"> |SI| Nahrbtnik za mamico</v>
      </c>
      <c r="AQ888" s="16" t="s">
        <v>16534</v>
      </c>
      <c r="AR888" s="6" t="str">
        <f t="shared" si="359"/>
        <v xml:space="preserve"> |SK| Batoh pre mamu</v>
      </c>
      <c r="AS888" s="9" t="str">
        <f t="shared" si="360"/>
        <v>|EN| Mummy bag |BG| Раничка за мама |BiH| Ranac za mamu |CZ| Batoh pro maminku |DE| Rucksack für mutter |EE| Seljakott emale |ES| Mochila de mamá/ Motxilla per a la mare |GR| Σακίδιο πλάτης για τη μαμά |HR| Ruksak za mamu |HU| Mama hátizsák |IT| Zaino per la mamma |LT| Kuprinė mamai |LV| Mugursoma mammai |PL| Plecak dla mamy |PT| Mochila para a mãe |RO| Rucsac pentru mămică |RS| Ranac za mamu |SI| Nahrbtnik za mamico |SK| Batoh pre mamu</v>
      </c>
      <c r="AT888" s="9" t="str">
        <f t="shared" si="361"/>
        <v xml:space="preserve">"|EN| Mummy bag |BG| Раничка за мама |BiH| Ranac za mamu |CZ| Batoh pro maminku |DE| Rucksack für mutter |EE| Seljakott emale |ES| Mochila de mamá/ Motxilla per a la mare |GR| Σακίδιο πλάτης για τη μαμά |HR| Ruksak za mamu |HU| Mama hátizsák |IT| Zaino per la mamma |LT| Kuprinė mamai |LV| Mugursoma mammai |PL| Plecak dla mamy |PT| Mochila para a mãe |RO| Rucsac pentru mămică |RS| Ranac za mamu |SI| Nahrbtnik za mamico |SK| Batoh pre mamu",  </v>
      </c>
      <c r="AU888" s="9" t="str">
        <f t="shared" si="362"/>
        <v xml:space="preserve">"Mummy bag":  "|EN| Mummy bag |BG| Раничка за мама |BiH| Ranac za mamu |CZ| Batoh pro maminku |DE| Rucksack für mutter |EE| Seljakott emale |ES| Mochila de mamá/ Motxilla per a la mare |GR| Σακίδιο πλάτης για τη μαμά |HR| Ruksak za mamu |HU| Mama hátizsák |IT| Zaino per la mamma |LT| Kuprinė mamai |LV| Mugursoma mammai |PL| Plecak dla mamy |PT| Mochila para a mãe |RO| Rucsac pentru mămică |RS| Ranac za mamu |SI| Nahrbtnik za mamico |SK| Batoh pre mamu",  </v>
      </c>
      <c r="AV888" s="9" t="str">
        <f t="shared" si="363"/>
        <v xml:space="preserve">"Mummy bag", </v>
      </c>
      <c r="AW888" s="9"/>
    </row>
    <row r="889" spans="1:49" ht="15" customHeight="1" x14ac:dyDescent="0.25">
      <c r="A889" s="9" t="s">
        <v>16535</v>
      </c>
      <c r="B889" s="6" t="str">
        <f t="shared" si="338"/>
        <v>|EN| Rain coat</v>
      </c>
      <c r="C889" s="9" t="s">
        <v>16536</v>
      </c>
      <c r="D889" s="6" t="str">
        <f t="shared" si="339"/>
        <v xml:space="preserve"> |AL| Pardesy mushama</v>
      </c>
      <c r="E889" s="10" t="s">
        <v>16537</v>
      </c>
      <c r="F889" s="6" t="str">
        <f t="shared" si="340"/>
        <v xml:space="preserve"> |BG| Дъждобран</v>
      </c>
      <c r="G889" s="10" t="s">
        <v>16538</v>
      </c>
      <c r="H889" s="6" t="str">
        <f t="shared" si="341"/>
        <v xml:space="preserve"> |BiH| Kabanica</v>
      </c>
      <c r="I889" s="10" t="s">
        <v>16539</v>
      </c>
      <c r="J889" s="6" t="str">
        <f t="shared" si="342"/>
        <v xml:space="preserve"> |CZ| Pláštěnka</v>
      </c>
      <c r="K889" s="10" t="s">
        <v>16540</v>
      </c>
      <c r="L889" s="6" t="str">
        <f t="shared" si="343"/>
        <v xml:space="preserve"> |DE| Regenmantel</v>
      </c>
      <c r="M889" s="10" t="s">
        <v>16541</v>
      </c>
      <c r="N889" s="6" t="str">
        <f t="shared" si="344"/>
        <v xml:space="preserve"> |EE| Vihmamantel</v>
      </c>
      <c r="O889" s="10" t="s">
        <v>16542</v>
      </c>
      <c r="P889" s="6" t="str">
        <f t="shared" si="345"/>
        <v xml:space="preserve"> |ES| Impermeable</v>
      </c>
      <c r="Q889" s="10" t="s">
        <v>16543</v>
      </c>
      <c r="R889" s="6" t="str">
        <f t="shared" si="346"/>
        <v>/ Abric impermeable</v>
      </c>
      <c r="S889" s="10" t="s">
        <v>16544</v>
      </c>
      <c r="T889" s="6" t="str">
        <f t="shared" si="347"/>
        <v xml:space="preserve"> |GR| Αδιάβροχο παλτό</v>
      </c>
      <c r="U889" s="10" t="s">
        <v>16538</v>
      </c>
      <c r="V889" s="6" t="str">
        <f t="shared" si="348"/>
        <v xml:space="preserve"> |HR| Kabanica</v>
      </c>
      <c r="W889" s="10" t="s">
        <v>16545</v>
      </c>
      <c r="X889" s="6" t="str">
        <f t="shared" si="349"/>
        <v xml:space="preserve"> |HU| Esőkabát</v>
      </c>
      <c r="Y889" s="9" t="s">
        <v>16546</v>
      </c>
      <c r="Z889" s="6" t="str">
        <f t="shared" si="350"/>
        <v xml:space="preserve"> |IT| Mantellina antipioggia</v>
      </c>
      <c r="AA889" s="10" t="s">
        <v>16547</v>
      </c>
      <c r="AB889" s="6" t="str">
        <f t="shared" si="351"/>
        <v xml:space="preserve"> |LT| Lietpaltis</v>
      </c>
      <c r="AC889" s="10" t="s">
        <v>16548</v>
      </c>
      <c r="AD889" s="6" t="str">
        <f t="shared" si="352"/>
        <v xml:space="preserve"> |LV| Lietusmētelis</v>
      </c>
      <c r="AE889" s="33" t="s">
        <v>16549</v>
      </c>
      <c r="AF889" s="6" t="str">
        <f t="shared" si="353"/>
        <v xml:space="preserve"> |MK| Мантил отпорен на дожд</v>
      </c>
      <c r="AG889" s="9" t="s">
        <v>16550</v>
      </c>
      <c r="AH889" s="6" t="str">
        <f t="shared" si="354"/>
        <v xml:space="preserve"> |PL| Płaszcz przeciwdeszczowy</v>
      </c>
      <c r="AI889" s="10" t="s">
        <v>16551</v>
      </c>
      <c r="AJ889" s="6" t="str">
        <f t="shared" si="355"/>
        <v xml:space="preserve"> |PT| Capa de chuva</v>
      </c>
      <c r="AK889" s="10" t="s">
        <v>16552</v>
      </c>
      <c r="AL889" s="6" t="str">
        <f t="shared" si="356"/>
        <v xml:space="preserve"> |RO| Pelerină de ploaie</v>
      </c>
      <c r="AM889" s="10" t="s">
        <v>16538</v>
      </c>
      <c r="AN889" s="6" t="str">
        <f t="shared" si="357"/>
        <v xml:space="preserve"> |RS| Kabanica</v>
      </c>
      <c r="AO889" s="10" t="s">
        <v>16553</v>
      </c>
      <c r="AP889" s="6" t="str">
        <f t="shared" si="358"/>
        <v xml:space="preserve"> |SI| Dežni plašč</v>
      </c>
      <c r="AQ889" s="10" t="s">
        <v>16554</v>
      </c>
      <c r="AR889" s="6" t="str">
        <f t="shared" si="359"/>
        <v xml:space="preserve"> |SK| Pršiplášť</v>
      </c>
      <c r="AS889" s="9" t="str">
        <f t="shared" si="360"/>
        <v>|EN| Rain coat |BG| Дъждобран |BiH| Kabanica |CZ| Pláštěnka |DE| Regenmantel |EE| Vihmamantel |ES| Impermeable/ Abric impermeable |GR| Αδιάβροχο παλτό |HR| Kabanica |HU| Esőkabát |IT| Mantellina antipioggia |LT| Lietpaltis |LV| Lietusmētelis |PL| Płaszcz przeciwdeszczowy |PT| Capa de chuva |RO| Pelerină de ploaie |RS| Kabanica |SI| Dežni plašč |SK| Pršiplášť</v>
      </c>
      <c r="AT889" s="9" t="str">
        <f t="shared" si="361"/>
        <v xml:space="preserve">"|EN| Rain coat |BG| Дъждобран |BiH| Kabanica |CZ| Pláštěnka |DE| Regenmantel |EE| Vihmamantel |ES| Impermeable/ Abric impermeable |GR| Αδιάβροχο παλτό |HR| Kabanica |HU| Esőkabát |IT| Mantellina antipioggia |LT| Lietpaltis |LV| Lietusmētelis |PL| Płaszcz przeciwdeszczowy |PT| Capa de chuva |RO| Pelerină de ploaie |RS| Kabanica |SI| Dežni plašč |SK| Pršiplášť",  </v>
      </c>
      <c r="AU889" s="9" t="str">
        <f t="shared" si="362"/>
        <v xml:space="preserve">"Rain coat":  "|EN| Rain coat |BG| Дъждобран |BiH| Kabanica |CZ| Pláštěnka |DE| Regenmantel |EE| Vihmamantel |ES| Impermeable/ Abric impermeable |GR| Αδιάβροχο παλτό |HR| Kabanica |HU| Esőkabát |IT| Mantellina antipioggia |LT| Lietpaltis |LV| Lietusmētelis |PL| Płaszcz przeciwdeszczowy |PT| Capa de chuva |RO| Pelerină de ploaie |RS| Kabanica |SI| Dežni plašč |SK| Pršiplášť",  </v>
      </c>
      <c r="AV889" s="9" t="str">
        <f t="shared" si="363"/>
        <v xml:space="preserve">"Rain coat", </v>
      </c>
      <c r="AW889" s="9"/>
    </row>
    <row r="890" spans="1:49" ht="15" customHeight="1" x14ac:dyDescent="0.25">
      <c r="A890" s="8" t="s">
        <v>2467</v>
      </c>
      <c r="B890" s="6" t="str">
        <f t="shared" si="338"/>
        <v>|EN| Women's sarong</v>
      </c>
      <c r="C890" s="8" t="s">
        <v>2468</v>
      </c>
      <c r="D890" s="6" t="str">
        <f t="shared" si="339"/>
        <v xml:space="preserve"> |AL| Pareo femrash</v>
      </c>
      <c r="E890" s="8" t="s">
        <v>2469</v>
      </c>
      <c r="F890" s="6" t="str">
        <f t="shared" si="340"/>
        <v xml:space="preserve"> |BG| Дамско парео</v>
      </c>
      <c r="G890" s="16" t="s">
        <v>2449</v>
      </c>
      <c r="H890" s="6" t="str">
        <f t="shared" si="341"/>
        <v xml:space="preserve"> |BiH| Ženski pareo</v>
      </c>
      <c r="I890" s="8" t="s">
        <v>2470</v>
      </c>
      <c r="J890" s="6" t="str">
        <f t="shared" si="342"/>
        <v xml:space="preserve"> |CZ| Dámské pareo</v>
      </c>
      <c r="K890" s="8" t="s">
        <v>2471</v>
      </c>
      <c r="L890" s="6" t="str">
        <f t="shared" si="343"/>
        <v xml:space="preserve"> |DE| Pareo für damen</v>
      </c>
      <c r="M890" s="8" t="s">
        <v>2472</v>
      </c>
      <c r="N890" s="6" t="str">
        <f t="shared" si="344"/>
        <v xml:space="preserve"> |EE| Naiste rannaseelik (pareo)</v>
      </c>
      <c r="O890" s="8" t="s">
        <v>2473</v>
      </c>
      <c r="P890" s="6" t="str">
        <f t="shared" si="345"/>
        <v xml:space="preserve"> |ES| Pareo para mujer</v>
      </c>
      <c r="Q890" s="8" t="s">
        <v>2474</v>
      </c>
      <c r="R890" s="6" t="str">
        <f t="shared" si="346"/>
        <v>/ Pareo de dona</v>
      </c>
      <c r="S890" s="8" t="s">
        <v>2475</v>
      </c>
      <c r="T890" s="6" t="str">
        <f t="shared" si="347"/>
        <v xml:space="preserve"> |GR| Γυναικείο παρεό</v>
      </c>
      <c r="U890" s="8" t="s">
        <v>2449</v>
      </c>
      <c r="V890" s="6" t="str">
        <f t="shared" si="348"/>
        <v xml:space="preserve"> |HR| Ženski pareo</v>
      </c>
      <c r="W890" s="8" t="s">
        <v>2476</v>
      </c>
      <c r="X890" s="6" t="str">
        <f t="shared" si="349"/>
        <v xml:space="preserve"> |HU| Női strandkendő</v>
      </c>
      <c r="Y890" s="8" t="s">
        <v>2477</v>
      </c>
      <c r="Z890" s="6" t="str">
        <f t="shared" si="350"/>
        <v xml:space="preserve"> |IT| Pareo donna</v>
      </c>
      <c r="AA890" s="8" t="s">
        <v>2478</v>
      </c>
      <c r="AB890" s="6" t="str">
        <f t="shared" si="351"/>
        <v xml:space="preserve"> |LT| Moteriška paplūdimio skraistė</v>
      </c>
      <c r="AC890" s="8" t="s">
        <v>2479</v>
      </c>
      <c r="AD890" s="6" t="str">
        <f t="shared" si="352"/>
        <v xml:space="preserve"> |LV| Sieviešu pludmales lakats</v>
      </c>
      <c r="AE890" s="34" t="s">
        <v>2480</v>
      </c>
      <c r="AF890" s="6" t="str">
        <f t="shared" si="353"/>
        <v xml:space="preserve"> |MK| Женско парео</v>
      </c>
      <c r="AG890" s="8" t="s">
        <v>2481</v>
      </c>
      <c r="AH890" s="6" t="str">
        <f t="shared" si="354"/>
        <v xml:space="preserve"> |PL| Pareo damskie</v>
      </c>
      <c r="AI890" s="16" t="s">
        <v>2463</v>
      </c>
      <c r="AJ890" s="6" t="str">
        <f t="shared" si="355"/>
        <v xml:space="preserve"> |PT| Páreo feminino</v>
      </c>
      <c r="AK890" s="8" t="s">
        <v>2482</v>
      </c>
      <c r="AL890" s="6" t="str">
        <f t="shared" si="356"/>
        <v xml:space="preserve"> |RO| Pareo damă</v>
      </c>
      <c r="AM890" s="8" t="s">
        <v>2449</v>
      </c>
      <c r="AN890" s="6" t="str">
        <f t="shared" si="357"/>
        <v xml:space="preserve"> |RS| Ženski pareo</v>
      </c>
      <c r="AO890" s="8" t="s">
        <v>2449</v>
      </c>
      <c r="AP890" s="6" t="str">
        <f t="shared" si="358"/>
        <v xml:space="preserve"> |SI| Ženski pareo</v>
      </c>
      <c r="AQ890" s="8" t="s">
        <v>2483</v>
      </c>
      <c r="AR890" s="6" t="str">
        <f t="shared" si="359"/>
        <v xml:space="preserve"> |SK| Dámske pareo</v>
      </c>
      <c r="AS890" s="9" t="str">
        <f t="shared" si="360"/>
        <v>|EN| Women's sarong |BG| Дамско парео |BiH| Ženski pareo |CZ| Dámské pareo |DE| Pareo für damen |EE| Naiste rannaseelik (pareo) |ES| Pareo para mujer/ Pareo de dona |GR| Γυναικείο παρεό |HR| Ženski pareo |HU| Női strandkendő |IT| Pareo donna |LT| Moteriška paplūdimio skraistė |LV| Sieviešu pludmales lakats |PL| Pareo damskie |PT| Páreo feminino |RO| Pareo damă |RS| Ženski pareo |SI| Ženski pareo |SK| Dámske pareo</v>
      </c>
      <c r="AT890" s="9" t="str">
        <f t="shared" si="361"/>
        <v xml:space="preserve">"|EN| Women's sarong |BG| Дамско парео |BiH| Ženski pareo |CZ| Dámské pareo |DE| Pareo für damen |EE| Naiste rannaseelik (pareo) |ES| Pareo para mujer/ Pareo de dona |GR| Γυναικείο παρεό |HR| Ženski pareo |HU| Női strandkendő |IT| Pareo donna |LT| Moteriška paplūdimio skraistė |LV| Sieviešu pludmales lakats |PL| Pareo damskie |PT| Páreo feminino |RO| Pareo damă |RS| Ženski pareo |SI| Ženski pareo |SK| Dámske pareo",  </v>
      </c>
      <c r="AU890" s="9" t="str">
        <f t="shared" si="362"/>
        <v xml:space="preserve">"Women's sarong":  "|EN| Women's sarong |BG| Дамско парео |BiH| Ženski pareo |CZ| Dámské pareo |DE| Pareo für damen |EE| Naiste rannaseelik (pareo) |ES| Pareo para mujer/ Pareo de dona |GR| Γυναικείο παρεό |HR| Ženski pareo |HU| Női strandkendő |IT| Pareo donna |LT| Moteriška paplūdimio skraistė |LV| Sieviešu pludmales lakats |PL| Pareo damskie |PT| Páreo feminino |RO| Pareo damă |RS| Ženski pareo |SI| Ženski pareo |SK| Dámske pareo",  </v>
      </c>
      <c r="AV890" s="9" t="str">
        <f t="shared" si="363"/>
        <v xml:space="preserve">"Women's sarong", </v>
      </c>
      <c r="AW890" s="9"/>
    </row>
    <row r="891" spans="1:49" ht="15" customHeight="1" x14ac:dyDescent="0.25">
      <c r="A891" s="8" t="s">
        <v>16555</v>
      </c>
      <c r="B891" s="6" t="str">
        <f t="shared" si="338"/>
        <v>|EN| Sunglasses for girls flowers h</v>
      </c>
      <c r="C891" s="8" t="s">
        <v>16556</v>
      </c>
      <c r="D891" s="6" t="str">
        <f t="shared" si="339"/>
        <v xml:space="preserve"> |AL| Syze dielli lule h</v>
      </c>
      <c r="E891" s="8" t="s">
        <v>16557</v>
      </c>
      <c r="F891" s="6" t="str">
        <f t="shared" si="340"/>
        <v xml:space="preserve"> |BG| Слънчеви очила за момиче цвете h</v>
      </c>
      <c r="G891" s="8" t="s">
        <v>16558</v>
      </c>
      <c r="H891" s="6" t="str">
        <f t="shared" si="341"/>
        <v xml:space="preserve"> |BiH| Naočale djev sunčane cvjetići h</v>
      </c>
      <c r="I891" s="16" t="s">
        <v>16559</v>
      </c>
      <c r="J891" s="6" t="str">
        <f t="shared" si="342"/>
        <v xml:space="preserve"> |CZ| Dívčí sluneční brýle květiny h</v>
      </c>
      <c r="K891" s="8" t="s">
        <v>16560</v>
      </c>
      <c r="L891" s="6" t="str">
        <f t="shared" si="343"/>
        <v xml:space="preserve"> |DE| Sonnenbrille mädchen blumen h</v>
      </c>
      <c r="M891" s="8" t="s">
        <v>16561</v>
      </c>
      <c r="N891" s="6" t="str">
        <f t="shared" si="344"/>
        <v xml:space="preserve"> |EE| Päikeseprillid lill h</v>
      </c>
      <c r="O891" s="8" t="s">
        <v>16562</v>
      </c>
      <c r="P891" s="6" t="str">
        <f t="shared" si="345"/>
        <v xml:space="preserve"> |ES| Gafas de sol de niña flores h</v>
      </c>
      <c r="Q891" s="8" t="s">
        <v>16563</v>
      </c>
      <c r="R891" s="6" t="str">
        <f t="shared" si="346"/>
        <v>/ Ulleres dz de sol  flors h</v>
      </c>
      <c r="S891" s="8" t="s">
        <v>16564</v>
      </c>
      <c r="T891" s="6" t="str">
        <f t="shared" si="347"/>
        <v xml:space="preserve"> |GR| Γυαλιά ηλίου για τα κορίτσια λουλούδια h</v>
      </c>
      <c r="U891" s="8" t="s">
        <v>16558</v>
      </c>
      <c r="V891" s="6" t="str">
        <f t="shared" si="348"/>
        <v xml:space="preserve"> |HR| Naočale djev sunčane cvjetići h</v>
      </c>
      <c r="W891" s="8" t="s">
        <v>16565</v>
      </c>
      <c r="X891" s="6" t="str">
        <f t="shared" si="349"/>
        <v xml:space="preserve"> |HU| Napszemüveg lányoknak, virágos h</v>
      </c>
      <c r="Y891" s="8" t="s">
        <v>16566</v>
      </c>
      <c r="Z891" s="6" t="str">
        <f t="shared" si="350"/>
        <v xml:space="preserve"> |IT| Occhiali da sole da bambina fiore h</v>
      </c>
      <c r="AA891" s="8" t="s">
        <v>16567</v>
      </c>
      <c r="AB891" s="6" t="str">
        <f t="shared" si="351"/>
        <v xml:space="preserve"> |LT| Saulės akiniai m gėlytės h</v>
      </c>
      <c r="AC891" s="8" t="s">
        <v>16568</v>
      </c>
      <c r="AD891" s="6" t="str">
        <f t="shared" si="352"/>
        <v xml:space="preserve"> |LV| M saulesbrilles ziedi h</v>
      </c>
      <c r="AE891" s="32" t="s">
        <v>16569</v>
      </c>
      <c r="AF891" s="6" t="str">
        <f t="shared" si="353"/>
        <v xml:space="preserve"> |MK| Дет. женски наочари за сонце со цветови н</v>
      </c>
      <c r="AG891" s="8" t="s">
        <v>16570</v>
      </c>
      <c r="AH891" s="6" t="str">
        <f t="shared" si="354"/>
        <v xml:space="preserve"> |PL| Okulary dz przeciwsłoneczne kwiatki h</v>
      </c>
      <c r="AI891" s="8" t="s">
        <v>16571</v>
      </c>
      <c r="AJ891" s="6" t="str">
        <f t="shared" si="355"/>
        <v xml:space="preserve"> |PT| Óculos de sol para meninas flores h</v>
      </c>
      <c r="AK891" s="8" t="s">
        <v>16572</v>
      </c>
      <c r="AL891" s="6" t="str">
        <f t="shared" si="356"/>
        <v xml:space="preserve"> |RO| Ochelari de soare în formă de flori h</v>
      </c>
      <c r="AM891" s="8" t="s">
        <v>16573</v>
      </c>
      <c r="AN891" s="6" t="str">
        <f t="shared" si="357"/>
        <v xml:space="preserve"> |RS| Naočare dev sunčane cvetići h</v>
      </c>
      <c r="AO891" s="8" t="s">
        <v>16574</v>
      </c>
      <c r="AP891" s="6" t="str">
        <f t="shared" si="358"/>
        <v xml:space="preserve"> |SI| Sončna očala deklica rože h</v>
      </c>
      <c r="AQ891" s="8" t="s">
        <v>16575</v>
      </c>
      <c r="AR891" s="6" t="str">
        <f t="shared" si="359"/>
        <v xml:space="preserve"> |SK| Detské slnečné okuliare kvety h</v>
      </c>
      <c r="AS891" s="9" t="str">
        <f t="shared" si="360"/>
        <v>|EN| Sunglasses for girls flowers h |BG| Слънчеви очила за момиче цвете h |BiH| Naočale djev sunčane cvjetići h |CZ| Dívčí sluneční brýle květiny h |DE| Sonnenbrille mädchen blumen h |EE| Päikeseprillid lill h |ES| Gafas de sol de niña flores h/ Ulleres dz de sol  flors h |GR| Γυαλιά ηλίου για τα κορίτσια λουλούδια h |HR| Naočale djev sunčane cvjetići h |HU| Napszemüveg lányoknak, virágos h |IT| Occhiali da sole da bambina fiore h |LT| Saulės akiniai m gėlytės h |LV| M saulesbrilles ziedi h |PL| Okulary dz przeciwsłoneczne kwiatki h |PT| Óculos de sol para meninas flores h |RO| Ochelari de soare în formă de flori h |RS| Naočare dev sunčane cvetići h |SI| Sončna očala deklica rože h |SK| Detské slnečné okuliare kvety h</v>
      </c>
      <c r="AT891" s="9" t="str">
        <f t="shared" si="361"/>
        <v xml:space="preserve">"|EN| Sunglasses for girls flowers h |BG| Слънчеви очила за момиче цвете h |BiH| Naočale djev sunčane cvjetići h |CZ| Dívčí sluneční brýle květiny h |DE| Sonnenbrille mädchen blumen h |EE| Päikeseprillid lill h |ES| Gafas de sol de niña flores h/ Ulleres dz de sol  flors h |GR| Γυαλιά ηλίου για τα κορίτσια λουλούδια h |HR| Naočale djev sunčane cvjetići h |HU| Napszemüveg lányoknak, virágos h |IT| Occhiali da sole da bambina fiore h |LT| Saulės akiniai m gėlytės h |LV| M saulesbrilles ziedi h |PL| Okulary dz przeciwsłoneczne kwiatki h |PT| Óculos de sol para meninas flores h |RO| Ochelari de soare în formă de flori h |RS| Naočare dev sunčane cvetići h |SI| Sončna očala deklica rože h |SK| Detské slnečné okuliare kvety h",  </v>
      </c>
      <c r="AU891" s="9" t="str">
        <f t="shared" si="362"/>
        <v xml:space="preserve">"Sunglasses for girls flowers h":  "|EN| Sunglasses for girls flowers h |BG| Слънчеви очила за момиче цвете h |BiH| Naočale djev sunčane cvjetići h |CZ| Dívčí sluneční brýle květiny h |DE| Sonnenbrille mädchen blumen h |EE| Päikeseprillid lill h |ES| Gafas de sol de niña flores h/ Ulleres dz de sol  flors h |GR| Γυαλιά ηλίου για τα κορίτσια λουλούδια h |HR| Naočale djev sunčane cvjetići h |HU| Napszemüveg lányoknak, virágos h |IT| Occhiali da sole da bambina fiore h |LT| Saulės akiniai m gėlytės h |LV| M saulesbrilles ziedi h |PL| Okulary dz przeciwsłoneczne kwiatki h |PT| Óculos de sol para meninas flores h |RO| Ochelari de soare în formă de flori h |RS| Naočare dev sunčane cvetići h |SI| Sončna očala deklica rože h |SK| Detské slnečné okuliare kvety h",  </v>
      </c>
      <c r="AV891" s="9" t="str">
        <f t="shared" si="363"/>
        <v xml:space="preserve">"Sunglasses for girls flowers h", </v>
      </c>
      <c r="AW891" s="9"/>
    </row>
    <row r="892" spans="1:49" ht="15" customHeight="1" x14ac:dyDescent="0.25">
      <c r="A892" s="8" t="s">
        <v>16576</v>
      </c>
      <c r="B892" s="6" t="str">
        <f t="shared" si="338"/>
        <v>|EN| Sunglasses for girls fish h</v>
      </c>
      <c r="C892" s="8" t="s">
        <v>16577</v>
      </c>
      <c r="D892" s="6" t="str">
        <f t="shared" si="339"/>
        <v xml:space="preserve"> |AL| Syze dielli peshq h</v>
      </c>
      <c r="E892" s="8" t="s">
        <v>16578</v>
      </c>
      <c r="F892" s="6" t="str">
        <f t="shared" si="340"/>
        <v xml:space="preserve"> |BG| Слънчеви очила за момиче рибки h</v>
      </c>
      <c r="G892" s="8" t="s">
        <v>16579</v>
      </c>
      <c r="H892" s="6" t="str">
        <f t="shared" si="341"/>
        <v xml:space="preserve"> |BiH| Naočale djev sunčane ribice h</v>
      </c>
      <c r="I892" s="16" t="s">
        <v>16580</v>
      </c>
      <c r="J892" s="6" t="str">
        <f t="shared" si="342"/>
        <v xml:space="preserve"> |CZ| Dívčí sluneční brýle rybičky h</v>
      </c>
      <c r="K892" s="8" t="s">
        <v>16581</v>
      </c>
      <c r="L892" s="6" t="str">
        <f t="shared" si="343"/>
        <v xml:space="preserve"> |DE| Sonnenbrille mädchen fische h</v>
      </c>
      <c r="M892" s="8" t="s">
        <v>16582</v>
      </c>
      <c r="N892" s="6" t="str">
        <f t="shared" si="344"/>
        <v xml:space="preserve"> |EE| Päikeseprillid kala h</v>
      </c>
      <c r="O892" s="8" t="s">
        <v>16583</v>
      </c>
      <c r="P892" s="6" t="str">
        <f t="shared" si="345"/>
        <v xml:space="preserve"> |ES| Gafas de sol de niña peces h</v>
      </c>
      <c r="Q892" s="8" t="s">
        <v>16584</v>
      </c>
      <c r="R892" s="6" t="str">
        <f t="shared" si="346"/>
        <v>/ Ulleres dz de sol de peix h</v>
      </c>
      <c r="S892" s="8" t="s">
        <v>16585</v>
      </c>
      <c r="T892" s="6" t="str">
        <f t="shared" si="347"/>
        <v xml:space="preserve"> |GR| Γυαλιά ηλίου για τα κορίτσια ψάρια h</v>
      </c>
      <c r="U892" s="8" t="s">
        <v>16579</v>
      </c>
      <c r="V892" s="6" t="str">
        <f t="shared" si="348"/>
        <v xml:space="preserve"> |HR| Naočale djev sunčane ribice h</v>
      </c>
      <c r="W892" s="8" t="s">
        <v>16586</v>
      </c>
      <c r="X892" s="6" t="str">
        <f t="shared" si="349"/>
        <v xml:space="preserve"> |HU| Napszemüveg lányoknak, halas h</v>
      </c>
      <c r="Y892" s="8" t="s">
        <v>16587</v>
      </c>
      <c r="Z892" s="6" t="str">
        <f t="shared" si="350"/>
        <v xml:space="preserve"> |IT| Occhiali da sole da bambina pesci h</v>
      </c>
      <c r="AA892" s="8" t="s">
        <v>16588</v>
      </c>
      <c r="AB892" s="6" t="str">
        <f t="shared" si="351"/>
        <v xml:space="preserve"> |LT| Saulės akiniai m žuvytės h</v>
      </c>
      <c r="AC892" s="8" t="s">
        <v>16589</v>
      </c>
      <c r="AD892" s="6" t="str">
        <f t="shared" si="352"/>
        <v xml:space="preserve"> |LV| M saulesbrilles zivtiņas h</v>
      </c>
      <c r="AE892" s="32" t="s">
        <v>16590</v>
      </c>
      <c r="AF892" s="6" t="str">
        <f t="shared" si="353"/>
        <v xml:space="preserve"> |MK| Дет. женски наочари за сонце со рипчиња н</v>
      </c>
      <c r="AG892" s="8" t="s">
        <v>16591</v>
      </c>
      <c r="AH892" s="6" t="str">
        <f t="shared" si="354"/>
        <v xml:space="preserve"> |PL| Okulary dz przeciwsłoneczne rybki h</v>
      </c>
      <c r="AI892" s="8" t="s">
        <v>16592</v>
      </c>
      <c r="AJ892" s="6" t="str">
        <f t="shared" si="355"/>
        <v xml:space="preserve"> |PT| Óculos de sol para meninas peixes h</v>
      </c>
      <c r="AK892" s="8" t="s">
        <v>16593</v>
      </c>
      <c r="AL892" s="6" t="str">
        <f t="shared" si="356"/>
        <v xml:space="preserve"> |RO| Ochelari de soare în formă de peștișori h</v>
      </c>
      <c r="AM892" s="8" t="s">
        <v>16594</v>
      </c>
      <c r="AN892" s="6" t="str">
        <f t="shared" si="357"/>
        <v xml:space="preserve"> |RS| Naočare dev sunčane ribice h</v>
      </c>
      <c r="AO892" s="8" t="s">
        <v>16595</v>
      </c>
      <c r="AP892" s="6" t="str">
        <f t="shared" si="358"/>
        <v xml:space="preserve"> |SI| Sončna očala deklica ribe h</v>
      </c>
      <c r="AQ892" s="8" t="s">
        <v>16596</v>
      </c>
      <c r="AR892" s="6" t="str">
        <f t="shared" si="359"/>
        <v xml:space="preserve"> |SK| Detské slnečné okuliare rybičky h</v>
      </c>
      <c r="AS892" s="9" t="str">
        <f t="shared" si="360"/>
        <v>|EN| Sunglasses for girls fish h |BG| Слънчеви очила за момиче рибки h |BiH| Naočale djev sunčane ribice h |CZ| Dívčí sluneční brýle rybičky h |DE| Sonnenbrille mädchen fische h |EE| Päikeseprillid kala h |ES| Gafas de sol de niña peces h/ Ulleres dz de sol de peix h |GR| Γυαλιά ηλίου για τα κορίτσια ψάρια h |HR| Naočale djev sunčane ribice h |HU| Napszemüveg lányoknak, halas h |IT| Occhiali da sole da bambina pesci h |LT| Saulės akiniai m žuvytės h |LV| M saulesbrilles zivtiņas h |PL| Okulary dz przeciwsłoneczne rybki h |PT| Óculos de sol para meninas peixes h |RO| Ochelari de soare în formă de peștișori h |RS| Naočare dev sunčane ribice h |SI| Sončna očala deklica ribe h |SK| Detské slnečné okuliare rybičky h</v>
      </c>
      <c r="AT892" s="9" t="str">
        <f t="shared" si="361"/>
        <v xml:space="preserve">"|EN| Sunglasses for girls fish h |BG| Слънчеви очила за момиче рибки h |BiH| Naočale djev sunčane ribice h |CZ| Dívčí sluneční brýle rybičky h |DE| Sonnenbrille mädchen fische h |EE| Päikeseprillid kala h |ES| Gafas de sol de niña peces h/ Ulleres dz de sol de peix h |GR| Γυαλιά ηλίου για τα κορίτσια ψάρια h |HR| Naočale djev sunčane ribice h |HU| Napszemüveg lányoknak, halas h |IT| Occhiali da sole da bambina pesci h |LT| Saulės akiniai m žuvytės h |LV| M saulesbrilles zivtiņas h |PL| Okulary dz przeciwsłoneczne rybki h |PT| Óculos de sol para meninas peixes h |RO| Ochelari de soare în formă de peștișori h |RS| Naočare dev sunčane ribice h |SI| Sončna očala deklica ribe h |SK| Detské slnečné okuliare rybičky h",  </v>
      </c>
      <c r="AU892" s="9" t="str">
        <f t="shared" si="362"/>
        <v xml:space="preserve">"Sunglasses for girls fish h":  "|EN| Sunglasses for girls fish h |BG| Слънчеви очила за момиче рибки h |BiH| Naočale djev sunčane ribice h |CZ| Dívčí sluneční brýle rybičky h |DE| Sonnenbrille mädchen fische h |EE| Päikeseprillid kala h |ES| Gafas de sol de niña peces h/ Ulleres dz de sol de peix h |GR| Γυαλιά ηλίου για τα κορίτσια ψάρια h |HR| Naočale djev sunčane ribice h |HU| Napszemüveg lányoknak, halas h |IT| Occhiali da sole da bambina pesci h |LT| Saulės akiniai m žuvytės h |LV| M saulesbrilles zivtiņas h |PL| Okulary dz przeciwsłoneczne rybki h |PT| Óculos de sol para meninas peixes h |RO| Ochelari de soare în formă de peștișori h |RS| Naočare dev sunčane ribice h |SI| Sončna očala deklica ribe h |SK| Detské slnečné okuliare rybičky h",  </v>
      </c>
      <c r="AV892" s="9" t="str">
        <f t="shared" si="363"/>
        <v xml:space="preserve">"Sunglasses for girls fish h", </v>
      </c>
      <c r="AW892" s="9"/>
    </row>
    <row r="893" spans="1:49" ht="15" customHeight="1" x14ac:dyDescent="0.25">
      <c r="A893" s="8" t="s">
        <v>16597</v>
      </c>
      <c r="B893" s="6" t="str">
        <f t="shared" si="338"/>
        <v>|EN| Sunglasses for girls teddy bears h</v>
      </c>
      <c r="C893" s="8" t="s">
        <v>16598</v>
      </c>
      <c r="D893" s="6" t="str">
        <f t="shared" si="339"/>
        <v xml:space="preserve"> |AL| Syze dielli arush h</v>
      </c>
      <c r="E893" s="8" t="s">
        <v>16599</v>
      </c>
      <c r="F893" s="6" t="str">
        <f t="shared" si="340"/>
        <v xml:space="preserve"> |BG| Слънчеви очила за момче мечета h</v>
      </c>
      <c r="G893" s="8" t="s">
        <v>16600</v>
      </c>
      <c r="H893" s="6" t="str">
        <f t="shared" si="341"/>
        <v xml:space="preserve"> |BiH| Naočale dječ sunčane medvjedići h</v>
      </c>
      <c r="I893" s="16" t="s">
        <v>16601</v>
      </c>
      <c r="J893" s="6" t="str">
        <f t="shared" si="342"/>
        <v xml:space="preserve"> |CZ| Chlapecké sluneční brýle medvídci h</v>
      </c>
      <c r="K893" s="8" t="s">
        <v>16602</v>
      </c>
      <c r="L893" s="6" t="str">
        <f t="shared" si="343"/>
        <v xml:space="preserve"> |DE| Sonnenbrille jungen teddybären h</v>
      </c>
      <c r="M893" s="8" t="s">
        <v>16603</v>
      </c>
      <c r="N893" s="6" t="str">
        <f t="shared" si="344"/>
        <v xml:space="preserve"> |EE| Päikeseprillid kaisukarud h</v>
      </c>
      <c r="O893" s="8" t="s">
        <v>16604</v>
      </c>
      <c r="P893" s="6" t="str">
        <f t="shared" si="345"/>
        <v xml:space="preserve"> |ES| Gafas de sol de niño ositos h</v>
      </c>
      <c r="Q893" s="8" t="s">
        <v>16605</v>
      </c>
      <c r="R893" s="6" t="str">
        <f t="shared" si="346"/>
        <v>/ Ulleres ch de sol  ossos h</v>
      </c>
      <c r="S893" s="8" t="s">
        <v>16606</v>
      </c>
      <c r="T893" s="6" t="str">
        <f t="shared" si="347"/>
        <v xml:space="preserve"> |GR| Γυαλιά ηλίου για τα κορίτσια αρκουδάκια h</v>
      </c>
      <c r="U893" s="8" t="s">
        <v>16600</v>
      </c>
      <c r="V893" s="6" t="str">
        <f t="shared" si="348"/>
        <v xml:space="preserve"> |HR| Naočale dječ sunčane medvjedići h</v>
      </c>
      <c r="W893" s="8" t="s">
        <v>16607</v>
      </c>
      <c r="X893" s="6" t="str">
        <f t="shared" si="349"/>
        <v xml:space="preserve"> |HU| Napszemüveg  fiúknak, mackós h</v>
      </c>
      <c r="Y893" s="8" t="s">
        <v>16608</v>
      </c>
      <c r="Z893" s="6" t="str">
        <f t="shared" si="350"/>
        <v xml:space="preserve"> |IT| Occhiali da sole da bambino orsacchiotti h</v>
      </c>
      <c r="AA893" s="8" t="s">
        <v>16609</v>
      </c>
      <c r="AB893" s="6" t="str">
        <f t="shared" si="351"/>
        <v xml:space="preserve"> |LT| Saulės akiniai b meškiukai h</v>
      </c>
      <c r="AC893" s="8" t="s">
        <v>16610</v>
      </c>
      <c r="AD893" s="6" t="str">
        <f t="shared" si="352"/>
        <v xml:space="preserve"> |LV| Z saulesbrilles lācīši h</v>
      </c>
      <c r="AE893" s="32" t="s">
        <v>16611</v>
      </c>
      <c r="AF893" s="6" t="str">
        <f t="shared" si="353"/>
        <v xml:space="preserve"> |MK| Дет. машки наочари за сонце со мечиња н</v>
      </c>
      <c r="AG893" s="8" t="s">
        <v>16612</v>
      </c>
      <c r="AH893" s="6" t="str">
        <f t="shared" si="354"/>
        <v xml:space="preserve"> |PL| Okulary ch przeciwsłoneczne misie h</v>
      </c>
      <c r="AI893" s="8" t="s">
        <v>16613</v>
      </c>
      <c r="AJ893" s="6" t="str">
        <f t="shared" si="355"/>
        <v xml:space="preserve"> |PT| Óculos de sol para meninos ursinhos h</v>
      </c>
      <c r="AK893" s="8" t="s">
        <v>16614</v>
      </c>
      <c r="AL893" s="6" t="str">
        <f t="shared" si="356"/>
        <v xml:space="preserve"> |RO| Ochelari de soare în formă de ursuleți h</v>
      </c>
      <c r="AM893" s="8" t="s">
        <v>16615</v>
      </c>
      <c r="AN893" s="6" t="str">
        <f t="shared" si="357"/>
        <v xml:space="preserve"> |RS| Naočare deč sunčane medvedići h</v>
      </c>
      <c r="AO893" s="8" t="s">
        <v>16616</v>
      </c>
      <c r="AP893" s="6" t="str">
        <f t="shared" si="358"/>
        <v xml:space="preserve"> |SI| Sončna očala deček medvedčki h</v>
      </c>
      <c r="AQ893" s="8" t="s">
        <v>16617</v>
      </c>
      <c r="AR893" s="6" t="str">
        <f t="shared" si="359"/>
        <v xml:space="preserve"> |SK| Detské slnečné okuliare medvedíky h</v>
      </c>
      <c r="AS893" s="9" t="str">
        <f t="shared" si="360"/>
        <v>|EN| Sunglasses for girls teddy bears h |BG| Слънчеви очила за момче мечета h |BiH| Naočale dječ sunčane medvjedići h |CZ| Chlapecké sluneční brýle medvídci h |DE| Sonnenbrille jungen teddybären h |EE| Päikeseprillid kaisukarud h |ES| Gafas de sol de niño ositos h/ Ulleres ch de sol  ossos h |GR| Γυαλιά ηλίου για τα κορίτσια αρκουδάκια h |HR| Naočale dječ sunčane medvjedići h |HU| Napszemüveg  fiúknak, mackós h |IT| Occhiali da sole da bambino orsacchiotti h |LT| Saulės akiniai b meškiukai h |LV| Z saulesbrilles lācīši h |PL| Okulary ch przeciwsłoneczne misie h |PT| Óculos de sol para meninos ursinhos h |RO| Ochelari de soare în formă de ursuleți h |RS| Naočare deč sunčane medvedići h |SI| Sončna očala deček medvedčki h |SK| Detské slnečné okuliare medvedíky h</v>
      </c>
      <c r="AT893" s="9" t="str">
        <f t="shared" si="361"/>
        <v xml:space="preserve">"|EN| Sunglasses for girls teddy bears h |BG| Слънчеви очила за момче мечета h |BiH| Naočale dječ sunčane medvjedići h |CZ| Chlapecké sluneční brýle medvídci h |DE| Sonnenbrille jungen teddybären h |EE| Päikeseprillid kaisukarud h |ES| Gafas de sol de niño ositos h/ Ulleres ch de sol  ossos h |GR| Γυαλιά ηλίου για τα κορίτσια αρκουδάκια h |HR| Naočale dječ sunčane medvjedići h |HU| Napszemüveg  fiúknak, mackós h |IT| Occhiali da sole da bambino orsacchiotti h |LT| Saulės akiniai b meškiukai h |LV| Z saulesbrilles lācīši h |PL| Okulary ch przeciwsłoneczne misie h |PT| Óculos de sol para meninos ursinhos h |RO| Ochelari de soare în formă de ursuleți h |RS| Naočare deč sunčane medvedići h |SI| Sončna očala deček medvedčki h |SK| Detské slnečné okuliare medvedíky h",  </v>
      </c>
      <c r="AU893" s="9" t="str">
        <f t="shared" si="362"/>
        <v xml:space="preserve">"Sunglasses for girls teddy bears h":  "|EN| Sunglasses for girls teddy bears h |BG| Слънчеви очила за момче мечета h |BiH| Naočale dječ sunčane medvjedići h |CZ| Chlapecké sluneční brýle medvídci h |DE| Sonnenbrille jungen teddybären h |EE| Päikeseprillid kaisukarud h |ES| Gafas de sol de niño ositos h/ Ulleres ch de sol  ossos h |GR| Γυαλιά ηλίου για τα κορίτσια αρκουδάκια h |HR| Naočale dječ sunčane medvjedići h |HU| Napszemüveg  fiúknak, mackós h |IT| Occhiali da sole da bambino orsacchiotti h |LT| Saulės akiniai b meškiukai h |LV| Z saulesbrilles lācīši h |PL| Okulary ch przeciwsłoneczne misie h |PT| Óculos de sol para meninos ursinhos h |RO| Ochelari de soare în formă de ursuleți h |RS| Naočare deč sunčane medvedići h |SI| Sončna očala deček medvedčki h |SK| Detské slnečné okuliare medvedíky h",  </v>
      </c>
      <c r="AV893" s="9" t="str">
        <f t="shared" si="363"/>
        <v xml:space="preserve">"Sunglasses for girls teddy bears h", </v>
      </c>
      <c r="AW893" s="9"/>
    </row>
    <row r="894" spans="1:49" ht="15" customHeight="1" x14ac:dyDescent="0.25">
      <c r="A894" s="8" t="s">
        <v>16618</v>
      </c>
      <c r="B894" s="6" t="str">
        <f t="shared" si="338"/>
        <v>|EN| Sunglasses for girls hearts h</v>
      </c>
      <c r="C894" s="8" t="s">
        <v>16619</v>
      </c>
      <c r="D894" s="6" t="str">
        <f t="shared" si="339"/>
        <v xml:space="preserve"> |AL| Syze dielli zemra h</v>
      </c>
      <c r="E894" s="8" t="s">
        <v>16620</v>
      </c>
      <c r="F894" s="6" t="str">
        <f t="shared" si="340"/>
        <v xml:space="preserve"> |BG| Слънчеви очила за момиче сърца h</v>
      </c>
      <c r="G894" s="8" t="s">
        <v>16621</v>
      </c>
      <c r="H894" s="6" t="str">
        <f t="shared" si="341"/>
        <v xml:space="preserve"> |BiH| Naočale djev sunčane srca h</v>
      </c>
      <c r="I894" s="16" t="s">
        <v>16622</v>
      </c>
      <c r="J894" s="6" t="str">
        <f t="shared" si="342"/>
        <v xml:space="preserve"> |CZ| Dívčí sluneční brýle srdce h</v>
      </c>
      <c r="K894" s="8" t="s">
        <v>16623</v>
      </c>
      <c r="L894" s="6" t="str">
        <f t="shared" si="343"/>
        <v xml:space="preserve"> |DE| Sonnenbrille mädchen herzen h</v>
      </c>
      <c r="M894" s="8" t="s">
        <v>16624</v>
      </c>
      <c r="N894" s="6" t="str">
        <f t="shared" si="344"/>
        <v xml:space="preserve"> |EE| Päikeseprillid südamega h</v>
      </c>
      <c r="O894" s="8" t="s">
        <v>16625</v>
      </c>
      <c r="P894" s="6" t="str">
        <f t="shared" si="345"/>
        <v xml:space="preserve"> |ES| Gafas de sol de niña corazones h</v>
      </c>
      <c r="Q894" s="8" t="s">
        <v>16626</v>
      </c>
      <c r="R894" s="6" t="str">
        <f t="shared" si="346"/>
        <v>/ Ulleres dz de sol cors h</v>
      </c>
      <c r="S894" s="8" t="s">
        <v>16627</v>
      </c>
      <c r="T894" s="6" t="str">
        <f t="shared" si="347"/>
        <v xml:space="preserve"> |GR| Γυαλιά ηλίου για τα κορίτσια καρδιές h</v>
      </c>
      <c r="U894" s="8" t="s">
        <v>16621</v>
      </c>
      <c r="V894" s="6" t="str">
        <f t="shared" si="348"/>
        <v xml:space="preserve"> |HR| Naočale djev sunčane srca h</v>
      </c>
      <c r="W894" s="8" t="s">
        <v>16628</v>
      </c>
      <c r="X894" s="6" t="str">
        <f t="shared" si="349"/>
        <v xml:space="preserve"> |HU| Napszemüveg lányoknak, szívecskés h</v>
      </c>
      <c r="Y894" s="8" t="s">
        <v>16629</v>
      </c>
      <c r="Z894" s="6" t="str">
        <f t="shared" si="350"/>
        <v xml:space="preserve"> |IT| Occhiali da sole da bambino cuori h</v>
      </c>
      <c r="AA894" s="8" t="s">
        <v>16630</v>
      </c>
      <c r="AB894" s="6" t="str">
        <f t="shared" si="351"/>
        <v xml:space="preserve"> |LT| Saulės akiniai m širdelės h</v>
      </c>
      <c r="AC894" s="8" t="s">
        <v>16631</v>
      </c>
      <c r="AD894" s="6" t="str">
        <f t="shared" si="352"/>
        <v xml:space="preserve"> |LV| M saulesbrilles sirdis h</v>
      </c>
      <c r="AE894" s="32" t="s">
        <v>16632</v>
      </c>
      <c r="AF894" s="6" t="str">
        <f t="shared" si="353"/>
        <v xml:space="preserve"> |MK| Дет. женски наочари за сонце со срциња н</v>
      </c>
      <c r="AG894" s="8" t="s">
        <v>16633</v>
      </c>
      <c r="AH894" s="6" t="str">
        <f t="shared" si="354"/>
        <v xml:space="preserve"> |PL| Okulary dz przeciwsłoneczne serca h</v>
      </c>
      <c r="AI894" s="8" t="s">
        <v>16634</v>
      </c>
      <c r="AJ894" s="6" t="str">
        <f t="shared" si="355"/>
        <v xml:space="preserve"> |PT| Óculos de sol para meninas corações h</v>
      </c>
      <c r="AK894" s="8" t="s">
        <v>16635</v>
      </c>
      <c r="AL894" s="6" t="str">
        <f t="shared" si="356"/>
        <v xml:space="preserve"> |RO| Ochelari de soare în formă de inimoare h</v>
      </c>
      <c r="AM894" s="8" t="s">
        <v>16636</v>
      </c>
      <c r="AN894" s="6" t="str">
        <f t="shared" si="357"/>
        <v xml:space="preserve"> |RS| Naočare dev sunčane srca h</v>
      </c>
      <c r="AO894" s="8" t="s">
        <v>16637</v>
      </c>
      <c r="AP894" s="6" t="str">
        <f t="shared" si="358"/>
        <v xml:space="preserve"> |SI| Sončna očala deklica srca h</v>
      </c>
      <c r="AQ894" s="8" t="s">
        <v>16638</v>
      </c>
      <c r="AR894" s="6" t="str">
        <f t="shared" si="359"/>
        <v xml:space="preserve"> |SK| Detské slnečné okuliare srdcia h</v>
      </c>
      <c r="AS894" s="9" t="str">
        <f t="shared" si="360"/>
        <v>|EN| Sunglasses for girls hearts h |BG| Слънчеви очила за момиче сърца h |BiH| Naočale djev sunčane srca h |CZ| Dívčí sluneční brýle srdce h |DE| Sonnenbrille mädchen herzen h |EE| Päikeseprillid südamega h |ES| Gafas de sol de niña corazones h/ Ulleres dz de sol cors h |GR| Γυαλιά ηλίου για τα κορίτσια καρδιές h |HR| Naočale djev sunčane srca h |HU| Napszemüveg lányoknak, szívecskés h |IT| Occhiali da sole da bambino cuori h |LT| Saulės akiniai m širdelės h |LV| M saulesbrilles sirdis h |PL| Okulary dz przeciwsłoneczne serca h |PT| Óculos de sol para meninas corações h |RO| Ochelari de soare în formă de inimoare h |RS| Naočare dev sunčane srca h |SI| Sončna očala deklica srca h |SK| Detské slnečné okuliare srdcia h</v>
      </c>
      <c r="AT894" s="9" t="str">
        <f t="shared" si="361"/>
        <v xml:space="preserve">"|EN| Sunglasses for girls hearts h |BG| Слънчеви очила за момиче сърца h |BiH| Naočale djev sunčane srca h |CZ| Dívčí sluneční brýle srdce h |DE| Sonnenbrille mädchen herzen h |EE| Päikeseprillid südamega h |ES| Gafas de sol de niña corazones h/ Ulleres dz de sol cors h |GR| Γυαλιά ηλίου για τα κορίτσια καρδιές h |HR| Naočale djev sunčane srca h |HU| Napszemüveg lányoknak, szívecskés h |IT| Occhiali da sole da bambino cuori h |LT| Saulės akiniai m širdelės h |LV| M saulesbrilles sirdis h |PL| Okulary dz przeciwsłoneczne serca h |PT| Óculos de sol para meninas corações h |RO| Ochelari de soare în formă de inimoare h |RS| Naočare dev sunčane srca h |SI| Sončna očala deklica srca h |SK| Detské slnečné okuliare srdcia h",  </v>
      </c>
      <c r="AU894" s="9" t="str">
        <f t="shared" si="362"/>
        <v xml:space="preserve">"Sunglasses for girls hearts h":  "|EN| Sunglasses for girls hearts h |BG| Слънчеви очила за момиче сърца h |BiH| Naočale djev sunčane srca h |CZ| Dívčí sluneční brýle srdce h |DE| Sonnenbrille mädchen herzen h |EE| Päikeseprillid südamega h |ES| Gafas de sol de niña corazones h/ Ulleres dz de sol cors h |GR| Γυαλιά ηλίου για τα κορίτσια καρδιές h |HR| Naočale djev sunčane srca h |HU| Napszemüveg lányoknak, szívecskés h |IT| Occhiali da sole da bambino cuori h |LT| Saulės akiniai m širdelės h |LV| M saulesbrilles sirdis h |PL| Okulary dz przeciwsłoneczne serca h |PT| Óculos de sol para meninas corações h |RO| Ochelari de soare în formă de inimoare h |RS| Naočare dev sunčane srca h |SI| Sončna očala deklica srca h |SK| Detské slnečné okuliare srdcia h",  </v>
      </c>
      <c r="AV894" s="9" t="str">
        <f t="shared" si="363"/>
        <v xml:space="preserve">"Sunglasses for girls hearts h", </v>
      </c>
      <c r="AW894" s="9"/>
    </row>
    <row r="895" spans="1:49" ht="15" customHeight="1" x14ac:dyDescent="0.25">
      <c r="A895" s="8" t="s">
        <v>16639</v>
      </c>
      <c r="B895" s="6" t="str">
        <f t="shared" si="338"/>
        <v>|EN| Sunglasses for girls leopard h</v>
      </c>
      <c r="C895" s="8" t="s">
        <v>16640</v>
      </c>
      <c r="D895" s="6" t="str">
        <f t="shared" si="339"/>
        <v xml:space="preserve"> |AL| Syze dielli pantera h</v>
      </c>
      <c r="E895" s="8" t="s">
        <v>16641</v>
      </c>
      <c r="F895" s="6" t="str">
        <f t="shared" si="340"/>
        <v xml:space="preserve"> |BG| Слънчеви очила за момиче пантера h</v>
      </c>
      <c r="G895" s="8" t="s">
        <v>16642</v>
      </c>
      <c r="H895" s="6" t="str">
        <f t="shared" si="341"/>
        <v xml:space="preserve"> |BiH| Naočale djev sunčane tigraste h</v>
      </c>
      <c r="I895" s="16" t="s">
        <v>16643</v>
      </c>
      <c r="J895" s="6" t="str">
        <f t="shared" si="342"/>
        <v xml:space="preserve"> |CZ| Dívčí sluneční brýle leopardí vzor h</v>
      </c>
      <c r="K895" s="8" t="s">
        <v>16644</v>
      </c>
      <c r="L895" s="6" t="str">
        <f t="shared" si="343"/>
        <v xml:space="preserve"> |DE| Sonnenbrille mädchen leopard h</v>
      </c>
      <c r="M895" s="8" t="s">
        <v>16645</v>
      </c>
      <c r="N895" s="6" t="str">
        <f t="shared" si="344"/>
        <v xml:space="preserve"> |EE| Päikeseprillid leopard h</v>
      </c>
      <c r="O895" s="8" t="s">
        <v>16646</v>
      </c>
      <c r="P895" s="6" t="str">
        <f t="shared" si="345"/>
        <v xml:space="preserve"> |ES| Gafas de sol de niña leopardo h</v>
      </c>
      <c r="Q895" s="8" t="s">
        <v>16647</v>
      </c>
      <c r="R895" s="6" t="str">
        <f t="shared" si="346"/>
        <v>/ Ulleres dz de sol  lleopard h</v>
      </c>
      <c r="S895" s="8" t="s">
        <v>16648</v>
      </c>
      <c r="T895" s="6" t="str">
        <f t="shared" si="347"/>
        <v xml:space="preserve"> |GR| Γυαλιά ηλίου για τα κορίτσια λεοπάρδαλη h</v>
      </c>
      <c r="U895" s="8" t="s">
        <v>16642</v>
      </c>
      <c r="V895" s="6" t="str">
        <f t="shared" si="348"/>
        <v xml:space="preserve"> |HR| Naočale djev sunčane tigraste h</v>
      </c>
      <c r="W895" s="8" t="s">
        <v>16649</v>
      </c>
      <c r="X895" s="6" t="str">
        <f t="shared" si="349"/>
        <v xml:space="preserve"> |HU| Napszemüveg lányoknak, párducmintás h</v>
      </c>
      <c r="Y895" s="8" t="s">
        <v>16650</v>
      </c>
      <c r="Z895" s="6" t="str">
        <f t="shared" si="350"/>
        <v xml:space="preserve"> |IT| Occhiali da sole da bambina stampa leopardo h</v>
      </c>
      <c r="AA895" s="8" t="s">
        <v>16651</v>
      </c>
      <c r="AB895" s="6" t="str">
        <f t="shared" si="351"/>
        <v xml:space="preserve"> |LT| Saulės akiniai m leopardo odos imitacija h</v>
      </c>
      <c r="AC895" s="8" t="s">
        <v>16652</v>
      </c>
      <c r="AD895" s="6" t="str">
        <f t="shared" si="352"/>
        <v xml:space="preserve"> |LV| M saulesbrilles pantēra h</v>
      </c>
      <c r="AE895" s="32" t="s">
        <v>16653</v>
      </c>
      <c r="AF895" s="6" t="str">
        <f t="shared" si="353"/>
        <v xml:space="preserve"> |MK| Дет. женски наочари за сонце со пантерка н</v>
      </c>
      <c r="AG895" s="8" t="s">
        <v>16654</v>
      </c>
      <c r="AH895" s="6" t="str">
        <f t="shared" si="354"/>
        <v xml:space="preserve"> |PL| Okulary dz przeciwsłoneczne panterka h</v>
      </c>
      <c r="AI895" s="8" t="s">
        <v>16655</v>
      </c>
      <c r="AJ895" s="6" t="str">
        <f t="shared" si="355"/>
        <v xml:space="preserve"> |PT| Óculos de sol para meninas pantera h</v>
      </c>
      <c r="AK895" s="8" t="s">
        <v>16656</v>
      </c>
      <c r="AL895" s="6" t="str">
        <f t="shared" si="356"/>
        <v xml:space="preserve"> |RO| Ochelari de soare în formă de panteră h</v>
      </c>
      <c r="AM895" s="8" t="s">
        <v>16657</v>
      </c>
      <c r="AN895" s="6" t="str">
        <f t="shared" si="357"/>
        <v xml:space="preserve"> |RS| Naočare dev sunčane tigraste h</v>
      </c>
      <c r="AO895" s="8" t="s">
        <v>16658</v>
      </c>
      <c r="AP895" s="6" t="str">
        <f t="shared" si="358"/>
        <v xml:space="preserve"> |SI| Sončna očala deklica leopardji vzorec h</v>
      </c>
      <c r="AQ895" s="8" t="s">
        <v>16659</v>
      </c>
      <c r="AR895" s="6" t="str">
        <f t="shared" si="359"/>
        <v xml:space="preserve"> |SK| Detské slnečné okuliare leopardí vzor h</v>
      </c>
      <c r="AS895" s="9" t="str">
        <f t="shared" si="360"/>
        <v>|EN| Sunglasses for girls leopard h |BG| Слънчеви очила за момиче пантера h |BiH| Naočale djev sunčane tigraste h |CZ| Dívčí sluneční brýle leopardí vzor h |DE| Sonnenbrille mädchen leopard h |EE| Päikeseprillid leopard h |ES| Gafas de sol de niña leopardo h/ Ulleres dz de sol  lleopard h |GR| Γυαλιά ηλίου για τα κορίτσια λεοπάρδαλη h |HR| Naočale djev sunčane tigraste h |HU| Napszemüveg lányoknak, párducmintás h |IT| Occhiali da sole da bambina stampa leopardo h |LT| Saulės akiniai m leopardo odos imitacija h |LV| M saulesbrilles pantēra h |PL| Okulary dz przeciwsłoneczne panterka h |PT| Óculos de sol para meninas pantera h |RO| Ochelari de soare în formă de panteră h |RS| Naočare dev sunčane tigraste h |SI| Sončna očala deklica leopardji vzorec h |SK| Detské slnečné okuliare leopardí vzor h</v>
      </c>
      <c r="AT895" s="9" t="str">
        <f t="shared" si="361"/>
        <v xml:space="preserve">"|EN| Sunglasses for girls leopard h |BG| Слънчеви очила за момиче пантера h |BiH| Naočale djev sunčane tigraste h |CZ| Dívčí sluneční brýle leopardí vzor h |DE| Sonnenbrille mädchen leopard h |EE| Päikeseprillid leopard h |ES| Gafas de sol de niña leopardo h/ Ulleres dz de sol  lleopard h |GR| Γυαλιά ηλίου για τα κορίτσια λεοπάρδαλη h |HR| Naočale djev sunčane tigraste h |HU| Napszemüveg lányoknak, párducmintás h |IT| Occhiali da sole da bambina stampa leopardo h |LT| Saulės akiniai m leopardo odos imitacija h |LV| M saulesbrilles pantēra h |PL| Okulary dz przeciwsłoneczne panterka h |PT| Óculos de sol para meninas pantera h |RO| Ochelari de soare în formă de panteră h |RS| Naočare dev sunčane tigraste h |SI| Sončna očala deklica leopardji vzorec h |SK| Detské slnečné okuliare leopardí vzor h",  </v>
      </c>
      <c r="AU895" s="9" t="str">
        <f t="shared" si="362"/>
        <v xml:space="preserve">"Sunglasses for girls leopard h":  "|EN| Sunglasses for girls leopard h |BG| Слънчеви очила за момиче пантера h |BiH| Naočale djev sunčane tigraste h |CZ| Dívčí sluneční brýle leopardí vzor h |DE| Sonnenbrille mädchen leopard h |EE| Päikeseprillid leopard h |ES| Gafas de sol de niña leopardo h/ Ulleres dz de sol  lleopard h |GR| Γυαλιά ηλίου για τα κορίτσια λεοπάρδαλη h |HR| Naočale djev sunčane tigraste h |HU| Napszemüveg lányoknak, párducmintás h |IT| Occhiali da sole da bambina stampa leopardo h |LT| Saulės akiniai m leopardo odos imitacija h |LV| M saulesbrilles pantēra h |PL| Okulary dz przeciwsłoneczne panterka h |PT| Óculos de sol para meninas pantera h |RO| Ochelari de soare în formă de panteră h |RS| Naočare dev sunčane tigraste h |SI| Sončna očala deklica leopardji vzorec h |SK| Detské slnečné okuliare leopardí vzor h",  </v>
      </c>
      <c r="AV895" s="9" t="str">
        <f t="shared" si="363"/>
        <v xml:space="preserve">"Sunglasses for girls leopard h", </v>
      </c>
      <c r="AW895" s="9"/>
    </row>
    <row r="896" spans="1:49" ht="15" customHeight="1" x14ac:dyDescent="0.25">
      <c r="A896" s="8" t="s">
        <v>16660</v>
      </c>
      <c r="B896" s="6" t="str">
        <f t="shared" si="338"/>
        <v>|EN| Sunglasses for boys blue h</v>
      </c>
      <c r="C896" s="8" t="s">
        <v>16661</v>
      </c>
      <c r="D896" s="6" t="str">
        <f t="shared" si="339"/>
        <v xml:space="preserve"> |AL| Syze dielli bojëqielli h</v>
      </c>
      <c r="E896" s="8" t="s">
        <v>16662</v>
      </c>
      <c r="F896" s="6" t="str">
        <f t="shared" si="340"/>
        <v xml:space="preserve"> |BG| Слънчеви очила за момче сини h</v>
      </c>
      <c r="G896" s="8" t="s">
        <v>16663</v>
      </c>
      <c r="H896" s="6" t="str">
        <f t="shared" si="341"/>
        <v xml:space="preserve"> |BiH| Naočale dječ sunčane plave h</v>
      </c>
      <c r="I896" s="16" t="s">
        <v>16664</v>
      </c>
      <c r="J896" s="6" t="str">
        <f t="shared" si="342"/>
        <v xml:space="preserve"> |CZ| Chlapecké sluneční brýle modré h</v>
      </c>
      <c r="K896" s="8" t="s">
        <v>16665</v>
      </c>
      <c r="L896" s="6" t="str">
        <f t="shared" si="343"/>
        <v xml:space="preserve"> |DE| Sonnenbrille jungen blau h</v>
      </c>
      <c r="M896" s="8" t="s">
        <v>16666</v>
      </c>
      <c r="N896" s="6" t="str">
        <f t="shared" si="344"/>
        <v xml:space="preserve"> |EE| Päikeseprillid sinine h</v>
      </c>
      <c r="O896" s="8" t="s">
        <v>16667</v>
      </c>
      <c r="P896" s="6" t="str">
        <f t="shared" si="345"/>
        <v xml:space="preserve"> |ES| Gafas de sol de niño azules h</v>
      </c>
      <c r="Q896" s="8" t="s">
        <v>16668</v>
      </c>
      <c r="R896" s="6" t="str">
        <f t="shared" si="346"/>
        <v>/ Ulleres ch de sol blaves h</v>
      </c>
      <c r="S896" s="8" t="s">
        <v>16669</v>
      </c>
      <c r="T896" s="6" t="str">
        <f t="shared" si="347"/>
        <v xml:space="preserve"> |GR| Γυαλιά ηλίου για τα αγόρια μπλε h</v>
      </c>
      <c r="U896" s="8" t="s">
        <v>16663</v>
      </c>
      <c r="V896" s="6" t="str">
        <f t="shared" si="348"/>
        <v xml:space="preserve"> |HR| Naočale dječ sunčane plave h</v>
      </c>
      <c r="W896" s="8" t="s">
        <v>16670</v>
      </c>
      <c r="X896" s="6" t="str">
        <f t="shared" si="349"/>
        <v xml:space="preserve"> |HU| Napszemüveg  fiúknak, kék h</v>
      </c>
      <c r="Y896" s="8" t="s">
        <v>16671</v>
      </c>
      <c r="Z896" s="6" t="str">
        <f t="shared" si="350"/>
        <v xml:space="preserve"> |IT| Occhiali da sole da bambino azzurri h</v>
      </c>
      <c r="AA896" s="8" t="s">
        <v>16672</v>
      </c>
      <c r="AB896" s="6" t="str">
        <f t="shared" si="351"/>
        <v xml:space="preserve"> |LT| Saulės akiniai b mėlyni h</v>
      </c>
      <c r="AC896" s="8" t="s">
        <v>16673</v>
      </c>
      <c r="AD896" s="6" t="str">
        <f t="shared" si="352"/>
        <v xml:space="preserve"> |LV| Z saulesbrilles zilas h</v>
      </c>
      <c r="AE896" s="32" t="s">
        <v>16674</v>
      </c>
      <c r="AF896" s="6" t="str">
        <f t="shared" si="353"/>
        <v xml:space="preserve"> |MK| Дет. машки наочари за сонце сини н</v>
      </c>
      <c r="AG896" s="8" t="s">
        <v>16675</v>
      </c>
      <c r="AH896" s="6" t="str">
        <f t="shared" si="354"/>
        <v xml:space="preserve"> |PL| Okulary ch przeciwsłoneczne niebieskie h</v>
      </c>
      <c r="AI896" s="8" t="s">
        <v>16676</v>
      </c>
      <c r="AJ896" s="6" t="str">
        <f t="shared" si="355"/>
        <v xml:space="preserve"> |PT| Óculos de sol para meninos azuis h</v>
      </c>
      <c r="AK896" s="8" t="s">
        <v>16677</v>
      </c>
      <c r="AL896" s="6" t="str">
        <f t="shared" si="356"/>
        <v xml:space="preserve"> |RO| Ochelari de soare albaștri h</v>
      </c>
      <c r="AM896" s="8" t="s">
        <v>16678</v>
      </c>
      <c r="AN896" s="6" t="str">
        <f t="shared" si="357"/>
        <v xml:space="preserve"> |RS| Naočare deč sunčane plave h</v>
      </c>
      <c r="AO896" s="8" t="s">
        <v>16679</v>
      </c>
      <c r="AP896" s="6" t="str">
        <f t="shared" si="358"/>
        <v xml:space="preserve"> |SI| Sončna očala deček modra h</v>
      </c>
      <c r="AQ896" s="8" t="s">
        <v>16680</v>
      </c>
      <c r="AR896" s="6" t="str">
        <f t="shared" si="359"/>
        <v xml:space="preserve"> |SK| Detské slnečné okuliare modré h</v>
      </c>
      <c r="AS896" s="9" t="str">
        <f t="shared" si="360"/>
        <v>|EN| Sunglasses for boys blue h |BG| Слънчеви очила за момче сини h |BiH| Naočale dječ sunčane plave h |CZ| Chlapecké sluneční brýle modré h |DE| Sonnenbrille jungen blau h |EE| Päikeseprillid sinine h |ES| Gafas de sol de niño azules h/ Ulleres ch de sol blaves h |GR| Γυαλιά ηλίου για τα αγόρια μπλε h |HR| Naočale dječ sunčane plave h |HU| Napszemüveg  fiúknak, kék h |IT| Occhiali da sole da bambino azzurri h |LT| Saulės akiniai b mėlyni h |LV| Z saulesbrilles zilas h |PL| Okulary ch przeciwsłoneczne niebieskie h |PT| Óculos de sol para meninos azuis h |RO| Ochelari de soare albaștri h |RS| Naočare deč sunčane plave h |SI| Sončna očala deček modra h |SK| Detské slnečné okuliare modré h</v>
      </c>
      <c r="AT896" s="9" t="str">
        <f t="shared" si="361"/>
        <v xml:space="preserve">"|EN| Sunglasses for boys blue h |BG| Слънчеви очила за момче сини h |BiH| Naočale dječ sunčane plave h |CZ| Chlapecké sluneční brýle modré h |DE| Sonnenbrille jungen blau h |EE| Päikeseprillid sinine h |ES| Gafas de sol de niño azules h/ Ulleres ch de sol blaves h |GR| Γυαλιά ηλίου για τα αγόρια μπλε h |HR| Naočale dječ sunčane plave h |HU| Napszemüveg  fiúknak, kék h |IT| Occhiali da sole da bambino azzurri h |LT| Saulės akiniai b mėlyni h |LV| Z saulesbrilles zilas h |PL| Okulary ch przeciwsłoneczne niebieskie h |PT| Óculos de sol para meninos azuis h |RO| Ochelari de soare albaștri h |RS| Naočare deč sunčane plave h |SI| Sončna očala deček modra h |SK| Detské slnečné okuliare modré h",  </v>
      </c>
      <c r="AU896" s="9" t="str">
        <f t="shared" si="362"/>
        <v xml:space="preserve">"Sunglasses for boys blue h":  "|EN| Sunglasses for boys blue h |BG| Слънчеви очила за момче сини h |BiH| Naočale dječ sunčane plave h |CZ| Chlapecké sluneční brýle modré h |DE| Sonnenbrille jungen blau h |EE| Päikeseprillid sinine h |ES| Gafas de sol de niño azules h/ Ulleres ch de sol blaves h |GR| Γυαλιά ηλίου για τα αγόρια μπλε h |HR| Naočale dječ sunčane plave h |HU| Napszemüveg  fiúknak, kék h |IT| Occhiali da sole da bambino azzurri h |LT| Saulės akiniai b mėlyni h |LV| Z saulesbrilles zilas h |PL| Okulary ch przeciwsłoneczne niebieskie h |PT| Óculos de sol para meninos azuis h |RO| Ochelari de soare albaștri h |RS| Naočare deč sunčane plave h |SI| Sončna očala deček modra h |SK| Detské slnečné okuliare modré h",  </v>
      </c>
      <c r="AV896" s="9" t="str">
        <f t="shared" si="363"/>
        <v xml:space="preserve">"Sunglasses for boys blue h", </v>
      </c>
      <c r="AW896" s="9"/>
    </row>
    <row r="897" spans="1:49" ht="15" customHeight="1" x14ac:dyDescent="0.25">
      <c r="A897" s="8" t="s">
        <v>16681</v>
      </c>
      <c r="B897" s="6" t="str">
        <f t="shared" si="338"/>
        <v>|EN| Sunglasses for girls crystals h</v>
      </c>
      <c r="C897" s="8" t="s">
        <v>16682</v>
      </c>
      <c r="D897" s="6" t="str">
        <f t="shared" si="339"/>
        <v xml:space="preserve"> |AL| Syze dielli me gurë h</v>
      </c>
      <c r="E897" s="8" t="s">
        <v>16683</v>
      </c>
      <c r="F897" s="6" t="str">
        <f t="shared" si="340"/>
        <v xml:space="preserve"> |BG| Слънчеви очила за момиче кристали h</v>
      </c>
      <c r="G897" s="8" t="s">
        <v>16684</v>
      </c>
      <c r="H897" s="6" t="str">
        <f t="shared" si="341"/>
        <v xml:space="preserve"> |BiH| Naočale djev sunčane kristali h</v>
      </c>
      <c r="I897" s="16" t="s">
        <v>16685</v>
      </c>
      <c r="J897" s="6" t="str">
        <f t="shared" si="342"/>
        <v xml:space="preserve"> |CZ| Dívčí sluneční brýle krystalky h</v>
      </c>
      <c r="K897" s="8" t="s">
        <v>16686</v>
      </c>
      <c r="L897" s="6" t="str">
        <f t="shared" si="343"/>
        <v xml:space="preserve"> |DE| Sonnenbrille mädchen straßsteine h</v>
      </c>
      <c r="M897" s="8" t="s">
        <v>16687</v>
      </c>
      <c r="N897" s="6" t="str">
        <f t="shared" si="344"/>
        <v xml:space="preserve"> |EE| Päikeseprillid kristall h</v>
      </c>
      <c r="O897" s="8" t="s">
        <v>16688</v>
      </c>
      <c r="P897" s="6" t="str">
        <f t="shared" si="345"/>
        <v xml:space="preserve"> |ES| Gafas de sol de niña cristales h</v>
      </c>
      <c r="Q897" s="8" t="s">
        <v>16689</v>
      </c>
      <c r="R897" s="6" t="str">
        <f t="shared" si="346"/>
        <v>/ Ulleres dzde sol  crystallets h</v>
      </c>
      <c r="S897" s="8" t="s">
        <v>16690</v>
      </c>
      <c r="T897" s="6" t="str">
        <f t="shared" si="347"/>
        <v xml:space="preserve"> |GR| Γυαλιά ηλίου για τα κορίτσια κρύσταλλα h</v>
      </c>
      <c r="U897" s="8" t="s">
        <v>16684</v>
      </c>
      <c r="V897" s="6" t="str">
        <f t="shared" si="348"/>
        <v xml:space="preserve"> |HR| Naočale djev sunčane kristali h</v>
      </c>
      <c r="W897" s="8" t="s">
        <v>16691</v>
      </c>
      <c r="X897" s="6" t="str">
        <f t="shared" si="349"/>
        <v xml:space="preserve"> |HU| Napszemüveg lányoknak, kristályos h</v>
      </c>
      <c r="Y897" s="8" t="s">
        <v>16692</v>
      </c>
      <c r="Z897" s="6" t="str">
        <f t="shared" si="350"/>
        <v xml:space="preserve"> |IT| Occhiali da sole da bambina cristalli h</v>
      </c>
      <c r="AA897" s="8" t="s">
        <v>16693</v>
      </c>
      <c r="AB897" s="6" t="str">
        <f t="shared" si="351"/>
        <v xml:space="preserve"> |LT| Saulės akiniai m krištolai h</v>
      </c>
      <c r="AC897" s="8" t="s">
        <v>16694</v>
      </c>
      <c r="AD897" s="6" t="str">
        <f t="shared" si="352"/>
        <v xml:space="preserve"> |LV| M saulesbrilles kristāliņi h</v>
      </c>
      <c r="AE897" s="32" t="s">
        <v>16695</v>
      </c>
      <c r="AF897" s="6" t="str">
        <f t="shared" si="353"/>
        <v xml:space="preserve"> |MK| Дет. женски наочари за сонце со кристалчиња н</v>
      </c>
      <c r="AG897" s="8" t="s">
        <v>16696</v>
      </c>
      <c r="AH897" s="6" t="str">
        <f t="shared" si="354"/>
        <v xml:space="preserve"> |PL| Okulary dz przeciwsłoneczne kryształki h</v>
      </c>
      <c r="AI897" s="8" t="s">
        <v>16697</v>
      </c>
      <c r="AJ897" s="6" t="str">
        <f t="shared" si="355"/>
        <v xml:space="preserve"> |PT| Óculos de sol para meninas cristais h</v>
      </c>
      <c r="AK897" s="8" t="s">
        <v>16698</v>
      </c>
      <c r="AL897" s="6" t="str">
        <f t="shared" si="356"/>
        <v xml:space="preserve"> |RO| Ochelari de soare în formă de cristale h</v>
      </c>
      <c r="AM897" s="8" t="s">
        <v>16699</v>
      </c>
      <c r="AN897" s="6" t="str">
        <f t="shared" si="357"/>
        <v xml:space="preserve"> |RS| Naočare dev sunčane kristali h</v>
      </c>
      <c r="AO897" s="8" t="s">
        <v>16700</v>
      </c>
      <c r="AP897" s="6" t="str">
        <f t="shared" si="358"/>
        <v xml:space="preserve"> |SI| Sončna očala deklica kristalčki h</v>
      </c>
      <c r="AQ897" s="8" t="s">
        <v>16701</v>
      </c>
      <c r="AR897" s="6" t="str">
        <f t="shared" si="359"/>
        <v xml:space="preserve"> |SK| Detské slnečné okuliare kryštálliky h</v>
      </c>
      <c r="AS897" s="9" t="str">
        <f t="shared" si="360"/>
        <v>|EN| Sunglasses for girls crystals h |BG| Слънчеви очила за момиче кристали h |BiH| Naočale djev sunčane kristali h |CZ| Dívčí sluneční brýle krystalky h |DE| Sonnenbrille mädchen straßsteine h |EE| Päikeseprillid kristall h |ES| Gafas de sol de niña cristales h/ Ulleres dzde sol  crystallets h |GR| Γυαλιά ηλίου για τα κορίτσια κρύσταλλα h |HR| Naočale djev sunčane kristali h |HU| Napszemüveg lányoknak, kristályos h |IT| Occhiali da sole da bambina cristalli h |LT| Saulės akiniai m krištolai h |LV| M saulesbrilles kristāliņi h |PL| Okulary dz przeciwsłoneczne kryształki h |PT| Óculos de sol para meninas cristais h |RO| Ochelari de soare în formă de cristale h |RS| Naočare dev sunčane kristali h |SI| Sončna očala deklica kristalčki h |SK| Detské slnečné okuliare kryštálliky h</v>
      </c>
      <c r="AT897" s="9" t="str">
        <f t="shared" si="361"/>
        <v xml:space="preserve">"|EN| Sunglasses for girls crystals h |BG| Слънчеви очила за момиче кристали h |BiH| Naočale djev sunčane kristali h |CZ| Dívčí sluneční brýle krystalky h |DE| Sonnenbrille mädchen straßsteine h |EE| Päikeseprillid kristall h |ES| Gafas de sol de niña cristales h/ Ulleres dzde sol  crystallets h |GR| Γυαλιά ηλίου για τα κορίτσια κρύσταλλα h |HR| Naočale djev sunčane kristali h |HU| Napszemüveg lányoknak, kristályos h |IT| Occhiali da sole da bambina cristalli h |LT| Saulės akiniai m krištolai h |LV| M saulesbrilles kristāliņi h |PL| Okulary dz przeciwsłoneczne kryształki h |PT| Óculos de sol para meninas cristais h |RO| Ochelari de soare în formă de cristale h |RS| Naočare dev sunčane kristali h |SI| Sončna očala deklica kristalčki h |SK| Detské slnečné okuliare kryštálliky h",  </v>
      </c>
      <c r="AU897" s="9" t="str">
        <f t="shared" si="362"/>
        <v xml:space="preserve">"Sunglasses for girls crystals h":  "|EN| Sunglasses for girls crystals h |BG| Слънчеви очила за момиче кристали h |BiH| Naočale djev sunčane kristali h |CZ| Dívčí sluneční brýle krystalky h |DE| Sonnenbrille mädchen straßsteine h |EE| Päikeseprillid kristall h |ES| Gafas de sol de niña cristales h/ Ulleres dzde sol  crystallets h |GR| Γυαλιά ηλίου για τα κορίτσια κρύσταλλα h |HR| Naočale djev sunčane kristali h |HU| Napszemüveg lányoknak, kristályos h |IT| Occhiali da sole da bambina cristalli h |LT| Saulės akiniai m krištolai h |LV| M saulesbrilles kristāliņi h |PL| Okulary dz przeciwsłoneczne kryształki h |PT| Óculos de sol para meninas cristais h |RO| Ochelari de soare în formă de cristale h |RS| Naočare dev sunčane kristali h |SI| Sončna očala deklica kristalčki h |SK| Detské slnečné okuliare kryštálliky h",  </v>
      </c>
      <c r="AV897" s="9" t="str">
        <f t="shared" si="363"/>
        <v xml:space="preserve">"Sunglasses for girls crystals h", </v>
      </c>
      <c r="AW897" s="9"/>
    </row>
    <row r="898" spans="1:49" ht="15" customHeight="1" x14ac:dyDescent="0.25">
      <c r="A898" s="8" t="s">
        <v>16702</v>
      </c>
      <c r="B898" s="6" t="str">
        <f t="shared" ref="B898:B943" si="364" xml:space="preserve"> "|EN| " &amp; A898</f>
        <v>|EN| Sunglasses for boys crab h</v>
      </c>
      <c r="C898" s="8" t="s">
        <v>16703</v>
      </c>
      <c r="D898" s="6" t="str">
        <f t="shared" ref="D898:D943" si="365" xml:space="preserve"> " |AL| " &amp; C898</f>
        <v xml:space="preserve"> |AL| Syze dielli gaforre h</v>
      </c>
      <c r="E898" s="8" t="s">
        <v>16704</v>
      </c>
      <c r="F898" s="6" t="str">
        <f t="shared" ref="F898:F943" si="366" xml:space="preserve"> " |BG| " &amp; E898</f>
        <v xml:space="preserve"> |BG| Слънчеви очила за момче рак h</v>
      </c>
      <c r="G898" s="8" t="s">
        <v>16705</v>
      </c>
      <c r="H898" s="6" t="str">
        <f t="shared" ref="H898:H943" si="367" xml:space="preserve"> " |BiH| " &amp; G898</f>
        <v xml:space="preserve"> |BiH| Naočale dječ sunčane kraba h</v>
      </c>
      <c r="I898" s="16" t="s">
        <v>16706</v>
      </c>
      <c r="J898" s="6" t="str">
        <f t="shared" ref="J898:J943" si="368" xml:space="preserve"> " |CZ| " &amp; I898</f>
        <v xml:space="preserve"> |CZ| Chlapecké sluneční brýle krab h</v>
      </c>
      <c r="K898" s="8" t="s">
        <v>16707</v>
      </c>
      <c r="L898" s="6" t="str">
        <f t="shared" ref="L898:L943" si="369" xml:space="preserve"> " |DE| " &amp; K898</f>
        <v xml:space="preserve"> |DE| Sonnenbrille jungen krabbe h</v>
      </c>
      <c r="M898" s="8" t="s">
        <v>16708</v>
      </c>
      <c r="N898" s="6" t="str">
        <f t="shared" ref="N898:N943" si="370" xml:space="preserve"> " |EE| " &amp; M898</f>
        <v xml:space="preserve"> |EE| Päikeseprillid krabi h</v>
      </c>
      <c r="O898" s="8" t="s">
        <v>16709</v>
      </c>
      <c r="P898" s="6" t="str">
        <f t="shared" ref="P898:P943" si="371" xml:space="preserve"> " |ES| " &amp; O898</f>
        <v xml:space="preserve"> |ES| Gafas de sol de niño cangrejo h</v>
      </c>
      <c r="Q898" s="8" t="s">
        <v>16710</v>
      </c>
      <c r="R898" s="6" t="str">
        <f t="shared" ref="R898:R943" si="372" xml:space="preserve"> "/ " &amp; Q898</f>
        <v>/ Ulleres ch de sol crancs h</v>
      </c>
      <c r="S898" s="8" t="s">
        <v>16711</v>
      </c>
      <c r="T898" s="6" t="str">
        <f t="shared" ref="T898:T943" si="373" xml:space="preserve"> " |GR| " &amp; S898</f>
        <v xml:space="preserve"> |GR| Γυαλιά ηλίου για τα αγόρια καβούρι h</v>
      </c>
      <c r="U898" s="8" t="s">
        <v>16705</v>
      </c>
      <c r="V898" s="6" t="str">
        <f t="shared" ref="V898:V943" si="374" xml:space="preserve"> " |HR| " &amp; U898</f>
        <v xml:space="preserve"> |HR| Naočale dječ sunčane kraba h</v>
      </c>
      <c r="W898" s="8" t="s">
        <v>16712</v>
      </c>
      <c r="X898" s="6" t="str">
        <f t="shared" ref="X898:X943" si="375" xml:space="preserve"> " |HU| " &amp; W898</f>
        <v xml:space="preserve"> |HU| Napszemüveg  fiúknak, rákos h</v>
      </c>
      <c r="Y898" s="8" t="s">
        <v>16713</v>
      </c>
      <c r="Z898" s="6" t="str">
        <f t="shared" ref="Z898:Z943" si="376" xml:space="preserve"> " |IT| " &amp; Y898</f>
        <v xml:space="preserve"> |IT| Occhiali da sole da bambino granchio h</v>
      </c>
      <c r="AA898" s="8" t="s">
        <v>16714</v>
      </c>
      <c r="AB898" s="6" t="str">
        <f t="shared" ref="AB898:AB943" si="377" xml:space="preserve"> " |LT| " &amp; AA898</f>
        <v xml:space="preserve"> |LT| Saulės akiniai b krabas h</v>
      </c>
      <c r="AC898" s="8" t="s">
        <v>16715</v>
      </c>
      <c r="AD898" s="6" t="str">
        <f t="shared" ref="AD898:AD943" si="378" xml:space="preserve"> " |LV| " &amp; AC898</f>
        <v xml:space="preserve"> |LV| Z saulesbrilles krabis h</v>
      </c>
      <c r="AE898" s="32" t="s">
        <v>16716</v>
      </c>
      <c r="AF898" s="6" t="str">
        <f t="shared" ref="AF898:AF943" si="379" xml:space="preserve"> " |MK| " &amp; AE898</f>
        <v xml:space="preserve"> |MK| Дет. машки наочари за сонце со рак н</v>
      </c>
      <c r="AG898" s="8" t="s">
        <v>16717</v>
      </c>
      <c r="AH898" s="6" t="str">
        <f t="shared" ref="AH898:AH943" si="380" xml:space="preserve"> " |PL| " &amp; AG898</f>
        <v xml:space="preserve"> |PL| Okulary ch przeciwsłoneczne krab h</v>
      </c>
      <c r="AI898" s="8" t="s">
        <v>16718</v>
      </c>
      <c r="AJ898" s="6" t="str">
        <f t="shared" ref="AJ898:AJ943" si="381" xml:space="preserve"> " |PT| " &amp; AI898</f>
        <v xml:space="preserve"> |PT| Óculos de sol para meninos caranguejo h</v>
      </c>
      <c r="AK898" s="8" t="s">
        <v>16719</v>
      </c>
      <c r="AL898" s="6" t="str">
        <f t="shared" ref="AL898:AL943" si="382" xml:space="preserve"> " |RO| " &amp; AK898</f>
        <v xml:space="preserve"> |RO| Ochelari de soare în formă de crab h</v>
      </c>
      <c r="AM898" s="8" t="s">
        <v>16720</v>
      </c>
      <c r="AN898" s="6" t="str">
        <f t="shared" ref="AN898:AN943" si="383" xml:space="preserve"> " |RS| " &amp; AM898</f>
        <v xml:space="preserve"> |RS| Naočare deč sunčane kraba h</v>
      </c>
      <c r="AO898" s="8" t="s">
        <v>16721</v>
      </c>
      <c r="AP898" s="6" t="str">
        <f t="shared" ref="AP898:AP943" si="384" xml:space="preserve"> " |SI| " &amp; AO898</f>
        <v xml:space="preserve"> |SI| Sončna očala deček rak h</v>
      </c>
      <c r="AQ898" s="8" t="s">
        <v>16722</v>
      </c>
      <c r="AR898" s="6" t="str">
        <f t="shared" ref="AR898:AR943" si="385" xml:space="preserve"> " |SK| " &amp; AQ898</f>
        <v xml:space="preserve"> |SK| Detské slnečné okuliare krab h</v>
      </c>
      <c r="AS898" s="9" t="str">
        <f t="shared" si="360"/>
        <v>|EN| Sunglasses for boys crab h |BG| Слънчеви очила за момче рак h |BiH| Naočale dječ sunčane kraba h |CZ| Chlapecké sluneční brýle krab h |DE| Sonnenbrille jungen krabbe h |EE| Päikeseprillid krabi h |ES| Gafas de sol de niño cangrejo h/ Ulleres ch de sol crancs h |GR| Γυαλιά ηλίου για τα αγόρια καβούρι h |HR| Naočale dječ sunčane kraba h |HU| Napszemüveg  fiúknak, rákos h |IT| Occhiali da sole da bambino granchio h |LT| Saulės akiniai b krabas h |LV| Z saulesbrilles krabis h |PL| Okulary ch przeciwsłoneczne krab h |PT| Óculos de sol para meninos caranguejo h |RO| Ochelari de soare în formă de crab h |RS| Naočare deč sunčane kraba h |SI| Sončna očala deček rak h |SK| Detské slnečné okuliare krab h</v>
      </c>
      <c r="AT898" s="9" t="str">
        <f t="shared" si="361"/>
        <v xml:space="preserve">"|EN| Sunglasses for boys crab h |BG| Слънчеви очила за момче рак h |BiH| Naočale dječ sunčane kraba h |CZ| Chlapecké sluneční brýle krab h |DE| Sonnenbrille jungen krabbe h |EE| Päikeseprillid krabi h |ES| Gafas de sol de niño cangrejo h/ Ulleres ch de sol crancs h |GR| Γυαλιά ηλίου για τα αγόρια καβούρι h |HR| Naočale dječ sunčane kraba h |HU| Napszemüveg  fiúknak, rákos h |IT| Occhiali da sole da bambino granchio h |LT| Saulės akiniai b krabas h |LV| Z saulesbrilles krabis h |PL| Okulary ch przeciwsłoneczne krab h |PT| Óculos de sol para meninos caranguejo h |RO| Ochelari de soare în formă de crab h |RS| Naočare deč sunčane kraba h |SI| Sončna očala deček rak h |SK| Detské slnečné okuliare krab h",  </v>
      </c>
      <c r="AU898" s="9" t="str">
        <f t="shared" si="362"/>
        <v xml:space="preserve">"Sunglasses for boys crab h":  "|EN| Sunglasses for boys crab h |BG| Слънчеви очила за момче рак h |BiH| Naočale dječ sunčane kraba h |CZ| Chlapecké sluneční brýle krab h |DE| Sonnenbrille jungen krabbe h |EE| Päikeseprillid krabi h |ES| Gafas de sol de niño cangrejo h/ Ulleres ch de sol crancs h |GR| Γυαλιά ηλίου για τα αγόρια καβούρι h |HR| Naočale dječ sunčane kraba h |HU| Napszemüveg  fiúknak, rákos h |IT| Occhiali da sole da bambino granchio h |LT| Saulės akiniai b krabas h |LV| Z saulesbrilles krabis h |PL| Okulary ch przeciwsłoneczne krab h |PT| Óculos de sol para meninos caranguejo h |RO| Ochelari de soare în formă de crab h |RS| Naočare deč sunčane kraba h |SI| Sončna očala deček rak h |SK| Detské slnečné okuliare krab h",  </v>
      </c>
      <c r="AV898" s="9" t="str">
        <f t="shared" si="363"/>
        <v xml:space="preserve">"Sunglasses for boys crab h", </v>
      </c>
      <c r="AW898" s="9"/>
    </row>
    <row r="899" spans="1:49" ht="15" customHeight="1" x14ac:dyDescent="0.25">
      <c r="A899" s="8" t="s">
        <v>16723</v>
      </c>
      <c r="B899" s="6" t="str">
        <f t="shared" si="364"/>
        <v>|EN| Sunglasses for men aviator h</v>
      </c>
      <c r="C899" s="8" t="s">
        <v>16724</v>
      </c>
      <c r="D899" s="6" t="str">
        <f t="shared" si="365"/>
        <v xml:space="preserve"> |AL| Syze dielli për meshkuj aviator h</v>
      </c>
      <c r="E899" s="8" t="s">
        <v>16725</v>
      </c>
      <c r="F899" s="6" t="str">
        <f t="shared" si="366"/>
        <v xml:space="preserve"> |BG| Мъжки слънчеви очила авиатор h</v>
      </c>
      <c r="G899" s="8" t="s">
        <v>16726</v>
      </c>
      <c r="H899" s="6" t="str">
        <f t="shared" si="367"/>
        <v xml:space="preserve"> |BiH| Naočale muške sunčane pilotske h</v>
      </c>
      <c r="I899" s="16" t="s">
        <v>16727</v>
      </c>
      <c r="J899" s="6" t="str">
        <f t="shared" si="368"/>
        <v xml:space="preserve"> |CZ| Pánské sluneční brýle aviator h</v>
      </c>
      <c r="K899" s="8" t="s">
        <v>16728</v>
      </c>
      <c r="L899" s="6" t="str">
        <f t="shared" si="369"/>
        <v xml:space="preserve"> |DE| Sonnenbrille herren aviator h</v>
      </c>
      <c r="M899" s="8" t="s">
        <v>16729</v>
      </c>
      <c r="N899" s="6" t="str">
        <f t="shared" si="370"/>
        <v xml:space="preserve"> |EE| Meeste päikeseprillid aviator h</v>
      </c>
      <c r="O899" s="8" t="s">
        <v>16730</v>
      </c>
      <c r="P899" s="6" t="str">
        <f t="shared" si="371"/>
        <v xml:space="preserve"> |ES| Gafas de sol de hombre aviador h</v>
      </c>
      <c r="Q899" s="8" t="s">
        <v>16731</v>
      </c>
      <c r="R899" s="6" t="str">
        <f t="shared" si="372"/>
        <v>/ Ulleres de sol per a home aviador h</v>
      </c>
      <c r="S899" s="8" t="s">
        <v>16732</v>
      </c>
      <c r="T899" s="6" t="str">
        <f t="shared" si="373"/>
        <v xml:space="preserve"> |GR| Γυαλιά ηλίου για τους άνδρες πιλότος h</v>
      </c>
      <c r="U899" s="8" t="s">
        <v>16726</v>
      </c>
      <c r="V899" s="6" t="str">
        <f t="shared" si="374"/>
        <v xml:space="preserve"> |HR| Naočale muške sunčane pilotske h</v>
      </c>
      <c r="W899" s="8" t="s">
        <v>16733</v>
      </c>
      <c r="X899" s="6" t="str">
        <f t="shared" si="375"/>
        <v xml:space="preserve"> |HU| Férfi napszemüveg, pilóta h</v>
      </c>
      <c r="Y899" s="8" t="s">
        <v>16734</v>
      </c>
      <c r="Z899" s="6" t="str">
        <f t="shared" si="376"/>
        <v xml:space="preserve"> |IT| Occhiali da sole da uomo aviator h</v>
      </c>
      <c r="AA899" s="8" t="s">
        <v>16735</v>
      </c>
      <c r="AB899" s="6" t="str">
        <f t="shared" si="377"/>
        <v xml:space="preserve"> |LT| Vyriški saulės akiniai aviator h</v>
      </c>
      <c r="AC899" s="8" t="s">
        <v>16736</v>
      </c>
      <c r="AD899" s="6" t="str">
        <f t="shared" si="378"/>
        <v xml:space="preserve"> |LV| Vīriešu saulesbrilles aviators h</v>
      </c>
      <c r="AE899" s="32" t="s">
        <v>16737</v>
      </c>
      <c r="AF899" s="6" t="str">
        <f t="shared" si="379"/>
        <v xml:space="preserve"> |MK| Машки наочари за сонце авиатор н</v>
      </c>
      <c r="AG899" s="8" t="s">
        <v>16738</v>
      </c>
      <c r="AH899" s="6" t="str">
        <f t="shared" si="380"/>
        <v xml:space="preserve"> |PL| Okulary męskie przeciwsłoneczne aviator h</v>
      </c>
      <c r="AI899" s="8" t="s">
        <v>16739</v>
      </c>
      <c r="AJ899" s="6" t="str">
        <f t="shared" si="381"/>
        <v xml:space="preserve"> |PT| Óculos de sol para homens aviador h</v>
      </c>
      <c r="AK899" s="8" t="s">
        <v>16740</v>
      </c>
      <c r="AL899" s="6" t="str">
        <f t="shared" si="382"/>
        <v xml:space="preserve"> |RO| Ochelari de soare aviator h</v>
      </c>
      <c r="AM899" s="8" t="s">
        <v>16741</v>
      </c>
      <c r="AN899" s="6" t="str">
        <f t="shared" si="383"/>
        <v xml:space="preserve"> |RS| Naočare muške sunčane pilotske h</v>
      </c>
      <c r="AO899" s="8" t="s">
        <v>16742</v>
      </c>
      <c r="AP899" s="6" t="str">
        <f t="shared" si="384"/>
        <v xml:space="preserve"> |SI| Sončna očala moška aviator h</v>
      </c>
      <c r="AQ899" s="8" t="s">
        <v>16743</v>
      </c>
      <c r="AR899" s="6" t="str">
        <f t="shared" si="385"/>
        <v xml:space="preserve"> |SK| Pánske slnečné okuliare letec h</v>
      </c>
      <c r="AS899" s="9" t="str">
        <f t="shared" ref="AS899:AS943" si="386">CONCATENATE(B899,F899,H899,J899,L899,N899,P899,R899,T899,V899,X899,Z899,AB899,AD899,AH899,AJ899,AL899,AN899,AP899,AR899)</f>
        <v>|EN| Sunglasses for men aviator h |BG| Мъжки слънчеви очила авиатор h |BiH| Naočale muške sunčane pilotske h |CZ| Pánské sluneční brýle aviator h |DE| Sonnenbrille herren aviator h |EE| Meeste päikeseprillid aviator h |ES| Gafas de sol de hombre aviador h/ Ulleres de sol per a home aviador h |GR| Γυαλιά ηλίου για τους άνδρες πιλότος h |HR| Naočale muške sunčane pilotske h |HU| Férfi napszemüveg, pilóta h |IT| Occhiali da sole da uomo aviator h |LT| Vyriški saulės akiniai aviator h |LV| Vīriešu saulesbrilles aviators h |PL| Okulary męskie przeciwsłoneczne aviator h |PT| Óculos de sol para homens aviador h |RO| Ochelari de soare aviator h |RS| Naočare muške sunčane pilotske h |SI| Sončna očala moška aviator h |SK| Pánske slnečné okuliare letec h</v>
      </c>
      <c r="AT899" s="9" t="str">
        <f t="shared" ref="AT899:AT943" si="387">""""&amp;AS899&amp;""",  "</f>
        <v xml:space="preserve">"|EN| Sunglasses for men aviator h |BG| Мъжки слънчеви очила авиатор h |BiH| Naočale muške sunčane pilotske h |CZ| Pánské sluneční brýle aviator h |DE| Sonnenbrille herren aviator h |EE| Meeste päikeseprillid aviator h |ES| Gafas de sol de hombre aviador h/ Ulleres de sol per a home aviador h |GR| Γυαλιά ηλίου για τους άνδρες πιλότος h |HR| Naočale muške sunčane pilotske h |HU| Férfi napszemüveg, pilóta h |IT| Occhiali da sole da uomo aviator h |LT| Vyriški saulės akiniai aviator h |LV| Vīriešu saulesbrilles aviators h |PL| Okulary męskie przeciwsłoneczne aviator h |PT| Óculos de sol para homens aviador h |RO| Ochelari de soare aviator h |RS| Naočare muške sunčane pilotske h |SI| Sončna očala moška aviator h |SK| Pánske slnečné okuliare letec h",  </v>
      </c>
      <c r="AU899" s="9" t="str">
        <f t="shared" ref="AU899:AU943" si="388">""""&amp;A899 &amp;""":  " &amp; AT899</f>
        <v xml:space="preserve">"Sunglasses for men aviator h":  "|EN| Sunglasses for men aviator h |BG| Мъжки слънчеви очила авиатор h |BiH| Naočale muške sunčane pilotske h |CZ| Pánské sluneční brýle aviator h |DE| Sonnenbrille herren aviator h |EE| Meeste päikeseprillid aviator h |ES| Gafas de sol de hombre aviador h/ Ulleres de sol per a home aviador h |GR| Γυαλιά ηλίου για τους άνδρες πιλότος h |HR| Naočale muške sunčane pilotske h |HU| Férfi napszemüveg, pilóta h |IT| Occhiali da sole da uomo aviator h |LT| Vyriški saulės akiniai aviator h |LV| Vīriešu saulesbrilles aviators h |PL| Okulary męskie przeciwsłoneczne aviator h |PT| Óculos de sol para homens aviador h |RO| Ochelari de soare aviator h |RS| Naočare muške sunčane pilotske h |SI| Sončna očala moška aviator h |SK| Pánske slnečné okuliare letec h",  </v>
      </c>
      <c r="AV899" s="9" t="str">
        <f t="shared" ref="AV899:AV943" si="389">""""&amp;A899&amp;""", "</f>
        <v xml:space="preserve">"Sunglasses for men aviator h", </v>
      </c>
      <c r="AW899" s="9"/>
    </row>
    <row r="900" spans="1:49" ht="15" customHeight="1" x14ac:dyDescent="0.25">
      <c r="A900" s="8" t="s">
        <v>16744</v>
      </c>
      <c r="B900" s="6" t="str">
        <f t="shared" si="364"/>
        <v>|EN| Sunglasses for men golden h</v>
      </c>
      <c r="C900" s="8" t="s">
        <v>16745</v>
      </c>
      <c r="D900" s="6" t="str">
        <f t="shared" si="365"/>
        <v xml:space="preserve"> |AL| Syze dielli për meshkuj gold h</v>
      </c>
      <c r="E900" s="8" t="s">
        <v>16746</v>
      </c>
      <c r="F900" s="6" t="str">
        <f t="shared" si="366"/>
        <v xml:space="preserve"> |BG| Мъжки слънчеви очила златни h</v>
      </c>
      <c r="G900" s="8" t="s">
        <v>16747</v>
      </c>
      <c r="H900" s="6" t="str">
        <f t="shared" si="367"/>
        <v xml:space="preserve"> |BiH| Naočale muške sunčane zlatne h</v>
      </c>
      <c r="I900" s="16" t="s">
        <v>16748</v>
      </c>
      <c r="J900" s="6" t="str">
        <f t="shared" si="368"/>
        <v xml:space="preserve"> |CZ| Pánské sluneční brýle zlaté h</v>
      </c>
      <c r="K900" s="8" t="s">
        <v>16749</v>
      </c>
      <c r="L900" s="6" t="str">
        <f t="shared" si="369"/>
        <v xml:space="preserve"> |DE| Sonnenbrille herren gold h</v>
      </c>
      <c r="M900" s="8" t="s">
        <v>16750</v>
      </c>
      <c r="N900" s="6" t="str">
        <f t="shared" si="370"/>
        <v xml:space="preserve"> |EE| Meeste päikeseprillid kuldne h</v>
      </c>
      <c r="O900" s="8" t="s">
        <v>16751</v>
      </c>
      <c r="P900" s="6" t="str">
        <f t="shared" si="371"/>
        <v xml:space="preserve"> |ES| Gafas de sol de hombre doradas h</v>
      </c>
      <c r="Q900" s="8" t="s">
        <v>16752</v>
      </c>
      <c r="R900" s="6" t="str">
        <f t="shared" si="372"/>
        <v>/ Ulleres de sol daurades per a home h</v>
      </c>
      <c r="S900" s="8" t="s">
        <v>16753</v>
      </c>
      <c r="T900" s="6" t="str">
        <f t="shared" si="373"/>
        <v xml:space="preserve"> |GR| Γυαλιά ηλίου για τους άνδρες χρυσά h</v>
      </c>
      <c r="U900" s="8" t="s">
        <v>16747</v>
      </c>
      <c r="V900" s="6" t="str">
        <f t="shared" si="374"/>
        <v xml:space="preserve"> |HR| Naočale muške sunčane zlatne h</v>
      </c>
      <c r="W900" s="8" t="s">
        <v>16754</v>
      </c>
      <c r="X900" s="6" t="str">
        <f t="shared" si="375"/>
        <v xml:space="preserve"> |HU| Férfi napszemüveg, arany h</v>
      </c>
      <c r="Y900" s="8" t="s">
        <v>16755</v>
      </c>
      <c r="Z900" s="6" t="str">
        <f t="shared" si="376"/>
        <v xml:space="preserve"> |IT| Occhiali da sole da uomo dorati h</v>
      </c>
      <c r="AA900" s="8" t="s">
        <v>16756</v>
      </c>
      <c r="AB900" s="6" t="str">
        <f t="shared" si="377"/>
        <v xml:space="preserve"> |LT| Vyriški saulės akiniai auksiniai h</v>
      </c>
      <c r="AC900" s="8" t="s">
        <v>16757</v>
      </c>
      <c r="AD900" s="6" t="str">
        <f t="shared" si="378"/>
        <v xml:space="preserve"> |LV| Vīriešu saulesbrilles zelta h</v>
      </c>
      <c r="AE900" s="32" t="s">
        <v>16758</v>
      </c>
      <c r="AF900" s="6" t="str">
        <f t="shared" si="379"/>
        <v xml:space="preserve"> |MK| Машки наочари за сонце златни н</v>
      </c>
      <c r="AG900" s="8" t="s">
        <v>16759</v>
      </c>
      <c r="AH900" s="6" t="str">
        <f t="shared" si="380"/>
        <v xml:space="preserve"> |PL| Okulary męskie przeciwsłoneczne złote h</v>
      </c>
      <c r="AI900" s="8" t="s">
        <v>16760</v>
      </c>
      <c r="AJ900" s="6" t="str">
        <f t="shared" si="381"/>
        <v xml:space="preserve"> |PT| Óculos de sol para homens dourado h</v>
      </c>
      <c r="AK900" s="8" t="s">
        <v>16761</v>
      </c>
      <c r="AL900" s="6" t="str">
        <f t="shared" si="382"/>
        <v xml:space="preserve"> |RO| Ochelari de soare aurii h</v>
      </c>
      <c r="AM900" s="8" t="s">
        <v>16762</v>
      </c>
      <c r="AN900" s="6" t="str">
        <f t="shared" si="383"/>
        <v xml:space="preserve"> |RS| Naočare muške sunčane zlatne h</v>
      </c>
      <c r="AO900" s="8" t="s">
        <v>16763</v>
      </c>
      <c r="AP900" s="6" t="str">
        <f t="shared" si="384"/>
        <v xml:space="preserve"> |SI| Sončna očala moška zlata h</v>
      </c>
      <c r="AQ900" s="8" t="s">
        <v>16764</v>
      </c>
      <c r="AR900" s="6" t="str">
        <f t="shared" si="385"/>
        <v xml:space="preserve"> |SK| Pánske slnečné okuliare zlaté h</v>
      </c>
      <c r="AS900" s="9" t="str">
        <f t="shared" si="386"/>
        <v>|EN| Sunglasses for men golden h |BG| Мъжки слънчеви очила златни h |BiH| Naočale muške sunčane zlatne h |CZ| Pánské sluneční brýle zlaté h |DE| Sonnenbrille herren gold h |EE| Meeste päikeseprillid kuldne h |ES| Gafas de sol de hombre doradas h/ Ulleres de sol daurades per a home h |GR| Γυαλιά ηλίου για τους άνδρες χρυσά h |HR| Naočale muške sunčane zlatne h |HU| Férfi napszemüveg, arany h |IT| Occhiali da sole da uomo dorati h |LT| Vyriški saulės akiniai auksiniai h |LV| Vīriešu saulesbrilles zelta h |PL| Okulary męskie przeciwsłoneczne złote h |PT| Óculos de sol para homens dourado h |RO| Ochelari de soare aurii h |RS| Naočare muške sunčane zlatne h |SI| Sončna očala moška zlata h |SK| Pánske slnečné okuliare zlaté h</v>
      </c>
      <c r="AT900" s="9" t="str">
        <f t="shared" si="387"/>
        <v xml:space="preserve">"|EN| Sunglasses for men golden h |BG| Мъжки слънчеви очила златни h |BiH| Naočale muške sunčane zlatne h |CZ| Pánské sluneční brýle zlaté h |DE| Sonnenbrille herren gold h |EE| Meeste päikeseprillid kuldne h |ES| Gafas de sol de hombre doradas h/ Ulleres de sol daurades per a home h |GR| Γυαλιά ηλίου για τους άνδρες χρυσά h |HR| Naočale muške sunčane zlatne h |HU| Férfi napszemüveg, arany h |IT| Occhiali da sole da uomo dorati h |LT| Vyriški saulės akiniai auksiniai h |LV| Vīriešu saulesbrilles zelta h |PL| Okulary męskie przeciwsłoneczne złote h |PT| Óculos de sol para homens dourado h |RO| Ochelari de soare aurii h |RS| Naočare muške sunčane zlatne h |SI| Sončna očala moška zlata h |SK| Pánske slnečné okuliare zlaté h",  </v>
      </c>
      <c r="AU900" s="9" t="str">
        <f t="shared" si="388"/>
        <v xml:space="preserve">"Sunglasses for men golden h":  "|EN| Sunglasses for men golden h |BG| Мъжки слънчеви очила златни h |BiH| Naočale muške sunčane zlatne h |CZ| Pánské sluneční brýle zlaté h |DE| Sonnenbrille herren gold h |EE| Meeste päikeseprillid kuldne h |ES| Gafas de sol de hombre doradas h/ Ulleres de sol daurades per a home h |GR| Γυαλιά ηλίου για τους άνδρες χρυσά h |HR| Naočale muške sunčane zlatne h |HU| Férfi napszemüveg, arany h |IT| Occhiali da sole da uomo dorati h |LT| Vyriški saulės akiniai auksiniai h |LV| Vīriešu saulesbrilles zelta h |PL| Okulary męskie przeciwsłoneczne złote h |PT| Óculos de sol para homens dourado h |RO| Ochelari de soare aurii h |RS| Naočare muške sunčane zlatne h |SI| Sončna očala moška zlata h |SK| Pánske slnečné okuliare zlaté h",  </v>
      </c>
      <c r="AV900" s="9" t="str">
        <f t="shared" si="389"/>
        <v xml:space="preserve">"Sunglasses for men golden h", </v>
      </c>
      <c r="AW900" s="9"/>
    </row>
    <row r="901" spans="1:49" ht="15" customHeight="1" x14ac:dyDescent="0.25">
      <c r="A901" s="8" t="s">
        <v>16765</v>
      </c>
      <c r="B901" s="6" t="str">
        <f t="shared" si="364"/>
        <v>|EN| Sunglasses for men thick h</v>
      </c>
      <c r="C901" s="8" t="s">
        <v>16766</v>
      </c>
      <c r="D901" s="6" t="str">
        <f t="shared" si="365"/>
        <v xml:space="preserve"> |AL| Syze dielli për meshkuj të trasha h</v>
      </c>
      <c r="E901" s="8" t="s">
        <v>16767</v>
      </c>
      <c r="F901" s="6" t="str">
        <f t="shared" si="366"/>
        <v xml:space="preserve"> |BG| Мъжки слънчеви очила дебели h</v>
      </c>
      <c r="G901" s="8" t="s">
        <v>16768</v>
      </c>
      <c r="H901" s="6" t="str">
        <f t="shared" si="367"/>
        <v xml:space="preserve"> |BiH| Naočale muške sunčane debele h</v>
      </c>
      <c r="I901" s="16" t="s">
        <v>16769</v>
      </c>
      <c r="J901" s="6" t="str">
        <f t="shared" si="368"/>
        <v xml:space="preserve"> |CZ| Pánské sluneční brýle široký rámeček h</v>
      </c>
      <c r="K901" s="8" t="s">
        <v>16770</v>
      </c>
      <c r="L901" s="6" t="str">
        <f t="shared" si="369"/>
        <v xml:space="preserve"> |DE| Sonnenbrille herren dick h</v>
      </c>
      <c r="M901" s="8" t="s">
        <v>16771</v>
      </c>
      <c r="N901" s="6" t="str">
        <f t="shared" si="370"/>
        <v xml:space="preserve"> |EE| Meeste päikeseprillid paksud h</v>
      </c>
      <c r="O901" s="8" t="s">
        <v>16772</v>
      </c>
      <c r="P901" s="6" t="str">
        <f t="shared" si="371"/>
        <v xml:space="preserve"> |ES| Gafas de sol de hombre gruesas h</v>
      </c>
      <c r="Q901" s="8" t="s">
        <v>16773</v>
      </c>
      <c r="R901" s="6" t="str">
        <f t="shared" si="372"/>
        <v>/ Ulleres de sol gruixudes per a home h</v>
      </c>
      <c r="S901" s="8" t="s">
        <v>16774</v>
      </c>
      <c r="T901" s="6" t="str">
        <f t="shared" si="373"/>
        <v xml:space="preserve"> |GR| Γυαλιά ηλίου για τους άνδρες χοντρά h</v>
      </c>
      <c r="U901" s="8" t="s">
        <v>16768</v>
      </c>
      <c r="V901" s="6" t="str">
        <f t="shared" si="374"/>
        <v xml:space="preserve"> |HR| Naočale muške sunčane debele h</v>
      </c>
      <c r="W901" s="8" t="s">
        <v>16775</v>
      </c>
      <c r="X901" s="6" t="str">
        <f t="shared" si="375"/>
        <v xml:space="preserve"> |HU| Férfi napszemüveg, vastag h</v>
      </c>
      <c r="Y901" s="8" t="s">
        <v>16776</v>
      </c>
      <c r="Z901" s="6" t="str">
        <f t="shared" si="376"/>
        <v xml:space="preserve"> |IT| Occhiali da sole da uomo spessi h</v>
      </c>
      <c r="AA901" s="8" t="s">
        <v>16777</v>
      </c>
      <c r="AB901" s="6" t="str">
        <f t="shared" si="377"/>
        <v xml:space="preserve"> |LT| Vyriški saulės akiniai stori h</v>
      </c>
      <c r="AC901" s="8" t="s">
        <v>16778</v>
      </c>
      <c r="AD901" s="6" t="str">
        <f t="shared" si="378"/>
        <v xml:space="preserve"> |LV| Vīriešu saulesbrilles biezas h</v>
      </c>
      <c r="AE901" s="32" t="s">
        <v>16779</v>
      </c>
      <c r="AF901" s="6" t="str">
        <f t="shared" si="379"/>
        <v xml:space="preserve"> |MK| Машки наочари за сонце дебели н</v>
      </c>
      <c r="AG901" s="8" t="s">
        <v>16780</v>
      </c>
      <c r="AH901" s="6" t="str">
        <f t="shared" si="380"/>
        <v xml:space="preserve"> |PL| Okulary męskie przeciwsłoneczne grube h</v>
      </c>
      <c r="AI901" s="8" t="s">
        <v>16781</v>
      </c>
      <c r="AJ901" s="6" t="str">
        <f t="shared" si="381"/>
        <v xml:space="preserve"> |PT| Óculos de sol para homens espessos h</v>
      </c>
      <c r="AK901" s="16" t="s">
        <v>16782</v>
      </c>
      <c r="AL901" s="6" t="str">
        <f t="shared" si="382"/>
        <v xml:space="preserve"> |RO| Ochelari de soare groși h</v>
      </c>
      <c r="AM901" s="8" t="s">
        <v>16783</v>
      </c>
      <c r="AN901" s="6" t="str">
        <f t="shared" si="383"/>
        <v xml:space="preserve"> |RS| Naočare muške sunčane debele h</v>
      </c>
      <c r="AO901" s="8" t="s">
        <v>16784</v>
      </c>
      <c r="AP901" s="6" t="str">
        <f t="shared" si="384"/>
        <v xml:space="preserve"> |SI| Sončna očala moška debeli okvirji h</v>
      </c>
      <c r="AQ901" s="8" t="s">
        <v>16785</v>
      </c>
      <c r="AR901" s="6" t="str">
        <f t="shared" si="385"/>
        <v xml:space="preserve"> |SK| Pánske slnečné okuliare hrubé h</v>
      </c>
      <c r="AS901" s="9" t="str">
        <f t="shared" si="386"/>
        <v>|EN| Sunglasses for men thick h |BG| Мъжки слънчеви очила дебели h |BiH| Naočale muške sunčane debele h |CZ| Pánské sluneční brýle široký rámeček h |DE| Sonnenbrille herren dick h |EE| Meeste päikeseprillid paksud h |ES| Gafas de sol de hombre gruesas h/ Ulleres de sol gruixudes per a home h |GR| Γυαλιά ηλίου για τους άνδρες χοντρά h |HR| Naočale muške sunčane debele h |HU| Férfi napszemüveg, vastag h |IT| Occhiali da sole da uomo spessi h |LT| Vyriški saulės akiniai stori h |LV| Vīriešu saulesbrilles biezas h |PL| Okulary męskie przeciwsłoneczne grube h |PT| Óculos de sol para homens espessos h |RO| Ochelari de soare groși h |RS| Naočare muške sunčane debele h |SI| Sončna očala moška debeli okvirji h |SK| Pánske slnečné okuliare hrubé h</v>
      </c>
      <c r="AT901" s="9" t="str">
        <f t="shared" si="387"/>
        <v xml:space="preserve">"|EN| Sunglasses for men thick h |BG| Мъжки слънчеви очила дебели h |BiH| Naočale muške sunčane debele h |CZ| Pánské sluneční brýle široký rámeček h |DE| Sonnenbrille herren dick h |EE| Meeste päikeseprillid paksud h |ES| Gafas de sol de hombre gruesas h/ Ulleres de sol gruixudes per a home h |GR| Γυαλιά ηλίου για τους άνδρες χοντρά h |HR| Naočale muške sunčane debele h |HU| Férfi napszemüveg, vastag h |IT| Occhiali da sole da uomo spessi h |LT| Vyriški saulės akiniai stori h |LV| Vīriešu saulesbrilles biezas h |PL| Okulary męskie przeciwsłoneczne grube h |PT| Óculos de sol para homens espessos h |RO| Ochelari de soare groși h |RS| Naočare muške sunčane debele h |SI| Sončna očala moška debeli okvirji h |SK| Pánske slnečné okuliare hrubé h",  </v>
      </c>
      <c r="AU901" s="9" t="str">
        <f t="shared" si="388"/>
        <v xml:space="preserve">"Sunglasses for men thick h":  "|EN| Sunglasses for men thick h |BG| Мъжки слънчеви очила дебели h |BiH| Naočale muške sunčane debele h |CZ| Pánské sluneční brýle široký rámeček h |DE| Sonnenbrille herren dick h |EE| Meeste päikeseprillid paksud h |ES| Gafas de sol de hombre gruesas h/ Ulleres de sol gruixudes per a home h |GR| Γυαλιά ηλίου για τους άνδρες χοντρά h |HR| Naočale muške sunčane debele h |HU| Férfi napszemüveg, vastag h |IT| Occhiali da sole da uomo spessi h |LT| Vyriški saulės akiniai stori h |LV| Vīriešu saulesbrilles biezas h |PL| Okulary męskie przeciwsłoneczne grube h |PT| Óculos de sol para homens espessos h |RO| Ochelari de soare groși h |RS| Naočare muške sunčane debele h |SI| Sončna očala moška debeli okvirji h |SK| Pánske slnečné okuliare hrubé h",  </v>
      </c>
      <c r="AV901" s="9" t="str">
        <f t="shared" si="389"/>
        <v xml:space="preserve">"Sunglasses for men thick h", </v>
      </c>
      <c r="AW901" s="9"/>
    </row>
    <row r="902" spans="1:49" ht="15" customHeight="1" x14ac:dyDescent="0.25">
      <c r="A902" s="8" t="s">
        <v>16786</v>
      </c>
      <c r="B902" s="6" t="str">
        <f t="shared" si="364"/>
        <v>|EN| Sunglasses for women butterfly h</v>
      </c>
      <c r="C902" s="8" t="s">
        <v>16787</v>
      </c>
      <c r="D902" s="6" t="str">
        <f t="shared" si="365"/>
        <v xml:space="preserve"> |AL| Syze dielli për femra flutur h</v>
      </c>
      <c r="E902" s="8" t="s">
        <v>16788</v>
      </c>
      <c r="F902" s="6" t="str">
        <f t="shared" si="366"/>
        <v xml:space="preserve"> |BG| Дамски слънчеви очила пеперуда h</v>
      </c>
      <c r="G902" s="8" t="s">
        <v>16789</v>
      </c>
      <c r="H902" s="6" t="str">
        <f t="shared" si="367"/>
        <v xml:space="preserve"> |BiH| Naočale ženske sunčane leptir h</v>
      </c>
      <c r="I902" s="16" t="s">
        <v>16790</v>
      </c>
      <c r="J902" s="6" t="str">
        <f t="shared" si="368"/>
        <v xml:space="preserve"> |CZ| Dámské sluneční brýle motýl h</v>
      </c>
      <c r="K902" s="8" t="s">
        <v>16791</v>
      </c>
      <c r="L902" s="6" t="str">
        <f t="shared" si="369"/>
        <v xml:space="preserve"> |DE| Sonnenbrille damen schmetterling h</v>
      </c>
      <c r="M902" s="8" t="s">
        <v>16792</v>
      </c>
      <c r="N902" s="6" t="str">
        <f t="shared" si="370"/>
        <v xml:space="preserve"> |EE| Naiste päikeseprillid liblikas h</v>
      </c>
      <c r="O902" s="8" t="s">
        <v>16793</v>
      </c>
      <c r="P902" s="6" t="str">
        <f t="shared" si="371"/>
        <v xml:space="preserve"> |ES| Gafas de sol de mujer mariposa h</v>
      </c>
      <c r="Q902" s="8" t="s">
        <v>16794</v>
      </c>
      <c r="R902" s="6" t="str">
        <f t="shared" si="372"/>
        <v>/ Ulleres de sol per a dona papallona h</v>
      </c>
      <c r="S902" s="8" t="s">
        <v>16795</v>
      </c>
      <c r="T902" s="6" t="str">
        <f t="shared" si="373"/>
        <v xml:space="preserve"> |GR| Γυαλιά ηλίου για τις γυναίκες πεταλούδα h</v>
      </c>
      <c r="U902" s="8" t="s">
        <v>16789</v>
      </c>
      <c r="V902" s="6" t="str">
        <f t="shared" si="374"/>
        <v xml:space="preserve"> |HR| Naočale ženske sunčane leptir h</v>
      </c>
      <c r="W902" s="8" t="s">
        <v>16796</v>
      </c>
      <c r="X902" s="6" t="str">
        <f t="shared" si="375"/>
        <v xml:space="preserve"> |HU| Női napszemüveg,  pillangó h</v>
      </c>
      <c r="Y902" s="8" t="s">
        <v>16797</v>
      </c>
      <c r="Z902" s="6" t="str">
        <f t="shared" si="376"/>
        <v xml:space="preserve"> |IT| Occhiali da sole da donna farfalla h</v>
      </c>
      <c r="AA902" s="8" t="s">
        <v>16798</v>
      </c>
      <c r="AB902" s="6" t="str">
        <f t="shared" si="377"/>
        <v xml:space="preserve"> |LT| Mot saulės akiniai drugys h</v>
      </c>
      <c r="AC902" s="8" t="s">
        <v>16799</v>
      </c>
      <c r="AD902" s="6" t="str">
        <f t="shared" si="378"/>
        <v xml:space="preserve"> |LV| Siev saulesbrilles tauriņš h</v>
      </c>
      <c r="AE902" s="32" t="s">
        <v>16800</v>
      </c>
      <c r="AF902" s="6" t="str">
        <f t="shared" si="379"/>
        <v xml:space="preserve"> |MK| Женски наочари за сонце пеперутка н</v>
      </c>
      <c r="AG902" s="8" t="s">
        <v>16801</v>
      </c>
      <c r="AH902" s="6" t="str">
        <f t="shared" si="380"/>
        <v xml:space="preserve"> |PL| Okulary dam przeciwsłoneczne motyl h</v>
      </c>
      <c r="AI902" s="8" t="s">
        <v>16802</v>
      </c>
      <c r="AJ902" s="6" t="str">
        <f t="shared" si="381"/>
        <v xml:space="preserve"> |PT| Óculos de sol para mulheres borboleta h</v>
      </c>
      <c r="AK902" s="8" t="s">
        <v>16803</v>
      </c>
      <c r="AL902" s="6" t="str">
        <f t="shared" si="382"/>
        <v xml:space="preserve"> |RO| Ochelari de soare în formă de fluture h</v>
      </c>
      <c r="AM902" s="8" t="s">
        <v>16804</v>
      </c>
      <c r="AN902" s="6" t="str">
        <f t="shared" si="383"/>
        <v xml:space="preserve"> |RS| Naočare ženske sunčane leptir h</v>
      </c>
      <c r="AO902" s="8" t="s">
        <v>16805</v>
      </c>
      <c r="AP902" s="6" t="str">
        <f t="shared" si="384"/>
        <v xml:space="preserve"> |SI| Sončna očala ženska metulj h</v>
      </c>
      <c r="AQ902" s="8" t="s">
        <v>16806</v>
      </c>
      <c r="AR902" s="6" t="str">
        <f t="shared" si="385"/>
        <v xml:space="preserve"> |SK| Dámske slnečné okuliare motýľ h</v>
      </c>
      <c r="AS902" s="9" t="str">
        <f t="shared" si="386"/>
        <v>|EN| Sunglasses for women butterfly h |BG| Дамски слънчеви очила пеперуда h |BiH| Naočale ženske sunčane leptir h |CZ| Dámské sluneční brýle motýl h |DE| Sonnenbrille damen schmetterling h |EE| Naiste päikeseprillid liblikas h |ES| Gafas de sol de mujer mariposa h/ Ulleres de sol per a dona papallona h |GR| Γυαλιά ηλίου για τις γυναίκες πεταλούδα h |HR| Naočale ženske sunčane leptir h |HU| Női napszemüveg,  pillangó h |IT| Occhiali da sole da donna farfalla h |LT| Mot saulės akiniai drugys h |LV| Siev saulesbrilles tauriņš h |PL| Okulary dam przeciwsłoneczne motyl h |PT| Óculos de sol para mulheres borboleta h |RO| Ochelari de soare în formă de fluture h |RS| Naočare ženske sunčane leptir h |SI| Sončna očala ženska metulj h |SK| Dámske slnečné okuliare motýľ h</v>
      </c>
      <c r="AT902" s="9" t="str">
        <f t="shared" si="387"/>
        <v xml:space="preserve">"|EN| Sunglasses for women butterfly h |BG| Дамски слънчеви очила пеперуда h |BiH| Naočale ženske sunčane leptir h |CZ| Dámské sluneční brýle motýl h |DE| Sonnenbrille damen schmetterling h |EE| Naiste päikeseprillid liblikas h |ES| Gafas de sol de mujer mariposa h/ Ulleres de sol per a dona papallona h |GR| Γυαλιά ηλίου για τις γυναίκες πεταλούδα h |HR| Naočale ženske sunčane leptir h |HU| Női napszemüveg,  pillangó h |IT| Occhiali da sole da donna farfalla h |LT| Mot saulės akiniai drugys h |LV| Siev saulesbrilles tauriņš h |PL| Okulary dam przeciwsłoneczne motyl h |PT| Óculos de sol para mulheres borboleta h |RO| Ochelari de soare în formă de fluture h |RS| Naočare ženske sunčane leptir h |SI| Sončna očala ženska metulj h |SK| Dámske slnečné okuliare motýľ h",  </v>
      </c>
      <c r="AU902" s="9" t="str">
        <f t="shared" si="388"/>
        <v xml:space="preserve">"Sunglasses for women butterfly h":  "|EN| Sunglasses for women butterfly h |BG| Дамски слънчеви очила пеперуда h |BiH| Naočale ženske sunčane leptir h |CZ| Dámské sluneční brýle motýl h |DE| Sonnenbrille damen schmetterling h |EE| Naiste päikeseprillid liblikas h |ES| Gafas de sol de mujer mariposa h/ Ulleres de sol per a dona papallona h |GR| Γυαλιά ηλίου για τις γυναίκες πεταλούδα h |HR| Naočale ženske sunčane leptir h |HU| Női napszemüveg,  pillangó h |IT| Occhiali da sole da donna farfalla h |LT| Mot saulės akiniai drugys h |LV| Siev saulesbrilles tauriņš h |PL| Okulary dam przeciwsłoneczne motyl h |PT| Óculos de sol para mulheres borboleta h |RO| Ochelari de soare în formă de fluture h |RS| Naočare ženske sunčane leptir h |SI| Sončna očala ženska metulj h |SK| Dámske slnečné okuliare motýľ h",  </v>
      </c>
      <c r="AV902" s="9" t="str">
        <f t="shared" si="389"/>
        <v xml:space="preserve">"Sunglasses for women butterfly h", </v>
      </c>
      <c r="AW902" s="9"/>
    </row>
    <row r="903" spans="1:49" ht="15" customHeight="1" x14ac:dyDescent="0.25">
      <c r="A903" s="8" t="s">
        <v>16807</v>
      </c>
      <c r="B903" s="6" t="str">
        <f t="shared" si="364"/>
        <v>|EN| Sunglasses for women tortoiseshell h</v>
      </c>
      <c r="C903" s="8" t="s">
        <v>16808</v>
      </c>
      <c r="D903" s="6" t="str">
        <f t="shared" si="365"/>
        <v xml:space="preserve"> |AL| Syze dielli për femra h</v>
      </c>
      <c r="E903" s="8" t="s">
        <v>16809</v>
      </c>
      <c r="F903" s="6" t="str">
        <f t="shared" si="366"/>
        <v xml:space="preserve"> |BG| Дамски слънчеви очила „костенурка“ h</v>
      </c>
      <c r="G903" s="8" t="s">
        <v>16810</v>
      </c>
      <c r="H903" s="6" t="str">
        <f t="shared" si="367"/>
        <v xml:space="preserve"> |BiH| Naočale ženske sunčane kornjačevina h</v>
      </c>
      <c r="I903" s="16" t="s">
        <v>16811</v>
      </c>
      <c r="J903" s="6" t="str">
        <f t="shared" si="368"/>
        <v xml:space="preserve"> |CZ| Dámské sluneční brýle želvovina h</v>
      </c>
      <c r="K903" s="8" t="s">
        <v>16812</v>
      </c>
      <c r="L903" s="6" t="str">
        <f t="shared" si="369"/>
        <v xml:space="preserve"> |DE| Sonnenbrille damen schildpatt h</v>
      </c>
      <c r="M903" s="8" t="s">
        <v>16813</v>
      </c>
      <c r="N903" s="6" t="str">
        <f t="shared" si="370"/>
        <v xml:space="preserve"> |EE| Naiste päikeseprillid kilpkonnakarp h</v>
      </c>
      <c r="O903" s="8" t="s">
        <v>16814</v>
      </c>
      <c r="P903" s="6" t="str">
        <f t="shared" si="371"/>
        <v xml:space="preserve"> |ES| Gafas de sol de mujer carey h</v>
      </c>
      <c r="Q903" s="8" t="s">
        <v>16815</v>
      </c>
      <c r="R903" s="6" t="str">
        <f t="shared" si="372"/>
        <v>/ Ulleres de sol per a dona tortuga h</v>
      </c>
      <c r="S903" s="8" t="s">
        <v>16816</v>
      </c>
      <c r="T903" s="6" t="str">
        <f t="shared" si="373"/>
        <v xml:space="preserve"> |GR| Γυαλιά ηλίου για τις γυναίκες χελωνόλιθος h</v>
      </c>
      <c r="U903" s="8" t="s">
        <v>16810</v>
      </c>
      <c r="V903" s="6" t="str">
        <f t="shared" si="374"/>
        <v xml:space="preserve"> |HR| Naočale ženske sunčane kornjačevina h</v>
      </c>
      <c r="W903" s="8" t="s">
        <v>16817</v>
      </c>
      <c r="X903" s="6" t="str">
        <f t="shared" si="375"/>
        <v xml:space="preserve"> |HU| Női napszemüveg, teknőctarka h</v>
      </c>
      <c r="Y903" s="8" t="s">
        <v>16818</v>
      </c>
      <c r="Z903" s="6" t="str">
        <f t="shared" si="376"/>
        <v xml:space="preserve"> |IT| Occhiali da sole da donna tartaruga h</v>
      </c>
      <c r="AA903" s="8" t="s">
        <v>16819</v>
      </c>
      <c r="AB903" s="6" t="str">
        <f t="shared" si="377"/>
        <v xml:space="preserve"> |LT| Mot saulės akiniai vėžlio kiauto spalvos h</v>
      </c>
      <c r="AC903" s="8" t="s">
        <v>16820</v>
      </c>
      <c r="AD903" s="6" t="str">
        <f t="shared" si="378"/>
        <v xml:space="preserve"> |LV| Siev saulesbrilles bruņurupuča apvalks h</v>
      </c>
      <c r="AE903" s="32" t="s">
        <v>16821</v>
      </c>
      <c r="AF903" s="6" t="str">
        <f t="shared" si="379"/>
        <v xml:space="preserve"> |MK| Женски наочари за сонце н</v>
      </c>
      <c r="AG903" s="8" t="s">
        <v>16822</v>
      </c>
      <c r="AH903" s="6" t="str">
        <f t="shared" si="380"/>
        <v xml:space="preserve"> |PL| Okulary dam przeciwsłoneczne szylkretowe h</v>
      </c>
      <c r="AI903" s="8" t="s">
        <v>16823</v>
      </c>
      <c r="AJ903" s="6" t="str">
        <f t="shared" si="381"/>
        <v xml:space="preserve"> |PT| Óculos de sol para mulheres carapaça de tartaruga h</v>
      </c>
      <c r="AK903" s="8" t="s">
        <v>16824</v>
      </c>
      <c r="AL903" s="6" t="str">
        <f t="shared" si="382"/>
        <v xml:space="preserve"> |RO| Ochelari de soare de damă care h</v>
      </c>
      <c r="AM903" s="8" t="s">
        <v>16825</v>
      </c>
      <c r="AN903" s="6" t="str">
        <f t="shared" si="383"/>
        <v xml:space="preserve"> |RS| Naočare ženske sunčane kornjačevina h</v>
      </c>
      <c r="AO903" s="8" t="s">
        <v>16826</v>
      </c>
      <c r="AP903" s="6" t="str">
        <f t="shared" si="384"/>
        <v xml:space="preserve"> |SI| Sončna očala ženska želvovina h</v>
      </c>
      <c r="AQ903" s="8" t="s">
        <v>16827</v>
      </c>
      <c r="AR903" s="6" t="str">
        <f t="shared" si="385"/>
        <v xml:space="preserve"> |SK| Dámske slnečné okuliare korytnačka h</v>
      </c>
      <c r="AS903" s="9" t="str">
        <f t="shared" si="386"/>
        <v>|EN| Sunglasses for women tortoiseshell h |BG| Дамски слънчеви очила „костенурка“ h |BiH| Naočale ženske sunčane kornjačevina h |CZ| Dámské sluneční brýle želvovina h |DE| Sonnenbrille damen schildpatt h |EE| Naiste päikeseprillid kilpkonnakarp h |ES| Gafas de sol de mujer carey h/ Ulleres de sol per a dona tortuga h |GR| Γυαλιά ηλίου για τις γυναίκες χελωνόλιθος h |HR| Naočale ženske sunčane kornjačevina h |HU| Női napszemüveg, teknőctarka h |IT| Occhiali da sole da donna tartaruga h |LT| Mot saulės akiniai vėžlio kiauto spalvos h |LV| Siev saulesbrilles bruņurupuča apvalks h |PL| Okulary dam przeciwsłoneczne szylkretowe h |PT| Óculos de sol para mulheres carapaça de tartaruga h |RO| Ochelari de soare de damă care h |RS| Naočare ženske sunčane kornjačevina h |SI| Sončna očala ženska želvovina h |SK| Dámske slnečné okuliare korytnačka h</v>
      </c>
      <c r="AT903" s="9" t="str">
        <f t="shared" si="387"/>
        <v xml:space="preserve">"|EN| Sunglasses for women tortoiseshell h |BG| Дамски слънчеви очила „костенурка“ h |BiH| Naočale ženske sunčane kornjačevina h |CZ| Dámské sluneční brýle želvovina h |DE| Sonnenbrille damen schildpatt h |EE| Naiste päikeseprillid kilpkonnakarp h |ES| Gafas de sol de mujer carey h/ Ulleres de sol per a dona tortuga h |GR| Γυαλιά ηλίου για τις γυναίκες χελωνόλιθος h |HR| Naočale ženske sunčane kornjačevina h |HU| Női napszemüveg, teknőctarka h |IT| Occhiali da sole da donna tartaruga h |LT| Mot saulės akiniai vėžlio kiauto spalvos h |LV| Siev saulesbrilles bruņurupuča apvalks h |PL| Okulary dam przeciwsłoneczne szylkretowe h |PT| Óculos de sol para mulheres carapaça de tartaruga h |RO| Ochelari de soare de damă care h |RS| Naočare ženske sunčane kornjačevina h |SI| Sončna očala ženska želvovina h |SK| Dámske slnečné okuliare korytnačka h",  </v>
      </c>
      <c r="AU903" s="9" t="str">
        <f t="shared" si="388"/>
        <v xml:space="preserve">"Sunglasses for women tortoiseshell h":  "|EN| Sunglasses for women tortoiseshell h |BG| Дамски слънчеви очила „костенурка“ h |BiH| Naočale ženske sunčane kornjačevina h |CZ| Dámské sluneční brýle želvovina h |DE| Sonnenbrille damen schildpatt h |EE| Naiste päikeseprillid kilpkonnakarp h |ES| Gafas de sol de mujer carey h/ Ulleres de sol per a dona tortuga h |GR| Γυαλιά ηλίου για τις γυναίκες χελωνόλιθος h |HR| Naočale ženske sunčane kornjačevina h |HU| Női napszemüveg, teknőctarka h |IT| Occhiali da sole da donna tartaruga h |LT| Mot saulės akiniai vėžlio kiauto spalvos h |LV| Siev saulesbrilles bruņurupuča apvalks h |PL| Okulary dam przeciwsłoneczne szylkretowe h |PT| Óculos de sol para mulheres carapaça de tartaruga h |RO| Ochelari de soare de damă care h |RS| Naočare ženske sunčane kornjačevina h |SI| Sončna očala ženska želvovina h |SK| Dámske slnečné okuliare korytnačka h",  </v>
      </c>
      <c r="AV903" s="9" t="str">
        <f t="shared" si="389"/>
        <v xml:space="preserve">"Sunglasses for women tortoiseshell h", </v>
      </c>
      <c r="AW903" s="9"/>
    </row>
    <row r="904" spans="1:49" ht="15" customHeight="1" x14ac:dyDescent="0.25">
      <c r="A904" s="8" t="s">
        <v>16828</v>
      </c>
      <c r="B904" s="6" t="str">
        <f t="shared" si="364"/>
        <v>|EN| Glasses for women clear lens h</v>
      </c>
      <c r="C904" s="8" t="s">
        <v>16829</v>
      </c>
      <c r="D904" s="6" t="str">
        <f t="shared" si="365"/>
        <v xml:space="preserve"> |AL| Syze zero për femra h</v>
      </c>
      <c r="E904" s="8" t="s">
        <v>16830</v>
      </c>
      <c r="F904" s="6" t="str">
        <f t="shared" si="366"/>
        <v xml:space="preserve"> |BG| Дамски очила с нулев диоптър н</v>
      </c>
      <c r="G904" s="8" t="s">
        <v>16831</v>
      </c>
      <c r="H904" s="6" t="str">
        <f t="shared" si="367"/>
        <v xml:space="preserve"> |BiH| Naočale ženske bez dioptrije h</v>
      </c>
      <c r="I904" s="16" t="s">
        <v>16832</v>
      </c>
      <c r="J904" s="6" t="str">
        <f t="shared" si="368"/>
        <v xml:space="preserve"> |CZ| Dámské brýle bez dioptrií h</v>
      </c>
      <c r="K904" s="8" t="s">
        <v>16833</v>
      </c>
      <c r="L904" s="6" t="str">
        <f t="shared" si="369"/>
        <v xml:space="preserve"> |DE| Brille damen ohne sehstärke h</v>
      </c>
      <c r="M904" s="8" t="s">
        <v>16834</v>
      </c>
      <c r="N904" s="6" t="str">
        <f t="shared" si="370"/>
        <v xml:space="preserve"> |EE| Naiste null prillid h</v>
      </c>
      <c r="O904" s="8" t="s">
        <v>16835</v>
      </c>
      <c r="P904" s="6" t="str">
        <f t="shared" si="371"/>
        <v xml:space="preserve"> |ES| Gafas de mujer cero h</v>
      </c>
      <c r="Q904" s="8" t="s">
        <v>16836</v>
      </c>
      <c r="R904" s="6" t="str">
        <f t="shared" si="372"/>
        <v>/ Ulleres per a dones zero h</v>
      </c>
      <c r="S904" s="8" t="s">
        <v>16837</v>
      </c>
      <c r="T904" s="6" t="str">
        <f t="shared" si="373"/>
        <v xml:space="preserve"> |GR| Γυαλιά για τις γυναίκες με διαφανούς φακούς h</v>
      </c>
      <c r="U904" s="8" t="s">
        <v>16831</v>
      </c>
      <c r="V904" s="6" t="str">
        <f t="shared" si="374"/>
        <v xml:space="preserve"> |HR| Naočale ženske bez dioptrije h</v>
      </c>
      <c r="W904" s="8" t="s">
        <v>16838</v>
      </c>
      <c r="X904" s="6" t="str">
        <f t="shared" si="375"/>
        <v xml:space="preserve"> |HU| Női divatszemüveg, nulla dioptriás h</v>
      </c>
      <c r="Y904" s="8" t="s">
        <v>16839</v>
      </c>
      <c r="Z904" s="6" t="str">
        <f t="shared" si="376"/>
        <v xml:space="preserve"> |IT| Occhiali da donna zero h</v>
      </c>
      <c r="AA904" s="8" t="s">
        <v>16840</v>
      </c>
      <c r="AB904" s="6" t="str">
        <f t="shared" si="377"/>
        <v xml:space="preserve"> |LT| Mot akiniai nulinio stiprumo h</v>
      </c>
      <c r="AC904" s="8" t="s">
        <v>16841</v>
      </c>
      <c r="AD904" s="6" t="str">
        <f t="shared" si="378"/>
        <v xml:space="preserve"> |LV| Siev saulesbrilles caurspīdīgas h</v>
      </c>
      <c r="AE904" s="32" t="s">
        <v>16842</v>
      </c>
      <c r="AF904" s="6" t="str">
        <f t="shared" si="379"/>
        <v xml:space="preserve"> |MK| Женски наочари тркалезни н</v>
      </c>
      <c r="AG904" s="8" t="s">
        <v>16843</v>
      </c>
      <c r="AH904" s="6" t="str">
        <f t="shared" si="380"/>
        <v xml:space="preserve"> |PL| Okulary dam zerówki h</v>
      </c>
      <c r="AI904" s="8" t="s">
        <v>16844</v>
      </c>
      <c r="AJ904" s="6" t="str">
        <f t="shared" si="381"/>
        <v xml:space="preserve"> |PT| Óculos para mulheres sem graus h</v>
      </c>
      <c r="AK904" s="8" t="s">
        <v>16845</v>
      </c>
      <c r="AL904" s="6" t="str">
        <f t="shared" si="382"/>
        <v xml:space="preserve"> |RO| Ochelari de damă h</v>
      </c>
      <c r="AM904" s="8" t="s">
        <v>16846</v>
      </c>
      <c r="AN904" s="6" t="str">
        <f t="shared" si="383"/>
        <v xml:space="preserve"> |RS| Naočare ženske bez dioptrije h</v>
      </c>
      <c r="AO904" s="8" t="s">
        <v>16847</v>
      </c>
      <c r="AP904" s="6" t="str">
        <f t="shared" si="384"/>
        <v xml:space="preserve"> |SI| Očala ženska brez dioptrij h</v>
      </c>
      <c r="AQ904" s="8" t="s">
        <v>16848</v>
      </c>
      <c r="AR904" s="6" t="str">
        <f t="shared" si="385"/>
        <v xml:space="preserve"> |SK| Dámske nedioptrické okuliare h</v>
      </c>
      <c r="AS904" s="9" t="str">
        <f t="shared" si="386"/>
        <v>|EN| Glasses for women clear lens h |BG| Дамски очила с нулев диоптър н |BiH| Naočale ženske bez dioptrije h |CZ| Dámské brýle bez dioptrií h |DE| Brille damen ohne sehstärke h |EE| Naiste null prillid h |ES| Gafas de mujer cero h/ Ulleres per a dones zero h |GR| Γυαλιά για τις γυναίκες με διαφανούς φακούς h |HR| Naočale ženske bez dioptrije h |HU| Női divatszemüveg, nulla dioptriás h |IT| Occhiali da donna zero h |LT| Mot akiniai nulinio stiprumo h |LV| Siev saulesbrilles caurspīdīgas h |PL| Okulary dam zerówki h |PT| Óculos para mulheres sem graus h |RO| Ochelari de damă h |RS| Naočare ženske bez dioptrije h |SI| Očala ženska brez dioptrij h |SK| Dámske nedioptrické okuliare h</v>
      </c>
      <c r="AT904" s="9" t="str">
        <f t="shared" si="387"/>
        <v xml:space="preserve">"|EN| Glasses for women clear lens h |BG| Дамски очила с нулев диоптър н |BiH| Naočale ženske bez dioptrije h |CZ| Dámské brýle bez dioptrií h |DE| Brille damen ohne sehstärke h |EE| Naiste null prillid h |ES| Gafas de mujer cero h/ Ulleres per a dones zero h |GR| Γυαλιά για τις γυναίκες με διαφανούς φακούς h |HR| Naočale ženske bez dioptrije h |HU| Női divatszemüveg, nulla dioptriás h |IT| Occhiali da donna zero h |LT| Mot akiniai nulinio stiprumo h |LV| Siev saulesbrilles caurspīdīgas h |PL| Okulary dam zerówki h |PT| Óculos para mulheres sem graus h |RO| Ochelari de damă h |RS| Naočare ženske bez dioptrije h |SI| Očala ženska brez dioptrij h |SK| Dámske nedioptrické okuliare h",  </v>
      </c>
      <c r="AU904" s="9" t="str">
        <f t="shared" si="388"/>
        <v xml:space="preserve">"Glasses for women clear lens h":  "|EN| Glasses for women clear lens h |BG| Дамски очила с нулев диоптър н |BiH| Naočale ženske bez dioptrije h |CZ| Dámské brýle bez dioptrií h |DE| Brille damen ohne sehstärke h |EE| Naiste null prillid h |ES| Gafas de mujer cero h/ Ulleres per a dones zero h |GR| Γυαλιά για τις γυναίκες με διαφανούς φακούς h |HR| Naočale ženske bez dioptrije h |HU| Női divatszemüveg, nulla dioptriás h |IT| Occhiali da donna zero h |LT| Mot akiniai nulinio stiprumo h |LV| Siev saulesbrilles caurspīdīgas h |PL| Okulary dam zerówki h |PT| Óculos para mulheres sem graus h |RO| Ochelari de damă h |RS| Naočare ženske bez dioptrije h |SI| Očala ženska brez dioptrij h |SK| Dámske nedioptrické okuliare h",  </v>
      </c>
      <c r="AV904" s="9" t="str">
        <f t="shared" si="389"/>
        <v xml:space="preserve">"Glasses for women clear lens h", </v>
      </c>
      <c r="AW904" s="9"/>
    </row>
    <row r="905" spans="1:49" ht="15" customHeight="1" x14ac:dyDescent="0.25">
      <c r="A905" s="8" t="s">
        <v>16849</v>
      </c>
      <c r="B905" s="6" t="str">
        <f t="shared" si="364"/>
        <v>|EN| Sunglasses for women large h</v>
      </c>
      <c r="C905" s="8" t="s">
        <v>16850</v>
      </c>
      <c r="D905" s="6" t="str">
        <f t="shared" si="365"/>
        <v xml:space="preserve"> |AL| Syze dielli për femra të mëdha h</v>
      </c>
      <c r="E905" s="8" t="s">
        <v>16851</v>
      </c>
      <c r="F905" s="6" t="str">
        <f t="shared" si="366"/>
        <v xml:space="preserve"> |BG| Дамски слънчеви очила големи h</v>
      </c>
      <c r="G905" s="8" t="s">
        <v>16852</v>
      </c>
      <c r="H905" s="6" t="str">
        <f t="shared" si="367"/>
        <v xml:space="preserve"> |BiH| Naočale ženske sunčane velike h</v>
      </c>
      <c r="I905" s="16" t="s">
        <v>16853</v>
      </c>
      <c r="J905" s="6" t="str">
        <f t="shared" si="368"/>
        <v xml:space="preserve"> |CZ| Dámské sluneční brýle velké h</v>
      </c>
      <c r="K905" s="8" t="s">
        <v>16854</v>
      </c>
      <c r="L905" s="6" t="str">
        <f t="shared" si="369"/>
        <v xml:space="preserve"> |DE| Sonnenbrille damen groß h</v>
      </c>
      <c r="M905" s="8" t="s">
        <v>16855</v>
      </c>
      <c r="N905" s="6" t="str">
        <f t="shared" si="370"/>
        <v xml:space="preserve"> |EE| Suured päikeseprillid h</v>
      </c>
      <c r="O905" s="8" t="s">
        <v>16856</v>
      </c>
      <c r="P905" s="6" t="str">
        <f t="shared" si="371"/>
        <v xml:space="preserve"> |ES| Gafas de sol de mujer grandes h</v>
      </c>
      <c r="Q905" s="8" t="s">
        <v>16857</v>
      </c>
      <c r="R905" s="6" t="str">
        <f t="shared" si="372"/>
        <v>/ Ulleres de sol per a dona grans h</v>
      </c>
      <c r="S905" s="8" t="s">
        <v>16858</v>
      </c>
      <c r="T905" s="6" t="str">
        <f t="shared" si="373"/>
        <v xml:space="preserve"> |GR| Γυαλιά ηλίου για τις γυναίκες μεγάλα h</v>
      </c>
      <c r="U905" s="8" t="s">
        <v>16852</v>
      </c>
      <c r="V905" s="6" t="str">
        <f t="shared" si="374"/>
        <v xml:space="preserve"> |HR| Naočale ženske sunčane velike h</v>
      </c>
      <c r="W905" s="8" t="s">
        <v>16859</v>
      </c>
      <c r="X905" s="6" t="str">
        <f t="shared" si="375"/>
        <v xml:space="preserve"> |HU| Női napszemüveg, nagy h</v>
      </c>
      <c r="Y905" s="8" t="s">
        <v>16860</v>
      </c>
      <c r="Z905" s="6" t="str">
        <f t="shared" si="376"/>
        <v xml:space="preserve"> |IT| Occhiali da sole da donna grandi h</v>
      </c>
      <c r="AA905" s="8" t="s">
        <v>16861</v>
      </c>
      <c r="AB905" s="6" t="str">
        <f t="shared" si="377"/>
        <v xml:space="preserve"> |LT| Mot saulės akiniai dideli h</v>
      </c>
      <c r="AC905" s="8" t="s">
        <v>16862</v>
      </c>
      <c r="AD905" s="6" t="str">
        <f t="shared" si="378"/>
        <v xml:space="preserve"> |LV| Siev saulesbrilles lielas h</v>
      </c>
      <c r="AE905" s="32" t="s">
        <v>16863</v>
      </c>
      <c r="AF905" s="6" t="str">
        <f t="shared" si="379"/>
        <v xml:space="preserve"> |MK| Женски наочари за сонце големи н</v>
      </c>
      <c r="AG905" s="8" t="s">
        <v>16864</v>
      </c>
      <c r="AH905" s="6" t="str">
        <f t="shared" si="380"/>
        <v xml:space="preserve"> |PL| Okulary dam przeciwsłoneczne duże h</v>
      </c>
      <c r="AI905" s="8" t="s">
        <v>16865</v>
      </c>
      <c r="AJ905" s="6" t="str">
        <f t="shared" si="381"/>
        <v xml:space="preserve"> |PT| Óculos de sol para mulheres grandes h</v>
      </c>
      <c r="AK905" s="8" t="s">
        <v>16866</v>
      </c>
      <c r="AL905" s="6" t="str">
        <f t="shared" si="382"/>
        <v xml:space="preserve"> |RO| Ochelari de soare de damă mari h</v>
      </c>
      <c r="AM905" s="8" t="s">
        <v>16867</v>
      </c>
      <c r="AN905" s="6" t="str">
        <f t="shared" si="383"/>
        <v xml:space="preserve"> |RS| Naočare ženske sunčane velike h</v>
      </c>
      <c r="AO905" s="8" t="s">
        <v>16868</v>
      </c>
      <c r="AP905" s="6" t="str">
        <f t="shared" si="384"/>
        <v xml:space="preserve"> |SI| Sončna očala ženska velika h</v>
      </c>
      <c r="AQ905" s="8" t="s">
        <v>16869</v>
      </c>
      <c r="AR905" s="6" t="str">
        <f t="shared" si="385"/>
        <v xml:space="preserve"> |SK| Dámske slnečné okuliare veľké h</v>
      </c>
      <c r="AS905" s="9" t="str">
        <f t="shared" si="386"/>
        <v>|EN| Sunglasses for women large h |BG| Дамски слънчеви очила големи h |BiH| Naočale ženske sunčane velike h |CZ| Dámské sluneční brýle velké h |DE| Sonnenbrille damen groß h |EE| Suured päikeseprillid h |ES| Gafas de sol de mujer grandes h/ Ulleres de sol per a dona grans h |GR| Γυαλιά ηλίου για τις γυναίκες μεγάλα h |HR| Naočale ženske sunčane velike h |HU| Női napszemüveg, nagy h |IT| Occhiali da sole da donna grandi h |LT| Mot saulės akiniai dideli h |LV| Siev saulesbrilles lielas h |PL| Okulary dam przeciwsłoneczne duże h |PT| Óculos de sol para mulheres grandes h |RO| Ochelari de soare de damă mari h |RS| Naočare ženske sunčane velike h |SI| Sončna očala ženska velika h |SK| Dámske slnečné okuliare veľké h</v>
      </c>
      <c r="AT905" s="9" t="str">
        <f t="shared" si="387"/>
        <v xml:space="preserve">"|EN| Sunglasses for women large h |BG| Дамски слънчеви очила големи h |BiH| Naočale ženske sunčane velike h |CZ| Dámské sluneční brýle velké h |DE| Sonnenbrille damen groß h |EE| Suured päikeseprillid h |ES| Gafas de sol de mujer grandes h/ Ulleres de sol per a dona grans h |GR| Γυαλιά ηλίου για τις γυναίκες μεγάλα h |HR| Naočale ženske sunčane velike h |HU| Női napszemüveg, nagy h |IT| Occhiali da sole da donna grandi h |LT| Mot saulės akiniai dideli h |LV| Siev saulesbrilles lielas h |PL| Okulary dam przeciwsłoneczne duże h |PT| Óculos de sol para mulheres grandes h |RO| Ochelari de soare de damă mari h |RS| Naočare ženske sunčane velike h |SI| Sončna očala ženska velika h |SK| Dámske slnečné okuliare veľké h",  </v>
      </c>
      <c r="AU905" s="9" t="str">
        <f t="shared" si="388"/>
        <v xml:space="preserve">"Sunglasses for women large h":  "|EN| Sunglasses for women large h |BG| Дамски слънчеви очила големи h |BiH| Naočale ženske sunčane velike h |CZ| Dámské sluneční brýle velké h |DE| Sonnenbrille damen groß h |EE| Suured päikeseprillid h |ES| Gafas de sol de mujer grandes h/ Ulleres de sol per a dona grans h |GR| Γυαλιά ηλίου για τις γυναίκες μεγάλα h |HR| Naočale ženske sunčane velike h |HU| Női napszemüveg, nagy h |IT| Occhiali da sole da donna grandi h |LT| Mot saulės akiniai dideli h |LV| Siev saulesbrilles lielas h |PL| Okulary dam przeciwsłoneczne duże h |PT| Óculos de sol para mulheres grandes h |RO| Ochelari de soare de damă mari h |RS| Naočare ženske sunčane velike h |SI| Sončna očala ženska velika h |SK| Dámske slnečné okuliare veľké h",  </v>
      </c>
      <c r="AV905" s="9" t="str">
        <f t="shared" si="389"/>
        <v xml:space="preserve">"Sunglasses for women large h", </v>
      </c>
      <c r="AW905" s="9"/>
    </row>
    <row r="906" spans="1:49" ht="15" customHeight="1" x14ac:dyDescent="0.25">
      <c r="A906" s="8" t="s">
        <v>16870</v>
      </c>
      <c r="B906" s="6" t="str">
        <f t="shared" si="364"/>
        <v>|EN| Sunglasses for women golden deco h</v>
      </c>
      <c r="C906" s="8" t="s">
        <v>16871</v>
      </c>
      <c r="D906" s="6" t="str">
        <f t="shared" si="365"/>
        <v xml:space="preserve"> |AL| Syze dielli për femra dek. gold h</v>
      </c>
      <c r="E906" s="8" t="s">
        <v>16872</v>
      </c>
      <c r="F906" s="6" t="str">
        <f t="shared" si="366"/>
        <v xml:space="preserve"> |BG| Дамски слънчеви очила златен декор h</v>
      </c>
      <c r="G906" s="8" t="s">
        <v>16873</v>
      </c>
      <c r="H906" s="6" t="str">
        <f t="shared" si="367"/>
        <v xml:space="preserve"> |BiH| Naočale ženske sunčane zlatne deko h</v>
      </c>
      <c r="I906" s="16" t="s">
        <v>16874</v>
      </c>
      <c r="J906" s="6" t="str">
        <f t="shared" si="368"/>
        <v xml:space="preserve"> |CZ| Dámské sluneční brýle zlaté deko h</v>
      </c>
      <c r="K906" s="8" t="s">
        <v>16875</v>
      </c>
      <c r="L906" s="6" t="str">
        <f t="shared" si="369"/>
        <v xml:space="preserve"> |DE| Sonnenbrille damen gold deco h</v>
      </c>
      <c r="M906" s="8" t="s">
        <v>16876</v>
      </c>
      <c r="N906" s="6" t="str">
        <f t="shared" si="370"/>
        <v xml:space="preserve"> |EE| Naiste päikeseprillid kuldsed deko h</v>
      </c>
      <c r="O906" s="8" t="s">
        <v>16877</v>
      </c>
      <c r="P906" s="6" t="str">
        <f t="shared" si="371"/>
        <v xml:space="preserve"> |ES| Gafas de sol de mujer doradas deco h</v>
      </c>
      <c r="Q906" s="8" t="s">
        <v>16878</v>
      </c>
      <c r="R906" s="6" t="str">
        <f t="shared" si="372"/>
        <v>/ Ulleres de sol per a dona daurades deco h</v>
      </c>
      <c r="S906" s="8" t="s">
        <v>16879</v>
      </c>
      <c r="T906" s="6" t="str">
        <f t="shared" si="373"/>
        <v xml:space="preserve"> |GR| Γυαλιά ηλίου για τις γυναίκες χρυσή διακόσμηση h</v>
      </c>
      <c r="U906" s="8" t="s">
        <v>16873</v>
      </c>
      <c r="V906" s="6" t="str">
        <f t="shared" si="374"/>
        <v xml:space="preserve"> |HR| Naočale ženske sunčane zlatne deko h</v>
      </c>
      <c r="W906" s="8" t="s">
        <v>16880</v>
      </c>
      <c r="X906" s="6" t="str">
        <f t="shared" si="375"/>
        <v xml:space="preserve"> |HU| Női napszemüveg, aranydekorral h</v>
      </c>
      <c r="Y906" s="8" t="s">
        <v>16881</v>
      </c>
      <c r="Z906" s="6" t="str">
        <f t="shared" si="376"/>
        <v xml:space="preserve"> |IT| Occhiali da sole da donna dorati deco h</v>
      </c>
      <c r="AA906" s="8" t="s">
        <v>16882</v>
      </c>
      <c r="AB906" s="6" t="str">
        <f t="shared" si="377"/>
        <v xml:space="preserve"> |LT| Mot saulės akiniai auksiniai deko h</v>
      </c>
      <c r="AC906" s="8" t="s">
        <v>16883</v>
      </c>
      <c r="AD906" s="6" t="str">
        <f t="shared" si="378"/>
        <v xml:space="preserve"> |LV| Siev saulesbrilles zelta deko h</v>
      </c>
      <c r="AE906" s="32" t="s">
        <v>16884</v>
      </c>
      <c r="AF906" s="6" t="str">
        <f t="shared" si="379"/>
        <v xml:space="preserve"> |MK| Женски наочари за сонце златни деко н</v>
      </c>
      <c r="AG906" s="8" t="s">
        <v>16885</v>
      </c>
      <c r="AH906" s="6" t="str">
        <f t="shared" si="380"/>
        <v xml:space="preserve"> |PL| Okulary dam przeciwsłoneczne złote deko h</v>
      </c>
      <c r="AI906" s="8" t="s">
        <v>16886</v>
      </c>
      <c r="AJ906" s="6" t="str">
        <f t="shared" si="381"/>
        <v xml:space="preserve"> |PT| Óculos de sol para mulheres com decoração dourada h</v>
      </c>
      <c r="AK906" s="8" t="s">
        <v>16887</v>
      </c>
      <c r="AL906" s="6" t="str">
        <f t="shared" si="382"/>
        <v xml:space="preserve"> |RO| Ochelari de soare aurii deco h</v>
      </c>
      <c r="AM906" s="8" t="s">
        <v>16888</v>
      </c>
      <c r="AN906" s="6" t="str">
        <f t="shared" si="383"/>
        <v xml:space="preserve"> |RS| Naočare ženske sunčane zlatne deko h</v>
      </c>
      <c r="AO906" s="8" t="s">
        <v>16889</v>
      </c>
      <c r="AP906" s="6" t="str">
        <f t="shared" si="384"/>
        <v xml:space="preserve"> |SI| Sončna očala ženska zlata deko h</v>
      </c>
      <c r="AQ906" s="8" t="s">
        <v>16890</v>
      </c>
      <c r="AR906" s="6" t="str">
        <f t="shared" si="385"/>
        <v xml:space="preserve"> |SK| Dámske slnečné okuliare zlatá dekorácia h</v>
      </c>
      <c r="AS906" s="9" t="str">
        <f t="shared" si="386"/>
        <v>|EN| Sunglasses for women golden deco h |BG| Дамски слънчеви очила златен декор h |BiH| Naočale ženske sunčane zlatne deko h |CZ| Dámské sluneční brýle zlaté deko h |DE| Sonnenbrille damen gold deco h |EE| Naiste päikeseprillid kuldsed deko h |ES| Gafas de sol de mujer doradas deco h/ Ulleres de sol per a dona daurades deco h |GR| Γυαλιά ηλίου για τις γυναίκες χρυσή διακόσμηση h |HR| Naočale ženske sunčane zlatne deko h |HU| Női napszemüveg, aranydekorral h |IT| Occhiali da sole da donna dorati deco h |LT| Mot saulės akiniai auksiniai deko h |LV| Siev saulesbrilles zelta deko h |PL| Okulary dam przeciwsłoneczne złote deko h |PT| Óculos de sol para mulheres com decoração dourada h |RO| Ochelari de soare aurii deco h |RS| Naočare ženske sunčane zlatne deko h |SI| Sončna očala ženska zlata deko h |SK| Dámske slnečné okuliare zlatá dekorácia h</v>
      </c>
      <c r="AT906" s="9" t="str">
        <f t="shared" si="387"/>
        <v xml:space="preserve">"|EN| Sunglasses for women golden deco h |BG| Дамски слънчеви очила златен декор h |BiH| Naočale ženske sunčane zlatne deko h |CZ| Dámské sluneční brýle zlaté deko h |DE| Sonnenbrille damen gold deco h |EE| Naiste päikeseprillid kuldsed deko h |ES| Gafas de sol de mujer doradas deco h/ Ulleres de sol per a dona daurades deco h |GR| Γυαλιά ηλίου για τις γυναίκες χρυσή διακόσμηση h |HR| Naočale ženske sunčane zlatne deko h |HU| Női napszemüveg, aranydekorral h |IT| Occhiali da sole da donna dorati deco h |LT| Mot saulės akiniai auksiniai deko h |LV| Siev saulesbrilles zelta deko h |PL| Okulary dam przeciwsłoneczne złote deko h |PT| Óculos de sol para mulheres com decoração dourada h |RO| Ochelari de soare aurii deco h |RS| Naočare ženske sunčane zlatne deko h |SI| Sončna očala ženska zlata deko h |SK| Dámske slnečné okuliare zlatá dekorácia h",  </v>
      </c>
      <c r="AU906" s="9" t="str">
        <f t="shared" si="388"/>
        <v xml:space="preserve">"Sunglasses for women golden deco h":  "|EN| Sunglasses for women golden deco h |BG| Дамски слънчеви очила златен декор h |BiH| Naočale ženske sunčane zlatne deko h |CZ| Dámské sluneční brýle zlaté deko h |DE| Sonnenbrille damen gold deco h |EE| Naiste päikeseprillid kuldsed deko h |ES| Gafas de sol de mujer doradas deco h/ Ulleres de sol per a dona daurades deco h |GR| Γυαλιά ηλίου για τις γυναίκες χρυσή διακόσμηση h |HR| Naočale ženske sunčane zlatne deko h |HU| Női napszemüveg, aranydekorral h |IT| Occhiali da sole da donna dorati deco h |LT| Mot saulės akiniai auksiniai deko h |LV| Siev saulesbrilles zelta deko h |PL| Okulary dam przeciwsłoneczne złote deko h |PT| Óculos de sol para mulheres com decoração dourada h |RO| Ochelari de soare aurii deco h |RS| Naočare ženske sunčane zlatne deko h |SI| Sončna očala ženska zlata deko h |SK| Dámske slnečné okuliare zlatá dekorácia h",  </v>
      </c>
      <c r="AV906" s="9" t="str">
        <f t="shared" si="389"/>
        <v xml:space="preserve">"Sunglasses for women golden deco h", </v>
      </c>
      <c r="AW906" s="9"/>
    </row>
    <row r="907" spans="1:49" ht="15" customHeight="1" x14ac:dyDescent="0.25">
      <c r="A907" s="8" t="s">
        <v>16891</v>
      </c>
      <c r="B907" s="6" t="str">
        <f t="shared" si="364"/>
        <v>|EN| Sunglasses for children pineapple</v>
      </c>
      <c r="C907" s="8" t="s">
        <v>16892</v>
      </c>
      <c r="D907" s="6" t="str">
        <f t="shared" si="365"/>
        <v xml:space="preserve"> |AL| Syze dielli ananas</v>
      </c>
      <c r="E907" s="8" t="s">
        <v>16893</v>
      </c>
      <c r="F907" s="6" t="str">
        <f t="shared" si="366"/>
        <v xml:space="preserve"> |BG| Слънчеви очила за момиче ананас</v>
      </c>
      <c r="G907" s="8" t="s">
        <v>16894</v>
      </c>
      <c r="H907" s="6" t="str">
        <f t="shared" si="367"/>
        <v xml:space="preserve"> |BiH| Naočale djev sunčane ananasi</v>
      </c>
      <c r="I907" s="16" t="s">
        <v>16895</v>
      </c>
      <c r="J907" s="6" t="str">
        <f t="shared" si="368"/>
        <v xml:space="preserve"> |CZ| Dívčí sluneční brýle ananasy</v>
      </c>
      <c r="K907" s="8" t="s">
        <v>16896</v>
      </c>
      <c r="L907" s="6" t="str">
        <f t="shared" si="369"/>
        <v xml:space="preserve"> |DE| Sonnenbrille mädchen ananas h</v>
      </c>
      <c r="M907" s="8" t="s">
        <v>16897</v>
      </c>
      <c r="N907" s="6" t="str">
        <f t="shared" si="370"/>
        <v xml:space="preserve"> |EE| Ananass päikeseprillid</v>
      </c>
      <c r="O907" s="8" t="s">
        <v>16898</v>
      </c>
      <c r="P907" s="6" t="str">
        <f t="shared" si="371"/>
        <v xml:space="preserve"> |ES| Gafas de sol de niña piñas</v>
      </c>
      <c r="Q907" s="8" t="s">
        <v>16899</v>
      </c>
      <c r="R907" s="6" t="str">
        <f t="shared" si="372"/>
        <v>/ Ulleres dz de sol pinyes</v>
      </c>
      <c r="S907" s="8" t="s">
        <v>16900</v>
      </c>
      <c r="T907" s="6" t="str">
        <f t="shared" si="373"/>
        <v xml:space="preserve"> |GR| Γυαλιά ηλίου για τα παιδιά ανανάς</v>
      </c>
      <c r="U907" s="8" t="s">
        <v>16894</v>
      </c>
      <c r="V907" s="6" t="str">
        <f t="shared" si="374"/>
        <v xml:space="preserve"> |HR| Naočale djev sunčane ananasi</v>
      </c>
      <c r="W907" s="8" t="s">
        <v>16901</v>
      </c>
      <c r="X907" s="6" t="str">
        <f t="shared" si="375"/>
        <v xml:space="preserve"> |HU| Napszemüveg lányoknak, ananászos</v>
      </c>
      <c r="Y907" s="8" t="s">
        <v>16902</v>
      </c>
      <c r="Z907" s="6" t="str">
        <f t="shared" si="376"/>
        <v xml:space="preserve"> |IT| Occhiali da sole da bambina ananas</v>
      </c>
      <c r="AA907" s="8" t="s">
        <v>16903</v>
      </c>
      <c r="AB907" s="6" t="str">
        <f t="shared" si="377"/>
        <v xml:space="preserve"> |LT| Saulės akiniai m ananasai</v>
      </c>
      <c r="AC907" s="8" t="s">
        <v>16904</v>
      </c>
      <c r="AD907" s="6" t="str">
        <f t="shared" si="378"/>
        <v xml:space="preserve"> |LV| Siev saulesbrilles ananāsi</v>
      </c>
      <c r="AE907" s="32" t="s">
        <v>16905</v>
      </c>
      <c r="AF907" s="6" t="str">
        <f t="shared" si="379"/>
        <v xml:space="preserve"> |MK| Дет. женски наочари за сонце со ананаси н</v>
      </c>
      <c r="AG907" s="8" t="s">
        <v>16906</v>
      </c>
      <c r="AH907" s="6" t="str">
        <f t="shared" si="380"/>
        <v xml:space="preserve"> |PL| Okulary dz przeciwsłoneczne ananasy</v>
      </c>
      <c r="AI907" s="8" t="s">
        <v>16907</v>
      </c>
      <c r="AJ907" s="6" t="str">
        <f t="shared" si="381"/>
        <v xml:space="preserve"> |PT| Óculos de sol  para meninas abacaxi</v>
      </c>
      <c r="AK907" s="8" t="s">
        <v>16908</v>
      </c>
      <c r="AL907" s="6" t="str">
        <f t="shared" si="382"/>
        <v xml:space="preserve"> |RO| Ochelari de soare în formă de ananas</v>
      </c>
      <c r="AM907" s="8" t="s">
        <v>16909</v>
      </c>
      <c r="AN907" s="6" t="str">
        <f t="shared" si="383"/>
        <v xml:space="preserve"> |RS| Naočare dev sunčane ananasi</v>
      </c>
      <c r="AO907" s="8" t="s">
        <v>16910</v>
      </c>
      <c r="AP907" s="6" t="str">
        <f t="shared" si="384"/>
        <v xml:space="preserve"> |SI| Sončna očala deklica ananas</v>
      </c>
      <c r="AQ907" s="8" t="s">
        <v>16911</v>
      </c>
      <c r="AR907" s="6" t="str">
        <f t="shared" si="385"/>
        <v xml:space="preserve"> |SK| Detské slnečné okuliare ananásy</v>
      </c>
      <c r="AS907" s="9" t="str">
        <f t="shared" si="386"/>
        <v>|EN| Sunglasses for children pineapple |BG| Слънчеви очила за момиче ананас |BiH| Naočale djev sunčane ananasi |CZ| Dívčí sluneční brýle ananasy |DE| Sonnenbrille mädchen ananas h |EE| Ananass päikeseprillid |ES| Gafas de sol de niña piñas/ Ulleres dz de sol pinyes |GR| Γυαλιά ηλίου για τα παιδιά ανανάς |HR| Naočale djev sunčane ananasi |HU| Napszemüveg lányoknak, ananászos |IT| Occhiali da sole da bambina ananas |LT| Saulės akiniai m ananasai |LV| Siev saulesbrilles ananāsi |PL| Okulary dz przeciwsłoneczne ananasy |PT| Óculos de sol  para meninas abacaxi |RO| Ochelari de soare în formă de ananas |RS| Naočare dev sunčane ananasi |SI| Sončna očala deklica ananas |SK| Detské slnečné okuliare ananásy</v>
      </c>
      <c r="AT907" s="9" t="str">
        <f t="shared" si="387"/>
        <v xml:space="preserve">"|EN| Sunglasses for children pineapple |BG| Слънчеви очила за момиче ананас |BiH| Naočale djev sunčane ananasi |CZ| Dívčí sluneční brýle ananasy |DE| Sonnenbrille mädchen ananas h |EE| Ananass päikeseprillid |ES| Gafas de sol de niña piñas/ Ulleres dz de sol pinyes |GR| Γυαλιά ηλίου για τα παιδιά ανανάς |HR| Naočale djev sunčane ananasi |HU| Napszemüveg lányoknak, ananászos |IT| Occhiali da sole da bambina ananas |LT| Saulės akiniai m ananasai |LV| Siev saulesbrilles ananāsi |PL| Okulary dz przeciwsłoneczne ananasy |PT| Óculos de sol  para meninas abacaxi |RO| Ochelari de soare în formă de ananas |RS| Naočare dev sunčane ananasi |SI| Sončna očala deklica ananas |SK| Detské slnečné okuliare ananásy",  </v>
      </c>
      <c r="AU907" s="9" t="str">
        <f t="shared" si="388"/>
        <v xml:space="preserve">"Sunglasses for children pineapple":  "|EN| Sunglasses for children pineapple |BG| Слънчеви очила за момиче ананас |BiH| Naočale djev sunčane ananasi |CZ| Dívčí sluneční brýle ananasy |DE| Sonnenbrille mädchen ananas h |EE| Ananass päikeseprillid |ES| Gafas de sol de niña piñas/ Ulleres dz de sol pinyes |GR| Γυαλιά ηλίου για τα παιδιά ανανάς |HR| Naočale djev sunčane ananasi |HU| Napszemüveg lányoknak, ananászos |IT| Occhiali da sole da bambina ananas |LT| Saulės akiniai m ananasai |LV| Siev saulesbrilles ananāsi |PL| Okulary dz przeciwsłoneczne ananasy |PT| Óculos de sol  para meninas abacaxi |RO| Ochelari de soare în formă de ananas |RS| Naočare dev sunčane ananasi |SI| Sončna očala deklica ananas |SK| Detské slnečné okuliare ananásy",  </v>
      </c>
      <c r="AV907" s="9" t="str">
        <f t="shared" si="389"/>
        <v xml:space="preserve">"Sunglasses for children pineapple", </v>
      </c>
      <c r="AW907" s="9"/>
    </row>
    <row r="908" spans="1:49" ht="15" customHeight="1" x14ac:dyDescent="0.25">
      <c r="A908" s="8" t="s">
        <v>16912</v>
      </c>
      <c r="B908" s="6" t="str">
        <f t="shared" si="364"/>
        <v>|EN| Sunglasses for children metal</v>
      </c>
      <c r="C908" s="8" t="s">
        <v>16913</v>
      </c>
      <c r="D908" s="6" t="str">
        <f t="shared" si="365"/>
        <v xml:space="preserve"> |AL| Syze dielli metal</v>
      </c>
      <c r="E908" s="8" t="s">
        <v>16914</v>
      </c>
      <c r="F908" s="6" t="str">
        <f t="shared" si="366"/>
        <v xml:space="preserve"> |BG| Слънчеви очила за момиче метал</v>
      </c>
      <c r="G908" s="8" t="s">
        <v>16915</v>
      </c>
      <c r="H908" s="6" t="str">
        <f t="shared" si="367"/>
        <v xml:space="preserve"> |BiH| Naočale djev sunčane metal</v>
      </c>
      <c r="I908" s="16" t="s">
        <v>16916</v>
      </c>
      <c r="J908" s="6" t="str">
        <f t="shared" si="368"/>
        <v xml:space="preserve"> |CZ| Dívčí sluneční brýle kov</v>
      </c>
      <c r="K908" s="8" t="s">
        <v>16917</v>
      </c>
      <c r="L908" s="6" t="str">
        <f t="shared" si="369"/>
        <v xml:space="preserve"> |DE| Sonnenbrille mädchen metall</v>
      </c>
      <c r="M908" s="8" t="s">
        <v>16918</v>
      </c>
      <c r="N908" s="6" t="str">
        <f t="shared" si="370"/>
        <v xml:space="preserve"> |EE| Metallist päikeseprillid</v>
      </c>
      <c r="O908" s="8" t="s">
        <v>16919</v>
      </c>
      <c r="P908" s="6" t="str">
        <f t="shared" si="371"/>
        <v xml:space="preserve"> |ES| Gafas de sol de niña metálicas</v>
      </c>
      <c r="Q908" s="8" t="s">
        <v>16920</v>
      </c>
      <c r="R908" s="6" t="str">
        <f t="shared" si="372"/>
        <v>/ Ulleres dz de sol de metall</v>
      </c>
      <c r="S908" s="8" t="s">
        <v>16921</v>
      </c>
      <c r="T908" s="6" t="str">
        <f t="shared" si="373"/>
        <v xml:space="preserve"> |GR| Γυαλιά ηλίου για τα παιδιά μεταλλικά</v>
      </c>
      <c r="U908" s="8" t="s">
        <v>16915</v>
      </c>
      <c r="V908" s="6" t="str">
        <f t="shared" si="374"/>
        <v xml:space="preserve"> |HR| Naočale djev sunčane metal</v>
      </c>
      <c r="W908" s="8" t="s">
        <v>16922</v>
      </c>
      <c r="X908" s="6" t="str">
        <f t="shared" si="375"/>
        <v xml:space="preserve"> |HU| Napszemüveg lányoknak, fém</v>
      </c>
      <c r="Y908" s="8" t="s">
        <v>16923</v>
      </c>
      <c r="Z908" s="6" t="str">
        <f t="shared" si="376"/>
        <v xml:space="preserve"> |IT| Occhiali da sole da bambina metallo</v>
      </c>
      <c r="AA908" s="8" t="s">
        <v>16924</v>
      </c>
      <c r="AB908" s="6" t="str">
        <f t="shared" si="377"/>
        <v xml:space="preserve"> |LT| Saulės akiniai m metalas</v>
      </c>
      <c r="AC908" s="8" t="s">
        <v>16925</v>
      </c>
      <c r="AD908" s="6" t="str">
        <f t="shared" si="378"/>
        <v xml:space="preserve"> |LV| M saulesbrilles metāls</v>
      </c>
      <c r="AE908" s="32" t="s">
        <v>16926</v>
      </c>
      <c r="AF908" s="6" t="str">
        <f t="shared" si="379"/>
        <v xml:space="preserve"> |MK| Дет. женски наочари за сонце метал</v>
      </c>
      <c r="AG908" s="8" t="s">
        <v>16927</v>
      </c>
      <c r="AH908" s="6" t="str">
        <f t="shared" si="380"/>
        <v xml:space="preserve"> |PL| Okulary dz przeciwsłoneczne metal</v>
      </c>
      <c r="AI908" s="8" t="s">
        <v>16928</v>
      </c>
      <c r="AJ908" s="6" t="str">
        <f t="shared" si="381"/>
        <v xml:space="preserve"> |PT| Óculos de sol  para meninas metal</v>
      </c>
      <c r="AK908" s="8" t="s">
        <v>16929</v>
      </c>
      <c r="AL908" s="6" t="str">
        <f t="shared" si="382"/>
        <v xml:space="preserve"> |RO| Ochelari de soare din metal</v>
      </c>
      <c r="AM908" s="8" t="s">
        <v>16930</v>
      </c>
      <c r="AN908" s="6" t="str">
        <f t="shared" si="383"/>
        <v xml:space="preserve"> |RS| Naočare dev sunčane metal</v>
      </c>
      <c r="AO908" s="8" t="s">
        <v>16931</v>
      </c>
      <c r="AP908" s="6" t="str">
        <f t="shared" si="384"/>
        <v xml:space="preserve"> |SI| Sončna očala deklica kovina</v>
      </c>
      <c r="AQ908" s="8" t="s">
        <v>16932</v>
      </c>
      <c r="AR908" s="6" t="str">
        <f t="shared" si="385"/>
        <v xml:space="preserve"> |SK| Detské slnečné okuliare kov</v>
      </c>
      <c r="AS908" s="9" t="str">
        <f t="shared" si="386"/>
        <v>|EN| Sunglasses for children metal |BG| Слънчеви очила за момиче метал |BiH| Naočale djev sunčane metal |CZ| Dívčí sluneční brýle kov |DE| Sonnenbrille mädchen metall |EE| Metallist päikeseprillid |ES| Gafas de sol de niña metálicas/ Ulleres dz de sol de metall |GR| Γυαλιά ηλίου για τα παιδιά μεταλλικά |HR| Naočale djev sunčane metal |HU| Napszemüveg lányoknak, fém |IT| Occhiali da sole da bambina metallo |LT| Saulės akiniai m metalas |LV| M saulesbrilles metāls |PL| Okulary dz przeciwsłoneczne metal |PT| Óculos de sol  para meninas metal |RO| Ochelari de soare din metal |RS| Naočare dev sunčane metal |SI| Sončna očala deklica kovina |SK| Detské slnečné okuliare kov</v>
      </c>
      <c r="AT908" s="9" t="str">
        <f t="shared" si="387"/>
        <v xml:space="preserve">"|EN| Sunglasses for children metal |BG| Слънчеви очила за момиче метал |BiH| Naočale djev sunčane metal |CZ| Dívčí sluneční brýle kov |DE| Sonnenbrille mädchen metall |EE| Metallist päikeseprillid |ES| Gafas de sol de niña metálicas/ Ulleres dz de sol de metall |GR| Γυαλιά ηλίου για τα παιδιά μεταλλικά |HR| Naočale djev sunčane metal |HU| Napszemüveg lányoknak, fém |IT| Occhiali da sole da bambina metallo |LT| Saulės akiniai m metalas |LV| M saulesbrilles metāls |PL| Okulary dz przeciwsłoneczne metal |PT| Óculos de sol  para meninas metal |RO| Ochelari de soare din metal |RS| Naočare dev sunčane metal |SI| Sončna očala deklica kovina |SK| Detské slnečné okuliare kov",  </v>
      </c>
      <c r="AU908" s="9" t="str">
        <f t="shared" si="388"/>
        <v xml:space="preserve">"Sunglasses for children metal":  "|EN| Sunglasses for children metal |BG| Слънчеви очила за момиче метал |BiH| Naočale djev sunčane metal |CZ| Dívčí sluneční brýle kov |DE| Sonnenbrille mädchen metall |EE| Metallist päikeseprillid |ES| Gafas de sol de niña metálicas/ Ulleres dz de sol de metall |GR| Γυαλιά ηλίου για τα παιδιά μεταλλικά |HR| Naočale djev sunčane metal |HU| Napszemüveg lányoknak, fém |IT| Occhiali da sole da bambina metallo |LT| Saulės akiniai m metalas |LV| M saulesbrilles metāls |PL| Okulary dz przeciwsłoneczne metal |PT| Óculos de sol  para meninas metal |RO| Ochelari de soare din metal |RS| Naočare dev sunčane metal |SI| Sončna očala deklica kovina |SK| Detské slnečné okuliare kov",  </v>
      </c>
      <c r="AV908" s="9" t="str">
        <f t="shared" si="389"/>
        <v xml:space="preserve">"Sunglasses for children metal", </v>
      </c>
      <c r="AW908" s="9"/>
    </row>
    <row r="909" spans="1:49" ht="15" customHeight="1" x14ac:dyDescent="0.25">
      <c r="A909" s="8" t="s">
        <v>16933</v>
      </c>
      <c r="B909" s="6" t="str">
        <f t="shared" si="364"/>
        <v>|EN| Sunglasses for children with a rubber band</v>
      </c>
      <c r="C909" s="8" t="s">
        <v>16934</v>
      </c>
      <c r="D909" s="6" t="str">
        <f t="shared" si="365"/>
        <v xml:space="preserve"> |AL| Syze dielli me llastik</v>
      </c>
      <c r="E909" s="8" t="s">
        <v>16935</v>
      </c>
      <c r="F909" s="6" t="str">
        <f t="shared" si="366"/>
        <v xml:space="preserve"> |BG| Слънчеви очила за момиче на ластик</v>
      </c>
      <c r="G909" s="8" t="s">
        <v>16936</v>
      </c>
      <c r="H909" s="6" t="str">
        <f t="shared" si="367"/>
        <v xml:space="preserve"> |BiH| Naočale djev sunčane na gumici</v>
      </c>
      <c r="I909" s="16" t="s">
        <v>16937</v>
      </c>
      <c r="J909" s="6" t="str">
        <f t="shared" si="368"/>
        <v xml:space="preserve"> |CZ| Dívčí sluneční brýle s gumičkou</v>
      </c>
      <c r="K909" s="8" t="s">
        <v>16938</v>
      </c>
      <c r="L909" s="6" t="str">
        <f t="shared" si="369"/>
        <v xml:space="preserve"> |DE| Sonnenbrille mädchen auf elastischem band</v>
      </c>
      <c r="M909" s="8" t="s">
        <v>16939</v>
      </c>
      <c r="N909" s="6" t="str">
        <f t="shared" si="370"/>
        <v xml:space="preserve"> |EE| Elastse ribaga päikeseprillid</v>
      </c>
      <c r="O909" s="8" t="s">
        <v>16940</v>
      </c>
      <c r="P909" s="6" t="str">
        <f t="shared" si="371"/>
        <v xml:space="preserve"> |ES| Gafas de sol de niña con goma elástica</v>
      </c>
      <c r="Q909" s="8" t="s">
        <v>16941</v>
      </c>
      <c r="R909" s="6" t="str">
        <f t="shared" si="372"/>
        <v>/ Ulleres de sol amb goma elàstica</v>
      </c>
      <c r="S909" s="8" t="s">
        <v>16942</v>
      </c>
      <c r="T909" s="6" t="str">
        <f t="shared" si="373"/>
        <v xml:space="preserve"> |GR| Γυαλιά ηλίου για τα παιδιά με λάστιχο</v>
      </c>
      <c r="U909" s="8" t="s">
        <v>16936</v>
      </c>
      <c r="V909" s="6" t="str">
        <f t="shared" si="374"/>
        <v xml:space="preserve"> |HR| Naočale djev sunčane na gumici</v>
      </c>
      <c r="W909" s="8" t="s">
        <v>16943</v>
      </c>
      <c r="X909" s="6" t="str">
        <f t="shared" si="375"/>
        <v xml:space="preserve"> |HU| Gumis napszemüveg lányoknak</v>
      </c>
      <c r="Y909" s="8" t="s">
        <v>16944</v>
      </c>
      <c r="Z909" s="6" t="str">
        <f t="shared" si="376"/>
        <v xml:space="preserve"> |IT| Occhiali da sole da bambina con elastico</v>
      </c>
      <c r="AA909" s="8" t="s">
        <v>16945</v>
      </c>
      <c r="AB909" s="6" t="str">
        <f t="shared" si="377"/>
        <v xml:space="preserve"> |LT| Saulės akiniai m su guma</v>
      </c>
      <c r="AC909" s="8" t="s">
        <v>16946</v>
      </c>
      <c r="AD909" s="6" t="str">
        <f t="shared" si="378"/>
        <v xml:space="preserve"> |LV| M saulesbrilles uz gumijas</v>
      </c>
      <c r="AE909" s="32" t="s">
        <v>16947</v>
      </c>
      <c r="AF909" s="6" t="str">
        <f t="shared" si="379"/>
        <v xml:space="preserve"> |MK| Дет. женски наочари за сонце на ластик</v>
      </c>
      <c r="AG909" s="8" t="s">
        <v>16948</v>
      </c>
      <c r="AH909" s="6" t="str">
        <f t="shared" si="380"/>
        <v xml:space="preserve"> |PL| Okulary dz przeciwsłoneczne na gumce</v>
      </c>
      <c r="AI909" s="8" t="s">
        <v>16949</v>
      </c>
      <c r="AJ909" s="6" t="str">
        <f t="shared" si="381"/>
        <v xml:space="preserve"> |PT| Óculos de sol  para meninas com elástico</v>
      </c>
      <c r="AK909" s="8" t="s">
        <v>16950</v>
      </c>
      <c r="AL909" s="6" t="str">
        <f t="shared" si="382"/>
        <v xml:space="preserve"> |RO| Ochelari de soare prinși cu gumă</v>
      </c>
      <c r="AM909" s="8" t="s">
        <v>16951</v>
      </c>
      <c r="AN909" s="6" t="str">
        <f t="shared" si="383"/>
        <v xml:space="preserve"> |RS| Naočare dev sunčane na gumici</v>
      </c>
      <c r="AO909" s="8" t="s">
        <v>16952</v>
      </c>
      <c r="AP909" s="6" t="str">
        <f t="shared" si="384"/>
        <v xml:space="preserve"> |SI| Sončna očala deklica s trakom</v>
      </c>
      <c r="AQ909" s="8" t="s">
        <v>16953</v>
      </c>
      <c r="AR909" s="6" t="str">
        <f t="shared" si="385"/>
        <v xml:space="preserve"> |SK| Detské slnečné okuliare na gumke</v>
      </c>
      <c r="AS909" s="9" t="str">
        <f t="shared" si="386"/>
        <v>|EN| Sunglasses for children with a rubber band |BG| Слънчеви очила за момиче на ластик |BiH| Naočale djev sunčane na gumici |CZ| Dívčí sluneční brýle s gumičkou |DE| Sonnenbrille mädchen auf elastischem band |EE| Elastse ribaga päikeseprillid |ES| Gafas de sol de niña con goma elástica/ Ulleres de sol amb goma elàstica |GR| Γυαλιά ηλίου για τα παιδιά με λάστιχο |HR| Naočale djev sunčane na gumici |HU| Gumis napszemüveg lányoknak |IT| Occhiali da sole da bambina con elastico |LT| Saulės akiniai m su guma |LV| M saulesbrilles uz gumijas |PL| Okulary dz przeciwsłoneczne na gumce |PT| Óculos de sol  para meninas com elástico |RO| Ochelari de soare prinși cu gumă |RS| Naočare dev sunčane na gumici |SI| Sončna očala deklica s trakom |SK| Detské slnečné okuliare na gumke</v>
      </c>
      <c r="AT909" s="9" t="str">
        <f t="shared" si="387"/>
        <v xml:space="preserve">"|EN| Sunglasses for children with a rubber band |BG| Слънчеви очила за момиче на ластик |BiH| Naočale djev sunčane na gumici |CZ| Dívčí sluneční brýle s gumičkou |DE| Sonnenbrille mädchen auf elastischem band |EE| Elastse ribaga päikeseprillid |ES| Gafas de sol de niña con goma elástica/ Ulleres de sol amb goma elàstica |GR| Γυαλιά ηλίου για τα παιδιά με λάστιχο |HR| Naočale djev sunčane na gumici |HU| Gumis napszemüveg lányoknak |IT| Occhiali da sole da bambina con elastico |LT| Saulės akiniai m su guma |LV| M saulesbrilles uz gumijas |PL| Okulary dz przeciwsłoneczne na gumce |PT| Óculos de sol  para meninas com elástico |RO| Ochelari de soare prinși cu gumă |RS| Naočare dev sunčane na gumici |SI| Sončna očala deklica s trakom |SK| Detské slnečné okuliare na gumke",  </v>
      </c>
      <c r="AU909" s="9" t="str">
        <f t="shared" si="388"/>
        <v xml:space="preserve">"Sunglasses for children with a rubber band":  "|EN| Sunglasses for children with a rubber band |BG| Слънчеви очила за момиче на ластик |BiH| Naočale djev sunčane na gumici |CZ| Dívčí sluneční brýle s gumičkou |DE| Sonnenbrille mädchen auf elastischem band |EE| Elastse ribaga päikeseprillid |ES| Gafas de sol de niña con goma elástica/ Ulleres de sol amb goma elàstica |GR| Γυαλιά ηλίου για τα παιδιά με λάστιχο |HR| Naočale djev sunčane na gumici |HU| Gumis napszemüveg lányoknak |IT| Occhiali da sole da bambina con elastico |LT| Saulės akiniai m su guma |LV| M saulesbrilles uz gumijas |PL| Okulary dz przeciwsłoneczne na gumce |PT| Óculos de sol  para meninas com elástico |RO| Ochelari de soare prinși cu gumă |RS| Naočare dev sunčane na gumici |SI| Sončna očala deklica s trakom |SK| Detské slnečné okuliare na gumke",  </v>
      </c>
      <c r="AV909" s="9" t="str">
        <f t="shared" si="389"/>
        <v xml:space="preserve">"Sunglasses for children with a rubber band", </v>
      </c>
      <c r="AW909" s="9"/>
    </row>
    <row r="910" spans="1:49" ht="15" customHeight="1" x14ac:dyDescent="0.25">
      <c r="A910" s="8" t="s">
        <v>16954</v>
      </c>
      <c r="B910" s="6" t="str">
        <f t="shared" si="364"/>
        <v>|EN| Sunglasses for women square</v>
      </c>
      <c r="C910" s="8" t="s">
        <v>16955</v>
      </c>
      <c r="D910" s="6" t="str">
        <f t="shared" si="365"/>
        <v xml:space="preserve"> |AL| Syze dielli për femra kuadrat</v>
      </c>
      <c r="E910" s="8" t="s">
        <v>16956</v>
      </c>
      <c r="F910" s="6" t="str">
        <f t="shared" si="366"/>
        <v xml:space="preserve"> |BG| Дамски слънчеви очила квадрат</v>
      </c>
      <c r="G910" s="8" t="s">
        <v>16957</v>
      </c>
      <c r="H910" s="6" t="str">
        <f t="shared" si="367"/>
        <v xml:space="preserve"> |BiH| Naočale ženske sunčane kvadrat</v>
      </c>
      <c r="I910" s="16" t="s">
        <v>16958</v>
      </c>
      <c r="J910" s="6" t="str">
        <f t="shared" si="368"/>
        <v xml:space="preserve"> |CZ| Dámské sluneční brýle čtvercové</v>
      </c>
      <c r="K910" s="8" t="s">
        <v>16959</v>
      </c>
      <c r="L910" s="6" t="str">
        <f t="shared" si="369"/>
        <v xml:space="preserve"> |DE| Sonnenbrille damen quadratisch</v>
      </c>
      <c r="M910" s="8" t="s">
        <v>16960</v>
      </c>
      <c r="N910" s="6" t="str">
        <f t="shared" si="370"/>
        <v xml:space="preserve"> |EE| Kandilised päikeseprillid</v>
      </c>
      <c r="O910" s="8" t="s">
        <v>16961</v>
      </c>
      <c r="P910" s="6" t="str">
        <f t="shared" si="371"/>
        <v xml:space="preserve"> |ES| Gafas de sol de mujer cuadradas</v>
      </c>
      <c r="Q910" s="8" t="s">
        <v>16962</v>
      </c>
      <c r="R910" s="6" t="str">
        <f t="shared" si="372"/>
        <v>/ Ulleres de sol quadrades per a dona</v>
      </c>
      <c r="S910" s="8" t="s">
        <v>16963</v>
      </c>
      <c r="T910" s="6" t="str">
        <f t="shared" si="373"/>
        <v xml:space="preserve"> |GR| Γυαλιά ηλίου για τις γυναίκες τετράγωνα</v>
      </c>
      <c r="U910" s="8" t="s">
        <v>16957</v>
      </c>
      <c r="V910" s="6" t="str">
        <f t="shared" si="374"/>
        <v xml:space="preserve"> |HR| Naočale ženske sunčane kvadrat</v>
      </c>
      <c r="W910" s="8" t="s">
        <v>16964</v>
      </c>
      <c r="X910" s="6" t="str">
        <f t="shared" si="375"/>
        <v xml:space="preserve"> |HU| Női napszemüveg, négyszögletes</v>
      </c>
      <c r="Y910" s="8" t="s">
        <v>16965</v>
      </c>
      <c r="Z910" s="6" t="str">
        <f t="shared" si="376"/>
        <v xml:space="preserve"> |IT| Occhiali da sole da donna quadrati</v>
      </c>
      <c r="AA910" s="8" t="s">
        <v>16966</v>
      </c>
      <c r="AB910" s="6" t="str">
        <f t="shared" si="377"/>
        <v xml:space="preserve"> |LT| Mot saulės akiniai kvadratas</v>
      </c>
      <c r="AC910" s="8" t="s">
        <v>16967</v>
      </c>
      <c r="AD910" s="6" t="str">
        <f t="shared" si="378"/>
        <v xml:space="preserve"> |LV| Siev saulesbrilles kvadrāts</v>
      </c>
      <c r="AE910" s="32" t="s">
        <v>16968</v>
      </c>
      <c r="AF910" s="6" t="str">
        <f t="shared" si="379"/>
        <v xml:space="preserve"> |MK| Женски наочари за сонце квадрат н</v>
      </c>
      <c r="AG910" s="8" t="s">
        <v>16969</v>
      </c>
      <c r="AH910" s="6" t="str">
        <f t="shared" si="380"/>
        <v xml:space="preserve"> |PL| Okulary dam przeciwsłoneczne kwadrat</v>
      </c>
      <c r="AI910" s="8" t="s">
        <v>16970</v>
      </c>
      <c r="AJ910" s="6" t="str">
        <f t="shared" si="381"/>
        <v xml:space="preserve"> |PT| Óculos de sol para mulheres quadrado</v>
      </c>
      <c r="AK910" s="8" t="s">
        <v>16971</v>
      </c>
      <c r="AL910" s="6" t="str">
        <f t="shared" si="382"/>
        <v xml:space="preserve"> |RO| Ochelari de soare de damă în formă de pătrat</v>
      </c>
      <c r="AM910" s="8" t="s">
        <v>16972</v>
      </c>
      <c r="AN910" s="6" t="str">
        <f t="shared" si="383"/>
        <v xml:space="preserve"> |RS| Naočare ženske sunčane kvadrat</v>
      </c>
      <c r="AO910" s="16" t="s">
        <v>16973</v>
      </c>
      <c r="AP910" s="6" t="str">
        <f t="shared" si="384"/>
        <v xml:space="preserve"> |SI| Sončna očala ženska kvadratna</v>
      </c>
      <c r="AQ910" s="8" t="s">
        <v>16974</v>
      </c>
      <c r="AR910" s="6" t="str">
        <f t="shared" si="385"/>
        <v xml:space="preserve"> |SK| Dámske slnečné okuliare štvorec</v>
      </c>
      <c r="AS910" s="9" t="str">
        <f t="shared" si="386"/>
        <v>|EN| Sunglasses for women square |BG| Дамски слънчеви очила квадрат |BiH| Naočale ženske sunčane kvadrat |CZ| Dámské sluneční brýle čtvercové |DE| Sonnenbrille damen quadratisch |EE| Kandilised päikeseprillid |ES| Gafas de sol de mujer cuadradas/ Ulleres de sol quadrades per a dona |GR| Γυαλιά ηλίου για τις γυναίκες τετράγωνα |HR| Naočale ženske sunčane kvadrat |HU| Női napszemüveg, négyszögletes |IT| Occhiali da sole da donna quadrati |LT| Mot saulės akiniai kvadratas |LV| Siev saulesbrilles kvadrāts |PL| Okulary dam przeciwsłoneczne kwadrat |PT| Óculos de sol para mulheres quadrado |RO| Ochelari de soare de damă în formă de pătrat |RS| Naočare ženske sunčane kvadrat |SI| Sončna očala ženska kvadratna |SK| Dámske slnečné okuliare štvorec</v>
      </c>
      <c r="AT910" s="9" t="str">
        <f t="shared" si="387"/>
        <v xml:space="preserve">"|EN| Sunglasses for women square |BG| Дамски слънчеви очила квадрат |BiH| Naočale ženske sunčane kvadrat |CZ| Dámské sluneční brýle čtvercové |DE| Sonnenbrille damen quadratisch |EE| Kandilised päikeseprillid |ES| Gafas de sol de mujer cuadradas/ Ulleres de sol quadrades per a dona |GR| Γυαλιά ηλίου για τις γυναίκες τετράγωνα |HR| Naočale ženske sunčane kvadrat |HU| Női napszemüveg, négyszögletes |IT| Occhiali da sole da donna quadrati |LT| Mot saulės akiniai kvadratas |LV| Siev saulesbrilles kvadrāts |PL| Okulary dam przeciwsłoneczne kwadrat |PT| Óculos de sol para mulheres quadrado |RO| Ochelari de soare de damă în formă de pătrat |RS| Naočare ženske sunčane kvadrat |SI| Sončna očala ženska kvadratna |SK| Dámske slnečné okuliare štvorec",  </v>
      </c>
      <c r="AU910" s="9" t="str">
        <f t="shared" si="388"/>
        <v xml:space="preserve">"Sunglasses for women square":  "|EN| Sunglasses for women square |BG| Дамски слънчеви очила квадрат |BiH| Naočale ženske sunčane kvadrat |CZ| Dámské sluneční brýle čtvercové |DE| Sonnenbrille damen quadratisch |EE| Kandilised päikeseprillid |ES| Gafas de sol de mujer cuadradas/ Ulleres de sol quadrades per a dona |GR| Γυαλιά ηλίου για τις γυναίκες τετράγωνα |HR| Naočale ženske sunčane kvadrat |HU| Női napszemüveg, négyszögletes |IT| Occhiali da sole da donna quadrati |LT| Mot saulės akiniai kvadratas |LV| Siev saulesbrilles kvadrāts |PL| Okulary dam przeciwsłoneczne kwadrat |PT| Óculos de sol para mulheres quadrado |RO| Ochelari de soare de damă în formă de pătrat |RS| Naočare ženske sunčane kvadrat |SI| Sončna očala ženska kvadratna |SK| Dámske slnečné okuliare štvorec",  </v>
      </c>
      <c r="AV910" s="9" t="str">
        <f t="shared" si="389"/>
        <v xml:space="preserve">"Sunglasses for women square", </v>
      </c>
      <c r="AW910" s="9"/>
    </row>
    <row r="911" spans="1:49" ht="15" customHeight="1" x14ac:dyDescent="0.25">
      <c r="A911" s="8" t="s">
        <v>16975</v>
      </c>
      <c r="B911" s="6" t="str">
        <f t="shared" si="364"/>
        <v>|EN| Sunglasses for women metal</v>
      </c>
      <c r="C911" s="8" t="s">
        <v>16976</v>
      </c>
      <c r="D911" s="6" t="str">
        <f t="shared" si="365"/>
        <v xml:space="preserve"> |AL| Syze dielli për femra metal</v>
      </c>
      <c r="E911" s="8" t="s">
        <v>16977</v>
      </c>
      <c r="F911" s="6" t="str">
        <f t="shared" si="366"/>
        <v xml:space="preserve"> |BG| Дамски слънчеви очила метал</v>
      </c>
      <c r="G911" s="8" t="s">
        <v>16978</v>
      </c>
      <c r="H911" s="6" t="str">
        <f t="shared" si="367"/>
        <v xml:space="preserve"> |BiH| Naočale ženske sunčane metal</v>
      </c>
      <c r="I911" s="16" t="s">
        <v>16979</v>
      </c>
      <c r="J911" s="6" t="str">
        <f t="shared" si="368"/>
        <v xml:space="preserve"> |CZ| Dámské sluneční brýle kov</v>
      </c>
      <c r="K911" s="8" t="s">
        <v>16980</v>
      </c>
      <c r="L911" s="6" t="str">
        <f t="shared" si="369"/>
        <v xml:space="preserve"> |DE| Sonnenbrille damen metall</v>
      </c>
      <c r="M911" s="8" t="s">
        <v>16981</v>
      </c>
      <c r="N911" s="6" t="str">
        <f t="shared" si="370"/>
        <v xml:space="preserve"> |EE| Metallist naiste päikeseprillid</v>
      </c>
      <c r="O911" s="8" t="s">
        <v>16982</v>
      </c>
      <c r="P911" s="6" t="str">
        <f t="shared" si="371"/>
        <v xml:space="preserve"> |ES| Gafas de sol de mujer metálicas</v>
      </c>
      <c r="Q911" s="8" t="s">
        <v>16983</v>
      </c>
      <c r="R911" s="6" t="str">
        <f t="shared" si="372"/>
        <v>/ Ulleres de sol de metall per a dona</v>
      </c>
      <c r="S911" s="8" t="s">
        <v>16984</v>
      </c>
      <c r="T911" s="6" t="str">
        <f t="shared" si="373"/>
        <v xml:space="preserve"> |GR| Γυαλιά ηλίου για τις γυναίκες μεταλλικά</v>
      </c>
      <c r="U911" s="8" t="s">
        <v>16978</v>
      </c>
      <c r="V911" s="6" t="str">
        <f t="shared" si="374"/>
        <v xml:space="preserve"> |HR| Naočale ženske sunčane metal</v>
      </c>
      <c r="W911" s="8" t="s">
        <v>16985</v>
      </c>
      <c r="X911" s="6" t="str">
        <f t="shared" si="375"/>
        <v xml:space="preserve"> |HU| Női napszemüveg, fém</v>
      </c>
      <c r="Y911" s="8" t="s">
        <v>16986</v>
      </c>
      <c r="Z911" s="6" t="str">
        <f t="shared" si="376"/>
        <v xml:space="preserve"> |IT| Occhiali da sole da donna metallo</v>
      </c>
      <c r="AA911" s="8" t="s">
        <v>16987</v>
      </c>
      <c r="AB911" s="6" t="str">
        <f t="shared" si="377"/>
        <v xml:space="preserve"> |LT| Mot saulės akiniai metalas</v>
      </c>
      <c r="AC911" s="8" t="s">
        <v>16988</v>
      </c>
      <c r="AD911" s="6" t="str">
        <f t="shared" si="378"/>
        <v xml:space="preserve"> |LV| Siev saulesbrilles metāls</v>
      </c>
      <c r="AE911" s="32" t="s">
        <v>16989</v>
      </c>
      <c r="AF911" s="6" t="str">
        <f t="shared" si="379"/>
        <v xml:space="preserve"> |MK| Женски наочари за сонце метал</v>
      </c>
      <c r="AG911" s="8" t="s">
        <v>16990</v>
      </c>
      <c r="AH911" s="6" t="str">
        <f t="shared" si="380"/>
        <v xml:space="preserve"> |PL| Okulary dam przeciwsłoneczne metal</v>
      </c>
      <c r="AI911" s="8" t="s">
        <v>16991</v>
      </c>
      <c r="AJ911" s="6" t="str">
        <f t="shared" si="381"/>
        <v xml:space="preserve"> |PT| Óculos de sol para mulheres metal</v>
      </c>
      <c r="AK911" s="8" t="s">
        <v>16992</v>
      </c>
      <c r="AL911" s="6" t="str">
        <f t="shared" si="382"/>
        <v xml:space="preserve"> |RO| Ochelari de soare de damă din metal</v>
      </c>
      <c r="AM911" s="8" t="s">
        <v>16993</v>
      </c>
      <c r="AN911" s="6" t="str">
        <f t="shared" si="383"/>
        <v xml:space="preserve"> |RS| Naočare ženske sunčane metal</v>
      </c>
      <c r="AO911" s="16" t="s">
        <v>16994</v>
      </c>
      <c r="AP911" s="6" t="str">
        <f t="shared" si="384"/>
        <v xml:space="preserve"> |SI| Sončna očala ženska kovinska</v>
      </c>
      <c r="AQ911" s="8" t="s">
        <v>16995</v>
      </c>
      <c r="AR911" s="6" t="str">
        <f t="shared" si="385"/>
        <v xml:space="preserve"> |SK| Dámske slnečné okuliare kov</v>
      </c>
      <c r="AS911" s="9" t="str">
        <f t="shared" si="386"/>
        <v>|EN| Sunglasses for women metal |BG| Дамски слънчеви очила метал |BiH| Naočale ženske sunčane metal |CZ| Dámské sluneční brýle kov |DE| Sonnenbrille damen metall |EE| Metallist naiste päikeseprillid |ES| Gafas de sol de mujer metálicas/ Ulleres de sol de metall per a dona |GR| Γυαλιά ηλίου για τις γυναίκες μεταλλικά |HR| Naočale ženske sunčane metal |HU| Női napszemüveg, fém |IT| Occhiali da sole da donna metallo |LT| Mot saulės akiniai metalas |LV| Siev saulesbrilles metāls |PL| Okulary dam przeciwsłoneczne metal |PT| Óculos de sol para mulheres metal |RO| Ochelari de soare de damă din metal |RS| Naočare ženske sunčane metal |SI| Sončna očala ženska kovinska |SK| Dámske slnečné okuliare kov</v>
      </c>
      <c r="AT911" s="9" t="str">
        <f t="shared" si="387"/>
        <v xml:space="preserve">"|EN| Sunglasses for women metal |BG| Дамски слънчеви очила метал |BiH| Naočale ženske sunčane metal |CZ| Dámské sluneční brýle kov |DE| Sonnenbrille damen metall |EE| Metallist naiste päikeseprillid |ES| Gafas de sol de mujer metálicas/ Ulleres de sol de metall per a dona |GR| Γυαλιά ηλίου για τις γυναίκες μεταλλικά |HR| Naočale ženske sunčane metal |HU| Női napszemüveg, fém |IT| Occhiali da sole da donna metallo |LT| Mot saulės akiniai metalas |LV| Siev saulesbrilles metāls |PL| Okulary dam przeciwsłoneczne metal |PT| Óculos de sol para mulheres metal |RO| Ochelari de soare de damă din metal |RS| Naočare ženske sunčane metal |SI| Sončna očala ženska kovinska |SK| Dámske slnečné okuliare kov",  </v>
      </c>
      <c r="AU911" s="9" t="str">
        <f t="shared" si="388"/>
        <v xml:space="preserve">"Sunglasses for women metal":  "|EN| Sunglasses for women metal |BG| Дамски слънчеви очила метал |BiH| Naočale ženske sunčane metal |CZ| Dámské sluneční brýle kov |DE| Sonnenbrille damen metall |EE| Metallist naiste päikeseprillid |ES| Gafas de sol de mujer metálicas/ Ulleres de sol de metall per a dona |GR| Γυαλιά ηλίου για τις γυναίκες μεταλλικά |HR| Naočale ženske sunčane metal |HU| Női napszemüveg, fém |IT| Occhiali da sole da donna metallo |LT| Mot saulės akiniai metalas |LV| Siev saulesbrilles metāls |PL| Okulary dam przeciwsłoneczne metal |PT| Óculos de sol para mulheres metal |RO| Ochelari de soare de damă din metal |RS| Naočare ženske sunčane metal |SI| Sončna očala ženska kovinska |SK| Dámske slnečné okuliare kov",  </v>
      </c>
      <c r="AV911" s="9" t="str">
        <f t="shared" si="389"/>
        <v xml:space="preserve">"Sunglasses for women metal", </v>
      </c>
      <c r="AW911" s="9"/>
    </row>
    <row r="912" spans="1:49" ht="15" customHeight="1" x14ac:dyDescent="0.25">
      <c r="A912" s="8" t="s">
        <v>16996</v>
      </c>
      <c r="B912" s="6" t="str">
        <f t="shared" si="364"/>
        <v>|EN| Sunglasses for women wide</v>
      </c>
      <c r="C912" s="8" t="s">
        <v>16997</v>
      </c>
      <c r="D912" s="6" t="str">
        <f t="shared" si="365"/>
        <v xml:space="preserve"> |AL| Syze dielli për femra të gjera</v>
      </c>
      <c r="E912" s="8" t="s">
        <v>16998</v>
      </c>
      <c r="F912" s="6" t="str">
        <f t="shared" si="366"/>
        <v xml:space="preserve"> |BG| Дамски слънчеви очила широки</v>
      </c>
      <c r="G912" s="8" t="s">
        <v>16999</v>
      </c>
      <c r="H912" s="6" t="str">
        <f t="shared" si="367"/>
        <v xml:space="preserve"> |BiH| Naočale ženske sunčane široke</v>
      </c>
      <c r="I912" s="16" t="s">
        <v>17000</v>
      </c>
      <c r="J912" s="6" t="str">
        <f t="shared" si="368"/>
        <v xml:space="preserve"> |CZ| Dámské sluneční brýle široké</v>
      </c>
      <c r="K912" s="8" t="s">
        <v>17001</v>
      </c>
      <c r="L912" s="6" t="str">
        <f t="shared" si="369"/>
        <v xml:space="preserve"> |DE| Sonnenbrille damen breit</v>
      </c>
      <c r="M912" s="8" t="s">
        <v>17002</v>
      </c>
      <c r="N912" s="6" t="str">
        <f t="shared" si="370"/>
        <v xml:space="preserve"> |EE| Naiste null päikeseprillid</v>
      </c>
      <c r="O912" s="8" t="s">
        <v>17003</v>
      </c>
      <c r="P912" s="6" t="str">
        <f t="shared" si="371"/>
        <v xml:space="preserve"> |ES| Gafas de sol de mujer anchas</v>
      </c>
      <c r="Q912" s="8" t="s">
        <v>17004</v>
      </c>
      <c r="R912" s="6" t="str">
        <f t="shared" si="372"/>
        <v>/ Ulleres de sol per a dona amples</v>
      </c>
      <c r="S912" s="8" t="s">
        <v>17005</v>
      </c>
      <c r="T912" s="6" t="str">
        <f t="shared" si="373"/>
        <v xml:space="preserve"> |GR| Γυαλιά ηλίου για τις γυναίκες φαρδιά</v>
      </c>
      <c r="U912" s="8" t="s">
        <v>16999</v>
      </c>
      <c r="V912" s="6" t="str">
        <f t="shared" si="374"/>
        <v xml:space="preserve"> |HR| Naočale ženske sunčane široke</v>
      </c>
      <c r="W912" s="8" t="s">
        <v>17006</v>
      </c>
      <c r="X912" s="6" t="str">
        <f t="shared" si="375"/>
        <v xml:space="preserve"> |HU| Női napszemüveg, széles</v>
      </c>
      <c r="Y912" s="8" t="s">
        <v>17007</v>
      </c>
      <c r="Z912" s="6" t="str">
        <f t="shared" si="376"/>
        <v xml:space="preserve"> |IT| Occhiali da sole da donna larghi</v>
      </c>
      <c r="AA912" s="8" t="s">
        <v>17008</v>
      </c>
      <c r="AB912" s="6" t="str">
        <f t="shared" si="377"/>
        <v xml:space="preserve"> |LT| Mot saulės akiniai platūs</v>
      </c>
      <c r="AC912" s="8" t="s">
        <v>17009</v>
      </c>
      <c r="AD912" s="6" t="str">
        <f t="shared" si="378"/>
        <v xml:space="preserve"> |LV| Siev saulesbrilles platas</v>
      </c>
      <c r="AE912" s="32" t="s">
        <v>17010</v>
      </c>
      <c r="AF912" s="6" t="str">
        <f t="shared" si="379"/>
        <v xml:space="preserve"> |MK| Женски наочари за сонце широки</v>
      </c>
      <c r="AG912" s="8" t="s">
        <v>17011</v>
      </c>
      <c r="AH912" s="6" t="str">
        <f t="shared" si="380"/>
        <v xml:space="preserve"> |PL| Okulary dam przeciwsłoneczne szerokie</v>
      </c>
      <c r="AI912" s="8" t="s">
        <v>17012</v>
      </c>
      <c r="AJ912" s="6" t="str">
        <f t="shared" si="381"/>
        <v xml:space="preserve"> |PT| Óculos de sol para mulheres largos</v>
      </c>
      <c r="AK912" s="8" t="s">
        <v>17013</v>
      </c>
      <c r="AL912" s="6" t="str">
        <f t="shared" si="382"/>
        <v xml:space="preserve"> |RO| Ochelari de soare de damă largi</v>
      </c>
      <c r="AM912" s="8" t="s">
        <v>17014</v>
      </c>
      <c r="AN912" s="6" t="str">
        <f t="shared" si="383"/>
        <v xml:space="preserve"> |RS| Naočare ženske sunčane široke</v>
      </c>
      <c r="AO912" s="16" t="s">
        <v>17015</v>
      </c>
      <c r="AP912" s="6" t="str">
        <f t="shared" si="384"/>
        <v xml:space="preserve"> |SI| Sončna očala ženska široka</v>
      </c>
      <c r="AQ912" s="8" t="s">
        <v>17016</v>
      </c>
      <c r="AR912" s="6" t="str">
        <f t="shared" si="385"/>
        <v xml:space="preserve"> |SK| Dámske slnečné okuliare široké</v>
      </c>
      <c r="AS912" s="9" t="str">
        <f t="shared" si="386"/>
        <v>|EN| Sunglasses for women wide |BG| Дамски слънчеви очила широки |BiH| Naočale ženske sunčane široke |CZ| Dámské sluneční brýle široké |DE| Sonnenbrille damen breit |EE| Naiste null päikeseprillid |ES| Gafas de sol de mujer anchas/ Ulleres de sol per a dona amples |GR| Γυαλιά ηλίου για τις γυναίκες φαρδιά |HR| Naočale ženske sunčane široke |HU| Női napszemüveg, széles |IT| Occhiali da sole da donna larghi |LT| Mot saulės akiniai platūs |LV| Siev saulesbrilles platas |PL| Okulary dam przeciwsłoneczne szerokie |PT| Óculos de sol para mulheres largos |RO| Ochelari de soare de damă largi |RS| Naočare ženske sunčane široke |SI| Sončna očala ženska široka |SK| Dámske slnečné okuliare široké</v>
      </c>
      <c r="AT912" s="9" t="str">
        <f t="shared" si="387"/>
        <v xml:space="preserve">"|EN| Sunglasses for women wide |BG| Дамски слънчеви очила широки |BiH| Naočale ženske sunčane široke |CZ| Dámské sluneční brýle široké |DE| Sonnenbrille damen breit |EE| Naiste null päikeseprillid |ES| Gafas de sol de mujer anchas/ Ulleres de sol per a dona amples |GR| Γυαλιά ηλίου για τις γυναίκες φαρδιά |HR| Naočale ženske sunčane široke |HU| Női napszemüveg, széles |IT| Occhiali da sole da donna larghi |LT| Mot saulės akiniai platūs |LV| Siev saulesbrilles platas |PL| Okulary dam przeciwsłoneczne szerokie |PT| Óculos de sol para mulheres largos |RO| Ochelari de soare de damă largi |RS| Naočare ženske sunčane široke |SI| Sončna očala ženska široka |SK| Dámske slnečné okuliare široké",  </v>
      </c>
      <c r="AU912" s="9" t="str">
        <f t="shared" si="388"/>
        <v xml:space="preserve">"Sunglasses for women wide":  "|EN| Sunglasses for women wide |BG| Дамски слънчеви очила широки |BiH| Naočale ženske sunčane široke |CZ| Dámské sluneční brýle široké |DE| Sonnenbrille damen breit |EE| Naiste null päikeseprillid |ES| Gafas de sol de mujer anchas/ Ulleres de sol per a dona amples |GR| Γυαλιά ηλίου για τις γυναίκες φαρδιά |HR| Naočale ženske sunčane široke |HU| Női napszemüveg, széles |IT| Occhiali da sole da donna larghi |LT| Mot saulės akiniai platūs |LV| Siev saulesbrilles platas |PL| Okulary dam przeciwsłoneczne szerokie |PT| Óculos de sol para mulheres largos |RO| Ochelari de soare de damă largi |RS| Naočare ženske sunčane široke |SI| Sončna očala ženska široka |SK| Dámske slnečné okuliare široké",  </v>
      </c>
      <c r="AV912" s="9" t="str">
        <f t="shared" si="389"/>
        <v xml:space="preserve">"Sunglasses for women wide", </v>
      </c>
      <c r="AW912" s="9"/>
    </row>
    <row r="913" spans="1:49" ht="15" customHeight="1" x14ac:dyDescent="0.25">
      <c r="A913" s="8" t="s">
        <v>17017</v>
      </c>
      <c r="B913" s="6" t="str">
        <f t="shared" si="364"/>
        <v>|EN| Filter category</v>
      </c>
      <c r="C913" s="8" t="s">
        <v>17018</v>
      </c>
      <c r="D913" s="6" t="str">
        <f t="shared" si="365"/>
        <v xml:space="preserve"> |AL| Kategoria e filtrit</v>
      </c>
      <c r="E913" s="8" t="s">
        <v>17019</v>
      </c>
      <c r="F913" s="6" t="str">
        <f t="shared" si="366"/>
        <v xml:space="preserve"> |BG| 
категория на филтъра</v>
      </c>
      <c r="G913" s="8" t="s">
        <v>17020</v>
      </c>
      <c r="H913" s="6" t="str">
        <f t="shared" si="367"/>
        <v xml:space="preserve"> |BiH| Kategorija filtra</v>
      </c>
      <c r="I913" s="16" t="s">
        <v>17021</v>
      </c>
      <c r="J913" s="6" t="str">
        <f t="shared" si="368"/>
        <v xml:space="preserve"> |CZ| Kategorie filtru</v>
      </c>
      <c r="K913" s="8" t="s">
        <v>17022</v>
      </c>
      <c r="L913" s="6" t="str">
        <f t="shared" si="369"/>
        <v xml:space="preserve"> |DE| Uv-filterkategorie</v>
      </c>
      <c r="M913" s="8" t="s">
        <v>17023</v>
      </c>
      <c r="N913" s="6" t="str">
        <f t="shared" si="370"/>
        <v xml:space="preserve"> |EE| Filtri kategooria</v>
      </c>
      <c r="O913" s="8" t="s">
        <v>17024</v>
      </c>
      <c r="P913" s="6" t="str">
        <f t="shared" si="371"/>
        <v xml:space="preserve"> |ES| Categoría de filtro</v>
      </c>
      <c r="Q913" s="8" t="s">
        <v>17025</v>
      </c>
      <c r="R913" s="6" t="str">
        <f t="shared" si="372"/>
        <v>/ Categoria de filtre</v>
      </c>
      <c r="S913" s="8" t="s">
        <v>17026</v>
      </c>
      <c r="T913" s="6" t="str">
        <f t="shared" si="373"/>
        <v xml:space="preserve"> |GR| Κατηγορία φίλτρου</v>
      </c>
      <c r="U913" s="8" t="s">
        <v>17020</v>
      </c>
      <c r="V913" s="6" t="str">
        <f t="shared" si="374"/>
        <v xml:space="preserve"> |HR| Kategorija filtra</v>
      </c>
      <c r="W913" s="8" t="s">
        <v>17027</v>
      </c>
      <c r="X913" s="6" t="str">
        <f t="shared" si="375"/>
        <v xml:space="preserve"> |HU| Uv-kategória</v>
      </c>
      <c r="Y913" s="8" t="s">
        <v>17028</v>
      </c>
      <c r="Z913" s="6" t="str">
        <f t="shared" si="376"/>
        <v xml:space="preserve"> |IT| Categoria del filtro</v>
      </c>
      <c r="AA913" s="8" t="s">
        <v>17029</v>
      </c>
      <c r="AB913" s="6" t="str">
        <f t="shared" si="377"/>
        <v xml:space="preserve"> |LT| Filtro kategorija</v>
      </c>
      <c r="AC913" s="8" t="s">
        <v>17030</v>
      </c>
      <c r="AD913" s="6" t="str">
        <f t="shared" si="378"/>
        <v xml:space="preserve"> |LV| Filtra kategorija</v>
      </c>
      <c r="AE913" s="35" t="s">
        <v>17031</v>
      </c>
      <c r="AF913" s="6" t="str">
        <f t="shared" si="379"/>
        <v xml:space="preserve"> |MK| Категорија на филтри</v>
      </c>
      <c r="AG913" s="8" t="s">
        <v>17032</v>
      </c>
      <c r="AH913" s="6" t="str">
        <f t="shared" si="380"/>
        <v xml:space="preserve"> |PL| Kategoria filtra</v>
      </c>
      <c r="AI913" s="8" t="s">
        <v>17033</v>
      </c>
      <c r="AJ913" s="6" t="str">
        <f t="shared" si="381"/>
        <v xml:space="preserve"> |PT| Categoria do filtro</v>
      </c>
      <c r="AK913" s="8" t="s">
        <v>17034</v>
      </c>
      <c r="AL913" s="6" t="str">
        <f t="shared" si="382"/>
        <v xml:space="preserve"> |RO| Categorie filtru</v>
      </c>
      <c r="AM913" s="8" t="s">
        <v>17035</v>
      </c>
      <c r="AN913" s="6" t="str">
        <f t="shared" si="383"/>
        <v xml:space="preserve"> |RS| Kategorija filtera</v>
      </c>
      <c r="AO913" s="8" t="s">
        <v>17020</v>
      </c>
      <c r="AP913" s="6" t="str">
        <f t="shared" si="384"/>
        <v xml:space="preserve"> |SI| Kategorija filtra</v>
      </c>
      <c r="AQ913" s="8" t="s">
        <v>17036</v>
      </c>
      <c r="AR913" s="6" t="str">
        <f t="shared" si="385"/>
        <v xml:space="preserve"> |SK| Kategória filtra</v>
      </c>
      <c r="AS913" s="9" t="str">
        <f t="shared" si="386"/>
        <v>|EN| Filter category |BG| 
категория на филтъра |BiH| Kategorija filtra |CZ| Kategorie filtru |DE| Uv-filterkategorie |EE| Filtri kategooria |ES| Categoría de filtro/ Categoria de filtre |GR| Κατηγορία φίλτρου |HR| Kategorija filtra |HU| Uv-kategória |IT| Categoria del filtro |LT| Filtro kategorija |LV| Filtra kategorija |PL| Kategoria filtra |PT| Categoria do filtro |RO| Categorie filtru |RS| Kategorija filtera |SI| Kategorija filtra |SK| Kategória filtra</v>
      </c>
      <c r="AT913" s="9" t="str">
        <f t="shared" si="387"/>
        <v xml:space="preserve">"|EN| Filter category |BG| 
категория на филтъра |BiH| Kategorija filtra |CZ| Kategorie filtru |DE| Uv-filterkategorie |EE| Filtri kategooria |ES| Categoría de filtro/ Categoria de filtre |GR| Κατηγορία φίλτρου |HR| Kategorija filtra |HU| Uv-kategória |IT| Categoria del filtro |LT| Filtro kategorija |LV| Filtra kategorija |PL| Kategoria filtra |PT| Categoria do filtro |RO| Categorie filtru |RS| Kategorija filtera |SI| Kategorija filtra |SK| Kategória filtra",  </v>
      </c>
      <c r="AU913" s="9" t="str">
        <f t="shared" si="388"/>
        <v xml:space="preserve">"Filter category":  "|EN| Filter category |BG| 
категория на филтъра |BiH| Kategorija filtra |CZ| Kategorie filtru |DE| Uv-filterkategorie |EE| Filtri kategooria |ES| Categoría de filtro/ Categoria de filtre |GR| Κατηγορία φίλτρου |HR| Kategorija filtra |HU| Uv-kategória |IT| Categoria del filtro |LT| Filtro kategorija |LV| Filtra kategorija |PL| Kategoria filtra |PT| Categoria do filtro |RO| Categorie filtru |RS| Kategorija filtera |SI| Kategorija filtra |SK| Kategória filtra",  </v>
      </c>
      <c r="AV913" s="9" t="str">
        <f t="shared" si="389"/>
        <v xml:space="preserve">"Filter category", </v>
      </c>
      <c r="AW913" s="9"/>
    </row>
    <row r="914" spans="1:49" ht="15" customHeight="1" x14ac:dyDescent="0.25">
      <c r="A914" s="36" t="s">
        <v>17037</v>
      </c>
      <c r="B914" s="6" t="str">
        <f t="shared" si="364"/>
        <v>|EN| Boys' jog suit.</v>
      </c>
      <c r="C914" s="36" t="s">
        <v>17038</v>
      </c>
      <c r="D914" s="6" t="str">
        <f t="shared" si="365"/>
        <v xml:space="preserve"> |AL| Kostum vrapimi për djem</v>
      </c>
      <c r="E914" s="36" t="s">
        <v>17039</v>
      </c>
      <c r="F914" s="6" t="str">
        <f t="shared" si="366"/>
        <v xml:space="preserve"> |BG| Костюм за бягане за момче</v>
      </c>
      <c r="G914" s="36" t="s">
        <v>17040</v>
      </c>
      <c r="H914" s="6" t="str">
        <f t="shared" si="367"/>
        <v xml:space="preserve"> |BiH| Kombinezon za trčanje za dječake</v>
      </c>
      <c r="I914" s="36" t="s">
        <v>17041</v>
      </c>
      <c r="J914" s="6" t="str">
        <f t="shared" si="368"/>
        <v xml:space="preserve"> |CZ| Běžecká souprava pro chlápce</v>
      </c>
      <c r="K914" s="36" t="s">
        <v>17042</v>
      </c>
      <c r="L914" s="6" t="str">
        <f t="shared" si="369"/>
        <v xml:space="preserve"> |DE| Laufkostüm für jungs</v>
      </c>
      <c r="M914" s="36" t="s">
        <v>17043</v>
      </c>
      <c r="N914" s="6" t="str">
        <f t="shared" si="370"/>
        <v xml:space="preserve"> |EE| Poiste jooksukostüüm</v>
      </c>
      <c r="O914" s="36" t="s">
        <v>17044</v>
      </c>
      <c r="P914" s="6" t="str">
        <f t="shared" si="371"/>
        <v xml:space="preserve"> |ES| Ropa para correr para chicos</v>
      </c>
      <c r="Q914" s="36" t="s">
        <v>17045</v>
      </c>
      <c r="R914" s="6" t="str">
        <f t="shared" si="372"/>
        <v>/ Roba per a nois per a córrer</v>
      </c>
      <c r="S914" s="36" t="s">
        <v>17046</v>
      </c>
      <c r="T914" s="6" t="str">
        <f t="shared" si="373"/>
        <v xml:space="preserve"> |GR| Αγορίστικη στολή τρεξίματος</v>
      </c>
      <c r="U914" s="36" t="s">
        <v>17040</v>
      </c>
      <c r="V914" s="6" t="str">
        <f t="shared" si="374"/>
        <v xml:space="preserve"> |HR| Kombinezon za trčanje za dječake</v>
      </c>
      <c r="W914" s="36" t="s">
        <v>17047</v>
      </c>
      <c r="X914" s="6" t="str">
        <f t="shared" si="375"/>
        <v xml:space="preserve"> |HU| Fiú futóruha</v>
      </c>
      <c r="Y914" s="36" t="s">
        <v>17048</v>
      </c>
      <c r="Z914" s="6" t="str">
        <f t="shared" si="376"/>
        <v xml:space="preserve"> |IT| Tuta da corsa per ragazzi</v>
      </c>
      <c r="AA914" s="36" t="s">
        <v>17049</v>
      </c>
      <c r="AB914" s="6" t="str">
        <f t="shared" si="377"/>
        <v xml:space="preserve"> |LT| Bėgimo kostiumas berniukams</v>
      </c>
      <c r="AC914" s="36" t="s">
        <v>17050</v>
      </c>
      <c r="AD914" s="6" t="str">
        <f t="shared" si="378"/>
        <v xml:space="preserve"> |LV| Puišu skriešanas apģērbs</v>
      </c>
      <c r="AE914" s="37" t="s">
        <v>17051</v>
      </c>
      <c r="AF914" s="6" t="str">
        <f t="shared" si="379"/>
        <v xml:space="preserve"> |MK| Машки детски костим за трчање</v>
      </c>
      <c r="AG914" s="36" t="s">
        <v>17052</v>
      </c>
      <c r="AH914" s="6" t="str">
        <f t="shared" si="380"/>
        <v xml:space="preserve"> |PL| Komplet dresowy chłopięcy</v>
      </c>
      <c r="AI914" s="36" t="s">
        <v>17053</v>
      </c>
      <c r="AJ914" s="6" t="str">
        <f t="shared" si="381"/>
        <v xml:space="preserve"> |PT| Roupa de corrida para rapazes</v>
      </c>
      <c r="AK914" s="38" t="s">
        <v>17054</v>
      </c>
      <c r="AL914" s="6" t="str">
        <f t="shared" si="382"/>
        <v xml:space="preserve"> |RO| Costum de alergare pentru băieți</v>
      </c>
      <c r="AM914" s="36" t="s">
        <v>17040</v>
      </c>
      <c r="AN914" s="6" t="str">
        <f t="shared" si="383"/>
        <v xml:space="preserve"> |RS| Kombinezon za trčanje za dječake</v>
      </c>
      <c r="AO914" s="36" t="s">
        <v>17055</v>
      </c>
      <c r="AP914" s="6" t="str">
        <f t="shared" si="384"/>
        <v xml:space="preserve"> |SI| Fantovska tekaška trenirka</v>
      </c>
      <c r="AQ914" s="36" t="s">
        <v>17056</v>
      </c>
      <c r="AR914" s="6" t="str">
        <f t="shared" si="385"/>
        <v xml:space="preserve"> |SK| Chlapčenská bežecká súprava.</v>
      </c>
      <c r="AS914" s="9" t="str">
        <f t="shared" si="386"/>
        <v>|EN| Boys' jog suit. |BG| Костюм за бягане за момче |BiH| Kombinezon za trčanje za dječake |CZ| Běžecká souprava pro chlápce |DE| Laufkostüm für jungs |EE| Poiste jooksukostüüm |ES| Ropa para correr para chicos/ Roba per a nois per a córrer |GR| Αγορίστικη στολή τρεξίματος |HR| Kombinezon za trčanje za dječake |HU| Fiú futóruha |IT| Tuta da corsa per ragazzi |LT| Bėgimo kostiumas berniukams |LV| Puišu skriešanas apģērbs |PL| Komplet dresowy chłopięcy |PT| Roupa de corrida para rapazes |RO| Costum de alergare pentru băieți |RS| Kombinezon za trčanje za dječake |SI| Fantovska tekaška trenirka |SK| Chlapčenská bežecká súprava.</v>
      </c>
      <c r="AT914" s="9" t="str">
        <f t="shared" si="387"/>
        <v xml:space="preserve">"|EN| Boys' jog suit. |BG| Костюм за бягане за момче |BiH| Kombinezon za trčanje za dječake |CZ| Běžecká souprava pro chlápce |DE| Laufkostüm für jungs |EE| Poiste jooksukostüüm |ES| Ropa para correr para chicos/ Roba per a nois per a córrer |GR| Αγορίστικη στολή τρεξίματος |HR| Kombinezon za trčanje za dječake |HU| Fiú futóruha |IT| Tuta da corsa per ragazzi |LT| Bėgimo kostiumas berniukams |LV| Puišu skriešanas apģērbs |PL| Komplet dresowy chłopięcy |PT| Roupa de corrida para rapazes |RO| Costum de alergare pentru băieți |RS| Kombinezon za trčanje za dječake |SI| Fantovska tekaška trenirka |SK| Chlapčenská bežecká súprava.",  </v>
      </c>
      <c r="AU914" s="9" t="str">
        <f t="shared" si="388"/>
        <v xml:space="preserve">"Boys' jog suit.":  "|EN| Boys' jog suit. |BG| Костюм за бягане за момче |BiH| Kombinezon za trčanje za dječake |CZ| Běžecká souprava pro chlápce |DE| Laufkostüm für jungs |EE| Poiste jooksukostüüm |ES| Ropa para correr para chicos/ Roba per a nois per a córrer |GR| Αγορίστικη στολή τρεξίματος |HR| Kombinezon za trčanje za dječake |HU| Fiú futóruha |IT| Tuta da corsa per ragazzi |LT| Bėgimo kostiumas berniukams |LV| Puišu skriešanas apģērbs |PL| Komplet dresowy chłopięcy |PT| Roupa de corrida para rapazes |RO| Costum de alergare pentru băieți |RS| Kombinezon za trčanje za dječake |SI| Fantovska tekaška trenirka |SK| Chlapčenská bežecká súprava.",  </v>
      </c>
      <c r="AV914" s="9" t="str">
        <f t="shared" si="389"/>
        <v xml:space="preserve">"Boys' jog suit.", </v>
      </c>
      <c r="AW914" s="9"/>
    </row>
    <row r="915" spans="1:49" ht="15" customHeight="1" x14ac:dyDescent="0.25">
      <c r="A915" s="10" t="s">
        <v>17057</v>
      </c>
      <c r="B915" s="6" t="str">
        <f t="shared" si="364"/>
        <v>|EN| Corset</v>
      </c>
      <c r="C915" s="10" t="s">
        <v>17058</v>
      </c>
      <c r="D915" s="6" t="str">
        <f t="shared" si="365"/>
        <v xml:space="preserve"> |AL| Korse</v>
      </c>
      <c r="E915" s="10" t="s">
        <v>17059</v>
      </c>
      <c r="F915" s="6" t="str">
        <f t="shared" si="366"/>
        <v xml:space="preserve"> |BG| Корсет</v>
      </c>
      <c r="G915" s="10" t="s">
        <v>17060</v>
      </c>
      <c r="H915" s="6" t="str">
        <f t="shared" si="367"/>
        <v xml:space="preserve"> |BiH| Korzet</v>
      </c>
      <c r="I915" s="10" t="s">
        <v>17060</v>
      </c>
      <c r="J915" s="6" t="str">
        <f t="shared" si="368"/>
        <v xml:space="preserve"> |CZ| Korzet</v>
      </c>
      <c r="K915" s="10" t="s">
        <v>17061</v>
      </c>
      <c r="L915" s="6" t="str">
        <f t="shared" si="369"/>
        <v xml:space="preserve"> |DE| Korsett</v>
      </c>
      <c r="M915" s="10" t="s">
        <v>17061</v>
      </c>
      <c r="N915" s="6" t="str">
        <f t="shared" si="370"/>
        <v xml:space="preserve"> |EE| Korsett</v>
      </c>
      <c r="O915" s="10" t="s">
        <v>17062</v>
      </c>
      <c r="P915" s="6" t="str">
        <f t="shared" si="371"/>
        <v xml:space="preserve"> |ES| Corsé</v>
      </c>
      <c r="Q915" s="10" t="s">
        <v>17063</v>
      </c>
      <c r="R915" s="6" t="str">
        <f t="shared" si="372"/>
        <v>/ Cotilla</v>
      </c>
      <c r="S915" s="10" t="s">
        <v>17064</v>
      </c>
      <c r="T915" s="6" t="str">
        <f t="shared" si="373"/>
        <v xml:space="preserve"> |GR| Κορσέ</v>
      </c>
      <c r="U915" s="10" t="s">
        <v>17060</v>
      </c>
      <c r="V915" s="6" t="str">
        <f t="shared" si="374"/>
        <v xml:space="preserve"> |HR| Korzet</v>
      </c>
      <c r="W915" s="10" t="s">
        <v>17065</v>
      </c>
      <c r="X915" s="6" t="str">
        <f t="shared" si="375"/>
        <v xml:space="preserve"> |HU| Fűző</v>
      </c>
      <c r="Y915" s="10" t="s">
        <v>17066</v>
      </c>
      <c r="Z915" s="6" t="str">
        <f t="shared" si="376"/>
        <v xml:space="preserve"> |IT| Corpetto</v>
      </c>
      <c r="AA915" s="10" t="s">
        <v>17067</v>
      </c>
      <c r="AB915" s="6" t="str">
        <f t="shared" si="377"/>
        <v xml:space="preserve"> |LT| Korsetas</v>
      </c>
      <c r="AC915" s="10" t="s">
        <v>17068</v>
      </c>
      <c r="AD915" s="6" t="str">
        <f t="shared" si="378"/>
        <v xml:space="preserve"> |LV| Korsete</v>
      </c>
      <c r="AE915" s="39" t="s">
        <v>17059</v>
      </c>
      <c r="AF915" s="6" t="str">
        <f t="shared" si="379"/>
        <v xml:space="preserve"> |MK| Корсет</v>
      </c>
      <c r="AG915" s="10" t="s">
        <v>17069</v>
      </c>
      <c r="AH915" s="6" t="str">
        <f t="shared" si="380"/>
        <v xml:space="preserve"> |PL| Gorset</v>
      </c>
      <c r="AI915" s="10" t="s">
        <v>17070</v>
      </c>
      <c r="AJ915" s="6" t="str">
        <f t="shared" si="381"/>
        <v xml:space="preserve"> |PT| Espartilho</v>
      </c>
      <c r="AK915" s="16" t="s">
        <v>17057</v>
      </c>
      <c r="AL915" s="6" t="str">
        <f t="shared" si="382"/>
        <v xml:space="preserve"> |RO| Corset</v>
      </c>
      <c r="AM915" s="10" t="s">
        <v>17060</v>
      </c>
      <c r="AN915" s="6" t="str">
        <f t="shared" si="383"/>
        <v xml:space="preserve"> |RS| Korzet</v>
      </c>
      <c r="AO915" s="10" t="s">
        <v>17060</v>
      </c>
      <c r="AP915" s="6" t="str">
        <f t="shared" si="384"/>
        <v xml:space="preserve"> |SI| Korzet</v>
      </c>
      <c r="AQ915" s="10" t="s">
        <v>17060</v>
      </c>
      <c r="AR915" s="6" t="str">
        <f t="shared" si="385"/>
        <v xml:space="preserve"> |SK| Korzet</v>
      </c>
      <c r="AS915" s="9" t="str">
        <f t="shared" si="386"/>
        <v>|EN| Corset |BG| Корсет |BiH| Korzet |CZ| Korzet |DE| Korsett |EE| Korsett |ES| Corsé/ Cotilla |GR| Κορσέ |HR| Korzet |HU| Fűző |IT| Corpetto |LT| Korsetas |LV| Korsete |PL| Gorset |PT| Espartilho |RO| Corset |RS| Korzet |SI| Korzet |SK| Korzet</v>
      </c>
      <c r="AT915" s="9" t="str">
        <f t="shared" si="387"/>
        <v xml:space="preserve">"|EN| Corset |BG| Корсет |BiH| Korzet |CZ| Korzet |DE| Korsett |EE| Korsett |ES| Corsé/ Cotilla |GR| Κορσέ |HR| Korzet |HU| Fűző |IT| Corpetto |LT| Korsetas |LV| Korsete |PL| Gorset |PT| Espartilho |RO| Corset |RS| Korzet |SI| Korzet |SK| Korzet",  </v>
      </c>
      <c r="AU915" s="9" t="str">
        <f t="shared" si="388"/>
        <v xml:space="preserve">"Corset":  "|EN| Corset |BG| Корсет |BiH| Korzet |CZ| Korzet |DE| Korsett |EE| Korsett |ES| Corsé/ Cotilla |GR| Κορσέ |HR| Korzet |HU| Fűző |IT| Corpetto |LT| Korsetas |LV| Korsete |PL| Gorset |PT| Espartilho |RO| Corset |RS| Korzet |SI| Korzet |SK| Korzet",  </v>
      </c>
      <c r="AV915" s="9" t="str">
        <f t="shared" si="389"/>
        <v xml:space="preserve">"Corset", </v>
      </c>
      <c r="AW915" s="9"/>
    </row>
    <row r="916" spans="1:49" ht="15" customHeight="1" x14ac:dyDescent="0.25">
      <c r="A916" s="10" t="s">
        <v>17071</v>
      </c>
      <c r="B916" s="6" t="str">
        <f t="shared" si="364"/>
        <v>|EN| Lds bikini to match corset</v>
      </c>
      <c r="C916" s="10" t="s">
        <v>17072</v>
      </c>
      <c r="D916" s="6" t="str">
        <f t="shared" si="365"/>
        <v xml:space="preserve"> |AL| Mbathje korse</v>
      </c>
      <c r="E916" s="10" t="s">
        <v>17073</v>
      </c>
      <c r="F916" s="6" t="str">
        <f t="shared" si="366"/>
        <v xml:space="preserve"> |BG| Бикини към корсет</v>
      </c>
      <c r="G916" s="10" t="s">
        <v>17074</v>
      </c>
      <c r="H916" s="6" t="str">
        <f t="shared" si="367"/>
        <v xml:space="preserve"> |BiH| Korzet gaćice</v>
      </c>
      <c r="I916" s="40" t="s">
        <v>17075</v>
      </c>
      <c r="J916" s="6" t="str">
        <f t="shared" si="368"/>
        <v xml:space="preserve"> |CZ| Korzetové kalhotky</v>
      </c>
      <c r="K916" s="10" t="s">
        <v>17076</v>
      </c>
      <c r="L916" s="6" t="str">
        <f t="shared" si="369"/>
        <v xml:space="preserve"> |DE| Hoeschen zum korsett</v>
      </c>
      <c r="M916" s="10" t="s">
        <v>17077</v>
      </c>
      <c r="N916" s="6" t="str">
        <f t="shared" si="370"/>
        <v xml:space="preserve"> |EE| Korsetiga sobivad püksikud</v>
      </c>
      <c r="O916" s="10" t="s">
        <v>17078</v>
      </c>
      <c r="P916" s="6" t="str">
        <f t="shared" si="371"/>
        <v xml:space="preserve"> |ES| Bragas de corsé</v>
      </c>
      <c r="Q916" s="10" t="s">
        <v>17079</v>
      </c>
      <c r="R916" s="6" t="str">
        <f t="shared" si="372"/>
        <v>/ Calces de cotilla</v>
      </c>
      <c r="S916" s="10" t="s">
        <v>17080</v>
      </c>
      <c r="T916" s="6" t="str">
        <f t="shared" si="373"/>
        <v xml:space="preserve"> |GR| Γυναικείο εσώρουχο για να ταιριάξει με κορσέ</v>
      </c>
      <c r="U916" s="10" t="s">
        <v>17074</v>
      </c>
      <c r="V916" s="6" t="str">
        <f t="shared" si="374"/>
        <v xml:space="preserve"> |HR| Korzet gaćice</v>
      </c>
      <c r="W916" s="10" t="s">
        <v>17081</v>
      </c>
      <c r="X916" s="6" t="str">
        <f t="shared" si="375"/>
        <v xml:space="preserve"> |HU| Bugyi fűzőhöz</v>
      </c>
      <c r="Y916" s="10" t="s">
        <v>17082</v>
      </c>
      <c r="Z916" s="6" t="str">
        <f t="shared" si="376"/>
        <v xml:space="preserve"> |IT| Mutande per il corpetto</v>
      </c>
      <c r="AA916" s="10" t="s">
        <v>17083</v>
      </c>
      <c r="AB916" s="6" t="str">
        <f t="shared" si="377"/>
        <v xml:space="preserve"> |LT| Korseto kelnaitės</v>
      </c>
      <c r="AC916" s="10" t="s">
        <v>17084</v>
      </c>
      <c r="AD916" s="6" t="str">
        <f t="shared" si="378"/>
        <v xml:space="preserve"> |LV| Korsetes biksītes</v>
      </c>
      <c r="AE916" s="39" t="s">
        <v>17085</v>
      </c>
      <c r="AF916" s="6" t="str">
        <f t="shared" si="379"/>
        <v xml:space="preserve"> |MK| Гаќи за корсет</v>
      </c>
      <c r="AG916" s="10" t="s">
        <v>17086</v>
      </c>
      <c r="AH916" s="6" t="str">
        <f t="shared" si="380"/>
        <v xml:space="preserve"> |PL| Majtki do gorsetu</v>
      </c>
      <c r="AI916" s="10" t="s">
        <v>17087</v>
      </c>
      <c r="AJ916" s="6" t="str">
        <f t="shared" si="381"/>
        <v xml:space="preserve"> |PT| Calcinha de espartilho</v>
      </c>
      <c r="AK916" s="16" t="s">
        <v>17088</v>
      </c>
      <c r="AL916" s="6" t="str">
        <f t="shared" si="382"/>
        <v xml:space="preserve"> |RO| Chiloți corset</v>
      </c>
      <c r="AM916" s="10" t="s">
        <v>17074</v>
      </c>
      <c r="AN916" s="6" t="str">
        <f t="shared" si="383"/>
        <v xml:space="preserve"> |RS| Korzet gaćice</v>
      </c>
      <c r="AO916" s="10" t="s">
        <v>17089</v>
      </c>
      <c r="AP916" s="6" t="str">
        <f t="shared" si="384"/>
        <v xml:space="preserve"> |SI| Spodnje hlače za korzet</v>
      </c>
      <c r="AQ916" s="10" t="s">
        <v>17090</v>
      </c>
      <c r="AR916" s="6" t="str">
        <f t="shared" si="385"/>
        <v xml:space="preserve"> |SK| Korzetové nohavičky</v>
      </c>
      <c r="AS916" s="9" t="str">
        <f t="shared" si="386"/>
        <v>|EN| Lds bikini to match corset |BG| Бикини към корсет |BiH| Korzet gaćice |CZ| Korzetové kalhotky |DE| Hoeschen zum korsett |EE| Korsetiga sobivad püksikud |ES| Bragas de corsé/ Calces de cotilla |GR| Γυναικείο εσώρουχο για να ταιριάξει με κορσέ |HR| Korzet gaćice |HU| Bugyi fűzőhöz |IT| Mutande per il corpetto |LT| Korseto kelnaitės |LV| Korsetes biksītes |PL| Majtki do gorsetu |PT| Calcinha de espartilho |RO| Chiloți corset |RS| Korzet gaćice |SI| Spodnje hlače za korzet |SK| Korzetové nohavičky</v>
      </c>
      <c r="AT916" s="9" t="str">
        <f t="shared" si="387"/>
        <v xml:space="preserve">"|EN| Lds bikini to match corset |BG| Бикини към корсет |BiH| Korzet gaćice |CZ| Korzetové kalhotky |DE| Hoeschen zum korsett |EE| Korsetiga sobivad püksikud |ES| Bragas de corsé/ Calces de cotilla |GR| Γυναικείο εσώρουχο για να ταιριάξει με κορσέ |HR| Korzet gaćice |HU| Bugyi fűzőhöz |IT| Mutande per il corpetto |LT| Korseto kelnaitės |LV| Korsetes biksītes |PL| Majtki do gorsetu |PT| Calcinha de espartilho |RO| Chiloți corset |RS| Korzet gaćice |SI| Spodnje hlače za korzet |SK| Korzetové nohavičky",  </v>
      </c>
      <c r="AU916" s="9" t="str">
        <f t="shared" si="388"/>
        <v xml:space="preserve">"Lds bikini to match corset":  "|EN| Lds bikini to match corset |BG| Бикини към корсет |BiH| Korzet gaćice |CZ| Korzetové kalhotky |DE| Hoeschen zum korsett |EE| Korsetiga sobivad püksikud |ES| Bragas de corsé/ Calces de cotilla |GR| Γυναικείο εσώρουχο για να ταιριάξει με κορσέ |HR| Korzet gaćice |HU| Bugyi fűzőhöz |IT| Mutande per il corpetto |LT| Korseto kelnaitės |LV| Korsetes biksītes |PL| Majtki do gorsetu |PT| Calcinha de espartilho |RO| Chiloți corset |RS| Korzet gaćice |SI| Spodnje hlače za korzet |SK| Korzetové nohavičky",  </v>
      </c>
      <c r="AV916" s="9" t="str">
        <f t="shared" si="389"/>
        <v xml:space="preserve">"Lds bikini to match corset", </v>
      </c>
      <c r="AW916" s="9"/>
    </row>
    <row r="917" spans="1:49" ht="15" customHeight="1" x14ac:dyDescent="0.25">
      <c r="A917" s="10" t="s">
        <v>17091</v>
      </c>
      <c r="B917" s="6" t="str">
        <f t="shared" si="364"/>
        <v>|EN| Baby slippers with a band</v>
      </c>
      <c r="C917" s="10" t="s">
        <v>17092</v>
      </c>
      <c r="D917" s="6" t="str">
        <f t="shared" si="365"/>
        <v xml:space="preserve"> |AL| Pantofla foshnjash me rrip</v>
      </c>
      <c r="E917" s="10" t="s">
        <v>17093</v>
      </c>
      <c r="F917" s="6" t="str">
        <f t="shared" si="366"/>
        <v xml:space="preserve"> |BG| Бебешки пантофи с лента</v>
      </c>
      <c r="G917" s="10" t="s">
        <v>17094</v>
      </c>
      <c r="H917" s="6" t="str">
        <f t="shared" si="367"/>
        <v xml:space="preserve"> |BiH| Papuče za bebe s trakom</v>
      </c>
      <c r="I917" s="10" t="s">
        <v>17095</v>
      </c>
      <c r="J917" s="6" t="str">
        <f t="shared" si="368"/>
        <v xml:space="preserve"> |CZ| Dětské bačkůrky s páskem</v>
      </c>
      <c r="K917" s="10" t="s">
        <v>17096</v>
      </c>
      <c r="L917" s="6" t="str">
        <f t="shared" si="369"/>
        <v xml:space="preserve"> |DE| Babyhausschuhe mit band</v>
      </c>
      <c r="M917" s="10" t="s">
        <v>17097</v>
      </c>
      <c r="N917" s="6" t="str">
        <f t="shared" si="370"/>
        <v xml:space="preserve"> |EE| Paelaga beebisussid</v>
      </c>
      <c r="O917" s="10" t="s">
        <v>17098</v>
      </c>
      <c r="P917" s="6" t="str">
        <f t="shared" si="371"/>
        <v xml:space="preserve"> |ES| Pantuflas de bebé con lazo</v>
      </c>
      <c r="Q917" s="10" t="s">
        <v>17099</v>
      </c>
      <c r="R917" s="6" t="str">
        <f t="shared" si="372"/>
        <v>/ Sabatilles de nadó amb cinta</v>
      </c>
      <c r="S917" s="10" t="s">
        <v>17100</v>
      </c>
      <c r="T917" s="6" t="str">
        <f t="shared" si="373"/>
        <v xml:space="preserve"> |GR| Παιδικά παπουτσάκια με αυτοκόλλητο</v>
      </c>
      <c r="U917" s="10" t="s">
        <v>17094</v>
      </c>
      <c r="V917" s="6" t="str">
        <f t="shared" si="374"/>
        <v xml:space="preserve"> |HR| Papuče za bebe s trakom</v>
      </c>
      <c r="W917" s="10" t="s">
        <v>17101</v>
      </c>
      <c r="X917" s="6" t="str">
        <f t="shared" si="375"/>
        <v xml:space="preserve"> |HU| Babapapucs pánttal</v>
      </c>
      <c r="Y917" s="10" t="s">
        <v>17102</v>
      </c>
      <c r="Z917" s="6" t="str">
        <f t="shared" si="376"/>
        <v xml:space="preserve"> |IT| Pantofole per neonati con velcro</v>
      </c>
      <c r="AA917" s="10" t="s">
        <v>17103</v>
      </c>
      <c r="AB917" s="6" t="str">
        <f t="shared" si="377"/>
        <v xml:space="preserve"> |LT| Kūdikių šlepetės su juostele</v>
      </c>
      <c r="AC917" s="10" t="s">
        <v>17104</v>
      </c>
      <c r="AD917" s="6" t="str">
        <f t="shared" si="378"/>
        <v xml:space="preserve"> |LV| Bērnu čības ar saiti</v>
      </c>
      <c r="AE917" s="41" t="s">
        <v>17105</v>
      </c>
      <c r="AF917" s="6" t="str">
        <f t="shared" si="379"/>
        <v xml:space="preserve"> |MK| Бебешки влечки со лента</v>
      </c>
      <c r="AG917" s="10" t="s">
        <v>17106</v>
      </c>
      <c r="AH917" s="6" t="str">
        <f t="shared" si="380"/>
        <v xml:space="preserve"> |PL| Kapcie niemowlęce z opaską</v>
      </c>
      <c r="AI917" s="10" t="s">
        <v>17107</v>
      </c>
      <c r="AJ917" s="6" t="str">
        <f t="shared" si="381"/>
        <v xml:space="preserve"> |PT| Pantufas de bebé com fita</v>
      </c>
      <c r="AK917" s="10" t="s">
        <v>17108</v>
      </c>
      <c r="AL917" s="6" t="str">
        <f t="shared" si="382"/>
        <v xml:space="preserve"> |RO| Papucei bebeluși cu bandă</v>
      </c>
      <c r="AM917" s="10" t="s">
        <v>17109</v>
      </c>
      <c r="AN917" s="6" t="str">
        <f t="shared" si="383"/>
        <v xml:space="preserve"> |RS| Papuče za bebe sa trakom</v>
      </c>
      <c r="AO917" s="10" t="s">
        <v>17110</v>
      </c>
      <c r="AP917" s="6" t="str">
        <f t="shared" si="384"/>
        <v xml:space="preserve"> |SI| Otroški copati s trakom</v>
      </c>
      <c r="AQ917" s="10" t="s">
        <v>17111</v>
      </c>
      <c r="AR917" s="6" t="str">
        <f t="shared" si="385"/>
        <v xml:space="preserve"> |SK| Detské papučky s pásikom</v>
      </c>
      <c r="AS917" s="9" t="str">
        <f t="shared" si="386"/>
        <v>|EN| Baby slippers with a band |BG| Бебешки пантофи с лента |BiH| Papuče za bebe s trakom |CZ| Dětské bačkůrky s páskem |DE| Babyhausschuhe mit band |EE| Paelaga beebisussid |ES| Pantuflas de bebé con lazo/ Sabatilles de nadó amb cinta |GR| Παιδικά παπουτσάκια με αυτοκόλλητο |HR| Papuče za bebe s trakom |HU| Babapapucs pánttal |IT| Pantofole per neonati con velcro |LT| Kūdikių šlepetės su juostele |LV| Bērnu čības ar saiti |PL| Kapcie niemowlęce z opaską |PT| Pantufas de bebé com fita |RO| Papucei bebeluși cu bandă |RS| Papuče za bebe sa trakom |SI| Otroški copati s trakom |SK| Detské papučky s pásikom</v>
      </c>
      <c r="AT917" s="9" t="str">
        <f t="shared" si="387"/>
        <v xml:space="preserve">"|EN| Baby slippers with a band |BG| Бебешки пантофи с лента |BiH| Papuče za bebe s trakom |CZ| Dětské bačkůrky s páskem |DE| Babyhausschuhe mit band |EE| Paelaga beebisussid |ES| Pantuflas de bebé con lazo/ Sabatilles de nadó amb cinta |GR| Παιδικά παπουτσάκια με αυτοκόλλητο |HR| Papuče za bebe s trakom |HU| Babapapucs pánttal |IT| Pantofole per neonati con velcro |LT| Kūdikių šlepetės su juostele |LV| Bērnu čības ar saiti |PL| Kapcie niemowlęce z opaską |PT| Pantufas de bebé com fita |RO| Papucei bebeluși cu bandă |RS| Papuče za bebe sa trakom |SI| Otroški copati s trakom |SK| Detské papučky s pásikom",  </v>
      </c>
      <c r="AU917" s="9" t="str">
        <f t="shared" si="388"/>
        <v xml:space="preserve">"Baby slippers with a band":  "|EN| Baby slippers with a band |BG| Бебешки пантофи с лента |BiH| Papuče za bebe s trakom |CZ| Dětské bačkůrky s páskem |DE| Babyhausschuhe mit band |EE| Paelaga beebisussid |ES| Pantuflas de bebé con lazo/ Sabatilles de nadó amb cinta |GR| Παιδικά παπουτσάκια με αυτοκόλλητο |HR| Papuče za bebe s trakom |HU| Babapapucs pánttal |IT| Pantofole per neonati con velcro |LT| Kūdikių šlepetės su juostele |LV| Bērnu čības ar saiti |PL| Kapcie niemowlęce z opaską |PT| Pantufas de bebé com fita |RO| Papucei bebeluși cu bandă |RS| Papuče za bebe sa trakom |SI| Otroški copati s trakom |SK| Detské papučky s pásikom",  </v>
      </c>
      <c r="AV917" s="9" t="str">
        <f t="shared" si="389"/>
        <v xml:space="preserve">"Baby slippers with a band", </v>
      </c>
      <c r="AW917" s="9"/>
    </row>
    <row r="918" spans="1:49" ht="15" customHeight="1" x14ac:dyDescent="0.25">
      <c r="A918" s="10" t="s">
        <v>17112</v>
      </c>
      <c r="B918" s="6" t="str">
        <f t="shared" si="364"/>
        <v>|EN| Baby slippers with bow tie</v>
      </c>
      <c r="C918" s="10" t="s">
        <v>17113</v>
      </c>
      <c r="D918" s="6" t="str">
        <f t="shared" si="365"/>
        <v xml:space="preserve"> |AL| Pantofla foshnjash me papijon</v>
      </c>
      <c r="E918" s="10" t="s">
        <v>17114</v>
      </c>
      <c r="F918" s="6" t="str">
        <f t="shared" si="366"/>
        <v xml:space="preserve"> |BG| Бебешки пантофи с папионка</v>
      </c>
      <c r="G918" s="10" t="s">
        <v>17115</v>
      </c>
      <c r="H918" s="6" t="str">
        <f t="shared" si="367"/>
        <v xml:space="preserve"> |BiH| Papuče za bebe s mašnicom</v>
      </c>
      <c r="I918" s="10" t="s">
        <v>17116</v>
      </c>
      <c r="J918" s="6" t="str">
        <f t="shared" si="368"/>
        <v xml:space="preserve"> |CZ| Dětské bačkůrky s motýlkem</v>
      </c>
      <c r="K918" s="10" t="s">
        <v>17117</v>
      </c>
      <c r="L918" s="6" t="str">
        <f t="shared" si="369"/>
        <v xml:space="preserve"> |DE| Babyhausschuhe mit fliege</v>
      </c>
      <c r="M918" s="10" t="s">
        <v>17118</v>
      </c>
      <c r="N918" s="6" t="str">
        <f t="shared" si="370"/>
        <v xml:space="preserve"> |EE| Kikilipsuga beebisussid</v>
      </c>
      <c r="O918" s="10" t="s">
        <v>17119</v>
      </c>
      <c r="P918" s="6" t="str">
        <f t="shared" si="371"/>
        <v xml:space="preserve"> |ES| Pantuflas de bebé con pajarita</v>
      </c>
      <c r="Q918" s="10" t="s">
        <v>17120</v>
      </c>
      <c r="R918" s="6" t="str">
        <f t="shared" si="372"/>
        <v>/ Sabatilles de nadó amb llaç</v>
      </c>
      <c r="S918" s="10" t="s">
        <v>17121</v>
      </c>
      <c r="T918" s="6" t="str">
        <f t="shared" si="373"/>
        <v xml:space="preserve"> |GR| Παιδικά παπούτσια με φιόγκο</v>
      </c>
      <c r="U918" s="10" t="s">
        <v>17115</v>
      </c>
      <c r="V918" s="6" t="str">
        <f t="shared" si="374"/>
        <v xml:space="preserve"> |HR| Papuče za bebe s mašnicom</v>
      </c>
      <c r="W918" s="10" t="s">
        <v>17122</v>
      </c>
      <c r="X918" s="6" t="str">
        <f t="shared" si="375"/>
        <v xml:space="preserve"> |HU| Babapapucs masnival</v>
      </c>
      <c r="Y918" s="42" t="s">
        <v>17123</v>
      </c>
      <c r="Z918" s="6" t="str">
        <f t="shared" si="376"/>
        <v xml:space="preserve"> |IT| Pantofole per neonati con il farfallino</v>
      </c>
      <c r="AA918" s="10" t="s">
        <v>17124</v>
      </c>
      <c r="AB918" s="6" t="str">
        <f t="shared" si="377"/>
        <v xml:space="preserve"> |LT| Kūdikių šlepetės su peteliške</v>
      </c>
      <c r="AC918" s="10" t="s">
        <v>17125</v>
      </c>
      <c r="AD918" s="6" t="str">
        <f t="shared" si="378"/>
        <v xml:space="preserve"> |LV| Bērnu čības ar tauriņu</v>
      </c>
      <c r="AE918" s="41" t="s">
        <v>17126</v>
      </c>
      <c r="AF918" s="6" t="str">
        <f t="shared" si="379"/>
        <v xml:space="preserve"> |MK| Бебешки влечки со машна</v>
      </c>
      <c r="AG918" s="10" t="s">
        <v>17127</v>
      </c>
      <c r="AH918" s="6" t="str">
        <f t="shared" si="380"/>
        <v xml:space="preserve"> |PL| Kapcie niemowlęce z muszką</v>
      </c>
      <c r="AI918" s="10" t="s">
        <v>17128</v>
      </c>
      <c r="AJ918" s="6" t="str">
        <f t="shared" si="381"/>
        <v xml:space="preserve"> |PT| Pantufas de bebé com laço</v>
      </c>
      <c r="AK918" s="10" t="s">
        <v>17129</v>
      </c>
      <c r="AL918" s="6" t="str">
        <f t="shared" si="382"/>
        <v xml:space="preserve"> |RO| Papucei bebeluși cu papion</v>
      </c>
      <c r="AM918" s="10" t="s">
        <v>17130</v>
      </c>
      <c r="AN918" s="6" t="str">
        <f t="shared" si="383"/>
        <v xml:space="preserve"> |RS| Papuče za bebe sa mašnicom</v>
      </c>
      <c r="AO918" s="10" t="s">
        <v>17131</v>
      </c>
      <c r="AP918" s="6" t="str">
        <f t="shared" si="384"/>
        <v xml:space="preserve"> |SI| Otroški copati z metuljčkom</v>
      </c>
      <c r="AQ918" s="10" t="s">
        <v>17132</v>
      </c>
      <c r="AR918" s="6" t="str">
        <f t="shared" si="385"/>
        <v xml:space="preserve"> |SK| Detské papučky s motýlikom</v>
      </c>
      <c r="AS918" s="9" t="str">
        <f t="shared" si="386"/>
        <v>|EN| Baby slippers with bow tie |BG| Бебешки пантофи с папионка |BiH| Papuče za bebe s mašnicom |CZ| Dětské bačkůrky s motýlkem |DE| Babyhausschuhe mit fliege |EE| Kikilipsuga beebisussid |ES| Pantuflas de bebé con pajarita/ Sabatilles de nadó amb llaç |GR| Παιδικά παπούτσια με φιόγκο |HR| Papuče za bebe s mašnicom |HU| Babapapucs masnival |IT| Pantofole per neonati con il farfallino |LT| Kūdikių šlepetės su peteliške |LV| Bērnu čības ar tauriņu |PL| Kapcie niemowlęce z muszką |PT| Pantufas de bebé com laço |RO| Papucei bebeluși cu papion |RS| Papuče za bebe sa mašnicom |SI| Otroški copati z metuljčkom |SK| Detské papučky s motýlikom</v>
      </c>
      <c r="AT918" s="9" t="str">
        <f t="shared" si="387"/>
        <v xml:space="preserve">"|EN| Baby slippers with bow tie |BG| Бебешки пантофи с папионка |BiH| Papuče za bebe s mašnicom |CZ| Dětské bačkůrky s motýlkem |DE| Babyhausschuhe mit fliege |EE| Kikilipsuga beebisussid |ES| Pantuflas de bebé con pajarita/ Sabatilles de nadó amb llaç |GR| Παιδικά παπούτσια με φιόγκο |HR| Papuče za bebe s mašnicom |HU| Babapapucs masnival |IT| Pantofole per neonati con il farfallino |LT| Kūdikių šlepetės su peteliške |LV| Bērnu čības ar tauriņu |PL| Kapcie niemowlęce z muszką |PT| Pantufas de bebé com laço |RO| Papucei bebeluși cu papion |RS| Papuče za bebe sa mašnicom |SI| Otroški copati z metuljčkom |SK| Detské papučky s motýlikom",  </v>
      </c>
      <c r="AU918" s="9" t="str">
        <f t="shared" si="388"/>
        <v xml:space="preserve">"Baby slippers with bow tie":  "|EN| Baby slippers with bow tie |BG| Бебешки пантофи с папионка |BiH| Papuče za bebe s mašnicom |CZ| Dětské bačkůrky s motýlkem |DE| Babyhausschuhe mit fliege |EE| Kikilipsuga beebisussid |ES| Pantuflas de bebé con pajarita/ Sabatilles de nadó amb llaç |GR| Παιδικά παπούτσια με φιόγκο |HR| Papuče za bebe s mašnicom |HU| Babapapucs masnival |IT| Pantofole per neonati con il farfallino |LT| Kūdikių šlepetės su peteliške |LV| Bērnu čības ar tauriņu |PL| Kapcie niemowlęce z muszką |PT| Pantufas de bebé com laço |RO| Papucei bebeluși cu papion |RS| Papuče za bebe sa mašnicom |SI| Otroški copati z metuljčkom |SK| Detské papučky s motýlikom",  </v>
      </c>
      <c r="AV918" s="9" t="str">
        <f t="shared" si="389"/>
        <v xml:space="preserve">"Baby slippers with bow tie", </v>
      </c>
      <c r="AW918" s="9"/>
    </row>
    <row r="919" spans="1:49" ht="15" customHeight="1" x14ac:dyDescent="0.25">
      <c r="A919" s="9" t="s">
        <v>17133</v>
      </c>
      <c r="B919" s="6" t="str">
        <f t="shared" si="364"/>
        <v>|EN| Girls' jeans</v>
      </c>
      <c r="C919" s="9" t="s">
        <v>17134</v>
      </c>
      <c r="D919" s="6" t="str">
        <f t="shared" si="365"/>
        <v xml:space="preserve"> |AL| Xhinse vajzash</v>
      </c>
      <c r="E919" s="9" t="s">
        <v>17135</v>
      </c>
      <c r="F919" s="6" t="str">
        <f t="shared" si="366"/>
        <v xml:space="preserve"> |BG| Дънки за момичета</v>
      </c>
      <c r="G919" s="9" t="s">
        <v>17136</v>
      </c>
      <c r="H919" s="6" t="str">
        <f t="shared" si="367"/>
        <v xml:space="preserve"> |BiH| Farmerke za djevojčice</v>
      </c>
      <c r="I919" s="9" t="s">
        <v>17137</v>
      </c>
      <c r="J919" s="6" t="str">
        <f t="shared" si="368"/>
        <v xml:space="preserve"> |CZ| Dívčí džíny</v>
      </c>
      <c r="K919" s="9" t="s">
        <v>17138</v>
      </c>
      <c r="L919" s="6" t="str">
        <f t="shared" si="369"/>
        <v xml:space="preserve"> |DE| Jeans für mädchen</v>
      </c>
      <c r="M919" s="9" t="s">
        <v>17139</v>
      </c>
      <c r="N919" s="6" t="str">
        <f t="shared" si="370"/>
        <v xml:space="preserve"> |EE| Tüdrukute teksapüksid</v>
      </c>
      <c r="O919" s="9" t="s">
        <v>17140</v>
      </c>
      <c r="P919" s="6" t="str">
        <f t="shared" si="371"/>
        <v xml:space="preserve"> |ES| Vaqueros para niña</v>
      </c>
      <c r="Q919" s="9" t="s">
        <v>17141</v>
      </c>
      <c r="R919" s="6" t="str">
        <f t="shared" si="372"/>
        <v>/ Texans de nena</v>
      </c>
      <c r="S919" s="9" t="s">
        <v>17142</v>
      </c>
      <c r="T919" s="6" t="str">
        <f t="shared" si="373"/>
        <v xml:space="preserve"> |GR| Κοριτσίστικα τζιν</v>
      </c>
      <c r="U919" s="9" t="s">
        <v>17143</v>
      </c>
      <c r="V919" s="6" t="str">
        <f t="shared" si="374"/>
        <v xml:space="preserve"> |HR| Traperice za djevojčice</v>
      </c>
      <c r="W919" s="9" t="s">
        <v>17144</v>
      </c>
      <c r="X919" s="6" t="str">
        <f t="shared" si="375"/>
        <v xml:space="preserve"> |HU| Lányka farmer</v>
      </c>
      <c r="Y919" s="9" t="s">
        <v>17145</v>
      </c>
      <c r="Z919" s="6" t="str">
        <f t="shared" si="376"/>
        <v xml:space="preserve"> |IT| Jeans da ragazza</v>
      </c>
      <c r="AA919" s="9" t="s">
        <v>17146</v>
      </c>
      <c r="AB919" s="6" t="str">
        <f t="shared" si="377"/>
        <v xml:space="preserve"> |LT| Džinsai mergaitėms</v>
      </c>
      <c r="AC919" s="9" t="s">
        <v>17147</v>
      </c>
      <c r="AD919" s="6" t="str">
        <f t="shared" si="378"/>
        <v xml:space="preserve"> |LV| Meiteņu džinsi</v>
      </c>
      <c r="AE919" s="9" t="s">
        <v>17148</v>
      </c>
      <c r="AF919" s="6" t="str">
        <f t="shared" si="379"/>
        <v xml:space="preserve"> |MK| Детски женски фармерки</v>
      </c>
      <c r="AG919" s="9" t="s">
        <v>17149</v>
      </c>
      <c r="AH919" s="6" t="str">
        <f t="shared" si="380"/>
        <v xml:space="preserve"> |PL| Jeansy dziewczęce</v>
      </c>
      <c r="AI919" s="9" t="s">
        <v>17150</v>
      </c>
      <c r="AJ919" s="6" t="str">
        <f t="shared" si="381"/>
        <v xml:space="preserve"> |PT| Calças de ganga para raparigas</v>
      </c>
      <c r="AK919" s="9" t="s">
        <v>17151</v>
      </c>
      <c r="AL919" s="6" t="str">
        <f t="shared" si="382"/>
        <v xml:space="preserve"> |RO| Blugi pentru fetițe</v>
      </c>
      <c r="AM919" s="9" t="s">
        <v>17152</v>
      </c>
      <c r="AN919" s="6" t="str">
        <f t="shared" si="383"/>
        <v xml:space="preserve"> |RS| Farmerke za devojčice</v>
      </c>
      <c r="AO919" s="9" t="s">
        <v>17153</v>
      </c>
      <c r="AP919" s="6" t="str">
        <f t="shared" si="384"/>
        <v xml:space="preserve"> |SI| Dekliške kavbojke</v>
      </c>
      <c r="AQ919" s="9" t="s">
        <v>17154</v>
      </c>
      <c r="AR919" s="6" t="str">
        <f t="shared" si="385"/>
        <v xml:space="preserve"> |SK| Dievčenské džínsy</v>
      </c>
      <c r="AS919" s="9" t="str">
        <f t="shared" si="386"/>
        <v>|EN| Girls' jeans |BG| Дънки за момичета |BiH| Farmerke za djevojčice |CZ| Dívčí džíny |DE| Jeans für mädchen |EE| Tüdrukute teksapüksid |ES| Vaqueros para niña/ Texans de nena |GR| Κοριτσίστικα τζιν |HR| Traperice za djevojčice |HU| Lányka farmer |IT| Jeans da ragazza |LT| Džinsai mergaitėms |LV| Meiteņu džinsi |PL| Jeansy dziewczęce |PT| Calças de ganga para raparigas |RO| Blugi pentru fetițe |RS| Farmerke za devojčice |SI| Dekliške kavbojke |SK| Dievčenské džínsy</v>
      </c>
      <c r="AT919" s="9" t="str">
        <f t="shared" si="387"/>
        <v xml:space="preserve">"|EN| Girls' jeans |BG| Дънки за момичета |BiH| Farmerke za djevojčice |CZ| Dívčí džíny |DE| Jeans für mädchen |EE| Tüdrukute teksapüksid |ES| Vaqueros para niña/ Texans de nena |GR| Κοριτσίστικα τζιν |HR| Traperice za djevojčice |HU| Lányka farmer |IT| Jeans da ragazza |LT| Džinsai mergaitėms |LV| Meiteņu džinsi |PL| Jeansy dziewczęce |PT| Calças de ganga para raparigas |RO| Blugi pentru fetițe |RS| Farmerke za devojčice |SI| Dekliške kavbojke |SK| Dievčenské džínsy",  </v>
      </c>
      <c r="AU919" s="9" t="str">
        <f t="shared" si="388"/>
        <v xml:space="preserve">"Girls' jeans":  "|EN| Girls' jeans |BG| Дънки за момичета |BiH| Farmerke za djevojčice |CZ| Dívčí džíny |DE| Jeans für mädchen |EE| Tüdrukute teksapüksid |ES| Vaqueros para niña/ Texans de nena |GR| Κοριτσίστικα τζιν |HR| Traperice za djevojčice |HU| Lányka farmer |IT| Jeans da ragazza |LT| Džinsai mergaitėms |LV| Meiteņu džinsi |PL| Jeansy dziewczęce |PT| Calças de ganga para raparigas |RO| Blugi pentru fetițe |RS| Farmerke za devojčice |SI| Dekliške kavbojke |SK| Dievčenské džínsy",  </v>
      </c>
      <c r="AV919" s="9" t="str">
        <f t="shared" si="389"/>
        <v xml:space="preserve">"Girls' jeans", </v>
      </c>
      <c r="AW919" s="9"/>
    </row>
    <row r="920" spans="1:49" ht="15" customHeight="1" x14ac:dyDescent="0.25">
      <c r="A920" s="36" t="s">
        <v>17155</v>
      </c>
      <c r="B920" s="6" t="str">
        <f t="shared" si="364"/>
        <v>|EN| Boys' jeans</v>
      </c>
      <c r="C920" s="36" t="s">
        <v>17156</v>
      </c>
      <c r="D920" s="6" t="str">
        <f t="shared" si="365"/>
        <v xml:space="preserve"> |AL| Xhinse djemsh</v>
      </c>
      <c r="E920" s="36" t="s">
        <v>17157</v>
      </c>
      <c r="F920" s="6" t="str">
        <f t="shared" si="366"/>
        <v xml:space="preserve"> |BG| Дънки за момчета</v>
      </c>
      <c r="G920" s="36" t="s">
        <v>17158</v>
      </c>
      <c r="H920" s="6" t="str">
        <f t="shared" si="367"/>
        <v xml:space="preserve"> |BiH| Farmerke za dječake</v>
      </c>
      <c r="I920" s="36" t="s">
        <v>17159</v>
      </c>
      <c r="J920" s="6" t="str">
        <f t="shared" si="368"/>
        <v xml:space="preserve"> |CZ| Chlapecké džíny</v>
      </c>
      <c r="K920" s="36" t="s">
        <v>17160</v>
      </c>
      <c r="L920" s="6" t="str">
        <f t="shared" si="369"/>
        <v xml:space="preserve"> |DE| Jungen-jeans</v>
      </c>
      <c r="M920" s="36" t="s">
        <v>17161</v>
      </c>
      <c r="N920" s="6" t="str">
        <f t="shared" si="370"/>
        <v xml:space="preserve"> |EE| Poiste teksad</v>
      </c>
      <c r="O920" s="36" t="s">
        <v>17162</v>
      </c>
      <c r="P920" s="6" t="str">
        <f t="shared" si="371"/>
        <v xml:space="preserve"> |ES| Vaqueros para niños</v>
      </c>
      <c r="Q920" s="36" t="s">
        <v>17163</v>
      </c>
      <c r="R920" s="6" t="str">
        <f t="shared" si="372"/>
        <v>/ Texans per a nens</v>
      </c>
      <c r="S920" s="36" t="s">
        <v>17164</v>
      </c>
      <c r="T920" s="6" t="str">
        <f t="shared" si="373"/>
        <v xml:space="preserve"> |GR| Tζην για αγόρια</v>
      </c>
      <c r="U920" s="36" t="s">
        <v>17165</v>
      </c>
      <c r="V920" s="6" t="str">
        <f t="shared" si="374"/>
        <v xml:space="preserve"> |HR| Traperice za dječake</v>
      </c>
      <c r="W920" s="36" t="s">
        <v>17166</v>
      </c>
      <c r="X920" s="6" t="str">
        <f t="shared" si="375"/>
        <v xml:space="preserve"> |HU| Gyermek farmer</v>
      </c>
      <c r="Y920" s="36" t="s">
        <v>17167</v>
      </c>
      <c r="Z920" s="6" t="str">
        <f t="shared" si="376"/>
        <v xml:space="preserve"> |IT| Jeans da bambino</v>
      </c>
      <c r="AA920" s="36" t="s">
        <v>17168</v>
      </c>
      <c r="AB920" s="6" t="str">
        <f t="shared" si="377"/>
        <v xml:space="preserve"> |LT| Džinsai berniukams</v>
      </c>
      <c r="AC920" s="36" t="s">
        <v>17169</v>
      </c>
      <c r="AD920" s="6" t="str">
        <f t="shared" si="378"/>
        <v xml:space="preserve"> |LV| Zēnu džinsi</v>
      </c>
      <c r="AE920" s="36" t="s">
        <v>17170</v>
      </c>
      <c r="AF920" s="6" t="str">
        <f t="shared" si="379"/>
        <v xml:space="preserve"> |MK| Детски машки фармерки</v>
      </c>
      <c r="AG920" s="36" t="s">
        <v>17171</v>
      </c>
      <c r="AH920" s="6" t="str">
        <f t="shared" si="380"/>
        <v xml:space="preserve"> |PL| Jeansy chłopięce</v>
      </c>
      <c r="AI920" s="36" t="s">
        <v>17172</v>
      </c>
      <c r="AJ920" s="6" t="str">
        <f t="shared" si="381"/>
        <v xml:space="preserve"> |PT| Calças de ganga para rapazes</v>
      </c>
      <c r="AK920" s="36" t="s">
        <v>17173</v>
      </c>
      <c r="AL920" s="6" t="str">
        <f t="shared" si="382"/>
        <v xml:space="preserve"> |RO| Blugi pentru băieți</v>
      </c>
      <c r="AM920" s="36" t="s">
        <v>17174</v>
      </c>
      <c r="AN920" s="6" t="str">
        <f t="shared" si="383"/>
        <v xml:space="preserve"> |RS| Farmerke za dečake</v>
      </c>
      <c r="AO920" s="36" t="s">
        <v>17175</v>
      </c>
      <c r="AP920" s="6" t="str">
        <f t="shared" si="384"/>
        <v xml:space="preserve"> |SI| Fantovske kavbojke</v>
      </c>
      <c r="AQ920" s="36" t="s">
        <v>17176</v>
      </c>
      <c r="AR920" s="6" t="str">
        <f t="shared" si="385"/>
        <v xml:space="preserve"> |SK| Chlapčenské džínsy</v>
      </c>
      <c r="AS920" s="9" t="str">
        <f t="shared" si="386"/>
        <v>|EN| Boys' jeans |BG| Дънки за момчета |BiH| Farmerke za dječake |CZ| Chlapecké džíny |DE| Jungen-jeans |EE| Poiste teksad |ES| Vaqueros para niños/ Texans per a nens |GR| Tζην για αγόρια |HR| Traperice za dječake |HU| Gyermek farmer |IT| Jeans da bambino |LT| Džinsai berniukams |LV| Zēnu džinsi |PL| Jeansy chłopięce |PT| Calças de ganga para rapazes |RO| Blugi pentru băieți |RS| Farmerke za dečake |SI| Fantovske kavbojke |SK| Chlapčenské džínsy</v>
      </c>
      <c r="AT920" s="9" t="str">
        <f t="shared" si="387"/>
        <v xml:space="preserve">"|EN| Boys' jeans |BG| Дънки за момчета |BiH| Farmerke za dječake |CZ| Chlapecké džíny |DE| Jungen-jeans |EE| Poiste teksad |ES| Vaqueros para niños/ Texans per a nens |GR| Tζην για αγόρια |HR| Traperice za dječake |HU| Gyermek farmer |IT| Jeans da bambino |LT| Džinsai berniukams |LV| Zēnu džinsi |PL| Jeansy chłopięce |PT| Calças de ganga para rapazes |RO| Blugi pentru băieți |RS| Farmerke za dečake |SI| Fantovske kavbojke |SK| Chlapčenské džínsy",  </v>
      </c>
      <c r="AU920" s="9" t="str">
        <f t="shared" si="388"/>
        <v xml:space="preserve">"Boys' jeans":  "|EN| Boys' jeans |BG| Дънки за момчета |BiH| Farmerke za dječake |CZ| Chlapecké džíny |DE| Jungen-jeans |EE| Poiste teksad |ES| Vaqueros para niños/ Texans per a nens |GR| Tζην για αγόρια |HR| Traperice za dječake |HU| Gyermek farmer |IT| Jeans da bambino |LT| Džinsai berniukams |LV| Zēnu džinsi |PL| Jeansy chłopięce |PT| Calças de ganga para rapazes |RO| Blugi pentru băieți |RS| Farmerke za dečake |SI| Fantovske kavbojke |SK| Chlapčenské džínsy",  </v>
      </c>
      <c r="AV920" s="9" t="str">
        <f t="shared" si="389"/>
        <v xml:space="preserve">"Boys' jeans", </v>
      </c>
      <c r="AW920" s="9"/>
    </row>
    <row r="921" spans="1:49" ht="15" customHeight="1" x14ac:dyDescent="0.25">
      <c r="A921" s="16" t="s">
        <v>17177</v>
      </c>
      <c r="B921" s="6" t="str">
        <f t="shared" si="364"/>
        <v>|EN| Girls footies socks</v>
      </c>
      <c r="C921" s="16">
        <v>0</v>
      </c>
      <c r="D921" s="6" t="str">
        <f t="shared" si="365"/>
        <v xml:space="preserve"> |AL| 0</v>
      </c>
      <c r="E921" s="16" t="s">
        <v>17178</v>
      </c>
      <c r="F921" s="6" t="str">
        <f t="shared" si="366"/>
        <v xml:space="preserve"> |BG| Терлици за момиче</v>
      </c>
      <c r="G921" s="16" t="s">
        <v>17179</v>
      </c>
      <c r="H921" s="6" t="str">
        <f t="shared" si="367"/>
        <v xml:space="preserve"> |BiH| Niske čarape za djevojčice</v>
      </c>
      <c r="I921" s="16" t="s">
        <v>1604</v>
      </c>
      <c r="J921" s="6" t="str">
        <f t="shared" si="368"/>
        <v xml:space="preserve"> |CZ| Dívčí nízké ponožky</v>
      </c>
      <c r="K921" s="16" t="s">
        <v>17180</v>
      </c>
      <c r="L921" s="6" t="str">
        <f t="shared" si="369"/>
        <v xml:space="preserve"> |DE| Mädchen-fußsocken</v>
      </c>
      <c r="M921" s="16" t="s">
        <v>17181</v>
      </c>
      <c r="N921" s="6" t="str">
        <f t="shared" si="370"/>
        <v xml:space="preserve"> |EE| Tüdrukute jalad</v>
      </c>
      <c r="O921" s="16" t="s">
        <v>17182</v>
      </c>
      <c r="P921" s="6" t="str">
        <f t="shared" si="371"/>
        <v xml:space="preserve"> |ES| Calcetines invisibles de niña</v>
      </c>
      <c r="Q921" s="16" t="s">
        <v>17183</v>
      </c>
      <c r="R921" s="6" t="str">
        <f t="shared" si="372"/>
        <v>/ Mitjons invisibles de nena</v>
      </c>
      <c r="S921" s="16" t="s">
        <v>17184</v>
      </c>
      <c r="T921" s="6" t="str">
        <f t="shared" si="373"/>
        <v xml:space="preserve"> |GR| Κοντές κάλτσες για κορίτσια</v>
      </c>
      <c r="U921" s="16" t="s">
        <v>17179</v>
      </c>
      <c r="V921" s="6" t="str">
        <f t="shared" si="374"/>
        <v xml:space="preserve"> |HR| Niske čarape za djevojčice</v>
      </c>
      <c r="W921" s="16" t="s">
        <v>17185</v>
      </c>
      <c r="X921" s="6" t="str">
        <f t="shared" si="375"/>
        <v xml:space="preserve"> |HU| Kislány titokzokni</v>
      </c>
      <c r="Y921" s="16" t="s">
        <v>17186</v>
      </c>
      <c r="Z921" s="6" t="str">
        <f t="shared" si="376"/>
        <v xml:space="preserve"> |IT| Calzini fantasmini da bambina</v>
      </c>
      <c r="AA921" s="16" t="s">
        <v>17187</v>
      </c>
      <c r="AB921" s="6" t="str">
        <f t="shared" si="377"/>
        <v xml:space="preserve"> |LT| Pėdutės mergaitei</v>
      </c>
      <c r="AC921" s="16" t="s">
        <v>17188</v>
      </c>
      <c r="AD921" s="6" t="str">
        <f t="shared" si="378"/>
        <v xml:space="preserve"> |LV| Zemās zeķītes meitenei</v>
      </c>
      <c r="AE921" s="16" t="s">
        <v>17189</v>
      </c>
      <c r="AF921" s="6" t="str">
        <f t="shared" si="379"/>
        <v xml:space="preserve"> |MK| Детски кратки чорапи</v>
      </c>
      <c r="AG921" s="16" t="s">
        <v>17190</v>
      </c>
      <c r="AH921" s="6" t="str">
        <f t="shared" si="380"/>
        <v xml:space="preserve"> |PL| Stopki dziewczęce</v>
      </c>
      <c r="AI921" s="16" t="s">
        <v>17191</v>
      </c>
      <c r="AJ921" s="6" t="str">
        <f t="shared" si="381"/>
        <v xml:space="preserve"> |PT| Meias invisíveis para raparigas</v>
      </c>
      <c r="AK921" s="16" t="s">
        <v>17192</v>
      </c>
      <c r="AL921" s="6" t="str">
        <f t="shared" si="382"/>
        <v xml:space="preserve"> |RO| Tălpici pentru fete</v>
      </c>
      <c r="AM921" s="16" t="s">
        <v>17193</v>
      </c>
      <c r="AN921" s="6" t="str">
        <f t="shared" si="383"/>
        <v xml:space="preserve"> |RS| Niske čarape za devojčice</v>
      </c>
      <c r="AO921" s="16" t="s">
        <v>17194</v>
      </c>
      <c r="AP921" s="6" t="str">
        <f t="shared" si="384"/>
        <v xml:space="preserve"> |SI| Nizke nogavice za deklice</v>
      </c>
      <c r="AQ921" s="43" t="s">
        <v>17195</v>
      </c>
      <c r="AR921" s="6" t="str">
        <f t="shared" si="385"/>
        <v xml:space="preserve"> |SK| Dievčenské ťapky</v>
      </c>
      <c r="AS921" s="9" t="str">
        <f t="shared" si="386"/>
        <v>|EN| Girls footies socks |BG| Терлици за момиче |BiH| Niske čarape za djevojčice |CZ| Dívčí nízké ponožky |DE| Mädchen-fußsocken |EE| Tüdrukute jalad |ES| Calcetines invisibles de niña/ Mitjons invisibles de nena |GR| Κοντές κάλτσες για κορίτσια |HR| Niske čarape za djevojčice |HU| Kislány titokzokni |IT| Calzini fantasmini da bambina |LT| Pėdutės mergaitei |LV| Zemās zeķītes meitenei |PL| Stopki dziewczęce |PT| Meias invisíveis para raparigas |RO| Tălpici pentru fete |RS| Niske čarape za devojčice |SI| Nizke nogavice za deklice |SK| Dievčenské ťapky</v>
      </c>
      <c r="AT921" s="9" t="str">
        <f t="shared" si="387"/>
        <v xml:space="preserve">"|EN| Girls footies socks |BG| Терлици за момиче |BiH| Niske čarape za djevojčice |CZ| Dívčí nízké ponožky |DE| Mädchen-fußsocken |EE| Tüdrukute jalad |ES| Calcetines invisibles de niña/ Mitjons invisibles de nena |GR| Κοντές κάλτσες για κορίτσια |HR| Niske čarape za djevojčice |HU| Kislány titokzokni |IT| Calzini fantasmini da bambina |LT| Pėdutės mergaitei |LV| Zemās zeķītes meitenei |PL| Stopki dziewczęce |PT| Meias invisíveis para raparigas |RO| Tălpici pentru fete |RS| Niske čarape za devojčice |SI| Nizke nogavice za deklice |SK| Dievčenské ťapky",  </v>
      </c>
      <c r="AU921" s="9" t="str">
        <f t="shared" si="388"/>
        <v xml:space="preserve">"Girls footies socks":  "|EN| Girls footies socks |BG| Терлици за момиче |BiH| Niske čarape za djevojčice |CZ| Dívčí nízké ponožky |DE| Mädchen-fußsocken |EE| Tüdrukute jalad |ES| Calcetines invisibles de niña/ Mitjons invisibles de nena |GR| Κοντές κάλτσες για κορίτσια |HR| Niske čarape za djevojčice |HU| Kislány titokzokni |IT| Calzini fantasmini da bambina |LT| Pėdutės mergaitei |LV| Zemās zeķītes meitenei |PL| Stopki dziewczęce |PT| Meias invisíveis para raparigas |RO| Tălpici pentru fete |RS| Niske čarape za devojčice |SI| Nizke nogavice za deklice |SK| Dievčenské ťapky",  </v>
      </c>
      <c r="AV921" s="9" t="str">
        <f t="shared" si="389"/>
        <v xml:space="preserve">"Girls footies socks", </v>
      </c>
      <c r="AW921" s="9"/>
    </row>
    <row r="922" spans="1:49" ht="15" customHeight="1" x14ac:dyDescent="0.25">
      <c r="A922" s="10" t="s">
        <v>17196</v>
      </c>
      <c r="B922" s="6" t="str">
        <f t="shared" si="364"/>
        <v>|EN| 3 pack bra extender</v>
      </c>
      <c r="C922" s="10" t="s">
        <v>17197</v>
      </c>
      <c r="D922" s="6" t="str">
        <f t="shared" si="365"/>
        <v xml:space="preserve"> |AL| 3-pako zgjatës sutienash</v>
      </c>
      <c r="E922" s="10" t="s">
        <v>17198</v>
      </c>
      <c r="F922" s="6" t="str">
        <f t="shared" si="366"/>
        <v xml:space="preserve"> |BG| 3 бр./пакет удължител за сутиен</v>
      </c>
      <c r="G922" s="10" t="s">
        <v>17199</v>
      </c>
      <c r="H922" s="6" t="str">
        <f t="shared" si="367"/>
        <v xml:space="preserve"> |BiH| 3 komada produžetaka za grudnjak</v>
      </c>
      <c r="I922" s="10" t="s">
        <v>17200</v>
      </c>
      <c r="J922" s="6" t="str">
        <f t="shared" si="368"/>
        <v xml:space="preserve"> |CZ| 3-balení prodlužovače na podprsenku</v>
      </c>
      <c r="K922" s="10" t="s">
        <v>17201</v>
      </c>
      <c r="L922" s="6" t="str">
        <f t="shared" si="369"/>
        <v xml:space="preserve"> |DE| 3er-pack bh-verlängerung</v>
      </c>
      <c r="M922" s="10" t="s">
        <v>17202</v>
      </c>
      <c r="N922" s="6" t="str">
        <f t="shared" si="370"/>
        <v xml:space="preserve"> |EE| 3-pakiline rinnahoidjapikendus</v>
      </c>
      <c r="O922" s="10" t="s">
        <v>17203</v>
      </c>
      <c r="P922" s="6" t="str">
        <f t="shared" si="371"/>
        <v xml:space="preserve"> |ES| Extensor de sujetador, pack de 3</v>
      </c>
      <c r="Q922" s="10" t="s">
        <v>17204</v>
      </c>
      <c r="R922" s="6" t="str">
        <f t="shared" si="372"/>
        <v>/ Extensor de sostenidor, pack de 3</v>
      </c>
      <c r="S922" s="10" t="s">
        <v>17205</v>
      </c>
      <c r="T922" s="6" t="str">
        <f t="shared" si="373"/>
        <v xml:space="preserve"> |GR| Επέκταση σουτιέν, 3 τεμ.</v>
      </c>
      <c r="U922" s="10" t="s">
        <v>17199</v>
      </c>
      <c r="V922" s="6" t="str">
        <f t="shared" si="374"/>
        <v xml:space="preserve"> |HR| 3 komada produžetaka za grudnjak</v>
      </c>
      <c r="W922" s="10" t="s">
        <v>17206</v>
      </c>
      <c r="X922" s="6" t="str">
        <f t="shared" si="375"/>
        <v xml:space="preserve"> |HU| 3 db-os csomag melltartópánt-hosszabbító</v>
      </c>
      <c r="Y922" s="10" t="s">
        <v>17207</v>
      </c>
      <c r="Z922" s="6" t="str">
        <f t="shared" si="376"/>
        <v xml:space="preserve"> |IT| Confezione di 3 prolunghe per reggiseno</v>
      </c>
      <c r="AA922" s="10" t="s">
        <v>17208</v>
      </c>
      <c r="AB922" s="6" t="str">
        <f t="shared" si="377"/>
        <v xml:space="preserve"> |LT| 3 pak., liemenelės prailgiklis</v>
      </c>
      <c r="AC922" s="10" t="s">
        <v>17209</v>
      </c>
      <c r="AD922" s="6" t="str">
        <f t="shared" si="378"/>
        <v xml:space="preserve"> |LV| 3 iepak., kruštura pagarinātājs</v>
      </c>
      <c r="AE922" s="44" t="s">
        <v>17210</v>
      </c>
      <c r="AF922" s="6" t="str">
        <f t="shared" si="379"/>
        <v xml:space="preserve"> |MK| 3 парч. продолжувач за градник</v>
      </c>
      <c r="AG922" s="10" t="s">
        <v>17211</v>
      </c>
      <c r="AH922" s="6" t="str">
        <f t="shared" si="380"/>
        <v xml:space="preserve"> |PL| 3-pak przedłużka do stanika</v>
      </c>
      <c r="AI922" s="10" t="s">
        <v>17212</v>
      </c>
      <c r="AJ922" s="6" t="str">
        <f t="shared" si="381"/>
        <v xml:space="preserve"> |PT| Conjunto de 3 extensores de sutiã</v>
      </c>
      <c r="AK922" s="10" t="s">
        <v>17213</v>
      </c>
      <c r="AL922" s="6" t="str">
        <f t="shared" si="382"/>
        <v xml:space="preserve"> |RO| 3 pack extensie sutien</v>
      </c>
      <c r="AM922" s="10" t="s">
        <v>17199</v>
      </c>
      <c r="AN922" s="6" t="str">
        <f t="shared" si="383"/>
        <v xml:space="preserve"> |RS| 3 komada produžetaka za grudnjak</v>
      </c>
      <c r="AO922" s="10" t="s">
        <v>17214</v>
      </c>
      <c r="AP922" s="6" t="str">
        <f t="shared" si="384"/>
        <v xml:space="preserve"> |SI| Podaljšek za nedrček, 3 kosi</v>
      </c>
      <c r="AQ922" s="10" t="s">
        <v>17215</v>
      </c>
      <c r="AR922" s="6" t="str">
        <f t="shared" si="385"/>
        <v xml:space="preserve"> |SK| 3 balenie predlžovača podprsenky</v>
      </c>
      <c r="AS922" s="9" t="str">
        <f t="shared" si="386"/>
        <v>|EN| 3 pack bra extender |BG| 3 бр./пакет удължител за сутиен |BiH| 3 komada produžetaka za grudnjak |CZ| 3-balení prodlužovače na podprsenku |DE| 3er-pack bh-verlängerung |EE| 3-pakiline rinnahoidjapikendus |ES| Extensor de sujetador, pack de 3/ Extensor de sostenidor, pack de 3 |GR| Επέκταση σουτιέν, 3 τεμ. |HR| 3 komada produžetaka za grudnjak |HU| 3 db-os csomag melltartópánt-hosszabbító |IT| Confezione di 3 prolunghe per reggiseno |LT| 3 pak., liemenelės prailgiklis |LV| 3 iepak., kruštura pagarinātājs |PL| 3-pak przedłużka do stanika |PT| Conjunto de 3 extensores de sutiã |RO| 3 pack extensie sutien |RS| 3 komada produžetaka za grudnjak |SI| Podaljšek za nedrček, 3 kosi |SK| 3 balenie predlžovača podprsenky</v>
      </c>
      <c r="AT922" s="9" t="str">
        <f t="shared" si="387"/>
        <v xml:space="preserve">"|EN| 3 pack bra extender |BG| 3 бр./пакет удължител за сутиен |BiH| 3 komada produžetaka za grudnjak |CZ| 3-balení prodlužovače na podprsenku |DE| 3er-pack bh-verlängerung |EE| 3-pakiline rinnahoidjapikendus |ES| Extensor de sujetador, pack de 3/ Extensor de sostenidor, pack de 3 |GR| Επέκταση σουτιέν, 3 τεμ. |HR| 3 komada produžetaka za grudnjak |HU| 3 db-os csomag melltartópánt-hosszabbító |IT| Confezione di 3 prolunghe per reggiseno |LT| 3 pak., liemenelės prailgiklis |LV| 3 iepak., kruštura pagarinātājs |PL| 3-pak przedłużka do stanika |PT| Conjunto de 3 extensores de sutiã |RO| 3 pack extensie sutien |RS| 3 komada produžetaka za grudnjak |SI| Podaljšek za nedrček, 3 kosi |SK| 3 balenie predlžovača podprsenky",  </v>
      </c>
      <c r="AU922" s="9" t="str">
        <f t="shared" si="388"/>
        <v xml:space="preserve">"3 pack bra extender":  "|EN| 3 pack bra extender |BG| 3 бр./пакет удължител за сутиен |BiH| 3 komada produžetaka za grudnjak |CZ| 3-balení prodlužovače na podprsenku |DE| 3er-pack bh-verlängerung |EE| 3-pakiline rinnahoidjapikendus |ES| Extensor de sujetador, pack de 3/ Extensor de sostenidor, pack de 3 |GR| Επέκταση σουτιέν, 3 τεμ. |HR| 3 komada produžetaka za grudnjak |HU| 3 db-os csomag melltartópánt-hosszabbító |IT| Confezione di 3 prolunghe per reggiseno |LT| 3 pak., liemenelės prailgiklis |LV| 3 iepak., kruštura pagarinātājs |PL| 3-pak przedłużka do stanika |PT| Conjunto de 3 extensores de sutiã |RO| 3 pack extensie sutien |RS| 3 komada produžetaka za grudnjak |SI| Podaljšek za nedrček, 3 kosi |SK| 3 balenie predlžovača podprsenky",  </v>
      </c>
      <c r="AV922" s="9" t="str">
        <f t="shared" si="389"/>
        <v xml:space="preserve">"3 pack bra extender", </v>
      </c>
      <c r="AW922" s="9"/>
    </row>
    <row r="923" spans="1:49" ht="15" customHeight="1" x14ac:dyDescent="0.25">
      <c r="A923" s="16" t="s">
        <v>17216</v>
      </c>
      <c r="B923" s="6" t="str">
        <f t="shared" si="364"/>
        <v>|EN| Pet raincoat</v>
      </c>
      <c r="C923" s="10" t="s">
        <v>17217</v>
      </c>
      <c r="D923" s="6" t="str">
        <f t="shared" si="365"/>
        <v xml:space="preserve"> |AL| Mushama për kafshët shtëpiake</v>
      </c>
      <c r="E923" s="10" t="s">
        <v>17218</v>
      </c>
      <c r="F923" s="6" t="str">
        <f t="shared" si="366"/>
        <v xml:space="preserve"> |BG| Дъждобран за домашни любимци</v>
      </c>
      <c r="G923" s="10" t="s">
        <v>17219</v>
      </c>
      <c r="H923" s="6" t="str">
        <f t="shared" si="367"/>
        <v xml:space="preserve"> |BiH| Kabanica za kućne ljubimce</v>
      </c>
      <c r="I923" s="10" t="s">
        <v>17220</v>
      </c>
      <c r="J923" s="6" t="str">
        <f t="shared" si="368"/>
        <v xml:space="preserve"> |CZ| Pláštěnka do deště pro domácí mazlíčky</v>
      </c>
      <c r="K923" s="10" t="s">
        <v>17221</v>
      </c>
      <c r="L923" s="6" t="str">
        <f t="shared" si="369"/>
        <v xml:space="preserve"> |DE| Regenmantel für haustiere</v>
      </c>
      <c r="M923" s="10" t="s">
        <v>17222</v>
      </c>
      <c r="N923" s="6" t="str">
        <f t="shared" si="370"/>
        <v xml:space="preserve"> |EE| Lemmiklooma vihmakeep</v>
      </c>
      <c r="O923" s="10" t="s">
        <v>17223</v>
      </c>
      <c r="P923" s="6" t="str">
        <f t="shared" si="371"/>
        <v xml:space="preserve"> |ES| Impermeable para mascotas</v>
      </c>
      <c r="Q923" s="10" t="s">
        <v>17224</v>
      </c>
      <c r="R923" s="6" t="str">
        <f t="shared" si="372"/>
        <v>/ Impermeable per a mascotes</v>
      </c>
      <c r="S923" s="10" t="s">
        <v>17225</v>
      </c>
      <c r="T923" s="6" t="str">
        <f t="shared" si="373"/>
        <v xml:space="preserve"> |GR| Μανδύας βροχής για κατοικίδια ζώα</v>
      </c>
      <c r="U923" s="10" t="s">
        <v>17219</v>
      </c>
      <c r="V923" s="6" t="str">
        <f t="shared" si="374"/>
        <v xml:space="preserve"> |HR| Kabanica za kućne ljubimce</v>
      </c>
      <c r="W923" s="10" t="s">
        <v>17226</v>
      </c>
      <c r="X923" s="6" t="str">
        <f t="shared" si="375"/>
        <v xml:space="preserve"> |HU| Kisállat esőkabát</v>
      </c>
      <c r="Y923" s="10" t="s">
        <v>17227</v>
      </c>
      <c r="Z923" s="6" t="str">
        <f t="shared" si="376"/>
        <v xml:space="preserve"> |IT| Impermeabile per animali domestici</v>
      </c>
      <c r="AA923" s="10" t="s">
        <v>17228</v>
      </c>
      <c r="AB923" s="6" t="str">
        <f t="shared" si="377"/>
        <v xml:space="preserve"> |LT| Apsiaustas nuo lietaus naminiams gyvūnams</v>
      </c>
      <c r="AC923" s="10" t="s">
        <v>17229</v>
      </c>
      <c r="AD923" s="6" t="str">
        <f t="shared" si="378"/>
        <v xml:space="preserve"> |LV| Lietus apmetnis mājdzīvniekiem</v>
      </c>
      <c r="AE923" s="10" t="s">
        <v>17230</v>
      </c>
      <c r="AF923" s="6" t="str">
        <f t="shared" si="379"/>
        <v xml:space="preserve"> |MK| Пелерина против дожд за домашни миленици</v>
      </c>
      <c r="AG923" s="10" t="s">
        <v>17231</v>
      </c>
      <c r="AH923" s="6" t="str">
        <f t="shared" si="380"/>
        <v xml:space="preserve"> |PL| Peleryna przeciwdeszczowa dla zwierząt domowych</v>
      </c>
      <c r="AI923" s="10" t="s">
        <v>17232</v>
      </c>
      <c r="AJ923" s="6" t="str">
        <f t="shared" si="381"/>
        <v xml:space="preserve"> |PT| Capa de chuva para animais de estimação</v>
      </c>
      <c r="AK923" s="10" t="s">
        <v>17233</v>
      </c>
      <c r="AL923" s="6" t="str">
        <f t="shared" si="382"/>
        <v xml:space="preserve"> |RO| Pelerină pentru animale de companie</v>
      </c>
      <c r="AM923" s="10" t="s">
        <v>17219</v>
      </c>
      <c r="AN923" s="6" t="str">
        <f t="shared" si="383"/>
        <v xml:space="preserve"> |RS| Kabanica za kućne ljubimce</v>
      </c>
      <c r="AO923" s="10" t="s">
        <v>17234</v>
      </c>
      <c r="AP923" s="6" t="str">
        <f t="shared" si="384"/>
        <v xml:space="preserve"> |SI| Dežni plašč za hišne ljubljenčke</v>
      </c>
      <c r="AQ923" s="10" t="s">
        <v>17235</v>
      </c>
      <c r="AR923" s="6" t="str">
        <f t="shared" si="385"/>
        <v xml:space="preserve"> |SK| Pršiplášť pre domáce zvieratá</v>
      </c>
      <c r="AS923" s="9" t="str">
        <f t="shared" si="386"/>
        <v>|EN| Pet raincoat |BG| Дъждобран за домашни любимци |BiH| Kabanica za kućne ljubimce |CZ| Pláštěnka do deště pro domácí mazlíčky |DE| Regenmantel für haustiere |EE| Lemmiklooma vihmakeep |ES| Impermeable para mascotas/ Impermeable per a mascotes |GR| Μανδύας βροχής για κατοικίδια ζώα |HR| Kabanica za kućne ljubimce |HU| Kisállat esőkabát |IT| Impermeabile per animali domestici |LT| Apsiaustas nuo lietaus naminiams gyvūnams |LV| Lietus apmetnis mājdzīvniekiem |PL| Peleryna przeciwdeszczowa dla zwierząt domowych |PT| Capa de chuva para animais de estimação |RO| Pelerină pentru animale de companie |RS| Kabanica za kućne ljubimce |SI| Dežni plašč za hišne ljubljenčke |SK| Pršiplášť pre domáce zvieratá</v>
      </c>
      <c r="AT923" s="9" t="str">
        <f t="shared" si="387"/>
        <v xml:space="preserve">"|EN| Pet raincoat |BG| Дъждобран за домашни любимци |BiH| Kabanica za kućne ljubimce |CZ| Pláštěnka do deště pro domácí mazlíčky |DE| Regenmantel für haustiere |EE| Lemmiklooma vihmakeep |ES| Impermeable para mascotas/ Impermeable per a mascotes |GR| Μανδύας βροχής για κατοικίδια ζώα |HR| Kabanica za kućne ljubimce |HU| Kisállat esőkabát |IT| Impermeabile per animali domestici |LT| Apsiaustas nuo lietaus naminiams gyvūnams |LV| Lietus apmetnis mājdzīvniekiem |PL| Peleryna przeciwdeszczowa dla zwierząt domowych |PT| Capa de chuva para animais de estimação |RO| Pelerină pentru animale de companie |RS| Kabanica za kućne ljubimce |SI| Dežni plašč za hišne ljubljenčke |SK| Pršiplášť pre domáce zvieratá",  </v>
      </c>
      <c r="AU923" s="9" t="str">
        <f t="shared" si="388"/>
        <v xml:space="preserve">"Pet raincoat":  "|EN| Pet raincoat |BG| Дъждобран за домашни любимци |BiH| Kabanica za kućne ljubimce |CZ| Pláštěnka do deště pro domácí mazlíčky |DE| Regenmantel für haustiere |EE| Lemmiklooma vihmakeep |ES| Impermeable para mascotas/ Impermeable per a mascotes |GR| Μανδύας βροχής για κατοικίδια ζώα |HR| Kabanica za kućne ljubimce |HU| Kisállat esőkabát |IT| Impermeabile per animali domestici |LT| Apsiaustas nuo lietaus naminiams gyvūnams |LV| Lietus apmetnis mājdzīvniekiem |PL| Peleryna przeciwdeszczowa dla zwierząt domowych |PT| Capa de chuva para animais de estimação |RO| Pelerină pentru animale de companie |RS| Kabanica za kućne ljubimce |SI| Dežni plašč za hišne ljubljenčke |SK| Pršiplášť pre domáce zvieratá",  </v>
      </c>
      <c r="AV923" s="9" t="str">
        <f t="shared" si="389"/>
        <v xml:space="preserve">"Pet raincoat", </v>
      </c>
      <c r="AW923" s="9"/>
    </row>
    <row r="924" spans="1:49" ht="15" customHeight="1" x14ac:dyDescent="0.25">
      <c r="A924" s="10" t="s">
        <v>17236</v>
      </c>
      <c r="B924" s="6" t="str">
        <f t="shared" si="364"/>
        <v>|EN| Garter belt</v>
      </c>
      <c r="C924" s="10" t="s">
        <v>17237</v>
      </c>
      <c r="D924" s="6" t="str">
        <f t="shared" si="365"/>
        <v xml:space="preserve"> |AL| Rrip llastik</v>
      </c>
      <c r="E924" s="10" t="s">
        <v>17238</v>
      </c>
      <c r="F924" s="6" t="str">
        <f t="shared" si="366"/>
        <v xml:space="preserve"> |BG| Жартиери за дамски дълги чорапи</v>
      </c>
      <c r="G924" s="10" t="s">
        <v>17239</v>
      </c>
      <c r="H924" s="6" t="str">
        <f t="shared" si="367"/>
        <v xml:space="preserve"> |BiH| Halteri za natkoljenke</v>
      </c>
      <c r="I924" s="10" t="s">
        <v>17240</v>
      </c>
      <c r="J924" s="6" t="str">
        <f t="shared" si="368"/>
        <v xml:space="preserve"> |CZ| Pásek na punčochy</v>
      </c>
      <c r="K924" s="10" t="s">
        <v>17241</v>
      </c>
      <c r="L924" s="6" t="str">
        <f t="shared" si="369"/>
        <v xml:space="preserve"> |DE| Strumpfgürtel</v>
      </c>
      <c r="M924" s="10" t="s">
        <v>17242</v>
      </c>
      <c r="N924" s="6" t="str">
        <f t="shared" si="370"/>
        <v xml:space="preserve"> |EE| Sukapaela vöö</v>
      </c>
      <c r="O924" s="10" t="s">
        <v>17243</v>
      </c>
      <c r="P924" s="6" t="str">
        <f t="shared" si="371"/>
        <v xml:space="preserve"> |ES| Liguero</v>
      </c>
      <c r="Q924" s="10" t="s">
        <v>17244</v>
      </c>
      <c r="R924" s="6" t="str">
        <f t="shared" si="372"/>
        <v>/ Cint de lligues</v>
      </c>
      <c r="S924" s="10" t="s">
        <v>17245</v>
      </c>
      <c r="T924" s="6" t="str">
        <f t="shared" si="373"/>
        <v xml:space="preserve"> |GR| Ζαρτιέρα</v>
      </c>
      <c r="U924" s="10" t="s">
        <v>17239</v>
      </c>
      <c r="V924" s="6" t="str">
        <f t="shared" si="374"/>
        <v xml:space="preserve"> |HR| Halteri za natkoljenke</v>
      </c>
      <c r="W924" s="10" t="s">
        <v>17246</v>
      </c>
      <c r="X924" s="6" t="str">
        <f t="shared" si="375"/>
        <v xml:space="preserve"> |HU| Harisnyatartó</v>
      </c>
      <c r="Y924" s="10" t="s">
        <v>17247</v>
      </c>
      <c r="Z924" s="6" t="str">
        <f t="shared" si="376"/>
        <v xml:space="preserve"> |IT| Reggicalze</v>
      </c>
      <c r="AA924" s="10" t="s">
        <v>17248</v>
      </c>
      <c r="AB924" s="6" t="str">
        <f t="shared" si="377"/>
        <v xml:space="preserve"> |LT| Kojinių diržas</v>
      </c>
      <c r="AC924" s="10" t="s">
        <v>17249</v>
      </c>
      <c r="AD924" s="6" t="str">
        <f t="shared" si="378"/>
        <v xml:space="preserve"> |LV| Zeķturis</v>
      </c>
      <c r="AE924" s="10" t="s">
        <v>17250</v>
      </c>
      <c r="AF924" s="6" t="str">
        <f t="shared" si="379"/>
        <v xml:space="preserve"> |MK| Појас за подвезици</v>
      </c>
      <c r="AG924" s="10" t="s">
        <v>17251</v>
      </c>
      <c r="AH924" s="6" t="str">
        <f t="shared" si="380"/>
        <v xml:space="preserve"> |PL| Pas do pończoch</v>
      </c>
      <c r="AI924" s="10" t="s">
        <v>17252</v>
      </c>
      <c r="AJ924" s="6" t="str">
        <f t="shared" si="381"/>
        <v xml:space="preserve"> |PT| Cinto de ligas</v>
      </c>
      <c r="AK924" s="10" t="s">
        <v>17253</v>
      </c>
      <c r="AL924" s="6" t="str">
        <f t="shared" si="382"/>
        <v xml:space="preserve"> |RO| Portjartier</v>
      </c>
      <c r="AM924" s="10" t="s">
        <v>17254</v>
      </c>
      <c r="AN924" s="6" t="str">
        <f t="shared" si="383"/>
        <v xml:space="preserve"> |RS| Halteri za duge čarape</v>
      </c>
      <c r="AO924" s="10" t="s">
        <v>17255</v>
      </c>
      <c r="AP924" s="6" t="str">
        <f t="shared" si="384"/>
        <v xml:space="preserve"> |SI| Podvezni pas</v>
      </c>
      <c r="AQ924" s="10" t="s">
        <v>17256</v>
      </c>
      <c r="AR924" s="6" t="str">
        <f t="shared" si="385"/>
        <v xml:space="preserve"> |SK| Podväzkový pás</v>
      </c>
      <c r="AS924" s="9" t="str">
        <f t="shared" si="386"/>
        <v>|EN| Garter belt |BG| Жартиери за дамски дълги чорапи |BiH| Halteri za natkoljenke |CZ| Pásek na punčochy |DE| Strumpfgürtel |EE| Sukapaela vöö |ES| Liguero/ Cint de lligues |GR| Ζαρτιέρα |HR| Halteri za natkoljenke |HU| Harisnyatartó |IT| Reggicalze |LT| Kojinių diržas |LV| Zeķturis |PL| Pas do pończoch |PT| Cinto de ligas |RO| Portjartier |RS| Halteri za duge čarape |SI| Podvezni pas |SK| Podväzkový pás</v>
      </c>
      <c r="AT924" s="9" t="str">
        <f t="shared" si="387"/>
        <v xml:space="preserve">"|EN| Garter belt |BG| Жартиери за дамски дълги чорапи |BiH| Halteri za natkoljenke |CZ| Pásek na punčochy |DE| Strumpfgürtel |EE| Sukapaela vöö |ES| Liguero/ Cint de lligues |GR| Ζαρτιέρα |HR| Halteri za natkoljenke |HU| Harisnyatartó |IT| Reggicalze |LT| Kojinių diržas |LV| Zeķturis |PL| Pas do pończoch |PT| Cinto de ligas |RO| Portjartier |RS| Halteri za duge čarape |SI| Podvezni pas |SK| Podväzkový pás",  </v>
      </c>
      <c r="AU924" s="9" t="str">
        <f t="shared" si="388"/>
        <v xml:space="preserve">"Garter belt":  "|EN| Garter belt |BG| Жартиери за дамски дълги чорапи |BiH| Halteri za natkoljenke |CZ| Pásek na punčochy |DE| Strumpfgürtel |EE| Sukapaela vöö |ES| Liguero/ Cint de lligues |GR| Ζαρτιέρα |HR| Halteri za natkoljenke |HU| Harisnyatartó |IT| Reggicalze |LT| Kojinių diržas |LV| Zeķturis |PL| Pas do pończoch |PT| Cinto de ligas |RO| Portjartier |RS| Halteri za duge čarape |SI| Podvezni pas |SK| Podväzkový pás",  </v>
      </c>
      <c r="AV924" s="9" t="str">
        <f t="shared" si="389"/>
        <v xml:space="preserve">"Garter belt", </v>
      </c>
      <c r="AW924" s="9"/>
    </row>
    <row r="925" spans="1:49" ht="15" customHeight="1" x14ac:dyDescent="0.25">
      <c r="A925" s="10" t="s">
        <v>17257</v>
      </c>
      <c r="B925" s="6" t="str">
        <f t="shared" si="364"/>
        <v>|EN| Neck binding</v>
      </c>
      <c r="C925" s="10" t="s">
        <v>17258</v>
      </c>
      <c r="D925" s="6" t="str">
        <f t="shared" si="365"/>
        <v xml:space="preserve"> |AL| Mbarimi i dekoltes</v>
      </c>
      <c r="E925" s="10" t="s">
        <v>17259</v>
      </c>
      <c r="F925" s="6" t="str">
        <f t="shared" si="366"/>
        <v xml:space="preserve"> |BG| Завършек на деколте</v>
      </c>
      <c r="G925" s="10" t="s">
        <v>17260</v>
      </c>
      <c r="H925" s="6" t="str">
        <f t="shared" si="367"/>
        <v xml:space="preserve"> |BiH| Završna obrada dekoltea</v>
      </c>
      <c r="I925" s="10" t="s">
        <v>17261</v>
      </c>
      <c r="J925" s="6" t="str">
        <f t="shared" si="368"/>
        <v xml:space="preserve"> |CZ| Lemování výstřihu</v>
      </c>
      <c r="K925" s="10" t="s">
        <v>17262</v>
      </c>
      <c r="L925" s="6" t="str">
        <f t="shared" si="369"/>
        <v xml:space="preserve"> |DE| Schmuckränder des ausschnitts</v>
      </c>
      <c r="M925" s="10" t="s">
        <v>17263</v>
      </c>
      <c r="N925" s="6" t="str">
        <f t="shared" si="370"/>
        <v xml:space="preserve"> |EE| Kaelajoone viimistlus</v>
      </c>
      <c r="O925" s="10" t="s">
        <v>17264</v>
      </c>
      <c r="P925" s="6" t="str">
        <f t="shared" si="371"/>
        <v xml:space="preserve"> |ES| Acabado del escote</v>
      </c>
      <c r="Q925" s="10" t="s">
        <v>17265</v>
      </c>
      <c r="R925" s="6" t="str">
        <f t="shared" si="372"/>
        <v>/ Marquilla al coll</v>
      </c>
      <c r="S925" s="10" t="s">
        <v>17266</v>
      </c>
      <c r="T925" s="6" t="str">
        <f t="shared" si="373"/>
        <v xml:space="preserve"> |GR| Δέσιμο λαιμού</v>
      </c>
      <c r="U925" s="10" t="s">
        <v>17260</v>
      </c>
      <c r="V925" s="6" t="str">
        <f t="shared" si="374"/>
        <v xml:space="preserve"> |HR| Završna obrada dekoltea</v>
      </c>
      <c r="W925" s="10" t="s">
        <v>17267</v>
      </c>
      <c r="X925" s="6" t="str">
        <f t="shared" si="375"/>
        <v xml:space="preserve"> |HU| Nyakvarrás</v>
      </c>
      <c r="Y925" s="10" t="s">
        <v>17268</v>
      </c>
      <c r="Z925" s="6" t="str">
        <f t="shared" si="376"/>
        <v xml:space="preserve"> |IT| Finitura del collo</v>
      </c>
      <c r="AA925" s="10" t="s">
        <v>17269</v>
      </c>
      <c r="AB925" s="6" t="str">
        <f t="shared" si="377"/>
        <v xml:space="preserve"> |LT| Iškirptės apdaila</v>
      </c>
      <c r="AC925" s="10" t="s">
        <v>17270</v>
      </c>
      <c r="AD925" s="6" t="str">
        <f t="shared" si="378"/>
        <v xml:space="preserve"> |LV| Kakla apdare</v>
      </c>
      <c r="AE925" s="10" t="s">
        <v>17271</v>
      </c>
      <c r="AF925" s="6" t="str">
        <f t="shared" si="379"/>
        <v xml:space="preserve"> |MK| Завршува на деколтето</v>
      </c>
      <c r="AG925" s="10" t="s">
        <v>17272</v>
      </c>
      <c r="AH925" s="6" t="str">
        <f t="shared" si="380"/>
        <v xml:space="preserve"> |PL| Wykończenie dekoltu</v>
      </c>
      <c r="AI925" s="10" t="s">
        <v>17273</v>
      </c>
      <c r="AJ925" s="6" t="str">
        <f t="shared" si="381"/>
        <v xml:space="preserve"> |PT| Acabamento do decote</v>
      </c>
      <c r="AK925" s="10" t="s">
        <v>17274</v>
      </c>
      <c r="AL925" s="6" t="str">
        <f t="shared" si="382"/>
        <v xml:space="preserve"> |RO| Finisaj decolteu</v>
      </c>
      <c r="AM925" s="10" t="s">
        <v>17260</v>
      </c>
      <c r="AN925" s="6" t="str">
        <f t="shared" si="383"/>
        <v xml:space="preserve"> |RS| Završna obrada dekoltea</v>
      </c>
      <c r="AO925" s="10" t="s">
        <v>17275</v>
      </c>
      <c r="AP925" s="6" t="str">
        <f t="shared" si="384"/>
        <v xml:space="preserve"> |SI| Vezava na vratu</v>
      </c>
      <c r="AQ925" s="10" t="s">
        <v>17276</v>
      </c>
      <c r="AR925" s="6" t="str">
        <f t="shared" si="385"/>
        <v xml:space="preserve"> |SK| Zakončenie výstrihu</v>
      </c>
      <c r="AS925" s="9" t="str">
        <f t="shared" si="386"/>
        <v>|EN| Neck binding |BG| Завършек на деколте |BiH| Završna obrada dekoltea |CZ| Lemování výstřihu |DE| Schmuckränder des ausschnitts |EE| Kaelajoone viimistlus |ES| Acabado del escote/ Marquilla al coll |GR| Δέσιμο λαιμού |HR| Završna obrada dekoltea |HU| Nyakvarrás |IT| Finitura del collo |LT| Iškirptės apdaila |LV| Kakla apdare |PL| Wykończenie dekoltu |PT| Acabamento do decote |RO| Finisaj decolteu |RS| Završna obrada dekoltea |SI| Vezava na vratu |SK| Zakončenie výstrihu</v>
      </c>
      <c r="AT925" s="9" t="str">
        <f t="shared" si="387"/>
        <v xml:space="preserve">"|EN| Neck binding |BG| Завършек на деколте |BiH| Završna obrada dekoltea |CZ| Lemování výstřihu |DE| Schmuckränder des ausschnitts |EE| Kaelajoone viimistlus |ES| Acabado del escote/ Marquilla al coll |GR| Δέσιμο λαιμού |HR| Završna obrada dekoltea |HU| Nyakvarrás |IT| Finitura del collo |LT| Iškirptės apdaila |LV| Kakla apdare |PL| Wykończenie dekoltu |PT| Acabamento do decote |RO| Finisaj decolteu |RS| Završna obrada dekoltea |SI| Vezava na vratu |SK| Zakončenie výstrihu",  </v>
      </c>
      <c r="AU925" s="9" t="str">
        <f t="shared" si="388"/>
        <v xml:space="preserve">"Neck binding":  "|EN| Neck binding |BG| Завършек на деколте |BiH| Završna obrada dekoltea |CZ| Lemování výstřihu |DE| Schmuckränder des ausschnitts |EE| Kaelajoone viimistlus |ES| Acabado del escote/ Marquilla al coll |GR| Δέσιμο λαιμού |HR| Završna obrada dekoltea |HU| Nyakvarrás |IT| Finitura del collo |LT| Iškirptės apdaila |LV| Kakla apdare |PL| Wykończenie dekoltu |PT| Acabamento do decote |RO| Finisaj decolteu |RS| Završna obrada dekoltea |SI| Vezava na vratu |SK| Zakončenie výstrihu",  </v>
      </c>
      <c r="AV925" s="9" t="str">
        <f t="shared" si="389"/>
        <v xml:space="preserve">"Neck binding", </v>
      </c>
      <c r="AW925" s="9"/>
    </row>
    <row r="926" spans="1:49" ht="15" customHeight="1" x14ac:dyDescent="0.25">
      <c r="A926" s="10" t="s">
        <v>17277</v>
      </c>
      <c r="B926" s="6" t="str">
        <f t="shared" si="364"/>
        <v>|EN| Sleeve cuff    </v>
      </c>
      <c r="C926" s="10" t="s">
        <v>17278</v>
      </c>
      <c r="D926" s="6" t="str">
        <f t="shared" si="365"/>
        <v xml:space="preserve"> |AL| Mbarimi i mëngës</v>
      </c>
      <c r="E926" s="10" t="s">
        <v>17279</v>
      </c>
      <c r="F926" s="6" t="str">
        <f t="shared" si="366"/>
        <v xml:space="preserve"> |BG| Маншет на ръкав</v>
      </c>
      <c r="G926" s="10" t="s">
        <v>17280</v>
      </c>
      <c r="H926" s="6" t="str">
        <f t="shared" si="367"/>
        <v xml:space="preserve"> |BiH| Manžeta rukava</v>
      </c>
      <c r="I926" s="10" t="s">
        <v>17281</v>
      </c>
      <c r="J926" s="6" t="str">
        <f t="shared" si="368"/>
        <v xml:space="preserve"> |CZ| Manžeta rukávu</v>
      </c>
      <c r="K926" s="10" t="s">
        <v>17282</v>
      </c>
      <c r="L926" s="6" t="str">
        <f t="shared" si="369"/>
        <v xml:space="preserve"> |DE| Ärmelmanschette</v>
      </c>
      <c r="M926" s="10" t="s">
        <v>17283</v>
      </c>
      <c r="N926" s="6" t="str">
        <f t="shared" si="370"/>
        <v xml:space="preserve"> |EE| Varrukamansett</v>
      </c>
      <c r="O926" s="10" t="s">
        <v>17284</v>
      </c>
      <c r="P926" s="6" t="str">
        <f t="shared" si="371"/>
        <v xml:space="preserve"> |ES| Puño de manga</v>
      </c>
      <c r="Q926" s="10" t="s">
        <v>17285</v>
      </c>
      <c r="R926" s="6" t="str">
        <f t="shared" si="372"/>
        <v>/ Puny de màniga</v>
      </c>
      <c r="S926" s="10" t="s">
        <v>17286</v>
      </c>
      <c r="T926" s="6" t="str">
        <f t="shared" si="373"/>
        <v xml:space="preserve"> |GR| Μανσέτα μανικιού</v>
      </c>
      <c r="U926" s="10" t="s">
        <v>17280</v>
      </c>
      <c r="V926" s="6" t="str">
        <f t="shared" si="374"/>
        <v xml:space="preserve"> |HR| Manžeta rukava</v>
      </c>
      <c r="W926" s="10" t="s">
        <v>17287</v>
      </c>
      <c r="X926" s="6" t="str">
        <f t="shared" si="375"/>
        <v xml:space="preserve"> |HU| Ingújj mandzsetta</v>
      </c>
      <c r="Y926" s="10" t="s">
        <v>17288</v>
      </c>
      <c r="Z926" s="6" t="str">
        <f t="shared" si="376"/>
        <v xml:space="preserve"> |IT| Polsino della manica</v>
      </c>
      <c r="AA926" s="10" t="s">
        <v>17289</v>
      </c>
      <c r="AB926" s="6" t="str">
        <f t="shared" si="377"/>
        <v xml:space="preserve"> |LT| Rankovės manžetė</v>
      </c>
      <c r="AC926" s="10" t="s">
        <v>17290</v>
      </c>
      <c r="AD926" s="6" t="str">
        <f t="shared" si="378"/>
        <v xml:space="preserve"> |LV| Piedurknes manšete</v>
      </c>
      <c r="AE926" s="10" t="s">
        <v>17291</v>
      </c>
      <c r="AF926" s="6" t="str">
        <f t="shared" si="379"/>
        <v xml:space="preserve"> |MK| Манжетна за ракави</v>
      </c>
      <c r="AG926" s="10" t="s">
        <v>17292</v>
      </c>
      <c r="AH926" s="6" t="str">
        <f t="shared" si="380"/>
        <v xml:space="preserve"> |PL| Mankiet rękawa</v>
      </c>
      <c r="AI926" s="10" t="s">
        <v>17293</v>
      </c>
      <c r="AJ926" s="6" t="str">
        <f t="shared" si="381"/>
        <v xml:space="preserve"> |PT| Punho da manga</v>
      </c>
      <c r="AK926" s="10" t="s">
        <v>17294</v>
      </c>
      <c r="AL926" s="6" t="str">
        <f t="shared" si="382"/>
        <v xml:space="preserve"> |RO| Manșetă mânecă</v>
      </c>
      <c r="AM926" s="10" t="s">
        <v>17280</v>
      </c>
      <c r="AN926" s="6" t="str">
        <f t="shared" si="383"/>
        <v xml:space="preserve"> |RS| Manžeta rukava</v>
      </c>
      <c r="AO926" s="10" t="s">
        <v>17295</v>
      </c>
      <c r="AP926" s="6" t="str">
        <f t="shared" si="384"/>
        <v xml:space="preserve"> |SI| Manšeta na rokavu</v>
      </c>
      <c r="AQ926" s="10" t="s">
        <v>17281</v>
      </c>
      <c r="AR926" s="6" t="str">
        <f t="shared" si="385"/>
        <v xml:space="preserve"> |SK| Manžeta rukávu</v>
      </c>
      <c r="AS926" s="9" t="str">
        <f t="shared" si="386"/>
        <v>|EN| Sleeve cuff     |BG| Маншет на ръкав |BiH| Manžeta rukava |CZ| Manžeta rukávu |DE| Ärmelmanschette |EE| Varrukamansett |ES| Puño de manga/ Puny de màniga |GR| Μανσέτα μανικιού |HR| Manžeta rukava |HU| Ingújj mandzsetta |IT| Polsino della manica |LT| Rankovės manžetė |LV| Piedurknes manšete |PL| Mankiet rękawa |PT| Punho da manga |RO| Manșetă mânecă |RS| Manžeta rukava |SI| Manšeta na rokavu |SK| Manžeta rukávu</v>
      </c>
      <c r="AT926" s="9" t="str">
        <f t="shared" si="387"/>
        <v xml:space="preserve">"|EN| Sleeve cuff     |BG| Маншет на ръкав |BiH| Manžeta rukava |CZ| Manžeta rukávu |DE| Ärmelmanschette |EE| Varrukamansett |ES| Puño de manga/ Puny de màniga |GR| Μανσέτα μανικιού |HR| Manžeta rukava |HU| Ingújj mandzsetta |IT| Polsino della manica |LT| Rankovės manžetė |LV| Piedurknes manšete |PL| Mankiet rękawa |PT| Punho da manga |RO| Manșetă mânecă |RS| Manžeta rukava |SI| Manšeta na rokavu |SK| Manžeta rukávu",  </v>
      </c>
      <c r="AU926" s="9" t="str">
        <f t="shared" si="388"/>
        <v xml:space="preserve">"Sleeve cuff    ":  "|EN| Sleeve cuff     |BG| Маншет на ръкав |BiH| Manžeta rukava |CZ| Manžeta rukávu |DE| Ärmelmanschette |EE| Varrukamansett |ES| Puño de manga/ Puny de màniga |GR| Μανσέτα μανικιού |HR| Manžeta rukava |HU| Ingújj mandzsetta |IT| Polsino della manica |LT| Rankovės manžetė |LV| Piedurknes manšete |PL| Mankiet rękawa |PT| Punho da manga |RO| Manșetă mânecă |RS| Manžeta rukava |SI| Manšeta na rokavu |SK| Manžeta rukávu",  </v>
      </c>
      <c r="AV926" s="9" t="str">
        <f t="shared" si="389"/>
        <v xml:space="preserve">"Sleeve cuff    ", </v>
      </c>
      <c r="AW926" s="9"/>
    </row>
    <row r="927" spans="1:49" ht="15" customHeight="1" x14ac:dyDescent="0.25">
      <c r="A927" s="10" t="s">
        <v>17296</v>
      </c>
      <c r="B927" s="6" t="str">
        <f t="shared" si="364"/>
        <v>|EN| Bottom cuff</v>
      </c>
      <c r="C927" s="10" t="s">
        <v>17297</v>
      </c>
      <c r="D927" s="6" t="str">
        <f t="shared" si="365"/>
        <v xml:space="preserve"> |AL| Mbarimi i këmbës së pantallonave</v>
      </c>
      <c r="E927" s="10" t="s">
        <v>17298</v>
      </c>
      <c r="F927" s="6" t="str">
        <f t="shared" si="366"/>
        <v xml:space="preserve"> |BG| Маншет на крачол</v>
      </c>
      <c r="G927" s="10" t="s">
        <v>17299</v>
      </c>
      <c r="H927" s="6" t="str">
        <f t="shared" si="367"/>
        <v xml:space="preserve"> |BiH| Manžeta nogavica</v>
      </c>
      <c r="I927" s="10" t="s">
        <v>17300</v>
      </c>
      <c r="J927" s="6" t="str">
        <f t="shared" si="368"/>
        <v xml:space="preserve"> |CZ| Manžeta nohavice</v>
      </c>
      <c r="K927" s="10" t="s">
        <v>17301</v>
      </c>
      <c r="L927" s="6" t="str">
        <f t="shared" si="369"/>
        <v xml:space="preserve"> |DE| Beinmanschette</v>
      </c>
      <c r="M927" s="10" t="s">
        <v>17302</v>
      </c>
      <c r="N927" s="6" t="str">
        <f t="shared" si="370"/>
        <v xml:space="preserve"> |EE| Sääre mansett</v>
      </c>
      <c r="O927" s="10" t="s">
        <v>17303</v>
      </c>
      <c r="P927" s="6" t="str">
        <f t="shared" si="371"/>
        <v xml:space="preserve"> |ES| Ruedo inferior</v>
      </c>
      <c r="Q927" s="10" t="s">
        <v>17304</v>
      </c>
      <c r="R927" s="6" t="str">
        <f t="shared" si="372"/>
        <v>/ Puny inferior</v>
      </c>
      <c r="S927" s="10" t="s">
        <v>17305</v>
      </c>
      <c r="T927" s="6" t="str">
        <f t="shared" si="373"/>
        <v xml:space="preserve"> |GR| Μανσέτα ποδιού</v>
      </c>
      <c r="U927" s="10" t="s">
        <v>17299</v>
      </c>
      <c r="V927" s="6" t="str">
        <f t="shared" si="374"/>
        <v xml:space="preserve"> |HR| Manžeta nogavica</v>
      </c>
      <c r="W927" s="10" t="s">
        <v>17306</v>
      </c>
      <c r="X927" s="6" t="str">
        <f t="shared" si="375"/>
        <v xml:space="preserve"> |HU| Nadrág mandzsetta</v>
      </c>
      <c r="Y927" s="10" t="s">
        <v>17307</v>
      </c>
      <c r="Z927" s="6" t="str">
        <f t="shared" si="376"/>
        <v xml:space="preserve"> |IT| Polsino inferiore</v>
      </c>
      <c r="AA927" s="10" t="s">
        <v>17308</v>
      </c>
      <c r="AB927" s="6" t="str">
        <f t="shared" si="377"/>
        <v xml:space="preserve"> |LT| Kojos manžetė</v>
      </c>
      <c r="AC927" s="10" t="s">
        <v>17309</v>
      </c>
      <c r="AD927" s="6" t="str">
        <f t="shared" si="378"/>
        <v xml:space="preserve"> |LV| Kājas manšete</v>
      </c>
      <c r="AE927" s="10" t="s">
        <v>17310</v>
      </c>
      <c r="AF927" s="6" t="str">
        <f t="shared" si="379"/>
        <v xml:space="preserve"> |MK| Манжетна за ногавица</v>
      </c>
      <c r="AG927" s="10" t="s">
        <v>17311</v>
      </c>
      <c r="AH927" s="6" t="str">
        <f t="shared" si="380"/>
        <v xml:space="preserve"> |PL| Mankiet nogawki</v>
      </c>
      <c r="AI927" s="10" t="s">
        <v>17312</v>
      </c>
      <c r="AJ927" s="6" t="str">
        <f t="shared" si="381"/>
        <v xml:space="preserve"> |PT| Punho de calças</v>
      </c>
      <c r="AK927" s="10" t="s">
        <v>17313</v>
      </c>
      <c r="AL927" s="6" t="str">
        <f t="shared" si="382"/>
        <v xml:space="preserve"> |RO| Manșetă crac</v>
      </c>
      <c r="AM927" s="10" t="s">
        <v>17299</v>
      </c>
      <c r="AN927" s="6" t="str">
        <f t="shared" si="383"/>
        <v xml:space="preserve"> |RS| Manžeta nogavica</v>
      </c>
      <c r="AO927" s="10" t="s">
        <v>17314</v>
      </c>
      <c r="AP927" s="6" t="str">
        <f t="shared" si="384"/>
        <v xml:space="preserve"> |SI| Spodnja manšeta</v>
      </c>
      <c r="AQ927" s="10" t="s">
        <v>17300</v>
      </c>
      <c r="AR927" s="6" t="str">
        <f t="shared" si="385"/>
        <v xml:space="preserve"> |SK| Manžeta nohavice</v>
      </c>
      <c r="AS927" s="9" t="str">
        <f t="shared" si="386"/>
        <v>|EN| Bottom cuff |BG| Маншет на крачол |BiH| Manžeta nogavica |CZ| Manžeta nohavice |DE| Beinmanschette |EE| Sääre mansett |ES| Ruedo inferior/ Puny inferior |GR| Μανσέτα ποδιού |HR| Manžeta nogavica |HU| Nadrág mandzsetta |IT| Polsino inferiore |LT| Kojos manžetė |LV| Kājas manšete |PL| Mankiet nogawki |PT| Punho de calças |RO| Manșetă crac |RS| Manžeta nogavica |SI| Spodnja manšeta |SK| Manžeta nohavice</v>
      </c>
      <c r="AT927" s="9" t="str">
        <f t="shared" si="387"/>
        <v xml:space="preserve">"|EN| Bottom cuff |BG| Маншет на крачол |BiH| Manžeta nogavica |CZ| Manžeta nohavice |DE| Beinmanschette |EE| Sääre mansett |ES| Ruedo inferior/ Puny inferior |GR| Μανσέτα ποδιού |HR| Manžeta nogavica |HU| Nadrág mandzsetta |IT| Polsino inferiore |LT| Kojos manžetė |LV| Kājas manšete |PL| Mankiet nogawki |PT| Punho de calças |RO| Manșetă crac |RS| Manžeta nogavica |SI| Spodnja manšeta |SK| Manžeta nohavice",  </v>
      </c>
      <c r="AU927" s="9" t="str">
        <f t="shared" si="388"/>
        <v xml:space="preserve">"Bottom cuff":  "|EN| Bottom cuff |BG| Маншет на крачол |BiH| Manžeta nogavica |CZ| Manžeta nohavice |DE| Beinmanschette |EE| Sääre mansett |ES| Ruedo inferior/ Puny inferior |GR| Μανσέτα ποδιού |HR| Manžeta nogavica |HU| Nadrág mandzsetta |IT| Polsino inferiore |LT| Kojos manžetė |LV| Kājas manšete |PL| Mankiet nogawki |PT| Punho de calças |RO| Manșetă crac |RS| Manžeta nogavica |SI| Spodnja manšeta |SK| Manžeta nohavice",  </v>
      </c>
      <c r="AV927" s="9" t="str">
        <f t="shared" si="389"/>
        <v xml:space="preserve">"Bottom cuff", </v>
      </c>
      <c r="AW927" s="9"/>
    </row>
    <row r="928" spans="1:49" ht="15" customHeight="1" x14ac:dyDescent="0.25">
      <c r="A928" s="10" t="s">
        <v>17315</v>
      </c>
      <c r="B928" s="6" t="str">
        <f t="shared" si="364"/>
        <v>|EN| Girls ballerinas</v>
      </c>
      <c r="C928" s="10" t="s">
        <v>17316</v>
      </c>
      <c r="D928" s="6" t="str">
        <f t="shared" si="365"/>
        <v xml:space="preserve"> |AL| Këpucët balet për vajza</v>
      </c>
      <c r="E928" s="10" t="s">
        <v>17317</v>
      </c>
      <c r="F928" s="6" t="str">
        <f t="shared" si="366"/>
        <v xml:space="preserve"> |BG| Балетки за момиче</v>
      </c>
      <c r="G928" s="10" t="s">
        <v>9063</v>
      </c>
      <c r="H928" s="6" t="str">
        <f t="shared" si="367"/>
        <v xml:space="preserve"> |BiH| Baletanke za djevojčice</v>
      </c>
      <c r="I928" s="10" t="s">
        <v>9064</v>
      </c>
      <c r="J928" s="6" t="str">
        <f t="shared" si="368"/>
        <v xml:space="preserve"> |CZ| Dívčí baleríny</v>
      </c>
      <c r="K928" s="10" t="s">
        <v>17318</v>
      </c>
      <c r="L928" s="6" t="str">
        <f t="shared" si="369"/>
        <v xml:space="preserve"> |DE| Ballerinen für mädchen</v>
      </c>
      <c r="M928" s="10" t="s">
        <v>17319</v>
      </c>
      <c r="N928" s="6" t="str">
        <f t="shared" si="370"/>
        <v xml:space="preserve"> |EE| Tüdrukute balletikingad</v>
      </c>
      <c r="O928" s="10" t="s">
        <v>9067</v>
      </c>
      <c r="P928" s="6" t="str">
        <f t="shared" si="371"/>
        <v xml:space="preserve"> |ES| Bailarinas de niña</v>
      </c>
      <c r="Q928" s="10" t="s">
        <v>17320</v>
      </c>
      <c r="R928" s="6" t="str">
        <f t="shared" si="372"/>
        <v>/ Ballarines de nena</v>
      </c>
      <c r="S928" s="10" t="s">
        <v>17321</v>
      </c>
      <c r="T928" s="6" t="str">
        <f t="shared" si="373"/>
        <v xml:space="preserve"> |GR| Μπαλαρίνεσ για κορίτσια</v>
      </c>
      <c r="U928" s="10" t="s">
        <v>9070</v>
      </c>
      <c r="V928" s="6" t="str">
        <f t="shared" si="374"/>
        <v xml:space="preserve"> |HR| Balerinke za djevojčice</v>
      </c>
      <c r="W928" s="10" t="s">
        <v>17322</v>
      </c>
      <c r="X928" s="6" t="str">
        <f t="shared" si="375"/>
        <v xml:space="preserve"> |HU| Kislány balerinacipők</v>
      </c>
      <c r="Y928" s="10" t="s">
        <v>9532</v>
      </c>
      <c r="Z928" s="6" t="str">
        <f t="shared" si="376"/>
        <v xml:space="preserve"> |IT| Ballerine per bambine</v>
      </c>
      <c r="AA928" s="10" t="s">
        <v>17323</v>
      </c>
      <c r="AB928" s="6" t="str">
        <f t="shared" si="377"/>
        <v xml:space="preserve"> |LT| Balerinos mergaitėms</v>
      </c>
      <c r="AC928" s="10" t="s">
        <v>17324</v>
      </c>
      <c r="AD928" s="6" t="str">
        <f t="shared" si="378"/>
        <v xml:space="preserve"> |LV| Baleta kurpes meitenēm</v>
      </c>
      <c r="AE928" s="10" t="s">
        <v>9075</v>
      </c>
      <c r="AF928" s="6" t="str">
        <f t="shared" si="379"/>
        <v xml:space="preserve"> |MK| Детски женски балеринки</v>
      </c>
      <c r="AG928" s="10" t="s">
        <v>17325</v>
      </c>
      <c r="AH928" s="6" t="str">
        <f t="shared" si="380"/>
        <v xml:space="preserve"> |PL| Balerinki dziewczęce</v>
      </c>
      <c r="AI928" s="10" t="s">
        <v>17326</v>
      </c>
      <c r="AJ928" s="6" t="str">
        <f t="shared" si="381"/>
        <v xml:space="preserve"> |PT| Bailarinas para raparigas</v>
      </c>
      <c r="AK928" s="10" t="s">
        <v>17327</v>
      </c>
      <c r="AL928" s="6" t="str">
        <f t="shared" si="382"/>
        <v xml:space="preserve"> |RO| Balerini pentru fete</v>
      </c>
      <c r="AM928" s="10" t="s">
        <v>9079</v>
      </c>
      <c r="AN928" s="6" t="str">
        <f t="shared" si="383"/>
        <v xml:space="preserve"> |RS| Baletanke za devojčice</v>
      </c>
      <c r="AO928" s="10" t="s">
        <v>17328</v>
      </c>
      <c r="AP928" s="6" t="str">
        <f t="shared" si="384"/>
        <v xml:space="preserve"> |SI| Balerine za deklice</v>
      </c>
      <c r="AQ928" s="10" t="s">
        <v>17329</v>
      </c>
      <c r="AR928" s="6" t="str">
        <f t="shared" si="385"/>
        <v xml:space="preserve"> |SK| Dievčenské baletky</v>
      </c>
      <c r="AS928" s="9" t="str">
        <f t="shared" si="386"/>
        <v>|EN| Girls ballerinas |BG| Балетки за момиче |BiH| Baletanke za djevojčice |CZ| Dívčí baleríny |DE| Ballerinen für mädchen |EE| Tüdrukute balletikingad |ES| Bailarinas de niña/ Ballarines de nena |GR| Μπαλαρίνεσ για κορίτσια |HR| Balerinke za djevojčice |HU| Kislány balerinacipők |IT| Ballerine per bambine |LT| Balerinos mergaitėms |LV| Baleta kurpes meitenēm |PL| Balerinki dziewczęce |PT| Bailarinas para raparigas |RO| Balerini pentru fete |RS| Baletanke za devojčice |SI| Balerine za deklice |SK| Dievčenské baletky</v>
      </c>
      <c r="AT928" s="9" t="str">
        <f t="shared" si="387"/>
        <v xml:space="preserve">"|EN| Girls ballerinas |BG| Балетки за момиче |BiH| Baletanke za djevojčice |CZ| Dívčí baleríny |DE| Ballerinen für mädchen |EE| Tüdrukute balletikingad |ES| Bailarinas de niña/ Ballarines de nena |GR| Μπαλαρίνεσ για κορίτσια |HR| Balerinke za djevojčice |HU| Kislány balerinacipők |IT| Ballerine per bambine |LT| Balerinos mergaitėms |LV| Baleta kurpes meitenēm |PL| Balerinki dziewczęce |PT| Bailarinas para raparigas |RO| Balerini pentru fete |RS| Baletanke za devojčice |SI| Balerine za deklice |SK| Dievčenské baletky",  </v>
      </c>
      <c r="AU928" s="9" t="str">
        <f t="shared" si="388"/>
        <v xml:space="preserve">"Girls ballerinas":  "|EN| Girls ballerinas |BG| Балетки за момиче |BiH| Baletanke za djevojčice |CZ| Dívčí baleríny |DE| Ballerinen für mädchen |EE| Tüdrukute balletikingad |ES| Bailarinas de niña/ Ballarines de nena |GR| Μπαλαρίνεσ για κορίτσια |HR| Balerinke za djevojčice |HU| Kislány balerinacipők |IT| Ballerine per bambine |LT| Balerinos mergaitėms |LV| Baleta kurpes meitenēm |PL| Balerinki dziewczęce |PT| Bailarinas para raparigas |RO| Balerini pentru fete |RS| Baletanke za devojčice |SI| Balerine za deklice |SK| Dievčenské baletky",  </v>
      </c>
      <c r="AV928" s="9" t="str">
        <f t="shared" si="389"/>
        <v xml:space="preserve">"Girls ballerinas", </v>
      </c>
      <c r="AW928" s="9"/>
    </row>
    <row r="929" spans="1:49" ht="15" customHeight="1" x14ac:dyDescent="0.25">
      <c r="A929" s="45" t="s">
        <v>17330</v>
      </c>
      <c r="B929" s="6" t="str">
        <f t="shared" si="364"/>
        <v>|EN| Girls' sport pants</v>
      </c>
      <c r="C929" s="46" t="s">
        <v>17331</v>
      </c>
      <c r="D929" s="6" t="str">
        <f t="shared" si="365"/>
        <v xml:space="preserve"> |AL| Pantallona sportive vajzash</v>
      </c>
      <c r="E929" s="10" t="s">
        <v>17332</v>
      </c>
      <c r="F929" s="6" t="str">
        <f t="shared" si="366"/>
        <v xml:space="preserve"> |BG| Спортни панталони за момиче</v>
      </c>
      <c r="G929" s="10" t="s">
        <v>17333</v>
      </c>
      <c r="H929" s="6" t="str">
        <f t="shared" si="367"/>
        <v xml:space="preserve"> |BiH| Sportske hlače za djevojčice</v>
      </c>
      <c r="I929" s="10" t="s">
        <v>17334</v>
      </c>
      <c r="J929" s="6" t="str">
        <f t="shared" si="368"/>
        <v xml:space="preserve"> |CZ| Sportovní kalhoty dívčí</v>
      </c>
      <c r="K929" s="10" t="s">
        <v>17335</v>
      </c>
      <c r="L929" s="6" t="str">
        <f t="shared" si="369"/>
        <v xml:space="preserve"> |DE| Sporthose für mädchen</v>
      </c>
      <c r="M929" s="10" t="s">
        <v>17336</v>
      </c>
      <c r="N929" s="6" t="str">
        <f t="shared" si="370"/>
        <v xml:space="preserve"> |EE| Tüdrukute spordipüksid</v>
      </c>
      <c r="O929" s="10" t="s">
        <v>17337</v>
      </c>
      <c r="P929" s="6" t="str">
        <f t="shared" si="371"/>
        <v xml:space="preserve"> |ES| Pantalones de deporte para niña</v>
      </c>
      <c r="Q929" s="10" t="s">
        <v>17338</v>
      </c>
      <c r="R929" s="6" t="str">
        <f t="shared" si="372"/>
        <v>/ Pantalons d'esport per a nena</v>
      </c>
      <c r="S929" s="10" t="s">
        <v>17339</v>
      </c>
      <c r="T929" s="6" t="str">
        <f t="shared" si="373"/>
        <v xml:space="preserve"> |GR| Κοριτσίστικο αθλητικό παντελόνι</v>
      </c>
      <c r="U929" s="10" t="s">
        <v>17333</v>
      </c>
      <c r="V929" s="6" t="str">
        <f t="shared" si="374"/>
        <v xml:space="preserve"> |HR| Sportske hlače za djevojčice</v>
      </c>
      <c r="W929" s="10" t="s">
        <v>17340</v>
      </c>
      <c r="X929" s="6" t="str">
        <f t="shared" si="375"/>
        <v xml:space="preserve"> |HU| Kislány sportnadrág</v>
      </c>
      <c r="Y929" s="10" t="s">
        <v>17341</v>
      </c>
      <c r="Z929" s="6" t="str">
        <f t="shared" si="376"/>
        <v xml:space="preserve"> |IT| Pantaloni sportivi da bambina</v>
      </c>
      <c r="AA929" s="10" t="s">
        <v>17342</v>
      </c>
      <c r="AB929" s="6" t="str">
        <f t="shared" si="377"/>
        <v xml:space="preserve"> |LT| Mergaičių sportinės kelnės</v>
      </c>
      <c r="AC929" s="10" t="s">
        <v>17343</v>
      </c>
      <c r="AD929" s="6" t="str">
        <f t="shared" si="378"/>
        <v xml:space="preserve"> |LV| Meiteņu sporta bikses</v>
      </c>
      <c r="AE929" s="10" t="s">
        <v>17344</v>
      </c>
      <c r="AF929" s="6" t="str">
        <f t="shared" si="379"/>
        <v xml:space="preserve"> |MK| Детски спортски женски панталони</v>
      </c>
      <c r="AG929" s="10" t="s">
        <v>17345</v>
      </c>
      <c r="AH929" s="6" t="str">
        <f t="shared" si="380"/>
        <v xml:space="preserve"> |PL| Spodnie sportowe dziewczęce</v>
      </c>
      <c r="AI929" s="10" t="s">
        <v>17346</v>
      </c>
      <c r="AJ929" s="6" t="str">
        <f t="shared" si="381"/>
        <v xml:space="preserve"> |PT| Calças de desporto para raparigas</v>
      </c>
      <c r="AK929" s="10" t="s">
        <v>17347</v>
      </c>
      <c r="AL929" s="6" t="str">
        <f t="shared" si="382"/>
        <v xml:space="preserve"> |RO| Pantaloni sport pentru fete</v>
      </c>
      <c r="AM929" s="10" t="s">
        <v>17348</v>
      </c>
      <c r="AN929" s="6" t="str">
        <f t="shared" si="383"/>
        <v xml:space="preserve"> |RS| Sportske pantalone za devojčice</v>
      </c>
      <c r="AO929" s="10" t="s">
        <v>17349</v>
      </c>
      <c r="AP929" s="6" t="str">
        <f t="shared" si="384"/>
        <v xml:space="preserve"> |SI| Dekliške športne hlače</v>
      </c>
      <c r="AQ929" s="10" t="s">
        <v>17350</v>
      </c>
      <c r="AR929" s="6" t="str">
        <f t="shared" si="385"/>
        <v xml:space="preserve"> |SK| Športové dievčenské nohavice</v>
      </c>
      <c r="AS929" s="9" t="str">
        <f t="shared" si="386"/>
        <v>|EN| Girls' sport pants |BG| Спортни панталони за момиче |BiH| Sportske hlače za djevojčice |CZ| Sportovní kalhoty dívčí |DE| Sporthose für mädchen |EE| Tüdrukute spordipüksid |ES| Pantalones de deporte para niña/ Pantalons d'esport per a nena |GR| Κοριτσίστικο αθλητικό παντελόνι |HR| Sportske hlače za djevojčice |HU| Kislány sportnadrág |IT| Pantaloni sportivi da bambina |LT| Mergaičių sportinės kelnės |LV| Meiteņu sporta bikses |PL| Spodnie sportowe dziewczęce |PT| Calças de desporto para raparigas |RO| Pantaloni sport pentru fete |RS| Sportske pantalone za devojčice |SI| Dekliške športne hlače |SK| Športové dievčenské nohavice</v>
      </c>
      <c r="AT929" s="9" t="str">
        <f t="shared" si="387"/>
        <v xml:space="preserve">"|EN| Girls' sport pants |BG| Спортни панталони за момиче |BiH| Sportske hlače za djevojčice |CZ| Sportovní kalhoty dívčí |DE| Sporthose für mädchen |EE| Tüdrukute spordipüksid |ES| Pantalones de deporte para niña/ Pantalons d'esport per a nena |GR| Κοριτσίστικο αθλητικό παντελόνι |HR| Sportske hlače za djevojčice |HU| Kislány sportnadrág |IT| Pantaloni sportivi da bambina |LT| Mergaičių sportinės kelnės |LV| Meiteņu sporta bikses |PL| Spodnie sportowe dziewczęce |PT| Calças de desporto para raparigas |RO| Pantaloni sport pentru fete |RS| Sportske pantalone za devojčice |SI| Dekliške športne hlače |SK| Športové dievčenské nohavice",  </v>
      </c>
      <c r="AU929" s="9" t="str">
        <f t="shared" si="388"/>
        <v xml:space="preserve">"Girls' sport pants":  "|EN| Girls' sport pants |BG| Спортни панталони за момиче |BiH| Sportske hlače za djevojčice |CZ| Sportovní kalhoty dívčí |DE| Sporthose für mädchen |EE| Tüdrukute spordipüksid |ES| Pantalones de deporte para niña/ Pantalons d'esport per a nena |GR| Κοριτσίστικο αθλητικό παντελόνι |HR| Sportske hlače za djevojčice |HU| Kislány sportnadrág |IT| Pantaloni sportivi da bambina |LT| Mergaičių sportinės kelnės |LV| Meiteņu sporta bikses |PL| Spodnie sportowe dziewczęce |PT| Calças de desporto para raparigas |RO| Pantaloni sport pentru fete |RS| Sportske pantalone za devojčice |SI| Dekliške športne hlače |SK| Športové dievčenské nohavice",  </v>
      </c>
      <c r="AV929" s="9" t="str">
        <f t="shared" si="389"/>
        <v xml:space="preserve">"Girls' sport pants", </v>
      </c>
      <c r="AW929" s="9"/>
    </row>
    <row r="930" spans="1:49" ht="15" customHeight="1" x14ac:dyDescent="0.25">
      <c r="A930" s="10" t="s">
        <v>17351</v>
      </c>
      <c r="B930" s="6" t="str">
        <f t="shared" si="364"/>
        <v>|EN| Waistband lining</v>
      </c>
      <c r="C930" s="10" t="s">
        <v>17352</v>
      </c>
      <c r="D930" s="6" t="str">
        <f t="shared" si="365"/>
        <v xml:space="preserve"> |AL| Rreshtim në bel</v>
      </c>
      <c r="E930" s="10" t="s">
        <v>17353</v>
      </c>
      <c r="F930" s="6" t="str">
        <f t="shared" si="366"/>
        <v xml:space="preserve"> |BG| Подложка за колан за талия</v>
      </c>
      <c r="G930" s="10" t="s">
        <v>17354</v>
      </c>
      <c r="H930" s="6" t="str">
        <f t="shared" si="367"/>
        <v xml:space="preserve"> |BiH| Podstava u struku</v>
      </c>
      <c r="I930" s="10" t="s">
        <v>17355</v>
      </c>
      <c r="J930" s="6" t="str">
        <f t="shared" si="368"/>
        <v xml:space="preserve"> |CZ| Podšívka v pase</v>
      </c>
      <c r="K930" s="10" t="s">
        <v>17356</v>
      </c>
      <c r="L930" s="6" t="str">
        <f t="shared" si="369"/>
        <v xml:space="preserve"> |DE| Futter am bund</v>
      </c>
      <c r="M930" s="10" t="s">
        <v>17357</v>
      </c>
      <c r="N930" s="6" t="str">
        <f t="shared" si="370"/>
        <v xml:space="preserve"> |EE| Vöökoha vooder</v>
      </c>
      <c r="O930" s="10" t="s">
        <v>17358</v>
      </c>
      <c r="P930" s="6" t="str">
        <f t="shared" si="371"/>
        <v xml:space="preserve"> |ES| Forro en la cintura</v>
      </c>
      <c r="Q930" s="10" t="s">
        <v>17359</v>
      </c>
      <c r="R930" s="6" t="str">
        <f t="shared" si="372"/>
        <v>/ Folre a la cintura</v>
      </c>
      <c r="S930" s="10" t="s">
        <v>17360</v>
      </c>
      <c r="T930" s="6" t="str">
        <f t="shared" si="373"/>
        <v xml:space="preserve"> |GR| Φόδρα στη μέση</v>
      </c>
      <c r="U930" s="10" t="s">
        <v>17354</v>
      </c>
      <c r="V930" s="6" t="str">
        <f t="shared" si="374"/>
        <v xml:space="preserve"> |HR| Podstava u struku</v>
      </c>
      <c r="W930" s="10" t="s">
        <v>17361</v>
      </c>
      <c r="X930" s="6" t="str">
        <f t="shared" si="375"/>
        <v xml:space="preserve"> |HU| Derékalátéttel megerősített</v>
      </c>
      <c r="Y930" s="10" t="s">
        <v>17362</v>
      </c>
      <c r="Z930" s="6" t="str">
        <f t="shared" si="376"/>
        <v xml:space="preserve"> |IT| Fodera in vita</v>
      </c>
      <c r="AA930" s="10" t="s">
        <v>17363</v>
      </c>
      <c r="AB930" s="6" t="str">
        <f t="shared" si="377"/>
        <v xml:space="preserve"> |LT| Pamušalas juosta</v>
      </c>
      <c r="AC930" s="10" t="s">
        <v>17364</v>
      </c>
      <c r="AD930" s="6" t="str">
        <f t="shared" si="378"/>
        <v xml:space="preserve"> |LV| Odere jostā</v>
      </c>
      <c r="AE930" s="10" t="s">
        <v>17365</v>
      </c>
      <c r="AF930" s="6" t="str">
        <f t="shared" si="379"/>
        <v xml:space="preserve"> |MK| Постава во ракав</v>
      </c>
      <c r="AG930" s="10" t="s">
        <v>17366</v>
      </c>
      <c r="AH930" s="6" t="str">
        <f t="shared" si="380"/>
        <v xml:space="preserve"> |PL| Podszewka w pasie</v>
      </c>
      <c r="AI930" s="10" t="s">
        <v>17367</v>
      </c>
      <c r="AJ930" s="6" t="str">
        <f t="shared" si="381"/>
        <v xml:space="preserve"> |PT| Forro da cintura</v>
      </c>
      <c r="AK930" s="10" t="s">
        <v>17368</v>
      </c>
      <c r="AL930" s="6" t="str">
        <f t="shared" si="382"/>
        <v xml:space="preserve"> |RO| Dublură pentru talie</v>
      </c>
      <c r="AM930" s="10" t="s">
        <v>17354</v>
      </c>
      <c r="AN930" s="6" t="str">
        <f t="shared" si="383"/>
        <v xml:space="preserve"> |RS| Podstava u struku</v>
      </c>
      <c r="AO930" s="10" t="s">
        <v>17369</v>
      </c>
      <c r="AP930" s="6" t="str">
        <f t="shared" si="384"/>
        <v xml:space="preserve"> |SI| Podloga za pas</v>
      </c>
      <c r="AQ930" s="10" t="s">
        <v>17370</v>
      </c>
      <c r="AR930" s="6" t="str">
        <f t="shared" si="385"/>
        <v xml:space="preserve"> |SK| Podšívka v páse</v>
      </c>
      <c r="AS930" s="9" t="str">
        <f t="shared" si="386"/>
        <v>|EN| Waistband lining |BG| Подложка за колан за талия |BiH| Podstava u struku |CZ| Podšívka v pase |DE| Futter am bund |EE| Vöökoha vooder |ES| Forro en la cintura/ Folre a la cintura |GR| Φόδρα στη μέση |HR| Podstava u struku |HU| Derékalátéttel megerősített |IT| Fodera in vita |LT| Pamušalas juosta |LV| Odere jostā |PL| Podszewka w pasie |PT| Forro da cintura |RO| Dublură pentru talie |RS| Podstava u struku |SI| Podloga za pas |SK| Podšívka v páse</v>
      </c>
      <c r="AT930" s="9" t="str">
        <f t="shared" si="387"/>
        <v xml:space="preserve">"|EN| Waistband lining |BG| Подложка за колан за талия |BiH| Podstava u struku |CZ| Podšívka v pase |DE| Futter am bund |EE| Vöökoha vooder |ES| Forro en la cintura/ Folre a la cintura |GR| Φόδρα στη μέση |HR| Podstava u struku |HU| Derékalátéttel megerősített |IT| Fodera in vita |LT| Pamušalas juosta |LV| Odere jostā |PL| Podszewka w pasie |PT| Forro da cintura |RO| Dublură pentru talie |RS| Podstava u struku |SI| Podloga za pas |SK| Podšívka v páse",  </v>
      </c>
      <c r="AU930" s="9" t="str">
        <f t="shared" si="388"/>
        <v xml:space="preserve">"Waistband lining":  "|EN| Waistband lining |BG| Подложка за колан за талия |BiH| Podstava u struku |CZ| Podšívka v pase |DE| Futter am bund |EE| Vöökoha vooder |ES| Forro en la cintura/ Folre a la cintura |GR| Φόδρα στη μέση |HR| Podstava u struku |HU| Derékalátéttel megerősített |IT| Fodera in vita |LT| Pamušalas juosta |LV| Odere jostā |PL| Podszewka w pasie |PT| Forro da cintura |RO| Dublură pentru talie |RS| Podstava u struku |SI| Podloga za pas |SK| Podšívka v páse",  </v>
      </c>
      <c r="AV930" s="9" t="str">
        <f t="shared" si="389"/>
        <v xml:space="preserve">"Waistband lining", </v>
      </c>
      <c r="AW930" s="9"/>
    </row>
    <row r="931" spans="1:49" ht="15" customHeight="1" x14ac:dyDescent="0.25">
      <c r="A931" s="10" t="s">
        <v>17371</v>
      </c>
      <c r="B931" s="6" t="str">
        <f t="shared" si="364"/>
        <v>|EN| Lurex</v>
      </c>
      <c r="C931" s="10" t="s">
        <v>17371</v>
      </c>
      <c r="D931" s="6" t="str">
        <f t="shared" si="365"/>
        <v xml:space="preserve"> |AL| Lurex</v>
      </c>
      <c r="E931" s="10" t="s">
        <v>17372</v>
      </c>
      <c r="F931" s="6" t="str">
        <f t="shared" si="366"/>
        <v xml:space="preserve"> |BG| Лурекс</v>
      </c>
      <c r="G931" s="10" t="s">
        <v>17371</v>
      </c>
      <c r="H931" s="6" t="str">
        <f t="shared" si="367"/>
        <v xml:space="preserve"> |BiH| Lurex</v>
      </c>
      <c r="I931" s="10" t="s">
        <v>17371</v>
      </c>
      <c r="J931" s="6" t="str">
        <f t="shared" si="368"/>
        <v xml:space="preserve"> |CZ| Lurex</v>
      </c>
      <c r="K931" s="10" t="s">
        <v>17371</v>
      </c>
      <c r="L931" s="6" t="str">
        <f t="shared" si="369"/>
        <v xml:space="preserve"> |DE| Lurex</v>
      </c>
      <c r="M931" s="10" t="s">
        <v>17373</v>
      </c>
      <c r="N931" s="6" t="str">
        <f t="shared" si="370"/>
        <v xml:space="preserve"> |EE| Lureks</v>
      </c>
      <c r="O931" s="10" t="s">
        <v>17371</v>
      </c>
      <c r="P931" s="6" t="str">
        <f t="shared" si="371"/>
        <v xml:space="preserve"> |ES| Lurex</v>
      </c>
      <c r="Q931" s="10" t="s">
        <v>17371</v>
      </c>
      <c r="R931" s="6" t="str">
        <f t="shared" si="372"/>
        <v>/ Lurex</v>
      </c>
      <c r="S931" s="10" t="s">
        <v>17374</v>
      </c>
      <c r="T931" s="6" t="str">
        <f t="shared" si="373"/>
        <v xml:space="preserve"> |GR| Λούρεξ</v>
      </c>
      <c r="U931" s="10" t="s">
        <v>17371</v>
      </c>
      <c r="V931" s="6" t="str">
        <f t="shared" si="374"/>
        <v xml:space="preserve"> |HR| Lurex</v>
      </c>
      <c r="W931" s="10" t="s">
        <v>17375</v>
      </c>
      <c r="X931" s="6" t="str">
        <f t="shared" si="375"/>
        <v xml:space="preserve"> |HU| Lurex-szál</v>
      </c>
      <c r="Y931" s="10" t="s">
        <v>17371</v>
      </c>
      <c r="Z931" s="6" t="str">
        <f t="shared" si="376"/>
        <v xml:space="preserve"> |IT| Lurex</v>
      </c>
      <c r="AA931" s="10" t="s">
        <v>17376</v>
      </c>
      <c r="AB931" s="6" t="str">
        <f t="shared" si="377"/>
        <v xml:space="preserve"> |LT| Liureksas</v>
      </c>
      <c r="AC931" s="10" t="s">
        <v>17377</v>
      </c>
      <c r="AD931" s="6" t="str">
        <f t="shared" si="378"/>
        <v xml:space="preserve"> |LV| Lūrekss</v>
      </c>
      <c r="AE931" s="44" t="s">
        <v>17372</v>
      </c>
      <c r="AF931" s="6" t="str">
        <f t="shared" si="379"/>
        <v xml:space="preserve"> |MK| Лурекс</v>
      </c>
      <c r="AG931" s="10" t="s">
        <v>17373</v>
      </c>
      <c r="AH931" s="6" t="str">
        <f t="shared" si="380"/>
        <v xml:space="preserve"> |PL| Lureks</v>
      </c>
      <c r="AI931" s="10" t="s">
        <v>17371</v>
      </c>
      <c r="AJ931" s="6" t="str">
        <f t="shared" si="381"/>
        <v xml:space="preserve"> |PT| Lurex</v>
      </c>
      <c r="AK931" s="10" t="s">
        <v>17371</v>
      </c>
      <c r="AL931" s="6" t="str">
        <f t="shared" si="382"/>
        <v xml:space="preserve"> |RO| Lurex</v>
      </c>
      <c r="AM931" s="10" t="s">
        <v>17371</v>
      </c>
      <c r="AN931" s="6" t="str">
        <f t="shared" si="383"/>
        <v xml:space="preserve"> |RS| Lurex</v>
      </c>
      <c r="AO931" s="10" t="s">
        <v>17371</v>
      </c>
      <c r="AP931" s="6" t="str">
        <f t="shared" si="384"/>
        <v xml:space="preserve"> |SI| Lurex</v>
      </c>
      <c r="AQ931" s="10" t="s">
        <v>17371</v>
      </c>
      <c r="AR931" s="6" t="str">
        <f t="shared" si="385"/>
        <v xml:space="preserve"> |SK| Lurex</v>
      </c>
      <c r="AS931" s="9" t="str">
        <f t="shared" si="386"/>
        <v>|EN| Lurex |BG| Лурекс |BiH| Lurex |CZ| Lurex |DE| Lurex |EE| Lureks |ES| Lurex/ Lurex |GR| Λούρεξ |HR| Lurex |HU| Lurex-szál |IT| Lurex |LT| Liureksas |LV| Lūrekss |PL| Lureks |PT| Lurex |RO| Lurex |RS| Lurex |SI| Lurex |SK| Lurex</v>
      </c>
      <c r="AT931" s="9" t="str">
        <f t="shared" si="387"/>
        <v xml:space="preserve">"|EN| Lurex |BG| Лурекс |BiH| Lurex |CZ| Lurex |DE| Lurex |EE| Lureks |ES| Lurex/ Lurex |GR| Λούρεξ |HR| Lurex |HU| Lurex-szál |IT| Lurex |LT| Liureksas |LV| Lūrekss |PL| Lureks |PT| Lurex |RO| Lurex |RS| Lurex |SI| Lurex |SK| Lurex",  </v>
      </c>
      <c r="AU931" s="9" t="str">
        <f t="shared" si="388"/>
        <v xml:space="preserve">"Lurex":  "|EN| Lurex |BG| Лурекс |BiH| Lurex |CZ| Lurex |DE| Lurex |EE| Lureks |ES| Lurex/ Lurex |GR| Λούρεξ |HR| Lurex |HU| Lurex-szál |IT| Lurex |LT| Liureksas |LV| Lūrekss |PL| Lureks |PT| Lurex |RO| Lurex |RS| Lurex |SI| Lurex |SK| Lurex",  </v>
      </c>
      <c r="AV931" s="9" t="str">
        <f t="shared" si="389"/>
        <v xml:space="preserve">"Lurex", </v>
      </c>
      <c r="AW931" s="9"/>
    </row>
    <row r="932" spans="1:49" ht="15" customHeight="1" x14ac:dyDescent="0.25">
      <c r="A932" s="47" t="s">
        <v>6171</v>
      </c>
      <c r="B932" s="6" t="str">
        <f t="shared" si="364"/>
        <v>|EN| Baby boy jacket</v>
      </c>
      <c r="C932" s="10" t="s">
        <v>17378</v>
      </c>
      <c r="D932" s="6" t="str">
        <f t="shared" si="365"/>
        <v xml:space="preserve"> |AL| Xhaketë për fëmijë djemsh</v>
      </c>
      <c r="E932" s="43" t="s">
        <v>17379</v>
      </c>
      <c r="F932" s="6" t="str">
        <f t="shared" si="366"/>
        <v xml:space="preserve"> |BG| Бебешко сако за момче</v>
      </c>
      <c r="G932" s="43" t="s">
        <v>17380</v>
      </c>
      <c r="H932" s="6" t="str">
        <f t="shared" si="367"/>
        <v xml:space="preserve"> |BiH| Sako za bebe dječake</v>
      </c>
      <c r="I932" s="43" t="s">
        <v>17381</v>
      </c>
      <c r="J932" s="6" t="str">
        <f t="shared" si="368"/>
        <v xml:space="preserve"> |CZ| Kojenecké sako chlapecké</v>
      </c>
      <c r="K932" s="43" t="s">
        <v>17382</v>
      </c>
      <c r="L932" s="6" t="str">
        <f t="shared" si="369"/>
        <v xml:space="preserve"> |DE| Jacke für baby-jungen</v>
      </c>
      <c r="M932" s="43" t="s">
        <v>17383</v>
      </c>
      <c r="N932" s="6" t="str">
        <f t="shared" si="370"/>
        <v xml:space="preserve"> |EE| Beebipoisi jope</v>
      </c>
      <c r="O932" s="43" t="s">
        <v>17384</v>
      </c>
      <c r="P932" s="6" t="str">
        <f t="shared" si="371"/>
        <v xml:space="preserve"> |ES| Chaqueta infantil de niño</v>
      </c>
      <c r="Q932" s="43" t="s">
        <v>17385</v>
      </c>
      <c r="R932" s="6" t="str">
        <f t="shared" si="372"/>
        <v>/ Jaqueta infantil de nen</v>
      </c>
      <c r="S932" s="43" t="s">
        <v>17386</v>
      </c>
      <c r="T932" s="6" t="str">
        <f t="shared" si="373"/>
        <v xml:space="preserve"> |GR| Βρεφικό μπουφάν για αγόρια</v>
      </c>
      <c r="U932" s="43" t="s">
        <v>17380</v>
      </c>
      <c r="V932" s="6" t="str">
        <f t="shared" si="374"/>
        <v xml:space="preserve"> |HR| Sako za bebe dječake</v>
      </c>
      <c r="W932" s="43" t="s">
        <v>17387</v>
      </c>
      <c r="X932" s="6" t="str">
        <f t="shared" si="375"/>
        <v xml:space="preserve"> |HU| Csecsemő fiú zakó</v>
      </c>
      <c r="Y932" s="43" t="s">
        <v>17388</v>
      </c>
      <c r="Z932" s="6" t="str">
        <f t="shared" si="376"/>
        <v xml:space="preserve"> |IT| Giacca da neonato</v>
      </c>
      <c r="AA932" s="43" t="s">
        <v>17389</v>
      </c>
      <c r="AB932" s="6" t="str">
        <f t="shared" si="377"/>
        <v xml:space="preserve"> |LT| Kūdikio berniuko švarkas</v>
      </c>
      <c r="AC932" s="43" t="s">
        <v>17390</v>
      </c>
      <c r="AD932" s="6" t="str">
        <f t="shared" si="378"/>
        <v xml:space="preserve"> |LV| Žakete zēnam mazulim</v>
      </c>
      <c r="AE932" s="48" t="s">
        <v>17391</v>
      </c>
      <c r="AF932" s="6" t="str">
        <f t="shared" si="379"/>
        <v xml:space="preserve"> |MK| Машко бебешко сако</v>
      </c>
      <c r="AG932" s="16" t="s">
        <v>17392</v>
      </c>
      <c r="AH932" s="6" t="str">
        <f t="shared" si="380"/>
        <v xml:space="preserve"> |PL| Marynarka niemowlęca chłopięca</v>
      </c>
      <c r="AI932" s="43" t="s">
        <v>17393</v>
      </c>
      <c r="AJ932" s="6" t="str">
        <f t="shared" si="381"/>
        <v xml:space="preserve"> |PT| Jaqueta para bebé menino</v>
      </c>
      <c r="AK932" s="43" t="s">
        <v>17394</v>
      </c>
      <c r="AL932" s="6" t="str">
        <f t="shared" si="382"/>
        <v xml:space="preserve"> |RO| Sacou pentru bebeluși băieți</v>
      </c>
      <c r="AM932" s="43" t="s">
        <v>17395</v>
      </c>
      <c r="AN932" s="6" t="str">
        <f t="shared" si="383"/>
        <v xml:space="preserve"> |RS| Sako za bebe dečake</v>
      </c>
      <c r="AO932" s="43" t="s">
        <v>17396</v>
      </c>
      <c r="AP932" s="6" t="str">
        <f t="shared" si="384"/>
        <v xml:space="preserve"> |SI| Jakna za dojenčka dečka</v>
      </c>
      <c r="AQ932" s="43" t="s">
        <v>17397</v>
      </c>
      <c r="AR932" s="6" t="str">
        <f t="shared" si="385"/>
        <v xml:space="preserve"> |SK| Chlapčenské kojenecké sako</v>
      </c>
      <c r="AS932" s="9" t="str">
        <f t="shared" si="386"/>
        <v>|EN| Baby boy jacket |BG| Бебешко сако за момче |BiH| Sako za bebe dječake |CZ| Kojenecké sako chlapecké |DE| Jacke für baby-jungen |EE| Beebipoisi jope |ES| Chaqueta infantil de niño/ Jaqueta infantil de nen |GR| Βρεφικό μπουφάν για αγόρια |HR| Sako za bebe dječake |HU| Csecsemő fiú zakó |IT| Giacca da neonato |LT| Kūdikio berniuko švarkas |LV| Žakete zēnam mazulim |PL| Marynarka niemowlęca chłopięca |PT| Jaqueta para bebé menino |RO| Sacou pentru bebeluși băieți |RS| Sako za bebe dečake |SI| Jakna za dojenčka dečka |SK| Chlapčenské kojenecké sako</v>
      </c>
      <c r="AT932" s="9" t="str">
        <f t="shared" si="387"/>
        <v xml:space="preserve">"|EN| Baby boy jacket |BG| Бебешко сако за момче |BiH| Sako za bebe dječake |CZ| Kojenecké sako chlapecké |DE| Jacke für baby-jungen |EE| Beebipoisi jope |ES| Chaqueta infantil de niño/ Jaqueta infantil de nen |GR| Βρεφικό μπουφάν για αγόρια |HR| Sako za bebe dječake |HU| Csecsemő fiú zakó |IT| Giacca da neonato |LT| Kūdikio berniuko švarkas |LV| Žakete zēnam mazulim |PL| Marynarka niemowlęca chłopięca |PT| Jaqueta para bebé menino |RO| Sacou pentru bebeluși băieți |RS| Sako za bebe dečake |SI| Jakna za dojenčka dečka |SK| Chlapčenské kojenecké sako",  </v>
      </c>
      <c r="AU932" s="9" t="str">
        <f t="shared" si="388"/>
        <v xml:space="preserve">"Baby boy jacket":  "|EN| Baby boy jacket |BG| Бебешко сако за момче |BiH| Sako za bebe dječake |CZ| Kojenecké sako chlapecké |DE| Jacke für baby-jungen |EE| Beebipoisi jope |ES| Chaqueta infantil de niño/ Jaqueta infantil de nen |GR| Βρεφικό μπουφάν για αγόρια |HR| Sako za bebe dječake |HU| Csecsemő fiú zakó |IT| Giacca da neonato |LT| Kūdikio berniuko švarkas |LV| Žakete zēnam mazulim |PL| Marynarka niemowlęca chłopięca |PT| Jaqueta para bebé menino |RO| Sacou pentru bebeluși băieți |RS| Sako za bebe dečake |SI| Jakna za dojenčka dečka |SK| Chlapčenské kojenecké sako",  </v>
      </c>
      <c r="AV932" s="9" t="str">
        <f t="shared" si="389"/>
        <v xml:space="preserve">"Baby boy jacket", </v>
      </c>
      <c r="AW932" s="9"/>
    </row>
    <row r="933" spans="1:49" ht="15" customHeight="1" x14ac:dyDescent="0.25">
      <c r="A933" s="9" t="s">
        <v>17398</v>
      </c>
      <c r="B933" s="6" t="str">
        <f t="shared" si="364"/>
        <v>|EN| Men's jeans</v>
      </c>
      <c r="C933" s="9" t="s">
        <v>17399</v>
      </c>
      <c r="D933" s="6" t="str">
        <f t="shared" si="365"/>
        <v xml:space="preserve"> |AL| Xhinse për meshkuj</v>
      </c>
      <c r="E933" s="9" t="s">
        <v>17400</v>
      </c>
      <c r="F933" s="6" t="str">
        <f t="shared" si="366"/>
        <v xml:space="preserve"> |BG| Мъжки джинси</v>
      </c>
      <c r="G933" s="9" t="s">
        <v>17401</v>
      </c>
      <c r="H933" s="6" t="str">
        <f t="shared" si="367"/>
        <v xml:space="preserve"> |BiH| Muške farmerke</v>
      </c>
      <c r="I933" s="9" t="s">
        <v>17402</v>
      </c>
      <c r="J933" s="6" t="str">
        <f t="shared" si="368"/>
        <v xml:space="preserve"> |CZ| Pánské džínsy</v>
      </c>
      <c r="K933" s="9" t="s">
        <v>17403</v>
      </c>
      <c r="L933" s="6" t="str">
        <f t="shared" si="369"/>
        <v xml:space="preserve"> |DE| Herren jeans</v>
      </c>
      <c r="M933" s="9" t="s">
        <v>17404</v>
      </c>
      <c r="N933" s="6" t="str">
        <f t="shared" si="370"/>
        <v xml:space="preserve"> |EE| Meeste teksad</v>
      </c>
      <c r="O933" s="9" t="s">
        <v>17405</v>
      </c>
      <c r="P933" s="6" t="str">
        <f t="shared" si="371"/>
        <v xml:space="preserve"> |ES| Pantalones vaqueros para hombre</v>
      </c>
      <c r="Q933" s="9" t="s">
        <v>17406</v>
      </c>
      <c r="R933" s="6" t="str">
        <f t="shared" si="372"/>
        <v>/ Texans d'home</v>
      </c>
      <c r="S933" s="9" t="s">
        <v>17407</v>
      </c>
      <c r="T933" s="6" t="str">
        <f t="shared" si="373"/>
        <v xml:space="preserve"> |GR| Ανδρικό τζιν</v>
      </c>
      <c r="U933" s="9" t="s">
        <v>17408</v>
      </c>
      <c r="V933" s="6" t="str">
        <f t="shared" si="374"/>
        <v xml:space="preserve"> |HR| Muške traperice</v>
      </c>
      <c r="W933" s="9" t="s">
        <v>17409</v>
      </c>
      <c r="X933" s="6" t="str">
        <f t="shared" si="375"/>
        <v xml:space="preserve"> |HU| Férfi farmernadrág</v>
      </c>
      <c r="Y933" s="9" t="s">
        <v>17410</v>
      </c>
      <c r="Z933" s="6" t="str">
        <f t="shared" si="376"/>
        <v xml:space="preserve"> |IT| Jeans da uomo</v>
      </c>
      <c r="AA933" s="9" t="s">
        <v>17411</v>
      </c>
      <c r="AB933" s="6" t="str">
        <f t="shared" si="377"/>
        <v xml:space="preserve"> |LT| Vyriški džinsai</v>
      </c>
      <c r="AC933" s="9" t="s">
        <v>17412</v>
      </c>
      <c r="AD933" s="6" t="str">
        <f t="shared" si="378"/>
        <v xml:space="preserve"> |LV| Vīriešu džinsi</v>
      </c>
      <c r="AE933" s="9" t="s">
        <v>17413</v>
      </c>
      <c r="AF933" s="6" t="str">
        <f t="shared" si="379"/>
        <v xml:space="preserve"> |MK| Машки фармерки</v>
      </c>
      <c r="AG933" s="9" t="s">
        <v>17414</v>
      </c>
      <c r="AH933" s="6" t="str">
        <f t="shared" si="380"/>
        <v xml:space="preserve"> |PL| Jeansy męskie</v>
      </c>
      <c r="AI933" s="9" t="s">
        <v>17415</v>
      </c>
      <c r="AJ933" s="6" t="str">
        <f t="shared" si="381"/>
        <v xml:space="preserve"> |PT| Calças de ganga masculinas</v>
      </c>
      <c r="AK933" s="9" t="s">
        <v>17416</v>
      </c>
      <c r="AL933" s="6" t="str">
        <f t="shared" si="382"/>
        <v xml:space="preserve"> |RO| Blugi pentru bărbați</v>
      </c>
      <c r="AM933" s="9" t="s">
        <v>17401</v>
      </c>
      <c r="AN933" s="6" t="str">
        <f t="shared" si="383"/>
        <v xml:space="preserve"> |RS| Muške farmerke</v>
      </c>
      <c r="AO933" s="9" t="s">
        <v>17417</v>
      </c>
      <c r="AP933" s="6" t="str">
        <f t="shared" si="384"/>
        <v xml:space="preserve"> |SI| Moške kavbojke</v>
      </c>
      <c r="AQ933" s="9" t="s">
        <v>17418</v>
      </c>
      <c r="AR933" s="6" t="str">
        <f t="shared" si="385"/>
        <v xml:space="preserve"> |SK| Pánske džínsy</v>
      </c>
      <c r="AS933" s="9" t="str">
        <f t="shared" si="386"/>
        <v>|EN| Men's jeans |BG| Мъжки джинси |BiH| Muške farmerke |CZ| Pánské džínsy |DE| Herren jeans |EE| Meeste teksad |ES| Pantalones vaqueros para hombre/ Texans d'home |GR| Ανδρικό τζιν |HR| Muške traperice |HU| Férfi farmernadrág |IT| Jeans da uomo |LT| Vyriški džinsai |LV| Vīriešu džinsi |PL| Jeansy męskie |PT| Calças de ganga masculinas |RO| Blugi pentru bărbați |RS| Muške farmerke |SI| Moške kavbojke |SK| Pánske džínsy</v>
      </c>
      <c r="AT933" s="9" t="str">
        <f t="shared" si="387"/>
        <v xml:space="preserve">"|EN| Men's jeans |BG| Мъжки джинси |BiH| Muške farmerke |CZ| Pánské džínsy |DE| Herren jeans |EE| Meeste teksad |ES| Pantalones vaqueros para hombre/ Texans d'home |GR| Ανδρικό τζιν |HR| Muške traperice |HU| Férfi farmernadrág |IT| Jeans da uomo |LT| Vyriški džinsai |LV| Vīriešu džinsi |PL| Jeansy męskie |PT| Calças de ganga masculinas |RO| Blugi pentru bărbați |RS| Muške farmerke |SI| Moške kavbojke |SK| Pánske džínsy",  </v>
      </c>
      <c r="AU933" s="9" t="str">
        <f t="shared" si="388"/>
        <v xml:space="preserve">"Men's jeans":  "|EN| Men's jeans |BG| Мъжки джинси |BiH| Muške farmerke |CZ| Pánské džínsy |DE| Herren jeans |EE| Meeste teksad |ES| Pantalones vaqueros para hombre/ Texans d'home |GR| Ανδρικό τζιν |HR| Muške traperice |HU| Férfi farmernadrág |IT| Jeans da uomo |LT| Vyriški džinsai |LV| Vīriešu džinsi |PL| Jeansy męskie |PT| Calças de ganga masculinas |RO| Blugi pentru bărbați |RS| Muške farmerke |SI| Moške kavbojke |SK| Pánske džínsy",  </v>
      </c>
      <c r="AV933" s="9" t="str">
        <f t="shared" si="389"/>
        <v xml:space="preserve">"Men's jeans", </v>
      </c>
      <c r="AW933" s="9"/>
    </row>
    <row r="934" spans="1:49" ht="15" customHeight="1" x14ac:dyDescent="0.25">
      <c r="A934" s="10" t="s">
        <v>17419</v>
      </c>
      <c r="B934" s="6" t="str">
        <f t="shared" si="364"/>
        <v>|EN| Girls knee socks</v>
      </c>
      <c r="C934" s="10" t="s">
        <v>17420</v>
      </c>
      <c r="D934" s="6" t="str">
        <f t="shared" si="365"/>
        <v xml:space="preserve"> |AL| Çorape për gjurin vajzash</v>
      </c>
      <c r="E934" s="16" t="s">
        <v>17421</v>
      </c>
      <c r="F934" s="6" t="str">
        <f t="shared" si="366"/>
        <v xml:space="preserve"> |BG| 3/4 чорапи за момиче</v>
      </c>
      <c r="G934" s="16" t="s">
        <v>17422</v>
      </c>
      <c r="H934" s="6" t="str">
        <f t="shared" si="367"/>
        <v xml:space="preserve"> |BiH| Visoke čarape za djevojčice</v>
      </c>
      <c r="I934" s="16" t="s">
        <v>17423</v>
      </c>
      <c r="J934" s="6" t="str">
        <f t="shared" si="368"/>
        <v xml:space="preserve"> |CZ| Dívčí podkolenky</v>
      </c>
      <c r="K934" s="16" t="s">
        <v>17424</v>
      </c>
      <c r="L934" s="6" t="str">
        <f t="shared" si="369"/>
        <v xml:space="preserve"> |DE| Kniestrümpfe für mädchen</v>
      </c>
      <c r="M934" s="16" t="s">
        <v>17425</v>
      </c>
      <c r="N934" s="6" t="str">
        <f t="shared" si="370"/>
        <v xml:space="preserve"> |EE| Tüdrukute põlvikud</v>
      </c>
      <c r="O934" s="16" t="s">
        <v>17426</v>
      </c>
      <c r="P934" s="6" t="str">
        <f t="shared" si="371"/>
        <v xml:space="preserve"> |ES| Calcetines hasta la rodilla de niña</v>
      </c>
      <c r="Q934" s="16" t="s">
        <v>17427</v>
      </c>
      <c r="R934" s="6" t="str">
        <f t="shared" si="372"/>
        <v>/ Mitjons fins als genoll per a nenes</v>
      </c>
      <c r="S934" s="16" t="s">
        <v>17428</v>
      </c>
      <c r="T934" s="6" t="str">
        <f t="shared" si="373"/>
        <v xml:space="preserve"> |GR| Κάλτσες γόνατος για κορίτσια</v>
      </c>
      <c r="U934" s="16" t="s">
        <v>17422</v>
      </c>
      <c r="V934" s="6" t="str">
        <f t="shared" si="374"/>
        <v xml:space="preserve"> |HR| Visoke čarape za djevojčice</v>
      </c>
      <c r="W934" s="16" t="s">
        <v>17429</v>
      </c>
      <c r="X934" s="6" t="str">
        <f t="shared" si="375"/>
        <v xml:space="preserve"> |HU| Lányka térdzokni</v>
      </c>
      <c r="Y934" s="16" t="s">
        <v>17430</v>
      </c>
      <c r="Z934" s="6" t="str">
        <f t="shared" si="376"/>
        <v xml:space="preserve"> |IT| Calzini al ginocchio da ragazza</v>
      </c>
      <c r="AA934" s="16" t="s">
        <v>17431</v>
      </c>
      <c r="AB934" s="6" t="str">
        <f t="shared" si="377"/>
        <v xml:space="preserve"> |LT| Puskojinės mergaitėms</v>
      </c>
      <c r="AC934" s="16" t="s">
        <v>17432</v>
      </c>
      <c r="AD934" s="6" t="str">
        <f t="shared" si="378"/>
        <v xml:space="preserve"> |LV| Pusgaras zeķes meitenēm</v>
      </c>
      <c r="AE934" s="44" t="s">
        <v>17433</v>
      </c>
      <c r="AF934" s="6" t="str">
        <f t="shared" si="379"/>
        <v xml:space="preserve"> |MK| Детски женски доколенки</v>
      </c>
      <c r="AG934" s="10" t="s">
        <v>17434</v>
      </c>
      <c r="AH934" s="6" t="str">
        <f t="shared" si="380"/>
        <v xml:space="preserve"> |PL| Podkolanówki dziewczęce</v>
      </c>
      <c r="AI934" s="16" t="s">
        <v>17435</v>
      </c>
      <c r="AJ934" s="6" t="str">
        <f t="shared" si="381"/>
        <v xml:space="preserve"> |PT| Meias pelo joelho para raparigas</v>
      </c>
      <c r="AK934" s="16" t="s">
        <v>17436</v>
      </c>
      <c r="AL934" s="6" t="str">
        <f t="shared" si="382"/>
        <v xml:space="preserve"> |RO| Șosete fete până la genunchi</v>
      </c>
      <c r="AM934" s="16" t="s">
        <v>17437</v>
      </c>
      <c r="AN934" s="6" t="str">
        <f t="shared" si="383"/>
        <v xml:space="preserve"> |RS| Visoke čarape za devojčice</v>
      </c>
      <c r="AO934" s="16" t="s">
        <v>17438</v>
      </c>
      <c r="AP934" s="6" t="str">
        <f t="shared" si="384"/>
        <v xml:space="preserve"> |SI| Dekliške dokolenke</v>
      </c>
      <c r="AQ934" s="16" t="s">
        <v>17439</v>
      </c>
      <c r="AR934" s="6" t="str">
        <f t="shared" si="385"/>
        <v xml:space="preserve"> |SK| Dievčenské podkolienky</v>
      </c>
      <c r="AS934" s="9" t="str">
        <f t="shared" si="386"/>
        <v>|EN| Girls knee socks |BG| 3/4 чорапи за момиче |BiH| Visoke čarape za djevojčice |CZ| Dívčí podkolenky |DE| Kniestrümpfe für mädchen |EE| Tüdrukute põlvikud |ES| Calcetines hasta la rodilla de niña/ Mitjons fins als genoll per a nenes |GR| Κάλτσες γόνατος για κορίτσια |HR| Visoke čarape za djevojčice |HU| Lányka térdzokni |IT| Calzini al ginocchio da ragazza |LT| Puskojinės mergaitėms |LV| Pusgaras zeķes meitenēm |PL| Podkolanówki dziewczęce |PT| Meias pelo joelho para raparigas |RO| Șosete fete până la genunchi |RS| Visoke čarape za devojčice |SI| Dekliške dokolenke |SK| Dievčenské podkolienky</v>
      </c>
      <c r="AT934" s="9" t="str">
        <f t="shared" si="387"/>
        <v xml:space="preserve">"|EN| Girls knee socks |BG| 3/4 чорапи за момиче |BiH| Visoke čarape za djevojčice |CZ| Dívčí podkolenky |DE| Kniestrümpfe für mädchen |EE| Tüdrukute põlvikud |ES| Calcetines hasta la rodilla de niña/ Mitjons fins als genoll per a nenes |GR| Κάλτσες γόνατος για κορίτσια |HR| Visoke čarape za djevojčice |HU| Lányka térdzokni |IT| Calzini al ginocchio da ragazza |LT| Puskojinės mergaitėms |LV| Pusgaras zeķes meitenēm |PL| Podkolanówki dziewczęce |PT| Meias pelo joelho para raparigas |RO| Șosete fete până la genunchi |RS| Visoke čarape za devojčice |SI| Dekliške dokolenke |SK| Dievčenské podkolienky",  </v>
      </c>
      <c r="AU934" s="9" t="str">
        <f t="shared" si="388"/>
        <v xml:space="preserve">"Girls knee socks":  "|EN| Girls knee socks |BG| 3/4 чорапи за момиче |BiH| Visoke čarape za djevojčice |CZ| Dívčí podkolenky |DE| Kniestrümpfe für mädchen |EE| Tüdrukute põlvikud |ES| Calcetines hasta la rodilla de niña/ Mitjons fins als genoll per a nenes |GR| Κάλτσες γόνατος για κορίτσια |HR| Visoke čarape za djevojčice |HU| Lányka térdzokni |IT| Calzini al ginocchio da ragazza |LT| Puskojinės mergaitėms |LV| Pusgaras zeķes meitenēm |PL| Podkolanówki dziewczęce |PT| Meias pelo joelho para raparigas |RO| Șosete fete până la genunchi |RS| Visoke čarape za devojčice |SI| Dekliške dokolenke |SK| Dievčenské podkolienky",  </v>
      </c>
      <c r="AV934" s="9" t="str">
        <f t="shared" si="389"/>
        <v xml:space="preserve">"Girls knee socks", </v>
      </c>
      <c r="AW934" s="9"/>
    </row>
    <row r="935" spans="1:49" ht="15" customHeight="1" x14ac:dyDescent="0.25">
      <c r="A935" s="49" t="s">
        <v>17440</v>
      </c>
      <c r="B935" s="6" t="str">
        <f t="shared" si="364"/>
        <v>|EN| Lace choker</v>
      </c>
      <c r="C935" s="49" t="s">
        <v>17441</v>
      </c>
      <c r="D935" s="6" t="str">
        <f t="shared" si="365"/>
        <v xml:space="preserve"> |AL| Chocker dantelle</v>
      </c>
      <c r="E935" s="49" t="s">
        <v>17442</v>
      </c>
      <c r="F935" s="6" t="str">
        <f t="shared" si="366"/>
        <v xml:space="preserve"> |BG| Дантелен чокър</v>
      </c>
      <c r="G935" s="49" t="s">
        <v>17443</v>
      </c>
      <c r="H935" s="6" t="str">
        <f t="shared" si="367"/>
        <v xml:space="preserve"> |BiH| Čipkasti choker</v>
      </c>
      <c r="I935" s="49" t="s">
        <v>17444</v>
      </c>
      <c r="J935" s="6" t="str">
        <f t="shared" si="368"/>
        <v xml:space="preserve"> |CZ| Krajkový choker</v>
      </c>
      <c r="K935" s="49" t="s">
        <v>17445</v>
      </c>
      <c r="L935" s="6" t="str">
        <f t="shared" si="369"/>
        <v xml:space="preserve"> |DE| Koronkowy chocker</v>
      </c>
      <c r="M935" s="49" t="s">
        <v>17446</v>
      </c>
      <c r="N935" s="6" t="str">
        <f t="shared" si="370"/>
        <v xml:space="preserve"> |EE| Pitsist tšokeerija</v>
      </c>
      <c r="O935" s="49" t="s">
        <v>17447</v>
      </c>
      <c r="P935" s="6" t="str">
        <f t="shared" si="371"/>
        <v xml:space="preserve"> |ES| Gargantilla de encaje</v>
      </c>
      <c r="Q935" s="49" t="s">
        <v>17448</v>
      </c>
      <c r="R935" s="6" t="str">
        <f t="shared" si="372"/>
        <v>/ Collaret d'encaix</v>
      </c>
      <c r="S935" s="49" t="s">
        <v>17449</v>
      </c>
      <c r="T935" s="6" t="str">
        <f t="shared" si="373"/>
        <v xml:space="preserve"> |GR| Δαντελένιο τσόκερ</v>
      </c>
      <c r="U935" s="49" t="s">
        <v>17443</v>
      </c>
      <c r="V935" s="6" t="str">
        <f t="shared" si="374"/>
        <v xml:space="preserve"> |HR| Čipkasti choker</v>
      </c>
      <c r="W935" s="49" t="s">
        <v>17450</v>
      </c>
      <c r="X935" s="6" t="str">
        <f t="shared" si="375"/>
        <v xml:space="preserve"> |HU| Csipke choker</v>
      </c>
      <c r="Y935" s="49" t="s">
        <v>17451</v>
      </c>
      <c r="Z935" s="6" t="str">
        <f t="shared" si="376"/>
        <v xml:space="preserve"> |IT| Choker in pizzo</v>
      </c>
      <c r="AA935" s="49" t="s">
        <v>17452</v>
      </c>
      <c r="AB935" s="6" t="str">
        <f t="shared" si="377"/>
        <v xml:space="preserve"> |LT| Nėrinių chokeris</v>
      </c>
      <c r="AC935" s="49" t="s">
        <v>17453</v>
      </c>
      <c r="AD935" s="6" t="str">
        <f t="shared" si="378"/>
        <v xml:space="preserve"> |LV| Mežģīņu čokeris</v>
      </c>
      <c r="AE935" s="49" t="s">
        <v>17454</v>
      </c>
      <c r="AF935" s="6" t="str">
        <f t="shared" si="379"/>
        <v xml:space="preserve"> |MK| Чипкано ланче за врат</v>
      </c>
      <c r="AG935" s="49" t="s">
        <v>17445</v>
      </c>
      <c r="AH935" s="6" t="str">
        <f t="shared" si="380"/>
        <v xml:space="preserve"> |PL| Koronkowy chocker</v>
      </c>
      <c r="AI935" s="49" t="s">
        <v>17455</v>
      </c>
      <c r="AJ935" s="6" t="str">
        <f t="shared" si="381"/>
        <v xml:space="preserve"> |PT| Gargantilha de renda</v>
      </c>
      <c r="AK935" s="49" t="s">
        <v>17456</v>
      </c>
      <c r="AL935" s="6" t="str">
        <f t="shared" si="382"/>
        <v xml:space="preserve"> |RO| Choker din dantelă</v>
      </c>
      <c r="AM935" s="49" t="s">
        <v>17443</v>
      </c>
      <c r="AN935" s="6" t="str">
        <f t="shared" si="383"/>
        <v xml:space="preserve"> |RS| Čipkasti choker</v>
      </c>
      <c r="AO935" s="17" t="s">
        <v>17457</v>
      </c>
      <c r="AP935" s="6" t="str">
        <f t="shared" si="384"/>
        <v xml:space="preserve"> |SI| Choker iz čipke</v>
      </c>
      <c r="AQ935" s="49" t="s">
        <v>17458</v>
      </c>
      <c r="AR935" s="6" t="str">
        <f t="shared" si="385"/>
        <v xml:space="preserve"> |SK| Čipkovaný choker</v>
      </c>
      <c r="AS935" s="9" t="str">
        <f t="shared" si="386"/>
        <v>|EN| Lace choker |BG| Дантелен чокър |BiH| Čipkasti choker |CZ| Krajkový choker |DE| Koronkowy chocker |EE| Pitsist tšokeerija |ES| Gargantilla de encaje/ Collaret d'encaix |GR| Δαντελένιο τσόκερ |HR| Čipkasti choker |HU| Csipke choker |IT| Choker in pizzo |LT| Nėrinių chokeris |LV| Mežģīņu čokeris |PL| Koronkowy chocker |PT| Gargantilha de renda |RO| Choker din dantelă |RS| Čipkasti choker |SI| Choker iz čipke |SK| Čipkovaný choker</v>
      </c>
      <c r="AT935" s="9" t="str">
        <f t="shared" si="387"/>
        <v xml:space="preserve">"|EN| Lace choker |BG| Дантелен чокър |BiH| Čipkasti choker |CZ| Krajkový choker |DE| Koronkowy chocker |EE| Pitsist tšokeerija |ES| Gargantilla de encaje/ Collaret d'encaix |GR| Δαντελένιο τσόκερ |HR| Čipkasti choker |HU| Csipke choker |IT| Choker in pizzo |LT| Nėrinių chokeris |LV| Mežģīņu čokeris |PL| Koronkowy chocker |PT| Gargantilha de renda |RO| Choker din dantelă |RS| Čipkasti choker |SI| Choker iz čipke |SK| Čipkovaný choker",  </v>
      </c>
      <c r="AU935" s="9" t="str">
        <f t="shared" si="388"/>
        <v xml:space="preserve">"Lace choker":  "|EN| Lace choker |BG| Дантелен чокър |BiH| Čipkasti choker |CZ| Krajkový choker |DE| Koronkowy chocker |EE| Pitsist tšokeerija |ES| Gargantilla de encaje/ Collaret d'encaix |GR| Δαντελένιο τσόκερ |HR| Čipkasti choker |HU| Csipke choker |IT| Choker in pizzo |LT| Nėrinių chokeris |LV| Mežģīņu čokeris |PL| Koronkowy chocker |PT| Gargantilha de renda |RO| Choker din dantelă |RS| Čipkasti choker |SI| Choker iz čipke |SK| Čipkovaný choker",  </v>
      </c>
      <c r="AV935" s="9" t="str">
        <f t="shared" si="389"/>
        <v xml:space="preserve">"Lace choker", </v>
      </c>
      <c r="AW935" s="9"/>
    </row>
    <row r="936" spans="1:49" ht="15" customHeight="1" x14ac:dyDescent="0.25">
      <c r="A936" s="49" t="s">
        <v>17459</v>
      </c>
      <c r="B936" s="6" t="str">
        <f t="shared" si="364"/>
        <v>|EN| Women's ski socks</v>
      </c>
      <c r="C936" s="49" t="s">
        <v>17460</v>
      </c>
      <c r="D936" s="6" t="str">
        <f t="shared" si="365"/>
        <v xml:space="preserve"> |AL| Çorape për ski femrash</v>
      </c>
      <c r="E936" s="49" t="s">
        <v>17461</v>
      </c>
      <c r="F936" s="6" t="str">
        <f t="shared" si="366"/>
        <v xml:space="preserve"> |BG| Дамски къси скиорски чорапи</v>
      </c>
      <c r="G936" s="49" t="s">
        <v>17462</v>
      </c>
      <c r="H936" s="6" t="str">
        <f t="shared" si="367"/>
        <v xml:space="preserve"> |BiH| Ženske skijaške čarape</v>
      </c>
      <c r="I936" s="49" t="s">
        <v>17463</v>
      </c>
      <c r="J936" s="6" t="str">
        <f t="shared" si="368"/>
        <v xml:space="preserve"> |CZ| Dámské lyžařské ponožky</v>
      </c>
      <c r="K936" s="49" t="s">
        <v>17464</v>
      </c>
      <c r="L936" s="6" t="str">
        <f t="shared" si="369"/>
        <v xml:space="preserve"> |DE| Skarpety damskie narciarskie</v>
      </c>
      <c r="M936" s="49" t="s">
        <v>17465</v>
      </c>
      <c r="N936" s="6" t="str">
        <f t="shared" si="370"/>
        <v xml:space="preserve"> |EE| Naiste suusasokid</v>
      </c>
      <c r="O936" s="49" t="s">
        <v>17466</v>
      </c>
      <c r="P936" s="6" t="str">
        <f t="shared" si="371"/>
        <v xml:space="preserve"> |ES| Calcetines de esquí para mujer</v>
      </c>
      <c r="Q936" s="49" t="s">
        <v>17467</v>
      </c>
      <c r="R936" s="6" t="str">
        <f t="shared" si="372"/>
        <v>/ Mitjons d'esquí per a dona</v>
      </c>
      <c r="S936" s="49" t="s">
        <v>17468</v>
      </c>
      <c r="T936" s="6" t="str">
        <f t="shared" si="373"/>
        <v xml:space="preserve"> |GR| Γυναικείες κάλτσες σκι</v>
      </c>
      <c r="U936" s="49" t="s">
        <v>17462</v>
      </c>
      <c r="V936" s="6" t="str">
        <f t="shared" si="374"/>
        <v xml:space="preserve"> |HR| Ženske skijaške čarape</v>
      </c>
      <c r="W936" s="49" t="s">
        <v>17469</v>
      </c>
      <c r="X936" s="6" t="str">
        <f t="shared" si="375"/>
        <v xml:space="preserve"> |HU| Női síharisnya</v>
      </c>
      <c r="Y936" s="49" t="s">
        <v>17470</v>
      </c>
      <c r="Z936" s="6" t="str">
        <f t="shared" si="376"/>
        <v xml:space="preserve"> |IT| Calze da sci da donna</v>
      </c>
      <c r="AA936" s="49" t="s">
        <v>17471</v>
      </c>
      <c r="AB936" s="6" t="str">
        <f t="shared" si="377"/>
        <v xml:space="preserve"> |LT| Moteriškos slidinėjimo kojinės</v>
      </c>
      <c r="AC936" s="49" t="s">
        <v>17472</v>
      </c>
      <c r="AD936" s="6" t="str">
        <f t="shared" si="378"/>
        <v xml:space="preserve"> |LV| Sieviešu zeķes slēpošanai</v>
      </c>
      <c r="AE936" s="49" t="s">
        <v>17473</v>
      </c>
      <c r="AF936" s="6" t="str">
        <f t="shared" si="379"/>
        <v xml:space="preserve"> |MK| Женски чорапи за скијање</v>
      </c>
      <c r="AG936" s="49" t="s">
        <v>17464</v>
      </c>
      <c r="AH936" s="6" t="str">
        <f t="shared" si="380"/>
        <v xml:space="preserve"> |PL| Skarpety damskie narciarskie</v>
      </c>
      <c r="AI936" s="49" t="s">
        <v>17474</v>
      </c>
      <c r="AJ936" s="6" t="str">
        <f t="shared" si="381"/>
        <v xml:space="preserve"> |PT| Meias de esqui femininas</v>
      </c>
      <c r="AK936" s="49" t="s">
        <v>17475</v>
      </c>
      <c r="AL936" s="6" t="str">
        <f t="shared" si="382"/>
        <v xml:space="preserve"> |RO| Șosete de damă pentru schi</v>
      </c>
      <c r="AM936" s="49" t="s">
        <v>17462</v>
      </c>
      <c r="AN936" s="6" t="str">
        <f t="shared" si="383"/>
        <v xml:space="preserve"> |RS| Ženske skijaške čarape</v>
      </c>
      <c r="AO936" s="49" t="s">
        <v>17476</v>
      </c>
      <c r="AP936" s="6" t="str">
        <f t="shared" si="384"/>
        <v xml:space="preserve"> |SI| Ženske smučarske nogavice</v>
      </c>
      <c r="AQ936" s="49" t="s">
        <v>17477</v>
      </c>
      <c r="AR936" s="6" t="str">
        <f t="shared" si="385"/>
        <v xml:space="preserve"> |SK| Dámske lyžiarske ponožky</v>
      </c>
      <c r="AS936" s="9" t="str">
        <f t="shared" si="386"/>
        <v>|EN| Women's ski socks |BG| Дамски къси скиорски чорапи |BiH| Ženske skijaške čarape |CZ| Dámské lyžařské ponožky |DE| Skarpety damskie narciarskie |EE| Naiste suusasokid |ES| Calcetines de esquí para mujer/ Mitjons d'esquí per a dona |GR| Γυναικείες κάλτσες σκι |HR| Ženske skijaške čarape |HU| Női síharisnya |IT| Calze da sci da donna |LT| Moteriškos slidinėjimo kojinės |LV| Sieviešu zeķes slēpošanai |PL| Skarpety damskie narciarskie |PT| Meias de esqui femininas |RO| Șosete de damă pentru schi |RS| Ženske skijaške čarape |SI| Ženske smučarske nogavice |SK| Dámske lyžiarske ponožky</v>
      </c>
      <c r="AT936" s="9" t="str">
        <f t="shared" si="387"/>
        <v xml:space="preserve">"|EN| Women's ski socks |BG| Дамски къси скиорски чорапи |BiH| Ženske skijaške čarape |CZ| Dámské lyžařské ponožky |DE| Skarpety damskie narciarskie |EE| Naiste suusasokid |ES| Calcetines de esquí para mujer/ Mitjons d'esquí per a dona |GR| Γυναικείες κάλτσες σκι |HR| Ženske skijaške čarape |HU| Női síharisnya |IT| Calze da sci da donna |LT| Moteriškos slidinėjimo kojinės |LV| Sieviešu zeķes slēpošanai |PL| Skarpety damskie narciarskie |PT| Meias de esqui femininas |RO| Șosete de damă pentru schi |RS| Ženske skijaške čarape |SI| Ženske smučarske nogavice |SK| Dámske lyžiarske ponožky",  </v>
      </c>
      <c r="AU936" s="9" t="str">
        <f t="shared" si="388"/>
        <v xml:space="preserve">"Women's ski socks":  "|EN| Women's ski socks |BG| Дамски къси скиорски чорапи |BiH| Ženske skijaške čarape |CZ| Dámské lyžařské ponožky |DE| Skarpety damskie narciarskie |EE| Naiste suusasokid |ES| Calcetines de esquí para mujer/ Mitjons d'esquí per a dona |GR| Γυναικείες κάλτσες σκι |HR| Ženske skijaške čarape |HU| Női síharisnya |IT| Calze da sci da donna |LT| Moteriškos slidinėjimo kojinės |LV| Sieviešu zeķes slēpošanai |PL| Skarpety damskie narciarskie |PT| Meias de esqui femininas |RO| Șosete de damă pentru schi |RS| Ženske skijaške čarape |SI| Ženske smučarske nogavice |SK| Dámske lyžiarske ponožky",  </v>
      </c>
      <c r="AV936" s="9" t="str">
        <f t="shared" si="389"/>
        <v xml:space="preserve">"Women's ski socks", </v>
      </c>
      <c r="AW936" s="9"/>
    </row>
    <row r="937" spans="1:49" ht="15" customHeight="1" x14ac:dyDescent="0.25">
      <c r="A937" s="17" t="s">
        <v>17478</v>
      </c>
      <c r="B937" s="6" t="str">
        <f t="shared" si="364"/>
        <v>|EN| Stick on bra regulated</v>
      </c>
      <c r="C937" s="17" t="s">
        <v>17479</v>
      </c>
      <c r="D937" s="6" t="str">
        <f t="shared" si="365"/>
        <v xml:space="preserve"> |AL| Sutiena që ngjitet e rregullueshme</v>
      </c>
      <c r="E937" s="17" t="s">
        <v>17480</v>
      </c>
      <c r="F937" s="6" t="str">
        <f t="shared" si="366"/>
        <v xml:space="preserve"> |BG| Залепващ сутиен с регулация</v>
      </c>
      <c r="G937" s="17" t="s">
        <v>17481</v>
      </c>
      <c r="H937" s="6" t="str">
        <f t="shared" si="367"/>
        <v xml:space="preserve"> |BiH| Grudnjak na lijepljenje</v>
      </c>
      <c r="I937" s="17" t="s">
        <v>17482</v>
      </c>
      <c r="J937" s="6" t="str">
        <f t="shared" si="368"/>
        <v xml:space="preserve"> |CZ| Nalepovací podprsenka, kterou lze tvarovat</v>
      </c>
      <c r="K937" s="17" t="s">
        <v>17483</v>
      </c>
      <c r="L937" s="6" t="str">
        <f t="shared" si="369"/>
        <v xml:space="preserve"> |DE| Klebe-bh mit einstellmöglichkeit</v>
      </c>
      <c r="M937" s="17" t="s">
        <v>17484</v>
      </c>
      <c r="N937" s="6" t="str">
        <f t="shared" si="370"/>
        <v xml:space="preserve"> |EE| Reguleeritav kleepsuga rinnahoidja</v>
      </c>
      <c r="O937" s="17" t="s">
        <v>17485</v>
      </c>
      <c r="P937" s="6" t="str">
        <f t="shared" si="371"/>
        <v xml:space="preserve"> |ES| Sujetador adhesivo con ajuste</v>
      </c>
      <c r="Q937" s="17" t="s">
        <v>17486</v>
      </c>
      <c r="R937" s="6" t="str">
        <f t="shared" si="372"/>
        <v>/ Sostenidor adhesiu amb ajustament</v>
      </c>
      <c r="S937" s="17" t="s">
        <v>17487</v>
      </c>
      <c r="T937" s="6" t="str">
        <f t="shared" si="373"/>
        <v xml:space="preserve"> |GR| Ρυθμιζόμενο σουτιέν, αυτοκόλλητο</v>
      </c>
      <c r="U937" s="17" t="s">
        <v>17481</v>
      </c>
      <c r="V937" s="6" t="str">
        <f t="shared" si="374"/>
        <v xml:space="preserve"> |HR| Grudnjak na lijepljenje</v>
      </c>
      <c r="W937" s="17" t="s">
        <v>17488</v>
      </c>
      <c r="X937" s="6" t="str">
        <f t="shared" si="375"/>
        <v xml:space="preserve"> |HU| Ragasztószalag állatható melltartóhoz</v>
      </c>
      <c r="Y937" s="17" t="s">
        <v>17489</v>
      </c>
      <c r="Z937" s="6" t="str">
        <f t="shared" si="376"/>
        <v xml:space="preserve"> |IT| Reggiseno adesivo regolabile</v>
      </c>
      <c r="AA937" s="17" t="s">
        <v>17490</v>
      </c>
      <c r="AB937" s="6" t="str">
        <f t="shared" si="377"/>
        <v xml:space="preserve"> |LT| Reguliuojama priklijuojama liemenėlė</v>
      </c>
      <c r="AC937" s="17" t="s">
        <v>17491</v>
      </c>
      <c r="AD937" s="6" t="str">
        <f t="shared" si="378"/>
        <v xml:space="preserve"> |LV| Regulējams uzlīmējams krūšturis</v>
      </c>
      <c r="AE937" s="50" t="s">
        <v>17492</v>
      </c>
      <c r="AF937" s="6" t="str">
        <f t="shared" si="379"/>
        <v xml:space="preserve"> |MK| Леплив градник со регулација</v>
      </c>
      <c r="AG937" s="17" t="s">
        <v>17493</v>
      </c>
      <c r="AH937" s="6" t="str">
        <f t="shared" si="380"/>
        <v xml:space="preserve"> |PL| Biustonosz  naklejany z regulacją</v>
      </c>
      <c r="AI937" s="17" t="s">
        <v>17494</v>
      </c>
      <c r="AJ937" s="6" t="str">
        <f t="shared" si="381"/>
        <v xml:space="preserve"> |PT| Sutiã adesivo com ajuste</v>
      </c>
      <c r="AK937" s="17" t="s">
        <v>17495</v>
      </c>
      <c r="AL937" s="6" t="str">
        <f t="shared" si="382"/>
        <v xml:space="preserve"> |RO| Sutien autocolant reglabil</v>
      </c>
      <c r="AM937" s="17" t="s">
        <v>17496</v>
      </c>
      <c r="AN937" s="6" t="str">
        <f t="shared" si="383"/>
        <v xml:space="preserve"> |RS| Grudnjak na lepljenje</v>
      </c>
      <c r="AO937" s="17" t="s">
        <v>17497</v>
      </c>
      <c r="AP937" s="6" t="str">
        <f t="shared" si="384"/>
        <v xml:space="preserve"> |SI| Samolepljiv nastavljiv modrček</v>
      </c>
      <c r="AQ937" s="17" t="s">
        <v>17498</v>
      </c>
      <c r="AR937" s="6" t="str">
        <f t="shared" si="385"/>
        <v xml:space="preserve"> |SK| Samodržiaca nastaviteľná podprsenka</v>
      </c>
      <c r="AS937" s="9" t="str">
        <f t="shared" si="386"/>
        <v>|EN| Stick on bra regulated |BG| Залепващ сутиен с регулация |BiH| Grudnjak na lijepljenje |CZ| Nalepovací podprsenka, kterou lze tvarovat |DE| Klebe-bh mit einstellmöglichkeit |EE| Reguleeritav kleepsuga rinnahoidja |ES| Sujetador adhesivo con ajuste/ Sostenidor adhesiu amb ajustament |GR| Ρυθμιζόμενο σουτιέν, αυτοκόλλητο |HR| Grudnjak na lijepljenje |HU| Ragasztószalag állatható melltartóhoz |IT| Reggiseno adesivo regolabile |LT| Reguliuojama priklijuojama liemenėlė |LV| Regulējams uzlīmējams krūšturis |PL| Biustonosz  naklejany z regulacją |PT| Sutiã adesivo com ajuste |RO| Sutien autocolant reglabil |RS| Grudnjak na lepljenje |SI| Samolepljiv nastavljiv modrček |SK| Samodržiaca nastaviteľná podprsenka</v>
      </c>
      <c r="AT937" s="9" t="str">
        <f t="shared" si="387"/>
        <v xml:space="preserve">"|EN| Stick on bra regulated |BG| Залепващ сутиен с регулация |BiH| Grudnjak na lijepljenje |CZ| Nalepovací podprsenka, kterou lze tvarovat |DE| Klebe-bh mit einstellmöglichkeit |EE| Reguleeritav kleepsuga rinnahoidja |ES| Sujetador adhesivo con ajuste/ Sostenidor adhesiu amb ajustament |GR| Ρυθμιζόμενο σουτιέν, αυτοκόλλητο |HR| Grudnjak na lijepljenje |HU| Ragasztószalag állatható melltartóhoz |IT| Reggiseno adesivo regolabile |LT| Reguliuojama priklijuojama liemenėlė |LV| Regulējams uzlīmējams krūšturis |PL| Biustonosz  naklejany z regulacją |PT| Sutiã adesivo com ajuste |RO| Sutien autocolant reglabil |RS| Grudnjak na lepljenje |SI| Samolepljiv nastavljiv modrček |SK| Samodržiaca nastaviteľná podprsenka",  </v>
      </c>
      <c r="AU937" s="9" t="str">
        <f t="shared" si="388"/>
        <v xml:space="preserve">"Stick on bra regulated":  "|EN| Stick on bra regulated |BG| Залепващ сутиен с регулация |BiH| Grudnjak na lijepljenje |CZ| Nalepovací podprsenka, kterou lze tvarovat |DE| Klebe-bh mit einstellmöglichkeit |EE| Reguleeritav kleepsuga rinnahoidja |ES| Sujetador adhesivo con ajuste/ Sostenidor adhesiu amb ajustament |GR| Ρυθμιζόμενο σουτιέν, αυτοκόλλητο |HR| Grudnjak na lijepljenje |HU| Ragasztószalag állatható melltartóhoz |IT| Reggiseno adesivo regolabile |LT| Reguliuojama priklijuojama liemenėlė |LV| Regulējams uzlīmējams krūšturis |PL| Biustonosz  naklejany z regulacją |PT| Sutiã adesivo com ajuste |RO| Sutien autocolant reglabil |RS| Grudnjak na lepljenje |SI| Samolepljiv nastavljiv modrček |SK| Samodržiaca nastaviteľná podprsenka",  </v>
      </c>
      <c r="AV937" s="9" t="str">
        <f t="shared" si="389"/>
        <v xml:space="preserve">"Stick on bra regulated", </v>
      </c>
      <c r="AW937" s="9"/>
    </row>
    <row r="938" spans="1:49" ht="15" customHeight="1" x14ac:dyDescent="0.25">
      <c r="A938" s="10" t="s">
        <v>17499</v>
      </c>
      <c r="B938" s="6" t="str">
        <f t="shared" si="364"/>
        <v>|EN| 2-pack of sets- hat and mittnes</v>
      </c>
      <c r="C938" s="10" t="s">
        <v>17500</v>
      </c>
      <c r="D938" s="6" t="str">
        <f t="shared" si="365"/>
        <v xml:space="preserve"> |AL| 2-pako komplet - kapele dhe dorëza kundër gërvishtjes</v>
      </c>
      <c r="E938" s="10" t="s">
        <v>17501</v>
      </c>
      <c r="F938" s="6" t="str">
        <f t="shared" si="366"/>
        <v xml:space="preserve"> |BG| 2 бр./пакет комплект - шапчица и ръкавички</v>
      </c>
      <c r="G938" s="10" t="s">
        <v>17502</v>
      </c>
      <c r="H938" s="6" t="str">
        <f t="shared" si="367"/>
        <v xml:space="preserve"> |BiH| Dupli komplet - kapica i rukavice protiv grebanja</v>
      </c>
      <c r="I938" s="10" t="s">
        <v>17503</v>
      </c>
      <c r="J938" s="6" t="str">
        <f t="shared" si="368"/>
        <v xml:space="preserve"> |CZ| 2 sady - kojenecká čepička a rukavičky</v>
      </c>
      <c r="K938" s="10" t="s">
        <v>17504</v>
      </c>
      <c r="L938" s="6" t="str">
        <f t="shared" si="369"/>
        <v xml:space="preserve"> |DE| 2er-pack sets - mütze und haargummis</v>
      </c>
      <c r="M938" s="10" t="s">
        <v>17505</v>
      </c>
      <c r="N938" s="6" t="str">
        <f t="shared" si="370"/>
        <v xml:space="preserve"> |EE| 2-pakk komplektid - müts ja kapuuts</v>
      </c>
      <c r="O938" s="10" t="s">
        <v>17506</v>
      </c>
      <c r="P938" s="6" t="str">
        <f t="shared" si="371"/>
        <v xml:space="preserve"> |ES| Pack de 2 juegos de gorro y manoplas</v>
      </c>
      <c r="Q938" s="10" t="s">
        <v>17507</v>
      </c>
      <c r="R938" s="6" t="str">
        <f t="shared" si="372"/>
        <v>/ Paquet de 2 jocs: barret i guants</v>
      </c>
      <c r="S938" s="10" t="s">
        <v>17508</v>
      </c>
      <c r="T938" s="6" t="str">
        <f t="shared" si="373"/>
        <v xml:space="preserve"> |GR| Πακέτο με δύο σετ - καπέλο και γάντια χωρίς δάκτυλα</v>
      </c>
      <c r="U938" s="10" t="s">
        <v>17509</v>
      </c>
      <c r="V938" s="6" t="str">
        <f t="shared" si="374"/>
        <v xml:space="preserve"> |HR| Dupli set - kapica i rukavice protiv grebanja</v>
      </c>
      <c r="W938" s="10" t="s">
        <v>17510</v>
      </c>
      <c r="X938" s="6" t="str">
        <f t="shared" si="375"/>
        <v xml:space="preserve"> |HU| 2 darabos készlet - sapkácska és újszülött kesztyű</v>
      </c>
      <c r="Y938" s="10" t="s">
        <v>17511</v>
      </c>
      <c r="Z938" s="6" t="str">
        <f t="shared" si="376"/>
        <v xml:space="preserve"> |IT| Confezione da 2 set - cappello e guanti</v>
      </c>
      <c r="AA938" s="10" t="s">
        <v>17512</v>
      </c>
      <c r="AB938" s="6" t="str">
        <f t="shared" si="377"/>
        <v xml:space="preserve"> |LT| Dviejų rinkinių pakuotė – kepurėlė ir pirštinės kūdikiams</v>
      </c>
      <c r="AC938" s="10" t="s">
        <v>17513</v>
      </c>
      <c r="AD938" s="6" t="str">
        <f t="shared" si="378"/>
        <v xml:space="preserve"> |LV| 2 komplektu iepakojums – cepure un mazuļu cimdi</v>
      </c>
      <c r="AE938" s="10" t="s">
        <v>17514</v>
      </c>
      <c r="AF938" s="6" t="str">
        <f t="shared" si="379"/>
        <v xml:space="preserve"> |MK| 2 пакет комплети - капа и ракавици</v>
      </c>
      <c r="AG938" s="10" t="s">
        <v>17515</v>
      </c>
      <c r="AH938" s="6" t="str">
        <f t="shared" si="380"/>
        <v xml:space="preserve"> |PL| 2-pack zestawów - czapeczka i niedrapki</v>
      </c>
      <c r="AI938" s="10" t="s">
        <v>17516</v>
      </c>
      <c r="AJ938" s="6" t="str">
        <f t="shared" si="381"/>
        <v xml:space="preserve"> |PT| Kit de 2 conjuntos - gorro e luvas</v>
      </c>
      <c r="AK938" s="10" t="s">
        <v>17517</v>
      </c>
      <c r="AL938" s="6" t="str">
        <f t="shared" si="382"/>
        <v xml:space="preserve"> |RO| Set de 2 produse: căciulă și mănuși</v>
      </c>
      <c r="AM938" s="10" t="s">
        <v>17502</v>
      </c>
      <c r="AN938" s="6" t="str">
        <f t="shared" si="383"/>
        <v xml:space="preserve"> |RS| Dupli komplet - kapica i rukavice protiv grebanja</v>
      </c>
      <c r="AO938" s="10" t="s">
        <v>17518</v>
      </c>
      <c r="AP938" s="6" t="str">
        <f t="shared" si="384"/>
        <v xml:space="preserve"> |SI| Kompleta 2 kosov - kapa in zaščitne rokavičke</v>
      </c>
      <c r="AQ938" s="10" t="s">
        <v>17519</v>
      </c>
      <c r="AR938" s="6" t="str">
        <f t="shared" si="385"/>
        <v xml:space="preserve"> |SK| 2 súpravy - čiapka a palčiaky</v>
      </c>
      <c r="AS938" s="9" t="str">
        <f t="shared" si="386"/>
        <v>|EN| 2-pack of sets- hat and mittnes |BG| 2 бр./пакет комплект - шапчица и ръкавички |BiH| Dupli komplet - kapica i rukavice protiv grebanja |CZ| 2 sady - kojenecká čepička a rukavičky |DE| 2er-pack sets - mütze und haargummis |EE| 2-pakk komplektid - müts ja kapuuts |ES| Pack de 2 juegos de gorro y manoplas/ Paquet de 2 jocs: barret i guants |GR| Πακέτο με δύο σετ - καπέλο και γάντια χωρίς δάκτυλα |HR| Dupli set - kapica i rukavice protiv grebanja |HU| 2 darabos készlet - sapkácska és újszülött kesztyű |IT| Confezione da 2 set - cappello e guanti |LT| Dviejų rinkinių pakuotė – kepurėlė ir pirštinės kūdikiams |LV| 2 komplektu iepakojums – cepure un mazuļu cimdi |PL| 2-pack zestawów - czapeczka i niedrapki |PT| Kit de 2 conjuntos - gorro e luvas |RO| Set de 2 produse: căciulă și mănuși |RS| Dupli komplet - kapica i rukavice protiv grebanja |SI| Kompleta 2 kosov - kapa in zaščitne rokavičke |SK| 2 súpravy - čiapka a palčiaky</v>
      </c>
      <c r="AT938" s="9" t="str">
        <f t="shared" si="387"/>
        <v xml:space="preserve">"|EN| 2-pack of sets- hat and mittnes |BG| 2 бр./пакет комплект - шапчица и ръкавички |BiH| Dupli komplet - kapica i rukavice protiv grebanja |CZ| 2 sady - kojenecká čepička a rukavičky |DE| 2er-pack sets - mütze und haargummis |EE| 2-pakk komplektid - müts ja kapuuts |ES| Pack de 2 juegos de gorro y manoplas/ Paquet de 2 jocs: barret i guants |GR| Πακέτο με δύο σετ - καπέλο και γάντια χωρίς δάκτυλα |HR| Dupli set - kapica i rukavice protiv grebanja |HU| 2 darabos készlet - sapkácska és újszülött kesztyű |IT| Confezione da 2 set - cappello e guanti |LT| Dviejų rinkinių pakuotė – kepurėlė ir pirštinės kūdikiams |LV| 2 komplektu iepakojums – cepure un mazuļu cimdi |PL| 2-pack zestawów - czapeczka i niedrapki |PT| Kit de 2 conjuntos - gorro e luvas |RO| Set de 2 produse: căciulă și mănuși |RS| Dupli komplet - kapica i rukavice protiv grebanja |SI| Kompleta 2 kosov - kapa in zaščitne rokavičke |SK| 2 súpravy - čiapka a palčiaky",  </v>
      </c>
      <c r="AU938" s="9" t="str">
        <f t="shared" si="388"/>
        <v xml:space="preserve">"2-pack of sets- hat and mittnes":  "|EN| 2-pack of sets- hat and mittnes |BG| 2 бр./пакет комплект - шапчица и ръкавички |BiH| Dupli komplet - kapica i rukavice protiv grebanja |CZ| 2 sady - kojenecká čepička a rukavičky |DE| 2er-pack sets - mütze und haargummis |EE| 2-pakk komplektid - müts ja kapuuts |ES| Pack de 2 juegos de gorro y manoplas/ Paquet de 2 jocs: barret i guants |GR| Πακέτο με δύο σετ - καπέλο και γάντια χωρίς δάκτυλα |HR| Dupli set - kapica i rukavice protiv grebanja |HU| 2 darabos készlet - sapkácska és újszülött kesztyű |IT| Confezione da 2 set - cappello e guanti |LT| Dviejų rinkinių pakuotė – kepurėlė ir pirštinės kūdikiams |LV| 2 komplektu iepakojums – cepure un mazuļu cimdi |PL| 2-pack zestawów - czapeczka i niedrapki |PT| Kit de 2 conjuntos - gorro e luvas |RO| Set de 2 produse: căciulă și mănuși |RS| Dupli komplet - kapica i rukavice protiv grebanja |SI| Kompleta 2 kosov - kapa in zaščitne rokavičke |SK| 2 súpravy - čiapka a palčiaky",  </v>
      </c>
      <c r="AV938" s="9" t="str">
        <f t="shared" si="389"/>
        <v xml:space="preserve">"2-pack of sets- hat and mittnes", </v>
      </c>
      <c r="AW938" s="9"/>
    </row>
    <row r="939" spans="1:49" ht="15" customHeight="1" x14ac:dyDescent="0.25">
      <c r="A939" s="10" t="s">
        <v>17520</v>
      </c>
      <c r="B939" s="6" t="str">
        <f t="shared" si="364"/>
        <v>|EN| Hat and mittens set</v>
      </c>
      <c r="C939" s="10" t="s">
        <v>17521</v>
      </c>
      <c r="D939" s="6" t="str">
        <f t="shared" si="365"/>
        <v xml:space="preserve"> |AL| Komplet - kapele dhe dorëza kundër gërvishtjes</v>
      </c>
      <c r="E939" s="10" t="s">
        <v>17522</v>
      </c>
      <c r="F939" s="6" t="str">
        <f t="shared" si="366"/>
        <v xml:space="preserve"> |BG| Комплект - шапчица и ръкавички</v>
      </c>
      <c r="G939" s="10" t="s">
        <v>17523</v>
      </c>
      <c r="H939" s="6" t="str">
        <f t="shared" si="367"/>
        <v xml:space="preserve"> |BiH| Komplet - kapica i rukavice protiv grebanja</v>
      </c>
      <c r="I939" s="10" t="s">
        <v>17524</v>
      </c>
      <c r="J939" s="6" t="str">
        <f t="shared" si="368"/>
        <v xml:space="preserve"> |CZ| Sada - kojenecká čepička a rukavičky</v>
      </c>
      <c r="K939" s="10" t="s">
        <v>17525</v>
      </c>
      <c r="L939" s="6" t="str">
        <f t="shared" si="369"/>
        <v xml:space="preserve"> |DE| Set - mütze und haargummis</v>
      </c>
      <c r="M939" s="10" t="s">
        <v>17526</v>
      </c>
      <c r="N939" s="6" t="str">
        <f t="shared" si="370"/>
        <v xml:space="preserve"> |EE| Komplektid - müts ja kapuuts</v>
      </c>
      <c r="O939" s="10" t="s">
        <v>17527</v>
      </c>
      <c r="P939" s="6" t="str">
        <f t="shared" si="371"/>
        <v xml:space="preserve"> |ES| Juego de gorro y manoplas</v>
      </c>
      <c r="Q939" s="10" t="s">
        <v>17528</v>
      </c>
      <c r="R939" s="6" t="str">
        <f t="shared" si="372"/>
        <v>/ Joc de barret i guants</v>
      </c>
      <c r="S939" s="10" t="s">
        <v>17529</v>
      </c>
      <c r="T939" s="6" t="str">
        <f t="shared" si="373"/>
        <v xml:space="preserve"> |GR| Σετ από καπέλο και γάντια χωρίς δάκτυλα</v>
      </c>
      <c r="U939" s="10" t="s">
        <v>17530</v>
      </c>
      <c r="V939" s="6" t="str">
        <f t="shared" si="374"/>
        <v xml:space="preserve"> |HR| Set - kapica i rukavice protiv grebanja</v>
      </c>
      <c r="W939" s="10" t="s">
        <v>17531</v>
      </c>
      <c r="X939" s="6" t="str">
        <f t="shared" si="375"/>
        <v xml:space="preserve"> |HU| Készlet - sapkácska és újszülött kesztyű</v>
      </c>
      <c r="Y939" s="10" t="s">
        <v>17532</v>
      </c>
      <c r="Z939" s="6" t="str">
        <f t="shared" si="376"/>
        <v xml:space="preserve"> |IT| Set cappello e guanti</v>
      </c>
      <c r="AA939" s="10" t="s">
        <v>17533</v>
      </c>
      <c r="AB939" s="6" t="str">
        <f t="shared" si="377"/>
        <v xml:space="preserve"> |LT| Rinkinys – kepurėlė ir pirštinės kūdikiams</v>
      </c>
      <c r="AC939" s="10" t="s">
        <v>17534</v>
      </c>
      <c r="AD939" s="6" t="str">
        <f t="shared" si="378"/>
        <v xml:space="preserve"> |LV| Komplekts – cepure un mazuļu cimdi</v>
      </c>
      <c r="AE939" s="10" t="s">
        <v>17535</v>
      </c>
      <c r="AF939" s="6" t="str">
        <f t="shared" si="379"/>
        <v xml:space="preserve"> |MK| Комплет - капа и ракавици</v>
      </c>
      <c r="AG939" s="10" t="s">
        <v>17536</v>
      </c>
      <c r="AH939" s="6" t="str">
        <f t="shared" si="380"/>
        <v xml:space="preserve"> |PL| Zestaw - czapeczka i niedrapki</v>
      </c>
      <c r="AI939" s="10" t="s">
        <v>17537</v>
      </c>
      <c r="AJ939" s="6" t="str">
        <f t="shared" si="381"/>
        <v xml:space="preserve"> |PT| Conjunto - gorro e luvas</v>
      </c>
      <c r="AK939" s="10" t="s">
        <v>17538</v>
      </c>
      <c r="AL939" s="6" t="str">
        <f t="shared" si="382"/>
        <v xml:space="preserve"> |RO| Set - căciulă și mănuși</v>
      </c>
      <c r="AM939" s="10" t="s">
        <v>17523</v>
      </c>
      <c r="AN939" s="6" t="str">
        <f t="shared" si="383"/>
        <v xml:space="preserve"> |RS| Komplet - kapica i rukavice protiv grebanja</v>
      </c>
      <c r="AO939" s="10" t="s">
        <v>17539</v>
      </c>
      <c r="AP939" s="6" t="str">
        <f t="shared" si="384"/>
        <v xml:space="preserve"> |SI| Komplet - kapa in zaščitne rokavičke</v>
      </c>
      <c r="AQ939" s="10" t="s">
        <v>17540</v>
      </c>
      <c r="AR939" s="6" t="str">
        <f t="shared" si="385"/>
        <v xml:space="preserve"> |SK| Súprava - čiapka a palčiaky</v>
      </c>
      <c r="AS939" s="9" t="str">
        <f t="shared" si="386"/>
        <v>|EN| Hat and mittens set |BG| Комплект - шапчица и ръкавички |BiH| Komplet - kapica i rukavice protiv grebanja |CZ| Sada - kojenecká čepička a rukavičky |DE| Set - mütze und haargummis |EE| Komplektid - müts ja kapuuts |ES| Juego de gorro y manoplas/ Joc de barret i guants |GR| Σετ από καπέλο και γάντια χωρίς δάκτυλα |HR| Set - kapica i rukavice protiv grebanja |HU| Készlet - sapkácska és újszülött kesztyű |IT| Set cappello e guanti |LT| Rinkinys – kepurėlė ir pirštinės kūdikiams |LV| Komplekts – cepure un mazuļu cimdi |PL| Zestaw - czapeczka i niedrapki |PT| Conjunto - gorro e luvas |RO| Set - căciulă și mănuși |RS| Komplet - kapica i rukavice protiv grebanja |SI| Komplet - kapa in zaščitne rokavičke |SK| Súprava - čiapka a palčiaky</v>
      </c>
      <c r="AT939" s="9" t="str">
        <f t="shared" si="387"/>
        <v xml:space="preserve">"|EN| Hat and mittens set |BG| Комплект - шапчица и ръкавички |BiH| Komplet - kapica i rukavice protiv grebanja |CZ| Sada - kojenecká čepička a rukavičky |DE| Set - mütze und haargummis |EE| Komplektid - müts ja kapuuts |ES| Juego de gorro y manoplas/ Joc de barret i guants |GR| Σετ από καπέλο και γάντια χωρίς δάκτυλα |HR| Set - kapica i rukavice protiv grebanja |HU| Készlet - sapkácska és újszülött kesztyű |IT| Set cappello e guanti |LT| Rinkinys – kepurėlė ir pirštinės kūdikiams |LV| Komplekts – cepure un mazuļu cimdi |PL| Zestaw - czapeczka i niedrapki |PT| Conjunto - gorro e luvas |RO| Set - căciulă și mănuși |RS| Komplet - kapica i rukavice protiv grebanja |SI| Komplet - kapa in zaščitne rokavičke |SK| Súprava - čiapka a palčiaky",  </v>
      </c>
      <c r="AU939" s="9" t="str">
        <f t="shared" si="388"/>
        <v xml:space="preserve">"Hat and mittens set":  "|EN| Hat and mittens set |BG| Комплект - шапчица и ръкавички |BiH| Komplet - kapica i rukavice protiv grebanja |CZ| Sada - kojenecká čepička a rukavičky |DE| Set - mütze und haargummis |EE| Komplektid - müts ja kapuuts |ES| Juego de gorro y manoplas/ Joc de barret i guants |GR| Σετ από καπέλο και γάντια χωρίς δάκτυλα |HR| Set - kapica i rukavice protiv grebanja |HU| Készlet - sapkácska és újszülött kesztyű |IT| Set cappello e guanti |LT| Rinkinys – kepurėlė ir pirštinės kūdikiams |LV| Komplekts – cepure un mazuļu cimdi |PL| Zestaw - czapeczka i niedrapki |PT| Conjunto - gorro e luvas |RO| Set - căciulă și mănuși |RS| Komplet - kapica i rukavice protiv grebanja |SI| Komplet - kapa in zaščitne rokavičke |SK| Súprava - čiapka a palčiaky",  </v>
      </c>
      <c r="AV939" s="9" t="str">
        <f t="shared" si="389"/>
        <v xml:space="preserve">"Hat and mittens set", </v>
      </c>
      <c r="AW939" s="9"/>
    </row>
    <row r="940" spans="1:49" ht="15" customHeight="1" x14ac:dyDescent="0.25">
      <c r="A940" s="16" t="s">
        <v>17541</v>
      </c>
      <c r="B940" s="6" t="str">
        <f t="shared" si="364"/>
        <v>|EN| Ear clip</v>
      </c>
      <c r="C940" s="10"/>
      <c r="D940" s="6" t="str">
        <f t="shared" si="365"/>
        <v xml:space="preserve"> |AL| </v>
      </c>
      <c r="E940" s="10" t="s">
        <v>17542</v>
      </c>
      <c r="F940" s="6" t="str">
        <f t="shared" si="366"/>
        <v xml:space="preserve"> |BG| Обеци за уши с клипс</v>
      </c>
      <c r="G940" s="16" t="s">
        <v>17543</v>
      </c>
      <c r="H940" s="6" t="str">
        <f t="shared" si="367"/>
        <v xml:space="preserve"> |BiH| Klipse za uši</v>
      </c>
      <c r="I940" s="16" t="s">
        <v>17544</v>
      </c>
      <c r="J940" s="6" t="str">
        <f t="shared" si="368"/>
        <v xml:space="preserve"> |CZ| Klipsy na uši</v>
      </c>
      <c r="K940" s="16" t="s">
        <v>17545</v>
      </c>
      <c r="L940" s="6" t="str">
        <f t="shared" si="369"/>
        <v xml:space="preserve"> |DE| Ohrclips</v>
      </c>
      <c r="M940" s="16" t="s">
        <v>17546</v>
      </c>
      <c r="N940" s="6" t="str">
        <f t="shared" si="370"/>
        <v xml:space="preserve"> |EE| Kõrvaklambrid</v>
      </c>
      <c r="O940" s="16" t="s">
        <v>17547</v>
      </c>
      <c r="P940" s="6" t="str">
        <f t="shared" si="371"/>
        <v xml:space="preserve"> |ES| Clips para las orejas</v>
      </c>
      <c r="Q940" s="16" t="s">
        <v>17548</v>
      </c>
      <c r="R940" s="6" t="str">
        <f t="shared" si="372"/>
        <v>/ Clips per a les orelles</v>
      </c>
      <c r="S940" s="16" t="s">
        <v>17549</v>
      </c>
      <c r="T940" s="6" t="str">
        <f t="shared" si="373"/>
        <v xml:space="preserve"> |GR| Κλιπ αυτιού</v>
      </c>
      <c r="U940" s="16" t="s">
        <v>17543</v>
      </c>
      <c r="V940" s="6" t="str">
        <f t="shared" si="374"/>
        <v xml:space="preserve"> |HR| Klipse za uši</v>
      </c>
      <c r="W940" s="16" t="s">
        <v>17550</v>
      </c>
      <c r="X940" s="6" t="str">
        <f t="shared" si="375"/>
        <v xml:space="preserve"> |HU| Csiptetős fülbevaló</v>
      </c>
      <c r="Y940" s="16" t="s">
        <v>17551</v>
      </c>
      <c r="Z940" s="6" t="str">
        <f t="shared" si="376"/>
        <v xml:space="preserve"> |IT| Orecchini a clip</v>
      </c>
      <c r="AA940" s="16" t="s">
        <v>17552</v>
      </c>
      <c r="AB940" s="6" t="str">
        <f t="shared" si="377"/>
        <v xml:space="preserve"> |LT| Prisegami auskarai</v>
      </c>
      <c r="AC940" s="16" t="s">
        <v>17553</v>
      </c>
      <c r="AD940" s="6" t="str">
        <f t="shared" si="378"/>
        <v xml:space="preserve"> |LV| Ausu klipši</v>
      </c>
      <c r="AE940" s="16"/>
      <c r="AF940" s="6" t="str">
        <f t="shared" si="379"/>
        <v xml:space="preserve"> |MK| </v>
      </c>
      <c r="AG940" s="16" t="s">
        <v>17554</v>
      </c>
      <c r="AH940" s="6" t="str">
        <f t="shared" si="380"/>
        <v xml:space="preserve"> |PL| Klipsy do uszu</v>
      </c>
      <c r="AI940" s="16" t="s">
        <v>17555</v>
      </c>
      <c r="AJ940" s="6" t="str">
        <f t="shared" si="381"/>
        <v xml:space="preserve"> |PT| Clipes para as orelhas</v>
      </c>
      <c r="AK940" s="16" t="s">
        <v>17556</v>
      </c>
      <c r="AL940" s="6" t="str">
        <f t="shared" si="382"/>
        <v xml:space="preserve"> |RO| Clipsuri de urechi</v>
      </c>
      <c r="AM940" s="16" t="s">
        <v>17543</v>
      </c>
      <c r="AN940" s="6" t="str">
        <f t="shared" si="383"/>
        <v xml:space="preserve"> |RS| Klipse za uši</v>
      </c>
      <c r="AO940" s="16" t="s">
        <v>17557</v>
      </c>
      <c r="AP940" s="6" t="str">
        <f t="shared" si="384"/>
        <v xml:space="preserve"> |SI| Sponke za ušesa</v>
      </c>
      <c r="AQ940" s="16" t="s">
        <v>17544</v>
      </c>
      <c r="AR940" s="6" t="str">
        <f t="shared" si="385"/>
        <v xml:space="preserve"> |SK| Klipsy na uši</v>
      </c>
      <c r="AS940" s="9" t="str">
        <f t="shared" si="386"/>
        <v>|EN| Ear clip |BG| Обеци за уши с клипс |BiH| Klipse za uši |CZ| Klipsy na uši |DE| Ohrclips |EE| Kõrvaklambrid |ES| Clips para las orejas/ Clips per a les orelles |GR| Κλιπ αυτιού |HR| Klipse za uši |HU| Csiptetős fülbevaló |IT| Orecchini a clip |LT| Prisegami auskarai |LV| Ausu klipši |PL| Klipsy do uszu |PT| Clipes para as orelhas |RO| Clipsuri de urechi |RS| Klipse za uši |SI| Sponke za ušesa |SK| Klipsy na uši</v>
      </c>
      <c r="AT940" s="9" t="str">
        <f t="shared" si="387"/>
        <v xml:space="preserve">"|EN| Ear clip |BG| Обеци за уши с клипс |BiH| Klipse za uši |CZ| Klipsy na uši |DE| Ohrclips |EE| Kõrvaklambrid |ES| Clips para las orejas/ Clips per a les orelles |GR| Κλιπ αυτιού |HR| Klipse za uši |HU| Csiptetős fülbevaló |IT| Orecchini a clip |LT| Prisegami auskarai |LV| Ausu klipši |PL| Klipsy do uszu |PT| Clipes para as orelhas |RO| Clipsuri de urechi |RS| Klipse za uši |SI| Sponke za ušesa |SK| Klipsy na uši",  </v>
      </c>
      <c r="AU940" s="9" t="str">
        <f t="shared" si="388"/>
        <v xml:space="preserve">"Ear clip":  "|EN| Ear clip |BG| Обеци за уши с клипс |BiH| Klipse za uši |CZ| Klipsy na uši |DE| Ohrclips |EE| Kõrvaklambrid |ES| Clips para las orejas/ Clips per a les orelles |GR| Κλιπ αυτιού |HR| Klipse za uši |HU| Csiptetős fülbevaló |IT| Orecchini a clip |LT| Prisegami auskarai |LV| Ausu klipši |PL| Klipsy do uszu |PT| Clipes para as orelhas |RO| Clipsuri de urechi |RS| Klipse za uši |SI| Sponke za ušesa |SK| Klipsy na uši",  </v>
      </c>
      <c r="AV940" s="9" t="str">
        <f t="shared" si="389"/>
        <v xml:space="preserve">"Ear clip", </v>
      </c>
      <c r="AW940" s="9"/>
    </row>
    <row r="941" spans="1:49" ht="15" customHeight="1" x14ac:dyDescent="0.25">
      <c r="A941" s="16" t="s">
        <v>17558</v>
      </c>
      <c r="B941" s="6" t="str">
        <f t="shared" si="364"/>
        <v>|EN| Viscose nappies</v>
      </c>
      <c r="C941" s="10"/>
      <c r="D941" s="6" t="str">
        <f t="shared" si="365"/>
        <v xml:space="preserve"> |AL| </v>
      </c>
      <c r="E941" s="10" t="s">
        <v>17559</v>
      </c>
      <c r="F941" s="6" t="str">
        <f t="shared" si="366"/>
        <v xml:space="preserve"> |BG| Пелена от вискоза</v>
      </c>
      <c r="G941" s="10" t="s">
        <v>17560</v>
      </c>
      <c r="H941" s="6" t="str">
        <f t="shared" si="367"/>
        <v xml:space="preserve"> |BiH| Pelena od viskoze</v>
      </c>
      <c r="I941" s="10" t="s">
        <v>17561</v>
      </c>
      <c r="J941" s="6" t="str">
        <f t="shared" si="368"/>
        <v xml:space="preserve"> |CZ| Plena z viskózy</v>
      </c>
      <c r="K941" s="10" t="s">
        <v>17562</v>
      </c>
      <c r="L941" s="6" t="str">
        <f t="shared" si="369"/>
        <v xml:space="preserve"> |DE| Viskose-windel</v>
      </c>
      <c r="M941" s="10" t="s">
        <v>17563</v>
      </c>
      <c r="N941" s="6" t="str">
        <f t="shared" si="370"/>
        <v xml:space="preserve"> |EE| Viskoosist mähkmed</v>
      </c>
      <c r="O941" s="10" t="s">
        <v>17564</v>
      </c>
      <c r="P941" s="6" t="str">
        <f t="shared" si="371"/>
        <v xml:space="preserve"> |ES| Pañal de viscosa</v>
      </c>
      <c r="Q941" s="10" t="s">
        <v>17565</v>
      </c>
      <c r="R941" s="6" t="str">
        <f t="shared" si="372"/>
        <v>/ Bolquer de viscosa</v>
      </c>
      <c r="S941" s="10" t="s">
        <v>17566</v>
      </c>
      <c r="T941" s="6" t="str">
        <f t="shared" si="373"/>
        <v xml:space="preserve"> |GR| Πάνα από βισκόζη</v>
      </c>
      <c r="U941" s="10" t="s">
        <v>17560</v>
      </c>
      <c r="V941" s="6" t="str">
        <f t="shared" si="374"/>
        <v xml:space="preserve"> |HR| Pelena od viskoze</v>
      </c>
      <c r="W941" s="10" t="s">
        <v>17567</v>
      </c>
      <c r="X941" s="6" t="str">
        <f t="shared" si="375"/>
        <v xml:space="preserve"> |HU| Viszkóz pelenka</v>
      </c>
      <c r="Y941" s="10" t="s">
        <v>17568</v>
      </c>
      <c r="Z941" s="6" t="str">
        <f t="shared" si="376"/>
        <v xml:space="preserve"> |IT| Pannolino lavabile in viscosa</v>
      </c>
      <c r="AA941" s="10" t="s">
        <v>17569</v>
      </c>
      <c r="AB941" s="6" t="str">
        <f t="shared" si="377"/>
        <v xml:space="preserve"> |LT| Viskozės vystyklai</v>
      </c>
      <c r="AC941" s="10" t="s">
        <v>17570</v>
      </c>
      <c r="AD941" s="6" t="str">
        <f t="shared" si="378"/>
        <v xml:space="preserve"> |LV| Viskozes autiņš</v>
      </c>
      <c r="AE941" s="10"/>
      <c r="AF941" s="6" t="str">
        <f t="shared" si="379"/>
        <v xml:space="preserve"> |MK| </v>
      </c>
      <c r="AG941" s="16" t="s">
        <v>17571</v>
      </c>
      <c r="AH941" s="6" t="str">
        <f t="shared" si="380"/>
        <v xml:space="preserve"> |PL| Pielucha z wiskozy</v>
      </c>
      <c r="AI941" s="10" t="s">
        <v>17572</v>
      </c>
      <c r="AJ941" s="6" t="str">
        <f t="shared" si="381"/>
        <v xml:space="preserve"> |PT| Fralda de viscose</v>
      </c>
      <c r="AK941" s="10" t="s">
        <v>17573</v>
      </c>
      <c r="AL941" s="6" t="str">
        <f t="shared" si="382"/>
        <v xml:space="preserve"> |RO| Scutec din viscoză</v>
      </c>
      <c r="AM941" s="10" t="s">
        <v>17560</v>
      </c>
      <c r="AN941" s="6" t="str">
        <f t="shared" si="383"/>
        <v xml:space="preserve"> |RS| Pelena od viskoze</v>
      </c>
      <c r="AO941" s="10" t="s">
        <v>17574</v>
      </c>
      <c r="AP941" s="6" t="str">
        <f t="shared" si="384"/>
        <v xml:space="preserve"> |SI| Plenica iz viskoze</v>
      </c>
      <c r="AQ941" s="10" t="s">
        <v>17575</v>
      </c>
      <c r="AR941" s="6" t="str">
        <f t="shared" si="385"/>
        <v xml:space="preserve"> |SK| Viskózová plienka</v>
      </c>
      <c r="AS941" s="9" t="str">
        <f t="shared" si="386"/>
        <v>|EN| Viscose nappies |BG| Пелена от вискоза |BiH| Pelena od viskoze |CZ| Plena z viskózy |DE| Viskose-windel |EE| Viskoosist mähkmed |ES| Pañal de viscosa/ Bolquer de viscosa |GR| Πάνα από βισκόζη |HR| Pelena od viskoze |HU| Viszkóz pelenka |IT| Pannolino lavabile in viscosa |LT| Viskozės vystyklai |LV| Viskozes autiņš |PL| Pielucha z wiskozy |PT| Fralda de viscose |RO| Scutec din viscoză |RS| Pelena od viskoze |SI| Plenica iz viskoze |SK| Viskózová plienka</v>
      </c>
      <c r="AT941" s="9" t="str">
        <f t="shared" si="387"/>
        <v xml:space="preserve">"|EN| Viscose nappies |BG| Пелена от вискоза |BiH| Pelena od viskoze |CZ| Plena z viskózy |DE| Viskose-windel |EE| Viskoosist mähkmed |ES| Pañal de viscosa/ Bolquer de viscosa |GR| Πάνα από βισκόζη |HR| Pelena od viskoze |HU| Viszkóz pelenka |IT| Pannolino lavabile in viscosa |LT| Viskozės vystyklai |LV| Viskozes autiņš |PL| Pielucha z wiskozy |PT| Fralda de viscose |RO| Scutec din viscoză |RS| Pelena od viskoze |SI| Plenica iz viskoze |SK| Viskózová plienka",  </v>
      </c>
      <c r="AU941" s="9" t="str">
        <f t="shared" si="388"/>
        <v xml:space="preserve">"Viscose nappies":  "|EN| Viscose nappies |BG| Пелена от вискоза |BiH| Pelena od viskoze |CZ| Plena z viskózy |DE| Viskose-windel |EE| Viskoosist mähkmed |ES| Pañal de viscosa/ Bolquer de viscosa |GR| Πάνα από βισκόζη |HR| Pelena od viskoze |HU| Viszkóz pelenka |IT| Pannolino lavabile in viscosa |LT| Viskozės vystyklai |LV| Viskozes autiņš |PL| Pielucha z wiskozy |PT| Fralda de viscose |RO| Scutec din viscoză |RS| Pelena od viskoze |SI| Plenica iz viskoze |SK| Viskózová plienka",  </v>
      </c>
      <c r="AV941" s="9" t="str">
        <f t="shared" si="389"/>
        <v xml:space="preserve">"Viscose nappies", </v>
      </c>
      <c r="AW941" s="9"/>
    </row>
    <row r="942" spans="1:49" ht="15" customHeight="1" x14ac:dyDescent="0.25">
      <c r="A942" s="16" t="s">
        <v>17576</v>
      </c>
      <c r="B942" s="6" t="str">
        <f t="shared" si="364"/>
        <v>|EN| Activewear</v>
      </c>
      <c r="C942" s="16"/>
      <c r="D942" s="6" t="str">
        <f t="shared" si="365"/>
        <v xml:space="preserve"> |AL| </v>
      </c>
      <c r="E942" s="16" t="s">
        <v>17577</v>
      </c>
      <c r="F942" s="6" t="str">
        <f t="shared" si="366"/>
        <v xml:space="preserve"> |BG| Спортно облекло</v>
      </c>
      <c r="G942" s="16" t="s">
        <v>17578</v>
      </c>
      <c r="H942" s="6" t="str">
        <f t="shared" si="367"/>
        <v xml:space="preserve"> |BiH| Sportska odjeća</v>
      </c>
      <c r="I942" s="16" t="s">
        <v>17579</v>
      </c>
      <c r="J942" s="6" t="str">
        <f t="shared" si="368"/>
        <v xml:space="preserve"> |CZ| Sportovní oblečení</v>
      </c>
      <c r="K942" s="16" t="s">
        <v>17580</v>
      </c>
      <c r="L942" s="6" t="str">
        <f t="shared" si="369"/>
        <v xml:space="preserve"> |DE| Sportkleidung</v>
      </c>
      <c r="M942" s="16" t="s">
        <v>17581</v>
      </c>
      <c r="N942" s="6" t="str">
        <f t="shared" si="370"/>
        <v xml:space="preserve"> |EE| Spordiriided</v>
      </c>
      <c r="O942" s="16" t="s">
        <v>17582</v>
      </c>
      <c r="P942" s="6" t="str">
        <f t="shared" si="371"/>
        <v xml:space="preserve"> |ES| Ropa de deporte</v>
      </c>
      <c r="Q942" s="16" t="s">
        <v>17583</v>
      </c>
      <c r="R942" s="6" t="str">
        <f t="shared" si="372"/>
        <v>/ Roba d'esport</v>
      </c>
      <c r="S942" s="16" t="s">
        <v>17584</v>
      </c>
      <c r="T942" s="6" t="str">
        <f t="shared" si="373"/>
        <v xml:space="preserve"> |GR| Αθλητικά ρούχα</v>
      </c>
      <c r="U942" s="16" t="s">
        <v>17578</v>
      </c>
      <c r="V942" s="6" t="str">
        <f t="shared" si="374"/>
        <v xml:space="preserve"> |HR| Sportska odjeća</v>
      </c>
      <c r="W942" s="16" t="s">
        <v>17585</v>
      </c>
      <c r="X942" s="6" t="str">
        <f t="shared" si="375"/>
        <v xml:space="preserve"> |HU| Sportruházat</v>
      </c>
      <c r="Y942" s="16" t="s">
        <v>17586</v>
      </c>
      <c r="Z942" s="6" t="str">
        <f t="shared" si="376"/>
        <v xml:space="preserve"> |IT| Abbigliamento sportivo</v>
      </c>
      <c r="AA942" s="16" t="s">
        <v>17587</v>
      </c>
      <c r="AB942" s="6" t="str">
        <f t="shared" si="377"/>
        <v xml:space="preserve"> |LT| Sporto drabužiai</v>
      </c>
      <c r="AC942" s="16" t="s">
        <v>17588</v>
      </c>
      <c r="AD942" s="6" t="str">
        <f t="shared" si="378"/>
        <v xml:space="preserve"> |LV| Sporta apģērbs</v>
      </c>
      <c r="AE942" s="16"/>
      <c r="AF942" s="6" t="str">
        <f t="shared" si="379"/>
        <v xml:space="preserve"> |MK| </v>
      </c>
      <c r="AG942" s="16" t="s">
        <v>17589</v>
      </c>
      <c r="AH942" s="6" t="str">
        <f t="shared" si="380"/>
        <v xml:space="preserve"> |PL| Odzież sportowa</v>
      </c>
      <c r="AI942" s="16" t="s">
        <v>17590</v>
      </c>
      <c r="AJ942" s="6" t="str">
        <f t="shared" si="381"/>
        <v xml:space="preserve"> |PT| Roupa desportiva</v>
      </c>
      <c r="AK942" s="16" t="s">
        <v>17591</v>
      </c>
      <c r="AL942" s="6" t="str">
        <f t="shared" si="382"/>
        <v xml:space="preserve"> |RO| Îmbrăcăminte sport</v>
      </c>
      <c r="AM942" s="16" t="s">
        <v>17592</v>
      </c>
      <c r="AN942" s="6" t="str">
        <f t="shared" si="383"/>
        <v xml:space="preserve"> |RS| Sportska odeća</v>
      </c>
      <c r="AO942" s="16" t="s">
        <v>17593</v>
      </c>
      <c r="AP942" s="6" t="str">
        <f t="shared" si="384"/>
        <v xml:space="preserve"> |SI| Športna oblačila</v>
      </c>
      <c r="AQ942" s="16" t="s">
        <v>17594</v>
      </c>
      <c r="AR942" s="6" t="str">
        <f t="shared" si="385"/>
        <v xml:space="preserve"> |SK| Športové oblečenie</v>
      </c>
      <c r="AS942" s="9" t="str">
        <f t="shared" si="386"/>
        <v>|EN| Activewear |BG| Спортно облекло |BiH| Sportska odjeća |CZ| Sportovní oblečení |DE| Sportkleidung |EE| Spordiriided |ES| Ropa de deporte/ Roba d'esport |GR| Αθλητικά ρούχα |HR| Sportska odjeća |HU| Sportruházat |IT| Abbigliamento sportivo |LT| Sporto drabužiai |LV| Sporta apģērbs |PL| Odzież sportowa |PT| Roupa desportiva |RO| Îmbrăcăminte sport |RS| Sportska odeća |SI| Športna oblačila |SK| Športové oblečenie</v>
      </c>
      <c r="AT942" s="9" t="str">
        <f t="shared" si="387"/>
        <v xml:space="preserve">"|EN| Activewear |BG| Спортно облекло |BiH| Sportska odjeća |CZ| Sportovní oblečení |DE| Sportkleidung |EE| Spordiriided |ES| Ropa de deporte/ Roba d'esport |GR| Αθλητικά ρούχα |HR| Sportska odjeća |HU| Sportruházat |IT| Abbigliamento sportivo |LT| Sporto drabužiai |LV| Sporta apģērbs |PL| Odzież sportowa |PT| Roupa desportiva |RO| Îmbrăcăminte sport |RS| Sportska odeća |SI| Športna oblačila |SK| Športové oblečenie",  </v>
      </c>
      <c r="AU942" s="9" t="str">
        <f t="shared" si="388"/>
        <v xml:space="preserve">"Activewear":  "|EN| Activewear |BG| Спортно облекло |BiH| Sportska odjeća |CZ| Sportovní oblečení |DE| Sportkleidung |EE| Spordiriided |ES| Ropa de deporte/ Roba d'esport |GR| Αθλητικά ρούχα |HR| Sportska odjeća |HU| Sportruházat |IT| Abbigliamento sportivo |LT| Sporto drabužiai |LV| Sporta apģērbs |PL| Odzież sportowa |PT| Roupa desportiva |RO| Îmbrăcăminte sport |RS| Sportska odeća |SI| Športna oblačila |SK| Športové oblečenie",  </v>
      </c>
      <c r="AV942" s="9" t="str">
        <f t="shared" si="389"/>
        <v xml:space="preserve">"Activewear", </v>
      </c>
      <c r="AW942" s="9"/>
    </row>
    <row r="943" spans="1:49" ht="15" customHeight="1" x14ac:dyDescent="0.25">
      <c r="A943" s="16" t="s">
        <v>17595</v>
      </c>
      <c r="B943" s="6" t="str">
        <f t="shared" si="364"/>
        <v>|EN| Flower necklace and pin set</v>
      </c>
      <c r="C943" s="10"/>
      <c r="D943" s="6" t="str">
        <f t="shared" si="365"/>
        <v xml:space="preserve"> |AL| </v>
      </c>
      <c r="E943" s="10" t="s">
        <v>17596</v>
      </c>
      <c r="F943" s="6" t="str">
        <f t="shared" si="366"/>
        <v xml:space="preserve"> |BG| Комплект гердан и фиба - цвете</v>
      </c>
      <c r="G943" s="10" t="s">
        <v>17597</v>
      </c>
      <c r="H943" s="6" t="str">
        <f t="shared" si="367"/>
        <v xml:space="preserve"> |BiH| Komplet ogrlica i kopča cvjetići</v>
      </c>
      <c r="I943" s="10" t="s">
        <v>17598</v>
      </c>
      <c r="J943" s="6" t="str">
        <f t="shared" si="368"/>
        <v xml:space="preserve"> |CZ| Květinová sada náhrdelník a spona</v>
      </c>
      <c r="K943" s="10" t="s">
        <v>17599</v>
      </c>
      <c r="L943" s="6" t="str">
        <f t="shared" si="369"/>
        <v xml:space="preserve"> |DE| Blumen-halskette und - haarspange</v>
      </c>
      <c r="M943" s="10" t="s">
        <v>17600</v>
      </c>
      <c r="N943" s="6" t="str">
        <f t="shared" si="370"/>
        <v xml:space="preserve"> |EE| Lillekomplektist kaelakee ja klamber</v>
      </c>
      <c r="O943" s="10" t="s">
        <v>17601</v>
      </c>
      <c r="P943" s="6" t="str">
        <f t="shared" si="371"/>
        <v xml:space="preserve"> |ES| Conjunto de collar y pasador de pelo de flores</v>
      </c>
      <c r="Q943" s="10" t="s">
        <v>17602</v>
      </c>
      <c r="R943" s="6" t="str">
        <f t="shared" si="372"/>
        <v>/ Conjunt de collarets i pins de flors</v>
      </c>
      <c r="S943" s="10" t="s">
        <v>17603</v>
      </c>
      <c r="T943" s="6" t="str">
        <f t="shared" si="373"/>
        <v xml:space="preserve"> |GR| Σετ κολιέ και καρφίτσα-λουλούδι</v>
      </c>
      <c r="U943" s="10" t="s">
        <v>17604</v>
      </c>
      <c r="V943" s="6" t="str">
        <f t="shared" si="374"/>
        <v xml:space="preserve"> |HR| Set ogrlica i kopča cvjetići</v>
      </c>
      <c r="W943" s="10" t="s">
        <v>17605</v>
      </c>
      <c r="X943" s="6" t="str">
        <f t="shared" si="375"/>
        <v xml:space="preserve"> |HU| Virágos nyaklánc és kitűző szett</v>
      </c>
      <c r="Y943" s="10" t="s">
        <v>17606</v>
      </c>
      <c r="Z943" s="6" t="str">
        <f t="shared" si="376"/>
        <v xml:space="preserve"> |IT| Set di collana e spilla - fiori</v>
      </c>
      <c r="AA943" s="10" t="s">
        <v>17607</v>
      </c>
      <c r="AB943" s="6" t="str">
        <f t="shared" si="377"/>
        <v xml:space="preserve"> |LT| Rinkinys: vėrinys ir segtukas – gėlės</v>
      </c>
      <c r="AC943" s="10" t="s">
        <v>17608</v>
      </c>
      <c r="AD943" s="6" t="str">
        <f t="shared" si="378"/>
        <v xml:space="preserve"> |LV| Komplekts: kaklarota un saspraude – ziedi</v>
      </c>
      <c r="AE943" s="10"/>
      <c r="AF943" s="6" t="str">
        <f t="shared" si="379"/>
        <v xml:space="preserve"> |MK| </v>
      </c>
      <c r="AG943" s="16" t="s">
        <v>17609</v>
      </c>
      <c r="AH943" s="6" t="str">
        <f t="shared" si="380"/>
        <v xml:space="preserve"> |PL| Zestaw naszyjnik i spinka kwiaty</v>
      </c>
      <c r="AI943" s="10" t="s">
        <v>17610</v>
      </c>
      <c r="AJ943" s="6" t="str">
        <f t="shared" si="381"/>
        <v xml:space="preserve"> |PT| Conjunto de colar e alfinete de flores</v>
      </c>
      <c r="AK943" s="10" t="s">
        <v>17611</v>
      </c>
      <c r="AL943" s="6" t="str">
        <f t="shared" si="382"/>
        <v xml:space="preserve"> |RO| Set colier și broșă cu flori</v>
      </c>
      <c r="AM943" s="10" t="s">
        <v>17612</v>
      </c>
      <c r="AN943" s="6" t="str">
        <f t="shared" si="383"/>
        <v xml:space="preserve"> |RS| Komplet ogrlica i kopča cvetići</v>
      </c>
      <c r="AO943" s="16" t="s">
        <v>17613</v>
      </c>
      <c r="AP943" s="6" t="str">
        <f t="shared" si="384"/>
        <v xml:space="preserve"> |SI| Komplet ogrlica in sponka - rože</v>
      </c>
      <c r="AQ943" s="16" t="s">
        <v>17614</v>
      </c>
      <c r="AR943" s="6" t="str">
        <f t="shared" si="385"/>
        <v xml:space="preserve"> |SK| Kvetinový set náhrdelník a spona</v>
      </c>
      <c r="AS943" s="9" t="str">
        <f t="shared" si="386"/>
        <v>|EN| Flower necklace and pin set |BG| Комплект гердан и фиба - цвете |BiH| Komplet ogrlica i kopča cvjetići |CZ| Květinová sada náhrdelník a spona |DE| Blumen-halskette und - haarspange |EE| Lillekomplektist kaelakee ja klamber |ES| Conjunto de collar y pasador de pelo de flores/ Conjunt de collarets i pins de flors |GR| Σετ κολιέ και καρφίτσα-λουλούδι |HR| Set ogrlica i kopča cvjetići |HU| Virágos nyaklánc és kitűző szett |IT| Set di collana e spilla - fiori |LT| Rinkinys: vėrinys ir segtukas – gėlės |LV| Komplekts: kaklarota un saspraude – ziedi |PL| Zestaw naszyjnik i spinka kwiaty |PT| Conjunto de colar e alfinete de flores |RO| Set colier și broșă cu flori |RS| Komplet ogrlica i kopča cvetići |SI| Komplet ogrlica in sponka - rože |SK| Kvetinový set náhrdelník a spona</v>
      </c>
      <c r="AT943" s="9" t="str">
        <f t="shared" si="387"/>
        <v xml:space="preserve">"|EN| Flower necklace and pin set |BG| Комплект гердан и фиба - цвете |BiH| Komplet ogrlica i kopča cvjetići |CZ| Květinová sada náhrdelník a spona |DE| Blumen-halskette und - haarspange |EE| Lillekomplektist kaelakee ja klamber |ES| Conjunto de collar y pasador de pelo de flores/ Conjunt de collarets i pins de flors |GR| Σετ κολιέ και καρφίτσα-λουλούδι |HR| Set ogrlica i kopča cvjetići |HU| Virágos nyaklánc és kitűző szett |IT| Set di collana e spilla - fiori |LT| Rinkinys: vėrinys ir segtukas – gėlės |LV| Komplekts: kaklarota un saspraude – ziedi |PL| Zestaw naszyjnik i spinka kwiaty |PT| Conjunto de colar e alfinete de flores |RO| Set colier și broșă cu flori |RS| Komplet ogrlica i kopča cvetići |SI| Komplet ogrlica in sponka - rože |SK| Kvetinový set náhrdelník a spona",  </v>
      </c>
      <c r="AU943" s="9" t="str">
        <f t="shared" si="388"/>
        <v xml:space="preserve">"Flower necklace and pin set":  "|EN| Flower necklace and pin set |BG| Комплект гердан и фиба - цвете |BiH| Komplet ogrlica i kopča cvjetići |CZ| Květinová sada náhrdelník a spona |DE| Blumen-halskette und - haarspange |EE| Lillekomplektist kaelakee ja klamber |ES| Conjunto de collar y pasador de pelo de flores/ Conjunt de collarets i pins de flors |GR| Σετ κολιέ και καρφίτσα-λουλούδι |HR| Set ogrlica i kopča cvjetići |HU| Virágos nyaklánc és kitűző szett |IT| Set di collana e spilla - fiori |LT| Rinkinys: vėrinys ir segtukas – gėlės |LV| Komplekts: kaklarota un saspraude – ziedi |PL| Zestaw naszyjnik i spinka kwiaty |PT| Conjunto de colar e alfinete de flores |RO| Set colier și broșă cu flori |RS| Komplet ogrlica i kopča cvetići |SI| Komplet ogrlica in sponka - rože |SK| Kvetinový set náhrdelník a spona",  </v>
      </c>
      <c r="AV943" s="9" t="str">
        <f t="shared" si="389"/>
        <v xml:space="preserve">"Flower necklace and pin set", </v>
      </c>
      <c r="AW943" s="9"/>
    </row>
  </sheetData>
  <conditionalFormatting sqref="AG1">
    <cfRule type="duplicateValues" dxfId="0" priority="1"/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3A798-B95D-4ED7-BD39-C353CFAC6BE5}">
  <sheetPr codeName="Sheet17"/>
  <dimension ref="A1:R62"/>
  <sheetViews>
    <sheetView workbookViewId="0">
      <pane xSplit="1" ySplit="1" topLeftCell="B2" activePane="bottomRight" state="frozen"/>
      <selection activeCell="AX21" sqref="AX21"/>
      <selection pane="topRight" activeCell="AX21" sqref="AX21"/>
      <selection pane="bottomLeft" activeCell="AX21" sqref="AX21"/>
      <selection pane="bottomRight" activeCell="AX21" sqref="AX21"/>
    </sheetView>
  </sheetViews>
  <sheetFormatPr defaultRowHeight="15" outlineLevelCol="1" x14ac:dyDescent="0.25"/>
  <cols>
    <col min="1" max="3" width="13.7109375" style="51" customWidth="1"/>
    <col min="4" max="7" width="13.7109375" style="51" customWidth="1" outlineLevel="1"/>
    <col min="8" max="9" width="13.7109375" style="51" customWidth="1"/>
    <col min="10" max="15" width="13.7109375" style="51" customWidth="1" outlineLevel="1"/>
    <col min="16" max="17" width="13.7109375" style="50" customWidth="1"/>
  </cols>
  <sheetData>
    <row r="1" spans="1:18" x14ac:dyDescent="0.25">
      <c r="A1" s="52" t="s">
        <v>17621</v>
      </c>
      <c r="B1" s="52" t="s">
        <v>17619</v>
      </c>
      <c r="C1" s="52" t="s">
        <v>17619</v>
      </c>
      <c r="D1" s="52" t="s">
        <v>17620</v>
      </c>
      <c r="E1" s="52" t="s">
        <v>17674</v>
      </c>
      <c r="F1" s="54" t="s">
        <v>17626</v>
      </c>
      <c r="G1" s="54" t="s">
        <v>17675</v>
      </c>
      <c r="H1" s="52" t="s">
        <v>17621</v>
      </c>
      <c r="I1" s="52" t="s">
        <v>17621</v>
      </c>
      <c r="J1" s="53" t="s">
        <v>17622</v>
      </c>
      <c r="K1" s="53" t="s">
        <v>17622</v>
      </c>
      <c r="L1" s="52" t="s">
        <v>17623</v>
      </c>
      <c r="M1" s="52" t="s">
        <v>17623</v>
      </c>
      <c r="N1" s="52" t="s">
        <v>17624</v>
      </c>
      <c r="O1" s="52" t="s">
        <v>17624</v>
      </c>
      <c r="P1" s="53" t="s">
        <v>17625</v>
      </c>
      <c r="Q1" s="53" t="s">
        <v>17625</v>
      </c>
      <c r="R1" s="55" t="s">
        <v>17634</v>
      </c>
    </row>
    <row r="2" spans="1:18" x14ac:dyDescent="0.25">
      <c r="A2" s="56">
        <v>0.15</v>
      </c>
      <c r="B2" s="56">
        <v>0.05</v>
      </c>
      <c r="C2" s="56" t="str">
        <f>SUBSTITUTE(TEXT(B2,"0.00"),".",",")</f>
        <v>0,05</v>
      </c>
      <c r="D2" s="56">
        <v>0.1</v>
      </c>
      <c r="E2" s="56" t="str">
        <f>SUBSTITUTE(TEXT(D2,"0.00"),".",",")</f>
        <v>0,10</v>
      </c>
      <c r="F2" s="59">
        <v>0.1</v>
      </c>
      <c r="G2" s="56" t="str">
        <f>SUBSTITUTE(TEXT(F2,"0.00"),".",",")</f>
        <v>0,10</v>
      </c>
      <c r="H2" s="56">
        <v>0.15</v>
      </c>
      <c r="I2" s="56" t="str">
        <f>SUBSTITUTE(TEXT(H2,"0.00"),".",",")</f>
        <v>0,15</v>
      </c>
      <c r="J2" s="56">
        <v>0.15</v>
      </c>
      <c r="K2" s="56" t="str">
        <f>SUBSTITUTE(TEXT(J2,"0.00"),".",",")</f>
        <v>0,15</v>
      </c>
      <c r="L2" s="56">
        <v>1</v>
      </c>
      <c r="M2" s="56" t="str">
        <f>SUBSTITUTE(TEXT(L2,"0.00"),".",",")</f>
        <v>1,00</v>
      </c>
      <c r="N2" s="56">
        <v>5</v>
      </c>
      <c r="O2" s="56" t="str">
        <f>SUBSTITUTE(TEXT(N2,"0.00"),".",",")</f>
        <v>5,00</v>
      </c>
      <c r="P2" s="60">
        <v>12</v>
      </c>
      <c r="Q2" s="56" t="str">
        <f>SUBSTITUTE(TEXT(P2,"0.00"),".",",")</f>
        <v>12,00</v>
      </c>
      <c r="R2" s="58" t="str">
        <f>C2 &amp; "               " &amp; E2 &amp; "               " &amp; G2 &amp; "               " &amp; I2 &amp; "               " &amp; K2 &amp; "               " &amp; L2 &amp; "               " &amp; N2 &amp; "               " &amp; P2</f>
        <v>0,05               0,10               0,10               0,15               0,15               1               5               12</v>
      </c>
    </row>
    <row r="3" spans="1:18" x14ac:dyDescent="0.25">
      <c r="A3" s="56">
        <v>0.2</v>
      </c>
      <c r="B3" s="56">
        <v>0.05</v>
      </c>
      <c r="C3" s="56" t="str">
        <f t="shared" ref="C3:E62" si="0">SUBSTITUTE(TEXT(B3,"0.00"),".",",")</f>
        <v>0,05</v>
      </c>
      <c r="D3" s="56">
        <v>0.1</v>
      </c>
      <c r="E3" s="56" t="str">
        <f t="shared" si="0"/>
        <v>0,10</v>
      </c>
      <c r="F3" s="59">
        <v>0.1</v>
      </c>
      <c r="G3" s="56" t="str">
        <f t="shared" ref="G3" si="1">SUBSTITUTE(TEXT(F3,"0.00"),".",",")</f>
        <v>0,10</v>
      </c>
      <c r="H3" s="56">
        <v>0.2</v>
      </c>
      <c r="I3" s="56" t="str">
        <f t="shared" ref="I3" si="2">SUBSTITUTE(TEXT(H3,"0.00"),".",",")</f>
        <v>0,20</v>
      </c>
      <c r="J3" s="56">
        <v>0.2</v>
      </c>
      <c r="K3" s="56" t="str">
        <f t="shared" ref="K3" si="3">SUBSTITUTE(TEXT(J3,"0.00"),".",",")</f>
        <v>0,20</v>
      </c>
      <c r="L3" s="56">
        <v>2</v>
      </c>
      <c r="M3" s="56" t="str">
        <f t="shared" ref="M3" si="4">SUBSTITUTE(TEXT(L3,"0.00"),".",",")</f>
        <v>2,00</v>
      </c>
      <c r="N3" s="56">
        <v>5</v>
      </c>
      <c r="O3" s="56" t="str">
        <f t="shared" ref="O3" si="5">SUBSTITUTE(TEXT(N3,"0.00"),".",",")</f>
        <v>5,00</v>
      </c>
      <c r="P3" s="60">
        <v>25</v>
      </c>
      <c r="Q3" s="56" t="str">
        <f t="shared" ref="Q3" si="6">SUBSTITUTE(TEXT(P3,"0.00"),".",",")</f>
        <v>25,00</v>
      </c>
      <c r="R3" s="58" t="str">
        <f t="shared" ref="R3:R62" si="7">C3 &amp; "               " &amp; E3 &amp; "               " &amp; G3 &amp; "               " &amp; I3 &amp; "               " &amp; K3 &amp; "               " &amp; L3 &amp; "               " &amp; N3 &amp; "               " &amp; P3</f>
        <v>0,05               0,10               0,10               0,20               0,20               2               5               25</v>
      </c>
    </row>
    <row r="4" spans="1:18" x14ac:dyDescent="0.25">
      <c r="A4" s="56">
        <v>0.3</v>
      </c>
      <c r="B4" s="56">
        <v>0.1</v>
      </c>
      <c r="C4" s="56" t="str">
        <f t="shared" si="0"/>
        <v>0,10</v>
      </c>
      <c r="D4" s="56">
        <v>0.2</v>
      </c>
      <c r="E4" s="56" t="str">
        <f t="shared" si="0"/>
        <v>0,20</v>
      </c>
      <c r="F4" s="59">
        <v>0.2</v>
      </c>
      <c r="G4" s="56" t="str">
        <f t="shared" ref="G4" si="8">SUBSTITUTE(TEXT(F4,"0.00"),".",",")</f>
        <v>0,20</v>
      </c>
      <c r="H4" s="56">
        <v>0.3</v>
      </c>
      <c r="I4" s="56" t="str">
        <f t="shared" ref="I4" si="9">SUBSTITUTE(TEXT(H4,"0.00"),".",",")</f>
        <v>0,30</v>
      </c>
      <c r="J4" s="56">
        <v>0.3</v>
      </c>
      <c r="K4" s="56" t="str">
        <f t="shared" ref="K4" si="10">SUBSTITUTE(TEXT(J4,"0.00"),".",",")</f>
        <v>0,30</v>
      </c>
      <c r="L4" s="56">
        <v>2</v>
      </c>
      <c r="M4" s="56" t="str">
        <f t="shared" ref="M4" si="11">SUBSTITUTE(TEXT(L4,"0.00"),".",",")</f>
        <v>2,00</v>
      </c>
      <c r="N4" s="56">
        <v>10</v>
      </c>
      <c r="O4" s="56" t="str">
        <f t="shared" ref="O4" si="12">SUBSTITUTE(TEXT(N4,"0.00"),".",",")</f>
        <v>10,00</v>
      </c>
      <c r="P4" s="60">
        <v>35</v>
      </c>
      <c r="Q4" s="56" t="str">
        <f t="shared" ref="Q4" si="13">SUBSTITUTE(TEXT(P4,"0.00"),".",",")</f>
        <v>35,00</v>
      </c>
      <c r="R4" s="58" t="str">
        <f t="shared" si="7"/>
        <v>0,10               0,20               0,20               0,30               0,30               2               10               35</v>
      </c>
    </row>
    <row r="5" spans="1:18" x14ac:dyDescent="0.25">
      <c r="A5" s="56">
        <v>0.4</v>
      </c>
      <c r="B5" s="56">
        <v>0.1</v>
      </c>
      <c r="C5" s="56" t="str">
        <f t="shared" si="0"/>
        <v>0,10</v>
      </c>
      <c r="D5" s="56">
        <v>0.2</v>
      </c>
      <c r="E5" s="56" t="str">
        <f t="shared" si="0"/>
        <v>0,20</v>
      </c>
      <c r="F5" s="59">
        <v>0.2</v>
      </c>
      <c r="G5" s="56" t="str">
        <f t="shared" ref="G5" si="14">SUBSTITUTE(TEXT(F5,"0.00"),".",",")</f>
        <v>0,20</v>
      </c>
      <c r="H5" s="56">
        <v>0.4</v>
      </c>
      <c r="I5" s="56" t="str">
        <f t="shared" ref="I5" si="15">SUBSTITUTE(TEXT(H5,"0.00"),".",",")</f>
        <v>0,40</v>
      </c>
      <c r="J5" s="56">
        <v>0.4</v>
      </c>
      <c r="K5" s="56" t="str">
        <f t="shared" ref="K5" si="16">SUBSTITUTE(TEXT(J5,"0.00"),".",",")</f>
        <v>0,40</v>
      </c>
      <c r="L5" s="56">
        <v>2</v>
      </c>
      <c r="M5" s="56" t="str">
        <f t="shared" ref="M5" si="17">SUBSTITUTE(TEXT(L5,"0.00"),".",",")</f>
        <v>2,00</v>
      </c>
      <c r="N5" s="56">
        <v>15</v>
      </c>
      <c r="O5" s="56" t="str">
        <f t="shared" ref="O5" si="18">SUBSTITUTE(TEXT(N5,"0.00"),".",",")</f>
        <v>15,00</v>
      </c>
      <c r="P5" s="60">
        <v>35</v>
      </c>
      <c r="Q5" s="56" t="str">
        <f t="shared" ref="Q5" si="19">SUBSTITUTE(TEXT(P5,"0.00"),".",",")</f>
        <v>35,00</v>
      </c>
      <c r="R5" s="58" t="str">
        <f t="shared" si="7"/>
        <v>0,10               0,20               0,20               0,40               0,40               2               15               35</v>
      </c>
    </row>
    <row r="6" spans="1:18" x14ac:dyDescent="0.25">
      <c r="A6" s="56">
        <v>0.5</v>
      </c>
      <c r="B6" s="56">
        <v>0.1</v>
      </c>
      <c r="C6" s="56" t="str">
        <f t="shared" si="0"/>
        <v>0,10</v>
      </c>
      <c r="D6" s="56">
        <v>0.2</v>
      </c>
      <c r="E6" s="56" t="str">
        <f t="shared" si="0"/>
        <v>0,20</v>
      </c>
      <c r="F6" s="59">
        <v>0.2</v>
      </c>
      <c r="G6" s="56" t="str">
        <f t="shared" ref="G6" si="20">SUBSTITUTE(TEXT(F6,"0.00"),".",",")</f>
        <v>0,20</v>
      </c>
      <c r="H6" s="56">
        <v>0.5</v>
      </c>
      <c r="I6" s="56" t="str">
        <f t="shared" ref="I6" si="21">SUBSTITUTE(TEXT(H6,"0.00"),".",",")</f>
        <v>0,50</v>
      </c>
      <c r="J6" s="56">
        <v>0.5</v>
      </c>
      <c r="K6" s="56" t="str">
        <f t="shared" ref="K6" si="22">SUBSTITUTE(TEXT(J6,"0.00"),".",",")</f>
        <v>0,50</v>
      </c>
      <c r="L6" s="56">
        <v>3</v>
      </c>
      <c r="M6" s="56" t="str">
        <f t="shared" ref="M6" si="23">SUBSTITUTE(TEXT(L6,"0.00"),".",",")</f>
        <v>3,00</v>
      </c>
      <c r="N6" s="56">
        <v>15</v>
      </c>
      <c r="O6" s="56" t="str">
        <f t="shared" ref="O6" si="24">SUBSTITUTE(TEXT(N6,"0.00"),".",",")</f>
        <v>15,00</v>
      </c>
      <c r="P6" s="60">
        <v>45</v>
      </c>
      <c r="Q6" s="56" t="str">
        <f t="shared" ref="Q6" si="25">SUBSTITUTE(TEXT(P6,"0.00"),".",",")</f>
        <v>45,00</v>
      </c>
      <c r="R6" s="58" t="str">
        <f t="shared" si="7"/>
        <v>0,10               0,20               0,20               0,50               0,50               3               15               45</v>
      </c>
    </row>
    <row r="7" spans="1:18" x14ac:dyDescent="0.25">
      <c r="A7" s="57">
        <v>0.6</v>
      </c>
      <c r="B7" s="57">
        <v>0.15</v>
      </c>
      <c r="C7" s="56" t="str">
        <f t="shared" si="0"/>
        <v>0,15</v>
      </c>
      <c r="D7" s="57">
        <v>0.3</v>
      </c>
      <c r="E7" s="56" t="str">
        <f t="shared" si="0"/>
        <v>0,30</v>
      </c>
      <c r="F7" s="61">
        <v>0.3</v>
      </c>
      <c r="G7" s="56" t="str">
        <f t="shared" ref="G7" si="26">SUBSTITUTE(TEXT(F7,"0.00"),".",",")</f>
        <v>0,30</v>
      </c>
      <c r="H7" s="57">
        <v>0.6</v>
      </c>
      <c r="I7" s="56" t="str">
        <f t="shared" ref="I7" si="27">SUBSTITUTE(TEXT(H7,"0.00"),".",",")</f>
        <v>0,60</v>
      </c>
      <c r="J7" s="57">
        <v>0.6</v>
      </c>
      <c r="K7" s="56" t="str">
        <f t="shared" ref="K7" si="28">SUBSTITUTE(TEXT(J7,"0.00"),".",",")</f>
        <v>0,60</v>
      </c>
      <c r="L7" s="57">
        <v>4</v>
      </c>
      <c r="M7" s="56" t="str">
        <f t="shared" ref="M7" si="29">SUBSTITUTE(TEXT(L7,"0.00"),".",",")</f>
        <v>4,00</v>
      </c>
      <c r="N7" s="57">
        <v>20</v>
      </c>
      <c r="O7" s="56" t="str">
        <f t="shared" ref="O7" si="30">SUBSTITUTE(TEXT(N7,"0.00"),".",",")</f>
        <v>20,00</v>
      </c>
      <c r="P7" s="60">
        <v>55</v>
      </c>
      <c r="Q7" s="56" t="str">
        <f t="shared" ref="Q7" si="31">SUBSTITUTE(TEXT(P7,"0.00"),".",",")</f>
        <v>55,00</v>
      </c>
      <c r="R7" s="58" t="str">
        <f t="shared" si="7"/>
        <v>0,15               0,30               0,30               0,60               0,60               4               20               55</v>
      </c>
    </row>
    <row r="8" spans="1:18" x14ac:dyDescent="0.25">
      <c r="A8" s="57">
        <v>0.7</v>
      </c>
      <c r="B8" s="57">
        <v>0.2</v>
      </c>
      <c r="C8" s="56" t="str">
        <f t="shared" si="0"/>
        <v>0,20</v>
      </c>
      <c r="D8" s="57">
        <v>0.3</v>
      </c>
      <c r="E8" s="56" t="str">
        <f t="shared" si="0"/>
        <v>0,30</v>
      </c>
      <c r="F8" s="61">
        <v>0.3</v>
      </c>
      <c r="G8" s="56" t="str">
        <f t="shared" ref="G8" si="32">SUBSTITUTE(TEXT(F8,"0.00"),".",",")</f>
        <v>0,30</v>
      </c>
      <c r="H8" s="57">
        <v>0.7</v>
      </c>
      <c r="I8" s="56" t="str">
        <f t="shared" ref="I8" si="33">SUBSTITUTE(TEXT(H8,"0.00"),".",",")</f>
        <v>0,70</v>
      </c>
      <c r="J8" s="57">
        <v>0.7</v>
      </c>
      <c r="K8" s="56" t="str">
        <f t="shared" ref="K8" si="34">SUBSTITUTE(TEXT(J8,"0.00"),".",",")</f>
        <v>0,70</v>
      </c>
      <c r="L8" s="57">
        <v>5</v>
      </c>
      <c r="M8" s="56" t="str">
        <f t="shared" ref="M8" si="35">SUBSTITUTE(TEXT(L8,"0.00"),".",",")</f>
        <v>5,00</v>
      </c>
      <c r="N8" s="57">
        <v>20</v>
      </c>
      <c r="O8" s="56" t="str">
        <f t="shared" ref="O8" si="36">SUBSTITUTE(TEXT(N8,"0.00"),".",",")</f>
        <v>20,00</v>
      </c>
      <c r="P8" s="60">
        <v>60</v>
      </c>
      <c r="Q8" s="56" t="str">
        <f t="shared" ref="Q8" si="37">SUBSTITUTE(TEXT(P8,"0.00"),".",",")</f>
        <v>60,00</v>
      </c>
      <c r="R8" s="58" t="str">
        <f t="shared" si="7"/>
        <v>0,20               0,30               0,30               0,70               0,70               5               20               60</v>
      </c>
    </row>
    <row r="9" spans="1:18" x14ac:dyDescent="0.25">
      <c r="A9" s="57">
        <v>0.8</v>
      </c>
      <c r="B9" s="57">
        <v>0.2</v>
      </c>
      <c r="C9" s="56" t="str">
        <f t="shared" si="0"/>
        <v>0,20</v>
      </c>
      <c r="D9" s="57">
        <v>0.4</v>
      </c>
      <c r="E9" s="56" t="str">
        <f t="shared" si="0"/>
        <v>0,40</v>
      </c>
      <c r="F9" s="61">
        <v>0.4</v>
      </c>
      <c r="G9" s="56" t="str">
        <f t="shared" ref="G9" si="38">SUBSTITUTE(TEXT(F9,"0.00"),".",",")</f>
        <v>0,40</v>
      </c>
      <c r="H9" s="57">
        <v>0.8</v>
      </c>
      <c r="I9" s="56" t="str">
        <f t="shared" ref="I9" si="39">SUBSTITUTE(TEXT(H9,"0.00"),".",",")</f>
        <v>0,80</v>
      </c>
      <c r="J9" s="57">
        <v>0.8</v>
      </c>
      <c r="K9" s="56" t="str">
        <f t="shared" ref="K9" si="40">SUBSTITUTE(TEXT(J9,"0.00"),".",",")</f>
        <v>0,80</v>
      </c>
      <c r="L9" s="57">
        <v>5</v>
      </c>
      <c r="M9" s="56" t="str">
        <f t="shared" ref="M9" si="41">SUBSTITUTE(TEXT(L9,"0.00"),".",",")</f>
        <v>5,00</v>
      </c>
      <c r="N9" s="57">
        <v>25</v>
      </c>
      <c r="O9" s="56" t="str">
        <f t="shared" ref="O9" si="42">SUBSTITUTE(TEXT(N9,"0.00"),".",",")</f>
        <v>25,00</v>
      </c>
      <c r="P9" s="60">
        <v>65</v>
      </c>
      <c r="Q9" s="56" t="str">
        <f t="shared" ref="Q9" si="43">SUBSTITUTE(TEXT(P9,"0.00"),".",",")</f>
        <v>65,00</v>
      </c>
      <c r="R9" s="58" t="str">
        <f t="shared" si="7"/>
        <v>0,20               0,40               0,40               0,80               0,80               5               25               65</v>
      </c>
    </row>
    <row r="10" spans="1:18" x14ac:dyDescent="0.25">
      <c r="A10" s="57">
        <v>0.9</v>
      </c>
      <c r="B10" s="57">
        <v>0.25</v>
      </c>
      <c r="C10" s="56" t="str">
        <f t="shared" si="0"/>
        <v>0,25</v>
      </c>
      <c r="D10" s="57">
        <v>0.4</v>
      </c>
      <c r="E10" s="56" t="str">
        <f t="shared" si="0"/>
        <v>0,40</v>
      </c>
      <c r="F10" s="61">
        <v>0.4</v>
      </c>
      <c r="G10" s="56" t="str">
        <f t="shared" ref="G10" si="44">SUBSTITUTE(TEXT(F10,"0.00"),".",",")</f>
        <v>0,40</v>
      </c>
      <c r="H10" s="57">
        <v>0.9</v>
      </c>
      <c r="I10" s="56" t="str">
        <f t="shared" ref="I10" si="45">SUBSTITUTE(TEXT(H10,"0.00"),".",",")</f>
        <v>0,90</v>
      </c>
      <c r="J10" s="57">
        <v>0.9</v>
      </c>
      <c r="K10" s="56" t="str">
        <f t="shared" ref="K10" si="46">SUBSTITUTE(TEXT(J10,"0.00"),".",",")</f>
        <v>0,90</v>
      </c>
      <c r="L10" s="57">
        <v>6</v>
      </c>
      <c r="M10" s="56" t="str">
        <f t="shared" ref="M10" si="47">SUBSTITUTE(TEXT(L10,"0.00"),".",",")</f>
        <v>6,00</v>
      </c>
      <c r="N10" s="57">
        <v>30</v>
      </c>
      <c r="O10" s="56" t="str">
        <f t="shared" ref="O10" si="48">SUBSTITUTE(TEXT(N10,"0.00"),".",",")</f>
        <v>30,00</v>
      </c>
      <c r="P10" s="60">
        <v>75</v>
      </c>
      <c r="Q10" s="56" t="str">
        <f t="shared" ref="Q10" si="49">SUBSTITUTE(TEXT(P10,"0.00"),".",",")</f>
        <v>75,00</v>
      </c>
      <c r="R10" s="58" t="str">
        <f t="shared" si="7"/>
        <v>0,25               0,40               0,40               0,90               0,90               6               30               75</v>
      </c>
    </row>
    <row r="11" spans="1:18" x14ac:dyDescent="0.25">
      <c r="A11" s="57">
        <v>1</v>
      </c>
      <c r="B11" s="57">
        <v>0.25</v>
      </c>
      <c r="C11" s="56" t="str">
        <f>SUBSTITUTE(TEXT(B11,"0.00"),".",",")</f>
        <v>0,25</v>
      </c>
      <c r="D11" s="57">
        <v>0.5</v>
      </c>
      <c r="E11" s="56" t="str">
        <f t="shared" si="0"/>
        <v>0,50</v>
      </c>
      <c r="F11" s="61">
        <v>0.5</v>
      </c>
      <c r="G11" s="56" t="str">
        <f t="shared" ref="G11" si="50">SUBSTITUTE(TEXT(F11,"0.00"),".",",")</f>
        <v>0,50</v>
      </c>
      <c r="H11" s="57">
        <v>1</v>
      </c>
      <c r="I11" s="56" t="str">
        <f t="shared" ref="I11" si="51">SUBSTITUTE(TEXT(H11,"0.00"),".",",")</f>
        <v>1,00</v>
      </c>
      <c r="J11" s="57">
        <v>1</v>
      </c>
      <c r="K11" s="56" t="str">
        <f t="shared" ref="K11" si="52">SUBSTITUTE(TEXT(J11,"0.00"),".",",")</f>
        <v>1,00</v>
      </c>
      <c r="L11" s="57">
        <v>6</v>
      </c>
      <c r="M11" s="56" t="str">
        <f t="shared" ref="M11" si="53">SUBSTITUTE(TEXT(L11,"0.00"),".",",")</f>
        <v>6,00</v>
      </c>
      <c r="N11" s="57">
        <v>30</v>
      </c>
      <c r="O11" s="56" t="str">
        <f t="shared" ref="O11" si="54">SUBSTITUTE(TEXT(N11,"0.00"),".",",")</f>
        <v>30,00</v>
      </c>
      <c r="P11" s="60">
        <v>100</v>
      </c>
      <c r="Q11" s="56" t="str">
        <f t="shared" ref="Q11" si="55">SUBSTITUTE(TEXT(P11,"0.00"),".",",")</f>
        <v>100,00</v>
      </c>
      <c r="R11" s="58" t="str">
        <f t="shared" si="7"/>
        <v>0,25               0,50               0,50               1,00               1,00               6               30               100</v>
      </c>
    </row>
    <row r="12" spans="1:18" x14ac:dyDescent="0.25">
      <c r="A12" s="57">
        <v>1.2</v>
      </c>
      <c r="B12" s="57">
        <v>0.35</v>
      </c>
      <c r="C12" s="56" t="str">
        <f t="shared" si="0"/>
        <v>0,35</v>
      </c>
      <c r="D12" s="57">
        <v>0.6</v>
      </c>
      <c r="E12" s="56" t="str">
        <f t="shared" si="0"/>
        <v>0,60</v>
      </c>
      <c r="F12" s="61">
        <v>0.6</v>
      </c>
      <c r="G12" s="56" t="str">
        <f t="shared" ref="G12" si="56">SUBSTITUTE(TEXT(F12,"0.00"),".",",")</f>
        <v>0,60</v>
      </c>
      <c r="H12" s="57">
        <v>1.2</v>
      </c>
      <c r="I12" s="56" t="str">
        <f t="shared" ref="I12" si="57">SUBSTITUTE(TEXT(H12,"0.00"),".",",")</f>
        <v>1,20</v>
      </c>
      <c r="J12" s="57">
        <v>1.3</v>
      </c>
      <c r="K12" s="56" t="str">
        <f t="shared" ref="K12" si="58">SUBSTITUTE(TEXT(J12,"0.00"),".",",")</f>
        <v>1,30</v>
      </c>
      <c r="L12" s="57">
        <v>9</v>
      </c>
      <c r="M12" s="56" t="str">
        <f t="shared" ref="M12" si="59">SUBSTITUTE(TEXT(L12,"0.00"),".",",")</f>
        <v>9,00</v>
      </c>
      <c r="N12" s="57">
        <v>40</v>
      </c>
      <c r="O12" s="56" t="str">
        <f t="shared" ref="O12" si="60">SUBSTITUTE(TEXT(N12,"0.00"),".",",")</f>
        <v>40,00</v>
      </c>
      <c r="P12" s="60">
        <v>120</v>
      </c>
      <c r="Q12" s="56" t="str">
        <f t="shared" ref="Q12" si="61">SUBSTITUTE(TEXT(P12,"0.00"),".",",")</f>
        <v>120,00</v>
      </c>
      <c r="R12" s="58" t="str">
        <f t="shared" si="7"/>
        <v>0,35               0,60               0,60               1,20               1,30               9               40               120</v>
      </c>
    </row>
    <row r="13" spans="1:18" x14ac:dyDescent="0.25">
      <c r="A13" s="57">
        <v>1.3</v>
      </c>
      <c r="B13" s="57">
        <v>0.4</v>
      </c>
      <c r="C13" s="56" t="str">
        <f t="shared" si="0"/>
        <v>0,40</v>
      </c>
      <c r="D13" s="57">
        <v>0.7</v>
      </c>
      <c r="E13" s="56" t="str">
        <f t="shared" si="0"/>
        <v>0,70</v>
      </c>
      <c r="F13" s="61">
        <v>0.6</v>
      </c>
      <c r="G13" s="56" t="str">
        <f t="shared" ref="G13" si="62">SUBSTITUTE(TEXT(F13,"0.00"),".",",")</f>
        <v>0,60</v>
      </c>
      <c r="H13" s="57">
        <v>1.3</v>
      </c>
      <c r="I13" s="56" t="str">
        <f t="shared" ref="I13" si="63">SUBSTITUTE(TEXT(H13,"0.00"),".",",")</f>
        <v>1,30</v>
      </c>
      <c r="J13" s="57">
        <v>1.4</v>
      </c>
      <c r="K13" s="56" t="str">
        <f t="shared" ref="K13" si="64">SUBSTITUTE(TEXT(J13,"0.00"),".",",")</f>
        <v>1,40</v>
      </c>
      <c r="L13" s="57">
        <v>9</v>
      </c>
      <c r="M13" s="56" t="str">
        <f t="shared" ref="M13" si="65">SUBSTITUTE(TEXT(L13,"0.00"),".",",")</f>
        <v>9,00</v>
      </c>
      <c r="N13" s="57">
        <v>45</v>
      </c>
      <c r="O13" s="56" t="str">
        <f t="shared" ref="O13" si="66">SUBSTITUTE(TEXT(N13,"0.00"),".",",")</f>
        <v>45,00</v>
      </c>
      <c r="P13" s="60">
        <v>130</v>
      </c>
      <c r="Q13" s="56" t="str">
        <f t="shared" ref="Q13" si="67">SUBSTITUTE(TEXT(P13,"0.00"),".",",")</f>
        <v>130,00</v>
      </c>
      <c r="R13" s="58" t="str">
        <f t="shared" si="7"/>
        <v>0,40               0,70               0,60               1,30               1,40               9               45               130</v>
      </c>
    </row>
    <row r="14" spans="1:18" x14ac:dyDescent="0.25">
      <c r="A14" s="57">
        <v>1.5</v>
      </c>
      <c r="B14" s="57">
        <v>0.4</v>
      </c>
      <c r="C14" s="56" t="str">
        <f t="shared" si="0"/>
        <v>0,40</v>
      </c>
      <c r="D14" s="57">
        <v>0.7</v>
      </c>
      <c r="E14" s="56" t="str">
        <f t="shared" si="0"/>
        <v>0,70</v>
      </c>
      <c r="F14" s="61">
        <v>0.7</v>
      </c>
      <c r="G14" s="56" t="str">
        <f t="shared" ref="G14" si="68">SUBSTITUTE(TEXT(F14,"0.00"),".",",")</f>
        <v>0,70</v>
      </c>
      <c r="H14" s="57">
        <v>1.5</v>
      </c>
      <c r="I14" s="56" t="str">
        <f t="shared" ref="I14" si="69">SUBSTITUTE(TEXT(H14,"0.00"),".",",")</f>
        <v>1,50</v>
      </c>
      <c r="J14" s="57">
        <v>1.5</v>
      </c>
      <c r="K14" s="56" t="str">
        <f t="shared" ref="K14" si="70">SUBSTITUTE(TEXT(J14,"0.00"),".",",")</f>
        <v>1,50</v>
      </c>
      <c r="L14" s="57">
        <v>9</v>
      </c>
      <c r="M14" s="56" t="str">
        <f t="shared" ref="M14" si="71">SUBSTITUTE(TEXT(L14,"0.00"),".",",")</f>
        <v>9,00</v>
      </c>
      <c r="N14" s="57">
        <v>50</v>
      </c>
      <c r="O14" s="56" t="str">
        <f t="shared" ref="O14" si="72">SUBSTITUTE(TEXT(N14,"0.00"),".",",")</f>
        <v>50,00</v>
      </c>
      <c r="P14" s="60">
        <v>150</v>
      </c>
      <c r="Q14" s="56" t="str">
        <f t="shared" ref="Q14" si="73">SUBSTITUTE(TEXT(P14,"0.00"),".",",")</f>
        <v>150,00</v>
      </c>
      <c r="R14" s="58" t="str">
        <f t="shared" si="7"/>
        <v>0,40               0,70               0,70               1,50               1,50               9               50               150</v>
      </c>
    </row>
    <row r="15" spans="1:18" x14ac:dyDescent="0.25">
      <c r="A15" s="57">
        <v>1.8</v>
      </c>
      <c r="B15" s="57">
        <v>0.45</v>
      </c>
      <c r="C15" s="56" t="str">
        <f t="shared" si="0"/>
        <v>0,45</v>
      </c>
      <c r="D15" s="57">
        <v>0.8</v>
      </c>
      <c r="E15" s="56" t="str">
        <f t="shared" si="0"/>
        <v>0,80</v>
      </c>
      <c r="F15" s="61">
        <v>0.8</v>
      </c>
      <c r="G15" s="56" t="str">
        <f t="shared" ref="G15" si="74">SUBSTITUTE(TEXT(F15,"0.00"),".",",")</f>
        <v>0,80</v>
      </c>
      <c r="H15" s="57">
        <v>1.8</v>
      </c>
      <c r="I15" s="56" t="str">
        <f t="shared" ref="I15" si="75">SUBSTITUTE(TEXT(H15,"0.00"),".",",")</f>
        <v>1,80</v>
      </c>
      <c r="J15" s="57">
        <v>1.8</v>
      </c>
      <c r="K15" s="56" t="str">
        <f t="shared" ref="K15" si="76">SUBSTITUTE(TEXT(J15,"0.00"),".",",")</f>
        <v>1,80</v>
      </c>
      <c r="L15" s="57">
        <v>12</v>
      </c>
      <c r="M15" s="56" t="str">
        <f t="shared" ref="M15" si="77">SUBSTITUTE(TEXT(L15,"0.00"),".",",")</f>
        <v>12,00</v>
      </c>
      <c r="N15" s="57">
        <v>50</v>
      </c>
      <c r="O15" s="56" t="str">
        <f t="shared" ref="O15" si="78">SUBSTITUTE(TEXT(N15,"0.00"),".",",")</f>
        <v>50,00</v>
      </c>
      <c r="P15" s="60">
        <v>180</v>
      </c>
      <c r="Q15" s="56" t="str">
        <f t="shared" ref="Q15" si="79">SUBSTITUTE(TEXT(P15,"0.00"),".",",")</f>
        <v>180,00</v>
      </c>
      <c r="R15" s="58" t="str">
        <f t="shared" si="7"/>
        <v>0,45               0,80               0,80               1,80               1,80               12               50               180</v>
      </c>
    </row>
    <row r="16" spans="1:18" x14ac:dyDescent="0.25">
      <c r="A16" s="57">
        <v>2</v>
      </c>
      <c r="B16" s="57">
        <v>0.5</v>
      </c>
      <c r="C16" s="56" t="str">
        <f t="shared" si="0"/>
        <v>0,50</v>
      </c>
      <c r="D16" s="57">
        <v>1</v>
      </c>
      <c r="E16" s="56" t="str">
        <f t="shared" si="0"/>
        <v>1,00</v>
      </c>
      <c r="F16" s="61">
        <v>1</v>
      </c>
      <c r="G16" s="56" t="str">
        <f t="shared" ref="G16" si="80">SUBSTITUTE(TEXT(F16,"0.00"),".",",")</f>
        <v>1,00</v>
      </c>
      <c r="H16" s="57">
        <v>2</v>
      </c>
      <c r="I16" s="56" t="str">
        <f t="shared" ref="I16" si="81">SUBSTITUTE(TEXT(H16,"0.00"),".",",")</f>
        <v>2,00</v>
      </c>
      <c r="J16" s="57">
        <v>2</v>
      </c>
      <c r="K16" s="56" t="str">
        <f t="shared" ref="K16" si="82">SUBSTITUTE(TEXT(J16,"0.00"),".",",")</f>
        <v>2,00</v>
      </c>
      <c r="L16" s="57">
        <v>12</v>
      </c>
      <c r="M16" s="56" t="str">
        <f t="shared" ref="M16" si="83">SUBSTITUTE(TEXT(L16,"0.00"),".",",")</f>
        <v>12,00</v>
      </c>
      <c r="N16" s="57">
        <v>60</v>
      </c>
      <c r="O16" s="56" t="str">
        <f t="shared" ref="O16" si="84">SUBSTITUTE(TEXT(N16,"0.00"),".",",")</f>
        <v>60,00</v>
      </c>
      <c r="P16" s="60">
        <v>200</v>
      </c>
      <c r="Q16" s="56" t="str">
        <f t="shared" ref="Q16" si="85">SUBSTITUTE(TEXT(P16,"0.00"),".",",")</f>
        <v>200,00</v>
      </c>
      <c r="R16" s="58" t="str">
        <f t="shared" si="7"/>
        <v>0,50               1,00               1,00               2,00               2,00               12               60               200</v>
      </c>
    </row>
    <row r="17" spans="1:18" x14ac:dyDescent="0.25">
      <c r="A17" s="57">
        <v>2.5</v>
      </c>
      <c r="B17" s="57">
        <v>0.65</v>
      </c>
      <c r="C17" s="56" t="str">
        <f t="shared" si="0"/>
        <v>0,65</v>
      </c>
      <c r="D17" s="57">
        <v>1</v>
      </c>
      <c r="E17" s="56" t="str">
        <f t="shared" si="0"/>
        <v>1,00</v>
      </c>
      <c r="F17" s="61">
        <v>1.25</v>
      </c>
      <c r="G17" s="56" t="str">
        <f t="shared" ref="G17" si="86">SUBSTITUTE(TEXT(F17,"0.00"),".",",")</f>
        <v>1,25</v>
      </c>
      <c r="H17" s="57">
        <v>2.5</v>
      </c>
      <c r="I17" s="56" t="str">
        <f t="shared" ref="I17" si="87">SUBSTITUTE(TEXT(H17,"0.00"),".",",")</f>
        <v>2,50</v>
      </c>
      <c r="J17" s="57">
        <v>2.5</v>
      </c>
      <c r="K17" s="56" t="str">
        <f t="shared" ref="K17" si="88">SUBSTITUTE(TEXT(J17,"0.00"),".",",")</f>
        <v>2,50</v>
      </c>
      <c r="L17" s="57">
        <v>15</v>
      </c>
      <c r="M17" s="56" t="str">
        <f t="shared" ref="M17" si="89">SUBSTITUTE(TEXT(L17,"0.00"),".",",")</f>
        <v>15,00</v>
      </c>
      <c r="N17" s="57">
        <v>70</v>
      </c>
      <c r="O17" s="56" t="str">
        <f t="shared" ref="O17" si="90">SUBSTITUTE(TEXT(N17,"0.00"),".",",")</f>
        <v>70,00</v>
      </c>
      <c r="P17" s="60">
        <v>250</v>
      </c>
      <c r="Q17" s="56" t="str">
        <f t="shared" ref="Q17" si="91">SUBSTITUTE(TEXT(P17,"0.00"),".",",")</f>
        <v>250,00</v>
      </c>
      <c r="R17" s="58" t="str">
        <f t="shared" si="7"/>
        <v>0,65               1,00               1,25               2,50               2,50               15               70               250</v>
      </c>
    </row>
    <row r="18" spans="1:18" x14ac:dyDescent="0.25">
      <c r="A18" s="57">
        <v>3</v>
      </c>
      <c r="B18" s="57">
        <v>0.8</v>
      </c>
      <c r="C18" s="56" t="str">
        <f t="shared" si="0"/>
        <v>0,80</v>
      </c>
      <c r="D18" s="57">
        <v>1.5</v>
      </c>
      <c r="E18" s="56" t="str">
        <f t="shared" si="0"/>
        <v>1,50</v>
      </c>
      <c r="F18" s="61">
        <v>1.5</v>
      </c>
      <c r="G18" s="56" t="str">
        <f t="shared" ref="G18" si="92">SUBSTITUTE(TEXT(F18,"0.00"),".",",")</f>
        <v>1,50</v>
      </c>
      <c r="H18" s="57">
        <v>3</v>
      </c>
      <c r="I18" s="56" t="str">
        <f t="shared" ref="I18" si="93">SUBSTITUTE(TEXT(H18,"0.00"),".",",")</f>
        <v>3,00</v>
      </c>
      <c r="J18" s="57">
        <v>3</v>
      </c>
      <c r="K18" s="56" t="str">
        <f t="shared" ref="K18" si="94">SUBSTITUTE(TEXT(J18,"0.00"),".",",")</f>
        <v>3,00</v>
      </c>
      <c r="L18" s="57">
        <v>20</v>
      </c>
      <c r="M18" s="56" t="str">
        <f t="shared" ref="M18" si="95">SUBSTITUTE(TEXT(L18,"0.00"),".",",")</f>
        <v>20,00</v>
      </c>
      <c r="N18" s="57">
        <v>90</v>
      </c>
      <c r="O18" s="56" t="str">
        <f t="shared" ref="O18" si="96">SUBSTITUTE(TEXT(N18,"0.00"),".",",")</f>
        <v>90,00</v>
      </c>
      <c r="P18" s="60">
        <v>300</v>
      </c>
      <c r="Q18" s="56" t="str">
        <f t="shared" ref="Q18" si="97">SUBSTITUTE(TEXT(P18,"0.00"),".",",")</f>
        <v>300,00</v>
      </c>
      <c r="R18" s="58" t="str">
        <f t="shared" si="7"/>
        <v>0,80               1,50               1,50               3,00               3,00               20               90               300</v>
      </c>
    </row>
    <row r="19" spans="1:18" x14ac:dyDescent="0.25">
      <c r="A19" s="57">
        <v>3.5</v>
      </c>
      <c r="B19" s="57">
        <v>0.9</v>
      </c>
      <c r="C19" s="56" t="str">
        <f t="shared" si="0"/>
        <v>0,90</v>
      </c>
      <c r="D19" s="57">
        <v>1.5</v>
      </c>
      <c r="E19" s="56" t="str">
        <f t="shared" si="0"/>
        <v>1,50</v>
      </c>
      <c r="F19" s="61">
        <v>1.75</v>
      </c>
      <c r="G19" s="56" t="str">
        <f t="shared" ref="G19" si="98">SUBSTITUTE(TEXT(F19,"0.00"),".",",")</f>
        <v>1,75</v>
      </c>
      <c r="H19" s="57">
        <v>3.5</v>
      </c>
      <c r="I19" s="56" t="str">
        <f t="shared" ref="I19" si="99">SUBSTITUTE(TEXT(H19,"0.00"),".",",")</f>
        <v>3,50</v>
      </c>
      <c r="J19" s="57">
        <v>3.5</v>
      </c>
      <c r="K19" s="56" t="str">
        <f t="shared" ref="K19" si="100">SUBSTITUTE(TEXT(J19,"0.00"),".",",")</f>
        <v>3,50</v>
      </c>
      <c r="L19" s="57">
        <v>22</v>
      </c>
      <c r="M19" s="56" t="str">
        <f t="shared" ref="M19" si="101">SUBSTITUTE(TEXT(L19,"0.00"),".",",")</f>
        <v>22,00</v>
      </c>
      <c r="N19" s="57">
        <v>100</v>
      </c>
      <c r="O19" s="56" t="str">
        <f t="shared" ref="O19" si="102">SUBSTITUTE(TEXT(N19,"0.00"),".",",")</f>
        <v>100,00</v>
      </c>
      <c r="P19" s="60">
        <v>350</v>
      </c>
      <c r="Q19" s="56" t="str">
        <f t="shared" ref="Q19" si="103">SUBSTITUTE(TEXT(P19,"0.00"),".",",")</f>
        <v>350,00</v>
      </c>
      <c r="R19" s="58" t="str">
        <f t="shared" si="7"/>
        <v>0,90               1,50               1,75               3,50               3,50               22               100               350</v>
      </c>
    </row>
    <row r="20" spans="1:18" x14ac:dyDescent="0.25">
      <c r="A20" s="57">
        <v>4</v>
      </c>
      <c r="B20" s="57">
        <v>1</v>
      </c>
      <c r="C20" s="56" t="str">
        <f t="shared" si="0"/>
        <v>1,00</v>
      </c>
      <c r="D20" s="57">
        <v>2</v>
      </c>
      <c r="E20" s="56" t="str">
        <f t="shared" si="0"/>
        <v>2,00</v>
      </c>
      <c r="F20" s="61">
        <v>2</v>
      </c>
      <c r="G20" s="56" t="str">
        <f t="shared" ref="G20" si="104">SUBSTITUTE(TEXT(F20,"0.00"),".",",")</f>
        <v>2,00</v>
      </c>
      <c r="H20" s="57">
        <v>4</v>
      </c>
      <c r="I20" s="56" t="str">
        <f t="shared" ref="I20" si="105">SUBSTITUTE(TEXT(H20,"0.00"),".",",")</f>
        <v>4,00</v>
      </c>
      <c r="J20" s="62">
        <v>4.5</v>
      </c>
      <c r="K20" s="56" t="str">
        <f t="shared" ref="K20" si="106">SUBSTITUTE(TEXT(J20,"0.00"),".",",")</f>
        <v>4,50</v>
      </c>
      <c r="L20" s="57">
        <v>25</v>
      </c>
      <c r="M20" s="56" t="str">
        <f t="shared" ref="M20" si="107">SUBSTITUTE(TEXT(L20,"0.00"),".",",")</f>
        <v>25,00</v>
      </c>
      <c r="N20" s="57">
        <v>120</v>
      </c>
      <c r="O20" s="56" t="str">
        <f t="shared" ref="O20" si="108">SUBSTITUTE(TEXT(N20,"0.00"),".",",")</f>
        <v>120,00</v>
      </c>
      <c r="P20" s="60">
        <v>400</v>
      </c>
      <c r="Q20" s="56" t="str">
        <f t="shared" ref="Q20" si="109">SUBSTITUTE(TEXT(P20,"0.00"),".",",")</f>
        <v>400,00</v>
      </c>
      <c r="R20" s="58" t="str">
        <f t="shared" si="7"/>
        <v>1,00               2,00               2,00               4,00               4,50               25               120               400</v>
      </c>
    </row>
    <row r="21" spans="1:18" x14ac:dyDescent="0.25">
      <c r="A21" s="57">
        <v>4.5</v>
      </c>
      <c r="B21" s="57">
        <v>1.2</v>
      </c>
      <c r="C21" s="56" t="str">
        <f t="shared" si="0"/>
        <v>1,20</v>
      </c>
      <c r="D21" s="57">
        <v>2.2999999999999998</v>
      </c>
      <c r="E21" s="56" t="str">
        <f t="shared" si="0"/>
        <v>2,30</v>
      </c>
      <c r="F21" s="61">
        <v>2.2999999999999998</v>
      </c>
      <c r="G21" s="56" t="str">
        <f t="shared" ref="G21" si="110">SUBSTITUTE(TEXT(F21,"0.00"),".",",")</f>
        <v>2,30</v>
      </c>
      <c r="H21" s="57">
        <v>4.5</v>
      </c>
      <c r="I21" s="56" t="str">
        <f t="shared" ref="I21" si="111">SUBSTITUTE(TEXT(H21,"0.00"),".",",")</f>
        <v>4,50</v>
      </c>
      <c r="J21" s="62">
        <v>5</v>
      </c>
      <c r="K21" s="56" t="str">
        <f t="shared" ref="K21" si="112">SUBSTITUTE(TEXT(J21,"0.00"),".",",")</f>
        <v>5,00</v>
      </c>
      <c r="L21" s="57">
        <v>27</v>
      </c>
      <c r="M21" s="56" t="str">
        <f t="shared" ref="M21" si="113">SUBSTITUTE(TEXT(L21,"0.00"),".",",")</f>
        <v>27,00</v>
      </c>
      <c r="N21" s="57">
        <v>130</v>
      </c>
      <c r="O21" s="56" t="str">
        <f t="shared" ref="O21" si="114">SUBSTITUTE(TEXT(N21,"0.00"),".",",")</f>
        <v>130,00</v>
      </c>
      <c r="P21" s="60">
        <v>430</v>
      </c>
      <c r="Q21" s="56" t="str">
        <f t="shared" ref="Q21" si="115">SUBSTITUTE(TEXT(P21,"0.00"),".",",")</f>
        <v>430,00</v>
      </c>
      <c r="R21" s="58" t="str">
        <f t="shared" si="7"/>
        <v>1,20               2,30               2,30               4,50               5,00               27               130               430</v>
      </c>
    </row>
    <row r="22" spans="1:18" x14ac:dyDescent="0.25">
      <c r="A22" s="57">
        <v>5</v>
      </c>
      <c r="B22" s="57">
        <v>1.3</v>
      </c>
      <c r="C22" s="56" t="str">
        <f t="shared" si="0"/>
        <v>1,30</v>
      </c>
      <c r="D22" s="57">
        <v>2.5</v>
      </c>
      <c r="E22" s="56" t="str">
        <f t="shared" si="0"/>
        <v>2,50</v>
      </c>
      <c r="F22" s="61">
        <v>2.5</v>
      </c>
      <c r="G22" s="56" t="str">
        <f t="shared" ref="G22" si="116">SUBSTITUTE(TEXT(F22,"0.00"),".",",")</f>
        <v>2,50</v>
      </c>
      <c r="H22" s="57">
        <v>5</v>
      </c>
      <c r="I22" s="56" t="str">
        <f t="shared" ref="I22" si="117">SUBSTITUTE(TEXT(H22,"0.00"),".",",")</f>
        <v>5,00</v>
      </c>
      <c r="J22" s="62">
        <v>6</v>
      </c>
      <c r="K22" s="56" t="str">
        <f t="shared" ref="K22" si="118">SUBSTITUTE(TEXT(J22,"0.00"),".",",")</f>
        <v>6,00</v>
      </c>
      <c r="L22" s="57">
        <v>30</v>
      </c>
      <c r="M22" s="56" t="str">
        <f t="shared" ref="M22" si="119">SUBSTITUTE(TEXT(L22,"0.00"),".",",")</f>
        <v>30,00</v>
      </c>
      <c r="N22" s="57">
        <v>150</v>
      </c>
      <c r="O22" s="56" t="str">
        <f t="shared" ref="O22" si="120">SUBSTITUTE(TEXT(N22,"0.00"),".",",")</f>
        <v>150,00</v>
      </c>
      <c r="P22" s="63">
        <v>500</v>
      </c>
      <c r="Q22" s="56" t="str">
        <f t="shared" ref="Q22" si="121">SUBSTITUTE(TEXT(P22,"0.00"),".",",")</f>
        <v>500,00</v>
      </c>
      <c r="R22" s="58" t="str">
        <f t="shared" si="7"/>
        <v>1,30               2,50               2,50               5,00               6,00               30               150               500</v>
      </c>
    </row>
    <row r="23" spans="1:18" x14ac:dyDescent="0.25">
      <c r="A23" s="57">
        <v>6</v>
      </c>
      <c r="B23" s="57">
        <v>1.5</v>
      </c>
      <c r="C23" s="56" t="str">
        <f t="shared" si="0"/>
        <v>1,50</v>
      </c>
      <c r="D23" s="57">
        <v>3</v>
      </c>
      <c r="E23" s="56" t="str">
        <f t="shared" si="0"/>
        <v>3,00</v>
      </c>
      <c r="F23" s="61">
        <v>3</v>
      </c>
      <c r="G23" s="56" t="str">
        <f t="shared" ref="G23" si="122">SUBSTITUTE(TEXT(F23,"0.00"),".",",")</f>
        <v>3,00</v>
      </c>
      <c r="H23" s="57">
        <v>6</v>
      </c>
      <c r="I23" s="56" t="str">
        <f t="shared" ref="I23" si="123">SUBSTITUTE(TEXT(H23,"0.00"),".",",")</f>
        <v>6,00</v>
      </c>
      <c r="J23" s="62">
        <v>7</v>
      </c>
      <c r="K23" s="56" t="str">
        <f t="shared" ref="K23" si="124">SUBSTITUTE(TEXT(J23,"0.00"),".",",")</f>
        <v>7,00</v>
      </c>
      <c r="L23" s="57">
        <v>35</v>
      </c>
      <c r="M23" s="56" t="str">
        <f t="shared" ref="M23" si="125">SUBSTITUTE(TEXT(L23,"0.00"),".",",")</f>
        <v>35,00</v>
      </c>
      <c r="N23" s="57">
        <v>180</v>
      </c>
      <c r="O23" s="56" t="str">
        <f t="shared" ref="O23" si="126">SUBSTITUTE(TEXT(N23,"0.00"),".",",")</f>
        <v>180,00</v>
      </c>
      <c r="P23" s="63">
        <v>550</v>
      </c>
      <c r="Q23" s="56" t="str">
        <f t="shared" ref="Q23" si="127">SUBSTITUTE(TEXT(P23,"0.00"),".",",")</f>
        <v>550,00</v>
      </c>
      <c r="R23" s="58" t="str">
        <f t="shared" si="7"/>
        <v>1,50               3,00               3,00               6,00               7,00               35               180               550</v>
      </c>
    </row>
    <row r="24" spans="1:18" x14ac:dyDescent="0.25">
      <c r="A24" s="57">
        <v>7</v>
      </c>
      <c r="B24" s="57">
        <v>1.8</v>
      </c>
      <c r="C24" s="56" t="str">
        <f t="shared" si="0"/>
        <v>1,80</v>
      </c>
      <c r="D24" s="57">
        <v>3.5</v>
      </c>
      <c r="E24" s="56" t="str">
        <f t="shared" si="0"/>
        <v>3,50</v>
      </c>
      <c r="F24" s="61">
        <v>3.5</v>
      </c>
      <c r="G24" s="56" t="str">
        <f t="shared" ref="G24" si="128">SUBSTITUTE(TEXT(F24,"0.00"),".",",")</f>
        <v>3,50</v>
      </c>
      <c r="H24" s="57">
        <v>7</v>
      </c>
      <c r="I24" s="56" t="str">
        <f t="shared" ref="I24" si="129">SUBSTITUTE(TEXT(H24,"0.00"),".",",")</f>
        <v>7,00</v>
      </c>
      <c r="J24" s="62">
        <v>8</v>
      </c>
      <c r="K24" s="56" t="str">
        <f t="shared" ref="K24" si="130">SUBSTITUTE(TEXT(J24,"0.00"),".",",")</f>
        <v>8,00</v>
      </c>
      <c r="L24" s="57">
        <v>40</v>
      </c>
      <c r="M24" s="56" t="str">
        <f t="shared" ref="M24" si="131">SUBSTITUTE(TEXT(L24,"0.00"),".",",")</f>
        <v>40,00</v>
      </c>
      <c r="N24" s="57">
        <v>200</v>
      </c>
      <c r="O24" s="56" t="str">
        <f t="shared" ref="O24" si="132">SUBSTITUTE(TEXT(N24,"0.00"),".",",")</f>
        <v>200,00</v>
      </c>
      <c r="P24" s="63">
        <v>650</v>
      </c>
      <c r="Q24" s="56" t="str">
        <f t="shared" ref="Q24" si="133">SUBSTITUTE(TEXT(P24,"0.00"),".",",")</f>
        <v>650,00</v>
      </c>
      <c r="R24" s="58" t="str">
        <f t="shared" si="7"/>
        <v>1,80               3,50               3,50               7,00               8,00               40               200               650</v>
      </c>
    </row>
    <row r="25" spans="1:18" x14ac:dyDescent="0.25">
      <c r="A25" s="57">
        <v>8</v>
      </c>
      <c r="B25" s="57">
        <v>2</v>
      </c>
      <c r="C25" s="56" t="str">
        <f t="shared" si="0"/>
        <v>2,00</v>
      </c>
      <c r="D25" s="57">
        <v>4</v>
      </c>
      <c r="E25" s="56" t="str">
        <f t="shared" si="0"/>
        <v>4,00</v>
      </c>
      <c r="F25" s="61">
        <v>4</v>
      </c>
      <c r="G25" s="56" t="str">
        <f t="shared" ref="G25" si="134">SUBSTITUTE(TEXT(F25,"0.00"),".",",")</f>
        <v>4,00</v>
      </c>
      <c r="H25" s="57">
        <v>8</v>
      </c>
      <c r="I25" s="56" t="str">
        <f t="shared" ref="I25" si="135">SUBSTITUTE(TEXT(H25,"0.00"),".",",")</f>
        <v>8,00</v>
      </c>
      <c r="J25" s="62">
        <v>9</v>
      </c>
      <c r="K25" s="56" t="str">
        <f t="shared" ref="K25" si="136">SUBSTITUTE(TEXT(J25,"0.00"),".",",")</f>
        <v>9,00</v>
      </c>
      <c r="L25" s="57">
        <v>50</v>
      </c>
      <c r="M25" s="56" t="str">
        <f t="shared" ref="M25" si="137">SUBSTITUTE(TEXT(L25,"0.00"),".",",")</f>
        <v>50,00</v>
      </c>
      <c r="N25" s="57">
        <v>250</v>
      </c>
      <c r="O25" s="56" t="str">
        <f t="shared" ref="O25" si="138">SUBSTITUTE(TEXT(N25,"0.00"),".",",")</f>
        <v>250,00</v>
      </c>
      <c r="P25" s="63">
        <v>750</v>
      </c>
      <c r="Q25" s="56" t="str">
        <f t="shared" ref="Q25" si="139">SUBSTITUTE(TEXT(P25,"0.00"),".",",")</f>
        <v>750,00</v>
      </c>
      <c r="R25" s="58" t="str">
        <f t="shared" si="7"/>
        <v>2,00               4,00               4,00               8,00               9,00               50               250               750</v>
      </c>
    </row>
    <row r="26" spans="1:18" x14ac:dyDescent="0.25">
      <c r="A26" s="57">
        <v>9</v>
      </c>
      <c r="B26" s="57">
        <v>2.2999999999999998</v>
      </c>
      <c r="C26" s="56" t="str">
        <f t="shared" si="0"/>
        <v>2,30</v>
      </c>
      <c r="D26" s="57">
        <v>4.5</v>
      </c>
      <c r="E26" s="56" t="str">
        <f t="shared" si="0"/>
        <v>4,50</v>
      </c>
      <c r="F26" s="61">
        <v>4.5</v>
      </c>
      <c r="G26" s="56" t="str">
        <f t="shared" ref="G26" si="140">SUBSTITUTE(TEXT(F26,"0.00"),".",",")</f>
        <v>4,50</v>
      </c>
      <c r="H26" s="57">
        <v>9</v>
      </c>
      <c r="I26" s="56" t="str">
        <f t="shared" ref="I26" si="141">SUBSTITUTE(TEXT(H26,"0.00"),".",",")</f>
        <v>9,00</v>
      </c>
      <c r="J26" s="57">
        <v>9.5</v>
      </c>
      <c r="K26" s="56" t="str">
        <f t="shared" ref="K26" si="142">SUBSTITUTE(TEXT(J26,"0.00"),".",",")</f>
        <v>9,50</v>
      </c>
      <c r="L26" s="57">
        <v>55</v>
      </c>
      <c r="M26" s="56" t="str">
        <f t="shared" ref="M26" si="143">SUBSTITUTE(TEXT(L26,"0.00"),".",",")</f>
        <v>55,00</v>
      </c>
      <c r="N26" s="57">
        <v>270</v>
      </c>
      <c r="O26" s="56" t="str">
        <f t="shared" ref="O26" si="144">SUBSTITUTE(TEXT(N26,"0.00"),".",",")</f>
        <v>270,00</v>
      </c>
      <c r="P26" s="63">
        <v>850</v>
      </c>
      <c r="Q26" s="56" t="str">
        <f t="shared" ref="Q26" si="145">SUBSTITUTE(TEXT(P26,"0.00"),".",",")</f>
        <v>850,00</v>
      </c>
      <c r="R26" s="58" t="str">
        <f t="shared" si="7"/>
        <v>2,30               4,50               4,50               9,00               9,50               55               270               850</v>
      </c>
    </row>
    <row r="27" spans="1:18" x14ac:dyDescent="0.25">
      <c r="A27" s="57">
        <v>10</v>
      </c>
      <c r="B27" s="57">
        <v>2.5</v>
      </c>
      <c r="C27" s="56" t="str">
        <f t="shared" si="0"/>
        <v>2,50</v>
      </c>
      <c r="D27" s="57">
        <v>5</v>
      </c>
      <c r="E27" s="56" t="str">
        <f t="shared" si="0"/>
        <v>5,00</v>
      </c>
      <c r="F27" s="61">
        <v>5</v>
      </c>
      <c r="G27" s="56" t="str">
        <f t="shared" ref="G27" si="146">SUBSTITUTE(TEXT(F27,"0.00"),".",",")</f>
        <v>5,00</v>
      </c>
      <c r="H27" s="57">
        <v>10</v>
      </c>
      <c r="I27" s="56" t="str">
        <f t="shared" ref="I27" si="147">SUBSTITUTE(TEXT(H27,"0.00"),".",",")</f>
        <v>10,00</v>
      </c>
      <c r="J27" s="57">
        <v>10</v>
      </c>
      <c r="K27" s="56" t="str">
        <f t="shared" ref="K27" si="148">SUBSTITUTE(TEXT(J27,"0.00"),".",",")</f>
        <v>10,00</v>
      </c>
      <c r="L27" s="57">
        <v>60</v>
      </c>
      <c r="M27" s="56" t="str">
        <f t="shared" ref="M27" si="149">SUBSTITUTE(TEXT(L27,"0.00"),".",",")</f>
        <v>60,00</v>
      </c>
      <c r="N27" s="57">
        <v>300</v>
      </c>
      <c r="O27" s="56" t="str">
        <f t="shared" ref="O27" si="150">SUBSTITUTE(TEXT(N27,"0.00"),".",",")</f>
        <v>300,00</v>
      </c>
      <c r="P27" s="60">
        <v>1000</v>
      </c>
      <c r="Q27" s="56" t="str">
        <f t="shared" ref="Q27" si="151">SUBSTITUTE(TEXT(P27,"0.00"),".",",")</f>
        <v>1000,00</v>
      </c>
      <c r="R27" s="58" t="str">
        <f t="shared" si="7"/>
        <v>2,50               5,00               5,00               10,00               10,00               60               300               1000</v>
      </c>
    </row>
    <row r="28" spans="1:18" x14ac:dyDescent="0.25">
      <c r="A28" s="57">
        <v>12</v>
      </c>
      <c r="B28" s="57">
        <v>3</v>
      </c>
      <c r="C28" s="56" t="str">
        <f t="shared" si="0"/>
        <v>3,00</v>
      </c>
      <c r="D28" s="57">
        <v>5.5</v>
      </c>
      <c r="E28" s="56" t="str">
        <f t="shared" si="0"/>
        <v>5,50</v>
      </c>
      <c r="F28" s="61">
        <v>6</v>
      </c>
      <c r="G28" s="56" t="str">
        <f t="shared" ref="G28" si="152">SUBSTITUTE(TEXT(F28,"0.00"),".",",")</f>
        <v>6,00</v>
      </c>
      <c r="H28" s="57">
        <v>12</v>
      </c>
      <c r="I28" s="56" t="str">
        <f t="shared" ref="I28" si="153">SUBSTITUTE(TEXT(H28,"0.00"),".",",")</f>
        <v>12,00</v>
      </c>
      <c r="J28" s="57">
        <v>13</v>
      </c>
      <c r="K28" s="56" t="str">
        <f t="shared" ref="K28" si="154">SUBSTITUTE(TEXT(J28,"0.00"),".",",")</f>
        <v>13,00</v>
      </c>
      <c r="L28" s="57">
        <v>70</v>
      </c>
      <c r="M28" s="56" t="str">
        <f t="shared" ref="M28" si="155">SUBSTITUTE(TEXT(L28,"0.00"),".",",")</f>
        <v>70,00</v>
      </c>
      <c r="N28" s="57">
        <v>350</v>
      </c>
      <c r="O28" s="56" t="str">
        <f t="shared" ref="O28" si="156">SUBSTITUTE(TEXT(N28,"0.00"),".",",")</f>
        <v>350,00</v>
      </c>
      <c r="P28" s="60">
        <v>1200</v>
      </c>
      <c r="Q28" s="56" t="str">
        <f t="shared" ref="Q28" si="157">SUBSTITUTE(TEXT(P28,"0.00"),".",",")</f>
        <v>1200,00</v>
      </c>
      <c r="R28" s="58" t="str">
        <f t="shared" si="7"/>
        <v>3,00               5,50               6,00               12,00               13,00               70               350               1200</v>
      </c>
    </row>
    <row r="29" spans="1:18" x14ac:dyDescent="0.25">
      <c r="A29" s="57">
        <v>14</v>
      </c>
      <c r="B29" s="57">
        <v>3.5</v>
      </c>
      <c r="C29" s="56" t="str">
        <f t="shared" si="0"/>
        <v>3,50</v>
      </c>
      <c r="D29" s="57">
        <v>6</v>
      </c>
      <c r="E29" s="56" t="str">
        <f t="shared" si="0"/>
        <v>6,00</v>
      </c>
      <c r="F29" s="61">
        <v>7</v>
      </c>
      <c r="G29" s="56" t="str">
        <f t="shared" ref="G29" si="158">SUBSTITUTE(TEXT(F29,"0.00"),".",",")</f>
        <v>7,00</v>
      </c>
      <c r="H29" s="57">
        <v>14</v>
      </c>
      <c r="I29" s="56" t="str">
        <f t="shared" ref="I29" si="159">SUBSTITUTE(TEXT(H29,"0.00"),".",",")</f>
        <v>14,00</v>
      </c>
      <c r="J29" s="57">
        <v>15</v>
      </c>
      <c r="K29" s="56" t="str">
        <f t="shared" ref="K29" si="160">SUBSTITUTE(TEXT(J29,"0.00"),".",",")</f>
        <v>15,00</v>
      </c>
      <c r="L29" s="57">
        <v>80</v>
      </c>
      <c r="M29" s="56" t="str">
        <f t="shared" ref="M29" si="161">SUBSTITUTE(TEXT(L29,"0.00"),".",",")</f>
        <v>80,00</v>
      </c>
      <c r="N29" s="57">
        <v>400</v>
      </c>
      <c r="O29" s="56" t="str">
        <f t="shared" ref="O29" si="162">SUBSTITUTE(TEXT(N29,"0.00"),".",",")</f>
        <v>400,00</v>
      </c>
      <c r="P29" s="60">
        <v>1400</v>
      </c>
      <c r="Q29" s="56" t="str">
        <f t="shared" ref="Q29" si="163">SUBSTITUTE(TEXT(P29,"0.00"),".",",")</f>
        <v>1400,00</v>
      </c>
      <c r="R29" s="58" t="str">
        <f t="shared" si="7"/>
        <v>3,50               6,00               7,00               14,00               15,00               80               400               1400</v>
      </c>
    </row>
    <row r="30" spans="1:18" x14ac:dyDescent="0.25">
      <c r="A30" s="57">
        <v>15</v>
      </c>
      <c r="B30" s="57">
        <v>4</v>
      </c>
      <c r="C30" s="56" t="str">
        <f t="shared" si="0"/>
        <v>4,00</v>
      </c>
      <c r="D30" s="57">
        <v>6</v>
      </c>
      <c r="E30" s="56" t="str">
        <f t="shared" si="0"/>
        <v>6,00</v>
      </c>
      <c r="F30" s="61">
        <v>8</v>
      </c>
      <c r="G30" s="56" t="str">
        <f t="shared" ref="G30" si="164">SUBSTITUTE(TEXT(F30,"0.00"),".",",")</f>
        <v>8,00</v>
      </c>
      <c r="H30" s="57">
        <v>15</v>
      </c>
      <c r="I30" s="56" t="str">
        <f t="shared" ref="I30" si="165">SUBSTITUTE(TEXT(H30,"0.00"),".",",")</f>
        <v>15,00</v>
      </c>
      <c r="J30" s="57">
        <v>16</v>
      </c>
      <c r="K30" s="56" t="str">
        <f t="shared" ref="K30" si="166">SUBSTITUTE(TEXT(J30,"0.00"),".",",")</f>
        <v>16,00</v>
      </c>
      <c r="L30" s="57">
        <v>90</v>
      </c>
      <c r="M30" s="56" t="str">
        <f t="shared" ref="M30" si="167">SUBSTITUTE(TEXT(L30,"0.00"),".",",")</f>
        <v>90,00</v>
      </c>
      <c r="N30" s="57">
        <v>450</v>
      </c>
      <c r="O30" s="56" t="str">
        <f t="shared" ref="O30" si="168">SUBSTITUTE(TEXT(N30,"0.00"),".",",")</f>
        <v>450,00</v>
      </c>
      <c r="P30" s="60">
        <v>1500</v>
      </c>
      <c r="Q30" s="56" t="str">
        <f t="shared" ref="Q30" si="169">SUBSTITUTE(TEXT(P30,"0.00"),".",",")</f>
        <v>1500,00</v>
      </c>
      <c r="R30" s="58" t="str">
        <f t="shared" si="7"/>
        <v>4,00               6,00               8,00               15,00               16,00               90               450               1500</v>
      </c>
    </row>
    <row r="31" spans="1:18" x14ac:dyDescent="0.25">
      <c r="A31" s="57">
        <v>17</v>
      </c>
      <c r="B31" s="57">
        <v>4.5</v>
      </c>
      <c r="C31" s="56" t="str">
        <f t="shared" si="0"/>
        <v>4,50</v>
      </c>
      <c r="D31" s="57">
        <v>7</v>
      </c>
      <c r="E31" s="56" t="str">
        <f t="shared" si="0"/>
        <v>7,00</v>
      </c>
      <c r="F31" s="61">
        <v>9</v>
      </c>
      <c r="G31" s="56" t="str">
        <f t="shared" ref="G31" si="170">SUBSTITUTE(TEXT(F31,"0.00"),".",",")</f>
        <v>9,00</v>
      </c>
      <c r="H31" s="57">
        <v>17</v>
      </c>
      <c r="I31" s="56" t="str">
        <f t="shared" ref="I31" si="171">SUBSTITUTE(TEXT(H31,"0.00"),".",",")</f>
        <v>17,00</v>
      </c>
      <c r="J31" s="57">
        <v>18</v>
      </c>
      <c r="K31" s="56" t="str">
        <f t="shared" ref="K31" si="172">SUBSTITUTE(TEXT(J31,"0.00"),".",",")</f>
        <v>18,00</v>
      </c>
      <c r="L31" s="57">
        <v>100</v>
      </c>
      <c r="M31" s="56" t="str">
        <f t="shared" ref="M31" si="173">SUBSTITUTE(TEXT(L31,"0.00"),".",",")</f>
        <v>100,00</v>
      </c>
      <c r="N31" s="57">
        <v>550</v>
      </c>
      <c r="O31" s="56" t="str">
        <f t="shared" ref="O31" si="174">SUBSTITUTE(TEXT(N31,"0.00"),".",",")</f>
        <v>550,00</v>
      </c>
      <c r="P31" s="60">
        <v>1600</v>
      </c>
      <c r="Q31" s="56" t="str">
        <f t="shared" ref="Q31" si="175">SUBSTITUTE(TEXT(P31,"0.00"),".",",")</f>
        <v>1600,00</v>
      </c>
      <c r="R31" s="58" t="str">
        <f t="shared" si="7"/>
        <v>4,50               7,00               9,00               17,00               18,00               100               550               1600</v>
      </c>
    </row>
    <row r="32" spans="1:18" x14ac:dyDescent="0.25">
      <c r="A32" s="57">
        <v>18</v>
      </c>
      <c r="B32" s="57">
        <v>4.5</v>
      </c>
      <c r="C32" s="56" t="str">
        <f t="shared" si="0"/>
        <v>4,50</v>
      </c>
      <c r="D32" s="57">
        <v>7.5</v>
      </c>
      <c r="E32" s="56" t="str">
        <f t="shared" si="0"/>
        <v>7,50</v>
      </c>
      <c r="F32" s="61">
        <v>9.5</v>
      </c>
      <c r="G32" s="56" t="str">
        <f t="shared" ref="G32" si="176">SUBSTITUTE(TEXT(F32,"0.00"),".",",")</f>
        <v>9,50</v>
      </c>
      <c r="H32" s="57">
        <v>18</v>
      </c>
      <c r="I32" s="56" t="str">
        <f t="shared" ref="I32" si="177">SUBSTITUTE(TEXT(H32,"0.00"),".",",")</f>
        <v>18,00</v>
      </c>
      <c r="J32" s="57">
        <v>19</v>
      </c>
      <c r="K32" s="56" t="str">
        <f t="shared" ref="K32" si="178">SUBSTITUTE(TEXT(J32,"0.00"),".",",")</f>
        <v>19,00</v>
      </c>
      <c r="L32" s="57">
        <v>110</v>
      </c>
      <c r="M32" s="56" t="str">
        <f t="shared" ref="M32" si="179">SUBSTITUTE(TEXT(L32,"0.00"),".",",")</f>
        <v>110,00</v>
      </c>
      <c r="N32" s="57">
        <v>570</v>
      </c>
      <c r="O32" s="56" t="str">
        <f t="shared" ref="O32" si="180">SUBSTITUTE(TEXT(N32,"0.00"),".",",")</f>
        <v>570,00</v>
      </c>
      <c r="P32" s="60">
        <v>1700</v>
      </c>
      <c r="Q32" s="56" t="str">
        <f t="shared" ref="Q32" si="181">SUBSTITUTE(TEXT(P32,"0.00"),".",",")</f>
        <v>1700,00</v>
      </c>
      <c r="R32" s="58" t="str">
        <f t="shared" si="7"/>
        <v>4,50               7,50               9,50               18,00               19,00               110               570               1700</v>
      </c>
    </row>
    <row r="33" spans="1:18" x14ac:dyDescent="0.25">
      <c r="A33" s="57">
        <v>20</v>
      </c>
      <c r="B33" s="57">
        <v>5</v>
      </c>
      <c r="C33" s="56" t="str">
        <f t="shared" si="0"/>
        <v>5,00</v>
      </c>
      <c r="D33" s="57">
        <v>8</v>
      </c>
      <c r="E33" s="56" t="str">
        <f t="shared" si="0"/>
        <v>8,00</v>
      </c>
      <c r="F33" s="61">
        <v>10</v>
      </c>
      <c r="G33" s="56" t="str">
        <f t="shared" ref="G33" si="182">SUBSTITUTE(TEXT(F33,"0.00"),".",",")</f>
        <v>10,00</v>
      </c>
      <c r="H33" s="57">
        <v>20</v>
      </c>
      <c r="I33" s="56" t="str">
        <f t="shared" ref="I33" si="183">SUBSTITUTE(TEXT(H33,"0.00"),".",",")</f>
        <v>20,00</v>
      </c>
      <c r="J33" s="57">
        <v>21</v>
      </c>
      <c r="K33" s="56" t="str">
        <f t="shared" ref="K33" si="184">SUBSTITUTE(TEXT(J33,"0.00"),".",",")</f>
        <v>21,00</v>
      </c>
      <c r="L33" s="57">
        <v>120</v>
      </c>
      <c r="M33" s="56" t="str">
        <f t="shared" ref="M33" si="185">SUBSTITUTE(TEXT(L33,"0.00"),".",",")</f>
        <v>120,00</v>
      </c>
      <c r="N33" s="57">
        <v>600</v>
      </c>
      <c r="O33" s="56" t="str">
        <f t="shared" ref="O33" si="186">SUBSTITUTE(TEXT(N33,"0.00"),".",",")</f>
        <v>600,00</v>
      </c>
      <c r="P33" s="60">
        <v>1800</v>
      </c>
      <c r="Q33" s="56" t="str">
        <f t="shared" ref="Q33" si="187">SUBSTITUTE(TEXT(P33,"0.00"),".",",")</f>
        <v>1800,00</v>
      </c>
      <c r="R33" s="58" t="str">
        <f t="shared" si="7"/>
        <v>5,00               8,00               10,00               20,00               21,00               120               600               1800</v>
      </c>
    </row>
    <row r="34" spans="1:18" x14ac:dyDescent="0.25">
      <c r="A34" s="57">
        <v>22</v>
      </c>
      <c r="B34" s="57">
        <v>5.5</v>
      </c>
      <c r="C34" s="56" t="str">
        <f t="shared" si="0"/>
        <v>5,50</v>
      </c>
      <c r="D34" s="57">
        <v>9</v>
      </c>
      <c r="E34" s="56" t="str">
        <f t="shared" si="0"/>
        <v>9,00</v>
      </c>
      <c r="F34" s="61">
        <v>11</v>
      </c>
      <c r="G34" s="56" t="str">
        <f t="shared" ref="G34" si="188">SUBSTITUTE(TEXT(F34,"0.00"),".",",")</f>
        <v>11,00</v>
      </c>
      <c r="H34" s="57">
        <v>22</v>
      </c>
      <c r="I34" s="56" t="str">
        <f t="shared" ref="I34" si="189">SUBSTITUTE(TEXT(H34,"0.00"),".",",")</f>
        <v>22,00</v>
      </c>
      <c r="J34" s="57">
        <v>25</v>
      </c>
      <c r="K34" s="56" t="str">
        <f t="shared" ref="K34" si="190">SUBSTITUTE(TEXT(J34,"0.00"),".",",")</f>
        <v>25,00</v>
      </c>
      <c r="L34" s="57">
        <v>130</v>
      </c>
      <c r="M34" s="56" t="str">
        <f t="shared" ref="M34" si="191">SUBSTITUTE(TEXT(L34,"0.00"),".",",")</f>
        <v>130,00</v>
      </c>
      <c r="N34" s="57">
        <v>650</v>
      </c>
      <c r="O34" s="56" t="str">
        <f t="shared" ref="O34" si="192">SUBSTITUTE(TEXT(N34,"0.00"),".",",")</f>
        <v>650,00</v>
      </c>
      <c r="P34" s="60">
        <v>2000</v>
      </c>
      <c r="Q34" s="56" t="str">
        <f t="shared" ref="Q34" si="193">SUBSTITUTE(TEXT(P34,"0.00"),".",",")</f>
        <v>2000,00</v>
      </c>
      <c r="R34" s="58" t="str">
        <f t="shared" si="7"/>
        <v>5,50               9,00               11,00               22,00               25,00               130               650               2000</v>
      </c>
    </row>
    <row r="35" spans="1:18" x14ac:dyDescent="0.25">
      <c r="A35" s="57">
        <v>25</v>
      </c>
      <c r="B35" s="57">
        <v>6</v>
      </c>
      <c r="C35" s="56" t="str">
        <f t="shared" si="0"/>
        <v>6,00</v>
      </c>
      <c r="D35" s="57">
        <v>10</v>
      </c>
      <c r="E35" s="56" t="str">
        <f t="shared" si="0"/>
        <v>10,00</v>
      </c>
      <c r="F35" s="61">
        <v>12</v>
      </c>
      <c r="G35" s="56" t="str">
        <f t="shared" ref="G35" si="194">SUBSTITUTE(TEXT(F35,"0.00"),".",",")</f>
        <v>12,00</v>
      </c>
      <c r="H35" s="57">
        <v>25</v>
      </c>
      <c r="I35" s="56" t="str">
        <f t="shared" ref="I35" si="195">SUBSTITUTE(TEXT(H35,"0.00"),".",",")</f>
        <v>25,00</v>
      </c>
      <c r="J35" s="62">
        <v>30</v>
      </c>
      <c r="K35" s="56" t="str">
        <f t="shared" ref="K35" si="196">SUBSTITUTE(TEXT(J35,"0.00"),".",",")</f>
        <v>30,00</v>
      </c>
      <c r="L35" s="57">
        <v>150</v>
      </c>
      <c r="M35" s="56" t="str">
        <f t="shared" ref="M35" si="197">SUBSTITUTE(TEXT(L35,"0.00"),".",",")</f>
        <v>150,00</v>
      </c>
      <c r="N35" s="57">
        <v>700</v>
      </c>
      <c r="O35" s="56" t="str">
        <f t="shared" ref="O35" si="198">SUBSTITUTE(TEXT(N35,"0.00"),".",",")</f>
        <v>700,00</v>
      </c>
      <c r="P35" s="63">
        <v>2500</v>
      </c>
      <c r="Q35" s="56" t="str">
        <f t="shared" ref="Q35" si="199">SUBSTITUTE(TEXT(P35,"0.00"),".",",")</f>
        <v>2500,00</v>
      </c>
      <c r="R35" s="58" t="str">
        <f t="shared" si="7"/>
        <v>6,00               10,00               12,00               25,00               30,00               150               700               2500</v>
      </c>
    </row>
    <row r="36" spans="1:18" x14ac:dyDescent="0.25">
      <c r="A36" s="57">
        <v>27</v>
      </c>
      <c r="B36" s="57">
        <v>6.5</v>
      </c>
      <c r="C36" s="56" t="str">
        <f t="shared" si="0"/>
        <v>6,50</v>
      </c>
      <c r="D36" s="57">
        <v>13</v>
      </c>
      <c r="E36" s="56" t="str">
        <f t="shared" si="0"/>
        <v>13,00</v>
      </c>
      <c r="F36" s="61">
        <v>13</v>
      </c>
      <c r="G36" s="56" t="str">
        <f t="shared" ref="G36" si="200">SUBSTITUTE(TEXT(F36,"0.00"),".",",")</f>
        <v>13,00</v>
      </c>
      <c r="H36" s="57">
        <v>27</v>
      </c>
      <c r="I36" s="56" t="str">
        <f t="shared" ref="I36" si="201">SUBSTITUTE(TEXT(H36,"0.00"),".",",")</f>
        <v>27,00</v>
      </c>
      <c r="J36" s="62">
        <v>32</v>
      </c>
      <c r="K36" s="56" t="str">
        <f t="shared" ref="K36" si="202">SUBSTITUTE(TEXT(J36,"0.00"),".",",")</f>
        <v>32,00</v>
      </c>
      <c r="L36" s="57">
        <v>170</v>
      </c>
      <c r="M36" s="56" t="str">
        <f t="shared" ref="M36" si="203">SUBSTITUTE(TEXT(L36,"0.00"),".",",")</f>
        <v>170,00</v>
      </c>
      <c r="N36" s="57">
        <v>800</v>
      </c>
      <c r="O36" s="56" t="str">
        <f t="shared" ref="O36" si="204">SUBSTITUTE(TEXT(N36,"0.00"),".",",")</f>
        <v>800,00</v>
      </c>
      <c r="P36" s="63">
        <v>2700</v>
      </c>
      <c r="Q36" s="56" t="str">
        <f t="shared" ref="Q36" si="205">SUBSTITUTE(TEXT(P36,"0.00"),".",",")</f>
        <v>2700,00</v>
      </c>
      <c r="R36" s="58" t="str">
        <f t="shared" si="7"/>
        <v>6,50               13,00               13,00               27,00               32,00               170               800               2700</v>
      </c>
    </row>
    <row r="37" spans="1:18" x14ac:dyDescent="0.25">
      <c r="A37" s="57">
        <v>30</v>
      </c>
      <c r="B37" s="57">
        <v>7</v>
      </c>
      <c r="C37" s="56" t="str">
        <f t="shared" si="0"/>
        <v>7,00</v>
      </c>
      <c r="D37" s="57">
        <v>15</v>
      </c>
      <c r="E37" s="56" t="str">
        <f t="shared" si="0"/>
        <v>15,00</v>
      </c>
      <c r="F37" s="61">
        <v>15</v>
      </c>
      <c r="G37" s="56" t="str">
        <f t="shared" ref="G37" si="206">SUBSTITUTE(TEXT(F37,"0.00"),".",",")</f>
        <v>15,00</v>
      </c>
      <c r="H37" s="57">
        <v>30</v>
      </c>
      <c r="I37" s="56" t="str">
        <f t="shared" ref="I37" si="207">SUBSTITUTE(TEXT(H37,"0.00"),".",",")</f>
        <v>30,00</v>
      </c>
      <c r="J37" s="62">
        <v>35</v>
      </c>
      <c r="K37" s="56" t="str">
        <f t="shared" ref="K37" si="208">SUBSTITUTE(TEXT(J37,"0.00"),".",",")</f>
        <v>35,00</v>
      </c>
      <c r="L37" s="57">
        <v>180</v>
      </c>
      <c r="M37" s="56" t="str">
        <f t="shared" ref="M37" si="209">SUBSTITUTE(TEXT(L37,"0.00"),".",",")</f>
        <v>180,00</v>
      </c>
      <c r="N37" s="57">
        <v>900</v>
      </c>
      <c r="O37" s="56" t="str">
        <f t="shared" ref="O37" si="210">SUBSTITUTE(TEXT(N37,"0.00"),".",",")</f>
        <v>900,00</v>
      </c>
      <c r="P37" s="63">
        <v>2900</v>
      </c>
      <c r="Q37" s="56" t="str">
        <f t="shared" ref="Q37" si="211">SUBSTITUTE(TEXT(P37,"0.00"),".",",")</f>
        <v>2900,00</v>
      </c>
      <c r="R37" s="58" t="str">
        <f t="shared" si="7"/>
        <v>7,00               15,00               15,00               30,00               35,00               180               900               2900</v>
      </c>
    </row>
    <row r="38" spans="1:18" x14ac:dyDescent="0.25">
      <c r="A38" s="57">
        <v>35</v>
      </c>
      <c r="B38" s="57">
        <v>9</v>
      </c>
      <c r="C38" s="56" t="str">
        <f t="shared" si="0"/>
        <v>9,00</v>
      </c>
      <c r="D38" s="57">
        <v>17</v>
      </c>
      <c r="E38" s="56" t="str">
        <f t="shared" si="0"/>
        <v>17,00</v>
      </c>
      <c r="F38" s="61">
        <v>17</v>
      </c>
      <c r="G38" s="56" t="str">
        <f t="shared" ref="G38" si="212">SUBSTITUTE(TEXT(F38,"0.00"),".",",")</f>
        <v>17,00</v>
      </c>
      <c r="H38" s="57">
        <v>35</v>
      </c>
      <c r="I38" s="56" t="str">
        <f t="shared" ref="I38" si="213">SUBSTITUTE(TEXT(H38,"0.00"),".",",")</f>
        <v>35,00</v>
      </c>
      <c r="J38" s="62">
        <v>40</v>
      </c>
      <c r="K38" s="56" t="str">
        <f t="shared" ref="K38" si="214">SUBSTITUTE(TEXT(J38,"0.00"),".",",")</f>
        <v>40,00</v>
      </c>
      <c r="L38" s="57">
        <v>200</v>
      </c>
      <c r="M38" s="56" t="str">
        <f t="shared" ref="M38" si="215">SUBSTITUTE(TEXT(L38,"0.00"),".",",")</f>
        <v>200,00</v>
      </c>
      <c r="N38" s="57">
        <v>1000</v>
      </c>
      <c r="O38" s="56" t="str">
        <f t="shared" ref="O38" si="216">SUBSTITUTE(TEXT(N38,"0.00"),".",",")</f>
        <v>1000,00</v>
      </c>
      <c r="P38" s="63">
        <v>3200</v>
      </c>
      <c r="Q38" s="56" t="str">
        <f t="shared" ref="Q38" si="217">SUBSTITUTE(TEXT(P38,"0.00"),".",",")</f>
        <v>3200,00</v>
      </c>
      <c r="R38" s="58" t="str">
        <f t="shared" si="7"/>
        <v>9,00               17,00               17,00               35,00               40,00               200               1000               3200</v>
      </c>
    </row>
    <row r="39" spans="1:18" x14ac:dyDescent="0.25">
      <c r="A39" s="57">
        <v>40</v>
      </c>
      <c r="B39" s="57">
        <v>10</v>
      </c>
      <c r="C39" s="56" t="str">
        <f t="shared" si="0"/>
        <v>10,00</v>
      </c>
      <c r="D39" s="57">
        <v>18</v>
      </c>
      <c r="E39" s="56" t="str">
        <f t="shared" si="0"/>
        <v>18,00</v>
      </c>
      <c r="F39" s="61">
        <v>20</v>
      </c>
      <c r="G39" s="56" t="str">
        <f t="shared" ref="G39" si="218">SUBSTITUTE(TEXT(F39,"0.00"),".",",")</f>
        <v>20,00</v>
      </c>
      <c r="H39" s="57">
        <v>40</v>
      </c>
      <c r="I39" s="56" t="str">
        <f t="shared" ref="I39" si="219">SUBSTITUTE(TEXT(H39,"0.00"),".",",")</f>
        <v>40,00</v>
      </c>
      <c r="J39" s="62">
        <v>45</v>
      </c>
      <c r="K39" s="56" t="str">
        <f t="shared" ref="K39" si="220">SUBSTITUTE(TEXT(J39,"0.00"),".",",")</f>
        <v>45,00</v>
      </c>
      <c r="L39" s="57">
        <v>250</v>
      </c>
      <c r="M39" s="56" t="str">
        <f t="shared" ref="M39" si="221">SUBSTITUTE(TEXT(L39,"0.00"),".",",")</f>
        <v>250,00</v>
      </c>
      <c r="N39" s="57">
        <v>1200</v>
      </c>
      <c r="O39" s="56" t="str">
        <f t="shared" ref="O39" si="222">SUBSTITUTE(TEXT(N39,"0.00"),".",",")</f>
        <v>1200,00</v>
      </c>
      <c r="P39" s="63">
        <v>3600</v>
      </c>
      <c r="Q39" s="56" t="str">
        <f t="shared" ref="Q39" si="223">SUBSTITUTE(TEXT(P39,"0.00"),".",",")</f>
        <v>3600,00</v>
      </c>
      <c r="R39" s="58" t="str">
        <f t="shared" si="7"/>
        <v>10,00               18,00               20,00               40,00               45,00               250               1200               3600</v>
      </c>
    </row>
    <row r="40" spans="1:18" x14ac:dyDescent="0.25">
      <c r="A40" s="57">
        <v>45</v>
      </c>
      <c r="B40" s="57">
        <v>11</v>
      </c>
      <c r="C40" s="56" t="str">
        <f t="shared" si="0"/>
        <v>11,00</v>
      </c>
      <c r="D40" s="57">
        <v>19</v>
      </c>
      <c r="E40" s="56" t="str">
        <f t="shared" si="0"/>
        <v>19,00</v>
      </c>
      <c r="F40" s="61">
        <v>22</v>
      </c>
      <c r="G40" s="56" t="str">
        <f t="shared" ref="G40" si="224">SUBSTITUTE(TEXT(F40,"0.00"),".",",")</f>
        <v>22,00</v>
      </c>
      <c r="H40" s="57">
        <v>45</v>
      </c>
      <c r="I40" s="56" t="str">
        <f t="shared" ref="I40" si="225">SUBSTITUTE(TEXT(H40,"0.00"),".",",")</f>
        <v>45,00</v>
      </c>
      <c r="J40" s="57">
        <v>50</v>
      </c>
      <c r="K40" s="56" t="str">
        <f t="shared" ref="K40" si="226">SUBSTITUTE(TEXT(J40,"0.00"),".",",")</f>
        <v>50,00</v>
      </c>
      <c r="L40" s="57">
        <v>280</v>
      </c>
      <c r="M40" s="56" t="str">
        <f t="shared" ref="M40" si="227">SUBSTITUTE(TEXT(L40,"0.00"),".",",")</f>
        <v>280,00</v>
      </c>
      <c r="N40" s="57">
        <v>1300</v>
      </c>
      <c r="O40" s="56" t="str">
        <f t="shared" ref="O40" si="228">SUBSTITUTE(TEXT(N40,"0.00"),".",",")</f>
        <v>1300,00</v>
      </c>
      <c r="P40" s="60">
        <v>4000</v>
      </c>
      <c r="Q40" s="56" t="str">
        <f t="shared" ref="Q40" si="229">SUBSTITUTE(TEXT(P40,"0.00"),".",",")</f>
        <v>4000,00</v>
      </c>
      <c r="R40" s="58" t="str">
        <f t="shared" si="7"/>
        <v>11,00               19,00               22,00               45,00               50,00               280               1300               4000</v>
      </c>
    </row>
    <row r="41" spans="1:18" x14ac:dyDescent="0.25">
      <c r="A41" s="57">
        <v>50</v>
      </c>
      <c r="B41" s="57">
        <v>12</v>
      </c>
      <c r="C41" s="56" t="str">
        <f t="shared" si="0"/>
        <v>12,00</v>
      </c>
      <c r="D41" s="57">
        <v>20</v>
      </c>
      <c r="E41" s="56" t="str">
        <f t="shared" si="0"/>
        <v>20,00</v>
      </c>
      <c r="F41" s="61">
        <v>23</v>
      </c>
      <c r="G41" s="56" t="str">
        <f t="shared" ref="G41" si="230">SUBSTITUTE(TEXT(F41,"0.00"),".",",")</f>
        <v>23,00</v>
      </c>
      <c r="H41" s="57">
        <v>50</v>
      </c>
      <c r="I41" s="56" t="str">
        <f t="shared" ref="I41" si="231">SUBSTITUTE(TEXT(H41,"0.00"),".",",")</f>
        <v>50,00</v>
      </c>
      <c r="J41" s="57">
        <v>55</v>
      </c>
      <c r="K41" s="56" t="str">
        <f t="shared" ref="K41" si="232">SUBSTITUTE(TEXT(J41,"0.00"),".",",")</f>
        <v>55,00</v>
      </c>
      <c r="L41" s="57">
        <v>300</v>
      </c>
      <c r="M41" s="56" t="str">
        <f t="shared" ref="M41" si="233">SUBSTITUTE(TEXT(L41,"0.00"),".",",")</f>
        <v>300,00</v>
      </c>
      <c r="N41" s="57">
        <v>1500</v>
      </c>
      <c r="O41" s="56" t="str">
        <f t="shared" ref="O41" si="234">SUBSTITUTE(TEXT(N41,"0.00"),".",",")</f>
        <v>1500,00</v>
      </c>
      <c r="P41" s="60">
        <v>4500</v>
      </c>
      <c r="Q41" s="56" t="str">
        <f t="shared" ref="Q41" si="235">SUBSTITUTE(TEXT(P41,"0.00"),".",",")</f>
        <v>4500,00</v>
      </c>
      <c r="R41" s="58" t="str">
        <f t="shared" si="7"/>
        <v>12,00               20,00               23,00               50,00               55,00               300               1500               4500</v>
      </c>
    </row>
    <row r="42" spans="1:18" x14ac:dyDescent="0.25">
      <c r="A42" s="57">
        <v>55</v>
      </c>
      <c r="B42" s="57">
        <v>14</v>
      </c>
      <c r="C42" s="56" t="str">
        <f t="shared" si="0"/>
        <v>14,00</v>
      </c>
      <c r="D42" s="57">
        <v>23</v>
      </c>
      <c r="E42" s="56" t="str">
        <f t="shared" si="0"/>
        <v>23,00</v>
      </c>
      <c r="F42" s="61">
        <v>25</v>
      </c>
      <c r="G42" s="56" t="str">
        <f t="shared" ref="G42" si="236">SUBSTITUTE(TEXT(F42,"0.00"),".",",")</f>
        <v>25,00</v>
      </c>
      <c r="H42" s="57">
        <v>55</v>
      </c>
      <c r="I42" s="56" t="str">
        <f t="shared" ref="I42" si="237">SUBSTITUTE(TEXT(H42,"0.00"),".",",")</f>
        <v>55,00</v>
      </c>
      <c r="J42" s="57">
        <v>60</v>
      </c>
      <c r="K42" s="56" t="str">
        <f t="shared" ref="K42" si="238">SUBSTITUTE(TEXT(J42,"0.00"),".",",")</f>
        <v>60,00</v>
      </c>
      <c r="L42" s="57">
        <v>330</v>
      </c>
      <c r="M42" s="56" t="str">
        <f t="shared" ref="M42" si="239">SUBSTITUTE(TEXT(L42,"0.00"),".",",")</f>
        <v>330,00</v>
      </c>
      <c r="N42" s="57">
        <v>1600</v>
      </c>
      <c r="O42" s="56" t="str">
        <f t="shared" ref="O42" si="240">SUBSTITUTE(TEXT(N42,"0.00"),".",",")</f>
        <v>1600,00</v>
      </c>
      <c r="P42" s="60">
        <v>4800</v>
      </c>
      <c r="Q42" s="56" t="str">
        <f t="shared" ref="Q42" si="241">SUBSTITUTE(TEXT(P42,"0.00"),".",",")</f>
        <v>4800,00</v>
      </c>
      <c r="R42" s="58" t="str">
        <f t="shared" si="7"/>
        <v>14,00               23,00               25,00               55,00               60,00               330               1600               4800</v>
      </c>
    </row>
    <row r="43" spans="1:18" x14ac:dyDescent="0.25">
      <c r="A43" s="57">
        <v>60</v>
      </c>
      <c r="B43" s="57">
        <v>15</v>
      </c>
      <c r="C43" s="56" t="str">
        <f t="shared" si="0"/>
        <v>15,00</v>
      </c>
      <c r="D43" s="57">
        <v>25</v>
      </c>
      <c r="E43" s="56" t="str">
        <f t="shared" si="0"/>
        <v>25,00</v>
      </c>
      <c r="F43" s="61">
        <v>30</v>
      </c>
      <c r="G43" s="56" t="str">
        <f t="shared" ref="G43" si="242">SUBSTITUTE(TEXT(F43,"0.00"),".",",")</f>
        <v>30,00</v>
      </c>
      <c r="H43" s="57">
        <v>60</v>
      </c>
      <c r="I43" s="56" t="str">
        <f t="shared" ref="I43" si="243">SUBSTITUTE(TEXT(H43,"0.00"),".",",")</f>
        <v>60,00</v>
      </c>
      <c r="J43" s="57">
        <v>65</v>
      </c>
      <c r="K43" s="56" t="str">
        <f t="shared" ref="K43" si="244">SUBSTITUTE(TEXT(J43,"0.00"),".",",")</f>
        <v>65,00</v>
      </c>
      <c r="L43" s="57">
        <v>350</v>
      </c>
      <c r="M43" s="56" t="str">
        <f t="shared" ref="M43" si="245">SUBSTITUTE(TEXT(L43,"0.00"),".",",")</f>
        <v>350,00</v>
      </c>
      <c r="N43" s="57">
        <v>1700</v>
      </c>
      <c r="O43" s="56" t="str">
        <f t="shared" ref="O43" si="246">SUBSTITUTE(TEXT(N43,"0.00"),".",",")</f>
        <v>1700,00</v>
      </c>
      <c r="P43" s="60">
        <v>5000</v>
      </c>
      <c r="Q43" s="56" t="str">
        <f t="shared" ref="Q43" si="247">SUBSTITUTE(TEXT(P43,"0.00"),".",",")</f>
        <v>5000,00</v>
      </c>
      <c r="R43" s="58" t="str">
        <f t="shared" si="7"/>
        <v>15,00               25,00               30,00               60,00               65,00               350               1700               5000</v>
      </c>
    </row>
    <row r="44" spans="1:18" x14ac:dyDescent="0.25">
      <c r="A44" s="57">
        <v>65</v>
      </c>
      <c r="B44" s="57">
        <v>16</v>
      </c>
      <c r="C44" s="56" t="str">
        <f t="shared" si="0"/>
        <v>16,00</v>
      </c>
      <c r="D44" s="57">
        <v>28</v>
      </c>
      <c r="E44" s="56" t="str">
        <f t="shared" si="0"/>
        <v>28,00</v>
      </c>
      <c r="F44" s="61">
        <v>33</v>
      </c>
      <c r="G44" s="56" t="str">
        <f t="shared" ref="G44" si="248">SUBSTITUTE(TEXT(F44,"0.00"),".",",")</f>
        <v>33,00</v>
      </c>
      <c r="H44" s="57">
        <v>65</v>
      </c>
      <c r="I44" s="56" t="str">
        <f t="shared" ref="I44" si="249">SUBSTITUTE(TEXT(H44,"0.00"),".",",")</f>
        <v>65,00</v>
      </c>
      <c r="J44" s="57">
        <v>70</v>
      </c>
      <c r="K44" s="56" t="str">
        <f t="shared" ref="K44" si="250">SUBSTITUTE(TEXT(J44,"0.00"),".",",")</f>
        <v>70,00</v>
      </c>
      <c r="L44" s="57">
        <v>390</v>
      </c>
      <c r="M44" s="56" t="str">
        <f t="shared" ref="M44" si="251">SUBSTITUTE(TEXT(L44,"0.00"),".",",")</f>
        <v>390,00</v>
      </c>
      <c r="N44" s="57">
        <v>1800</v>
      </c>
      <c r="O44" s="56" t="str">
        <f t="shared" ref="O44" si="252">SUBSTITUTE(TEXT(N44,"0.00"),".",",")</f>
        <v>1800,00</v>
      </c>
      <c r="P44" s="60">
        <v>5500</v>
      </c>
      <c r="Q44" s="56" t="str">
        <f t="shared" ref="Q44" si="253">SUBSTITUTE(TEXT(P44,"0.00"),".",",")</f>
        <v>5500,00</v>
      </c>
      <c r="R44" s="58" t="str">
        <f t="shared" si="7"/>
        <v>16,00               28,00               33,00               65,00               70,00               390               1800               5500</v>
      </c>
    </row>
    <row r="45" spans="1:18" x14ac:dyDescent="0.25">
      <c r="A45" s="57">
        <v>70</v>
      </c>
      <c r="B45" s="57">
        <v>17</v>
      </c>
      <c r="C45" s="56" t="str">
        <f t="shared" si="0"/>
        <v>17,00</v>
      </c>
      <c r="D45" s="57">
        <v>30</v>
      </c>
      <c r="E45" s="56" t="str">
        <f t="shared" si="0"/>
        <v>30,00</v>
      </c>
      <c r="F45" s="61">
        <v>35</v>
      </c>
      <c r="G45" s="56" t="str">
        <f t="shared" ref="G45" si="254">SUBSTITUTE(TEXT(F45,"0.00"),".",",")</f>
        <v>35,00</v>
      </c>
      <c r="H45" s="57">
        <v>70</v>
      </c>
      <c r="I45" s="56" t="str">
        <f t="shared" ref="I45" si="255">SUBSTITUTE(TEXT(H45,"0.00"),".",",")</f>
        <v>70,00</v>
      </c>
      <c r="J45" s="62">
        <v>80</v>
      </c>
      <c r="K45" s="56" t="str">
        <f t="shared" ref="K45" si="256">SUBSTITUTE(TEXT(J45,"0.00"),".",",")</f>
        <v>80,00</v>
      </c>
      <c r="L45" s="57">
        <v>420</v>
      </c>
      <c r="M45" s="56" t="str">
        <f t="shared" ref="M45" si="257">SUBSTITUTE(TEXT(L45,"0.00"),".",",")</f>
        <v>420,00</v>
      </c>
      <c r="N45" s="57">
        <v>2000</v>
      </c>
      <c r="O45" s="56" t="str">
        <f t="shared" ref="O45" si="258">SUBSTITUTE(TEXT(N45,"0.00"),".",",")</f>
        <v>2000,00</v>
      </c>
      <c r="P45" s="60">
        <v>6000</v>
      </c>
      <c r="Q45" s="56" t="str">
        <f t="shared" ref="Q45" si="259">SUBSTITUTE(TEXT(P45,"0.00"),".",",")</f>
        <v>6000,00</v>
      </c>
      <c r="R45" s="58" t="str">
        <f t="shared" si="7"/>
        <v>17,00               30,00               35,00               70,00               80,00               420               2000               6000</v>
      </c>
    </row>
    <row r="46" spans="1:18" x14ac:dyDescent="0.25">
      <c r="A46" s="57">
        <v>75</v>
      </c>
      <c r="B46" s="57">
        <v>19</v>
      </c>
      <c r="C46" s="56" t="str">
        <f t="shared" si="0"/>
        <v>19,00</v>
      </c>
      <c r="D46" s="57">
        <v>35</v>
      </c>
      <c r="E46" s="56" t="str">
        <f t="shared" si="0"/>
        <v>35,00</v>
      </c>
      <c r="F46" s="61">
        <v>38</v>
      </c>
      <c r="G46" s="56" t="str">
        <f t="shared" ref="G46" si="260">SUBSTITUTE(TEXT(F46,"0.00"),".",",")</f>
        <v>38,00</v>
      </c>
      <c r="H46" s="57">
        <v>75</v>
      </c>
      <c r="I46" s="56" t="str">
        <f t="shared" ref="I46" si="261">SUBSTITUTE(TEXT(H46,"0.00"),".",",")</f>
        <v>75,00</v>
      </c>
      <c r="J46" s="62">
        <v>85</v>
      </c>
      <c r="K46" s="56" t="str">
        <f t="shared" ref="K46" si="262">SUBSTITUTE(TEXT(J46,"0.00"),".",",")</f>
        <v>85,00</v>
      </c>
      <c r="L46" s="57">
        <v>450</v>
      </c>
      <c r="M46" s="56" t="str">
        <f t="shared" ref="M46" si="263">SUBSTITUTE(TEXT(L46,"0.00"),".",",")</f>
        <v>450,00</v>
      </c>
      <c r="N46" s="57">
        <v>2200</v>
      </c>
      <c r="O46" s="56" t="str">
        <f t="shared" ref="O46" si="264">SUBSTITUTE(TEXT(N46,"0.00"),".",",")</f>
        <v>2200,00</v>
      </c>
      <c r="P46" s="60">
        <v>6500</v>
      </c>
      <c r="Q46" s="56" t="str">
        <f t="shared" ref="Q46" si="265">SUBSTITUTE(TEXT(P46,"0.00"),".",",")</f>
        <v>6500,00</v>
      </c>
      <c r="R46" s="58" t="str">
        <f t="shared" si="7"/>
        <v>19,00               35,00               38,00               75,00               85,00               450               2200               6500</v>
      </c>
    </row>
    <row r="47" spans="1:18" x14ac:dyDescent="0.25">
      <c r="A47" s="57">
        <v>80</v>
      </c>
      <c r="B47" s="57">
        <v>20</v>
      </c>
      <c r="C47" s="56" t="str">
        <f t="shared" si="0"/>
        <v>20,00</v>
      </c>
      <c r="D47" s="57">
        <v>40</v>
      </c>
      <c r="E47" s="56" t="str">
        <f t="shared" si="0"/>
        <v>40,00</v>
      </c>
      <c r="F47" s="61">
        <v>40</v>
      </c>
      <c r="G47" s="56" t="str">
        <f t="shared" ref="G47" si="266">SUBSTITUTE(TEXT(F47,"0.00"),".",",")</f>
        <v>40,00</v>
      </c>
      <c r="H47" s="57">
        <v>80</v>
      </c>
      <c r="I47" s="56" t="str">
        <f t="shared" ref="I47" si="267">SUBSTITUTE(TEXT(H47,"0.00"),".",",")</f>
        <v>80,00</v>
      </c>
      <c r="J47" s="62">
        <v>90</v>
      </c>
      <c r="K47" s="56" t="str">
        <f t="shared" ref="K47" si="268">SUBSTITUTE(TEXT(J47,"0.00"),".",",")</f>
        <v>90,00</v>
      </c>
      <c r="L47" s="57">
        <v>480</v>
      </c>
      <c r="M47" s="56" t="str">
        <f t="shared" ref="M47" si="269">SUBSTITUTE(TEXT(L47,"0.00"),".",",")</f>
        <v>480,00</v>
      </c>
      <c r="N47" s="57">
        <v>2500</v>
      </c>
      <c r="O47" s="56" t="str">
        <f t="shared" ref="O47" si="270">SUBSTITUTE(TEXT(N47,"0.00"),".",",")</f>
        <v>2500,00</v>
      </c>
      <c r="P47" s="60">
        <v>7000</v>
      </c>
      <c r="Q47" s="56" t="str">
        <f t="shared" ref="Q47" si="271">SUBSTITUTE(TEXT(P47,"0.00"),".",",")</f>
        <v>7000,00</v>
      </c>
      <c r="R47" s="58" t="str">
        <f t="shared" si="7"/>
        <v>20,00               40,00               40,00               80,00               90,00               480               2500               7000</v>
      </c>
    </row>
    <row r="48" spans="1:18" x14ac:dyDescent="0.25">
      <c r="A48" s="57">
        <v>85</v>
      </c>
      <c r="B48" s="57">
        <v>22</v>
      </c>
      <c r="C48" s="56" t="str">
        <f t="shared" si="0"/>
        <v>22,00</v>
      </c>
      <c r="D48" s="57">
        <v>40</v>
      </c>
      <c r="E48" s="56" t="str">
        <f t="shared" si="0"/>
        <v>40,00</v>
      </c>
      <c r="F48" s="61">
        <v>43</v>
      </c>
      <c r="G48" s="56" t="str">
        <f t="shared" ref="G48" si="272">SUBSTITUTE(TEXT(F48,"0.00"),".",",")</f>
        <v>43,00</v>
      </c>
      <c r="H48" s="57">
        <v>85</v>
      </c>
      <c r="I48" s="56" t="str">
        <f t="shared" ref="I48" si="273">SUBSTITUTE(TEXT(H48,"0.00"),".",",")</f>
        <v>85,00</v>
      </c>
      <c r="J48" s="62">
        <v>95</v>
      </c>
      <c r="K48" s="56" t="str">
        <f t="shared" ref="K48" si="274">SUBSTITUTE(TEXT(J48,"0.00"),".",",")</f>
        <v>95,00</v>
      </c>
      <c r="L48" s="57">
        <v>510</v>
      </c>
      <c r="M48" s="56" t="str">
        <f t="shared" ref="M48" si="275">SUBSTITUTE(TEXT(L48,"0.00"),".",",")</f>
        <v>510,00</v>
      </c>
      <c r="N48" s="57">
        <v>2500</v>
      </c>
      <c r="O48" s="56" t="str">
        <f t="shared" ref="O48" si="276">SUBSTITUTE(TEXT(N48,"0.00"),".",",")</f>
        <v>2500,00</v>
      </c>
      <c r="P48" s="60">
        <v>7500</v>
      </c>
      <c r="Q48" s="56" t="str">
        <f t="shared" ref="Q48" si="277">SUBSTITUTE(TEXT(P48,"0.00"),".",",")</f>
        <v>7500,00</v>
      </c>
      <c r="R48" s="58" t="str">
        <f t="shared" si="7"/>
        <v>22,00               40,00               43,00               85,00               95,00               510               2500               7500</v>
      </c>
    </row>
    <row r="49" spans="1:18" x14ac:dyDescent="0.25">
      <c r="A49" s="57">
        <v>90</v>
      </c>
      <c r="B49" s="57">
        <v>23</v>
      </c>
      <c r="C49" s="56" t="str">
        <f t="shared" si="0"/>
        <v>23,00</v>
      </c>
      <c r="D49" s="57">
        <v>40</v>
      </c>
      <c r="E49" s="56" t="str">
        <f t="shared" si="0"/>
        <v>40,00</v>
      </c>
      <c r="F49" s="61">
        <v>45</v>
      </c>
      <c r="G49" s="56" t="str">
        <f t="shared" ref="G49" si="278">SUBSTITUTE(TEXT(F49,"0.00"),".",",")</f>
        <v>45,00</v>
      </c>
      <c r="H49" s="57">
        <v>90</v>
      </c>
      <c r="I49" s="56" t="str">
        <f t="shared" ref="I49" si="279">SUBSTITUTE(TEXT(H49,"0.00"),".",",")</f>
        <v>90,00</v>
      </c>
      <c r="J49" s="62">
        <v>100</v>
      </c>
      <c r="K49" s="56" t="str">
        <f t="shared" ref="K49" si="280">SUBSTITUTE(TEXT(J49,"0.00"),".",",")</f>
        <v>100,00</v>
      </c>
      <c r="L49" s="57">
        <v>540</v>
      </c>
      <c r="M49" s="56" t="str">
        <f t="shared" ref="M49" si="281">SUBSTITUTE(TEXT(L49,"0.00"),".",",")</f>
        <v>540,00</v>
      </c>
      <c r="N49" s="57">
        <v>2600</v>
      </c>
      <c r="O49" s="56" t="str">
        <f t="shared" ref="O49" si="282">SUBSTITUTE(TEXT(N49,"0.00"),".",",")</f>
        <v>2600,00</v>
      </c>
      <c r="P49" s="60">
        <v>8000</v>
      </c>
      <c r="Q49" s="56" t="str">
        <f t="shared" ref="Q49" si="283">SUBSTITUTE(TEXT(P49,"0.00"),".",",")</f>
        <v>8000,00</v>
      </c>
      <c r="R49" s="58" t="str">
        <f t="shared" si="7"/>
        <v>23,00               40,00               45,00               90,00               100,00               540               2600               8000</v>
      </c>
    </row>
    <row r="50" spans="1:18" x14ac:dyDescent="0.25">
      <c r="A50" s="57">
        <v>95</v>
      </c>
      <c r="B50" s="57">
        <v>24</v>
      </c>
      <c r="C50" s="56" t="str">
        <f t="shared" si="0"/>
        <v>24,00</v>
      </c>
      <c r="D50" s="57">
        <v>45</v>
      </c>
      <c r="E50" s="56" t="str">
        <f t="shared" si="0"/>
        <v>45,00</v>
      </c>
      <c r="F50" s="61">
        <v>45</v>
      </c>
      <c r="G50" s="56" t="str">
        <f t="shared" ref="G50" si="284">SUBSTITUTE(TEXT(F50,"0.00"),".",",")</f>
        <v>45,00</v>
      </c>
      <c r="H50" s="57">
        <v>95</v>
      </c>
      <c r="I50" s="56" t="str">
        <f t="shared" ref="I50" si="285">SUBSTITUTE(TEXT(H50,"0.00"),".",",")</f>
        <v>95,00</v>
      </c>
      <c r="J50" s="62">
        <v>105</v>
      </c>
      <c r="K50" s="56" t="str">
        <f t="shared" ref="K50" si="286">SUBSTITUTE(TEXT(J50,"0.00"),".",",")</f>
        <v>105,00</v>
      </c>
      <c r="L50" s="57">
        <v>570</v>
      </c>
      <c r="M50" s="56" t="str">
        <f t="shared" ref="M50" si="287">SUBSTITUTE(TEXT(L50,"0.00"),".",",")</f>
        <v>570,00</v>
      </c>
      <c r="N50" s="57">
        <v>2800</v>
      </c>
      <c r="O50" s="56" t="str">
        <f t="shared" ref="O50" si="288">SUBSTITUTE(TEXT(N50,"0.00"),".",",")</f>
        <v>2800,00</v>
      </c>
      <c r="P50" s="60">
        <v>8500</v>
      </c>
      <c r="Q50" s="56" t="str">
        <f t="shared" ref="Q50" si="289">SUBSTITUTE(TEXT(P50,"0.00"),".",",")</f>
        <v>8500,00</v>
      </c>
      <c r="R50" s="58" t="str">
        <f t="shared" si="7"/>
        <v>24,00               45,00               45,00               95,00               105,00               570               2800               8500</v>
      </c>
    </row>
    <row r="51" spans="1:18" x14ac:dyDescent="0.25">
      <c r="A51" s="57">
        <v>100</v>
      </c>
      <c r="B51" s="57">
        <v>25</v>
      </c>
      <c r="C51" s="56" t="str">
        <f t="shared" si="0"/>
        <v>25,00</v>
      </c>
      <c r="D51" s="57">
        <v>50</v>
      </c>
      <c r="E51" s="56" t="str">
        <f t="shared" si="0"/>
        <v>50,00</v>
      </c>
      <c r="F51" s="61">
        <v>50</v>
      </c>
      <c r="G51" s="56" t="str">
        <f t="shared" ref="G51" si="290">SUBSTITUTE(TEXT(F51,"0.00"),".",",")</f>
        <v>50,00</v>
      </c>
      <c r="H51" s="57">
        <v>100</v>
      </c>
      <c r="I51" s="56" t="str">
        <f t="shared" ref="I51" si="291">SUBSTITUTE(TEXT(H51,"0.00"),".",",")</f>
        <v>100,00</v>
      </c>
      <c r="J51" s="57">
        <v>110</v>
      </c>
      <c r="K51" s="56" t="str">
        <f t="shared" ref="K51" si="292">SUBSTITUTE(TEXT(J51,"0.00"),".",",")</f>
        <v>110,00</v>
      </c>
      <c r="L51" s="57">
        <v>600</v>
      </c>
      <c r="M51" s="56" t="str">
        <f t="shared" ref="M51" si="293">SUBSTITUTE(TEXT(L51,"0.00"),".",",")</f>
        <v>600,00</v>
      </c>
      <c r="N51" s="57">
        <v>3000</v>
      </c>
      <c r="O51" s="56" t="str">
        <f t="shared" ref="O51" si="294">SUBSTITUTE(TEXT(N51,"0.00"),".",",")</f>
        <v>3000,00</v>
      </c>
      <c r="P51" s="60">
        <v>9000</v>
      </c>
      <c r="Q51" s="56" t="str">
        <f t="shared" ref="Q51" si="295">SUBSTITUTE(TEXT(P51,"0.00"),".",",")</f>
        <v>9000,00</v>
      </c>
      <c r="R51" s="58" t="str">
        <f t="shared" si="7"/>
        <v>25,00               50,00               50,00               100,00               110,00               600               3000               9000</v>
      </c>
    </row>
    <row r="52" spans="1:18" x14ac:dyDescent="0.25">
      <c r="A52" s="57">
        <v>110</v>
      </c>
      <c r="B52" s="57">
        <v>28</v>
      </c>
      <c r="C52" s="56" t="str">
        <f t="shared" si="0"/>
        <v>28,00</v>
      </c>
      <c r="D52" s="57">
        <v>55</v>
      </c>
      <c r="E52" s="56" t="str">
        <f t="shared" si="0"/>
        <v>55,00</v>
      </c>
      <c r="F52" s="61">
        <v>55</v>
      </c>
      <c r="G52" s="56" t="str">
        <f t="shared" ref="G52" si="296">SUBSTITUTE(TEXT(F52,"0.00"),".",",")</f>
        <v>55,00</v>
      </c>
      <c r="H52" s="57">
        <v>110</v>
      </c>
      <c r="I52" s="56" t="str">
        <f t="shared" ref="I52" si="297">SUBSTITUTE(TEXT(H52,"0.00"),".",",")</f>
        <v>110,00</v>
      </c>
      <c r="J52" s="57">
        <v>120</v>
      </c>
      <c r="K52" s="56" t="str">
        <f t="shared" ref="K52" si="298">SUBSTITUTE(TEXT(J52,"0.00"),".",",")</f>
        <v>120,00</v>
      </c>
      <c r="L52" s="57">
        <v>670</v>
      </c>
      <c r="M52" s="56" t="str">
        <f t="shared" ref="M52" si="299">SUBSTITUTE(TEXT(L52,"0.00"),".",",")</f>
        <v>670,00</v>
      </c>
      <c r="N52" s="57">
        <v>3300</v>
      </c>
      <c r="O52" s="56" t="str">
        <f t="shared" ref="O52" si="300">SUBSTITUTE(TEXT(N52,"0.00"),".",",")</f>
        <v>3300,00</v>
      </c>
      <c r="P52" s="60">
        <v>9500</v>
      </c>
      <c r="Q52" s="56" t="str">
        <f t="shared" ref="Q52" si="301">SUBSTITUTE(TEXT(P52,"0.00"),".",",")</f>
        <v>9500,00</v>
      </c>
      <c r="R52" s="58" t="str">
        <f t="shared" si="7"/>
        <v>28,00               55,00               55,00               110,00               120,00               670               3300               9500</v>
      </c>
    </row>
    <row r="53" spans="1:18" x14ac:dyDescent="0.25">
      <c r="A53" s="57">
        <v>120</v>
      </c>
      <c r="B53" s="57">
        <v>30</v>
      </c>
      <c r="C53" s="56" t="str">
        <f t="shared" si="0"/>
        <v>30,00</v>
      </c>
      <c r="D53" s="57">
        <v>58</v>
      </c>
      <c r="E53" s="56" t="str">
        <f t="shared" si="0"/>
        <v>58,00</v>
      </c>
      <c r="F53" s="61">
        <v>60</v>
      </c>
      <c r="G53" s="56" t="str">
        <f t="shared" ref="G53" si="302">SUBSTITUTE(TEXT(F53,"0.00"),".",",")</f>
        <v>60,00</v>
      </c>
      <c r="H53" s="57">
        <v>120</v>
      </c>
      <c r="I53" s="56" t="str">
        <f t="shared" ref="I53" si="303">SUBSTITUTE(TEXT(H53,"0.00"),".",",")</f>
        <v>120,00</v>
      </c>
      <c r="J53" s="57">
        <v>130</v>
      </c>
      <c r="K53" s="56" t="str">
        <f t="shared" ref="K53" si="304">SUBSTITUTE(TEXT(J53,"0.00"),".",",")</f>
        <v>130,00</v>
      </c>
      <c r="L53" s="57">
        <v>740</v>
      </c>
      <c r="M53" s="56" t="str">
        <f t="shared" ref="M53" si="305">SUBSTITUTE(TEXT(L53,"0.00"),".",",")</f>
        <v>740,00</v>
      </c>
      <c r="N53" s="57">
        <v>3600</v>
      </c>
      <c r="O53" s="56" t="str">
        <f t="shared" ref="O53" si="306">SUBSTITUTE(TEXT(N53,"0.00"),".",",")</f>
        <v>3600,00</v>
      </c>
      <c r="P53" s="60">
        <v>10000</v>
      </c>
      <c r="Q53" s="56" t="str">
        <f t="shared" ref="Q53" si="307">SUBSTITUTE(TEXT(P53,"0.00"),".",",")</f>
        <v>10000,00</v>
      </c>
      <c r="R53" s="58" t="str">
        <f t="shared" si="7"/>
        <v>30,00               58,00               60,00               120,00               130,00               740               3600               10000</v>
      </c>
    </row>
    <row r="54" spans="1:18" x14ac:dyDescent="0.25">
      <c r="A54" s="57">
        <v>130</v>
      </c>
      <c r="B54" s="57">
        <v>33</v>
      </c>
      <c r="C54" s="56" t="str">
        <f t="shared" si="0"/>
        <v>33,00</v>
      </c>
      <c r="D54" s="57">
        <v>60</v>
      </c>
      <c r="E54" s="56" t="str">
        <f t="shared" si="0"/>
        <v>60,00</v>
      </c>
      <c r="F54" s="61">
        <v>65</v>
      </c>
      <c r="G54" s="56" t="str">
        <f t="shared" ref="G54" si="308">SUBSTITUTE(TEXT(F54,"0.00"),".",",")</f>
        <v>65,00</v>
      </c>
      <c r="H54" s="57">
        <v>130</v>
      </c>
      <c r="I54" s="56" t="str">
        <f t="shared" ref="I54" si="309">SUBSTITUTE(TEXT(H54,"0.00"),".",",")</f>
        <v>130,00</v>
      </c>
      <c r="J54" s="57">
        <v>140</v>
      </c>
      <c r="K54" s="56" t="str">
        <f t="shared" ref="K54" si="310">SUBSTITUTE(TEXT(J54,"0.00"),".",",")</f>
        <v>140,00</v>
      </c>
      <c r="L54" s="57">
        <v>800</v>
      </c>
      <c r="M54" s="56" t="str">
        <f t="shared" ref="M54" si="311">SUBSTITUTE(TEXT(L54,"0.00"),".",",")</f>
        <v>800,00</v>
      </c>
      <c r="N54" s="57">
        <v>4000</v>
      </c>
      <c r="O54" s="56" t="str">
        <f t="shared" ref="O54" si="312">SUBSTITUTE(TEXT(N54,"0.00"),".",",")</f>
        <v>4000,00</v>
      </c>
      <c r="P54" s="60">
        <v>11000</v>
      </c>
      <c r="Q54" s="56" t="str">
        <f t="shared" ref="Q54" si="313">SUBSTITUTE(TEXT(P54,"0.00"),".",",")</f>
        <v>11000,00</v>
      </c>
      <c r="R54" s="58" t="str">
        <f t="shared" si="7"/>
        <v>33,00               60,00               65,00               130,00               140,00               800               4000               11000</v>
      </c>
    </row>
    <row r="55" spans="1:18" x14ac:dyDescent="0.25">
      <c r="A55" s="57">
        <v>140</v>
      </c>
      <c r="B55" s="57">
        <v>35</v>
      </c>
      <c r="C55" s="56" t="str">
        <f t="shared" si="0"/>
        <v>35,00</v>
      </c>
      <c r="D55" s="57">
        <v>65</v>
      </c>
      <c r="E55" s="56" t="str">
        <f t="shared" si="0"/>
        <v>65,00</v>
      </c>
      <c r="F55" s="61">
        <v>70</v>
      </c>
      <c r="G55" s="56" t="str">
        <f t="shared" ref="G55" si="314">SUBSTITUTE(TEXT(F55,"0.00"),".",",")</f>
        <v>70,00</v>
      </c>
      <c r="H55" s="57">
        <v>140</v>
      </c>
      <c r="I55" s="56" t="str">
        <f t="shared" ref="I55" si="315">SUBSTITUTE(TEXT(H55,"0.00"),".",",")</f>
        <v>140,00</v>
      </c>
      <c r="J55" s="57">
        <v>150</v>
      </c>
      <c r="K55" s="56" t="str">
        <f t="shared" ref="K55" si="316">SUBSTITUTE(TEXT(J55,"0.00"),".",",")</f>
        <v>150,00</v>
      </c>
      <c r="L55" s="57">
        <v>880</v>
      </c>
      <c r="M55" s="56" t="str">
        <f t="shared" ref="M55" si="317">SUBSTITUTE(TEXT(L55,"0.00"),".",",")</f>
        <v>880,00</v>
      </c>
      <c r="N55" s="57">
        <v>4500</v>
      </c>
      <c r="O55" s="56" t="str">
        <f t="shared" ref="O55" si="318">SUBSTITUTE(TEXT(N55,"0.00"),".",",")</f>
        <v>4500,00</v>
      </c>
      <c r="P55" s="60">
        <v>12000</v>
      </c>
      <c r="Q55" s="56" t="str">
        <f t="shared" ref="Q55" si="319">SUBSTITUTE(TEXT(P55,"0.00"),".",",")</f>
        <v>12000,00</v>
      </c>
      <c r="R55" s="58" t="str">
        <f t="shared" si="7"/>
        <v>35,00               65,00               70,00               140,00               150,00               880               4500               12000</v>
      </c>
    </row>
    <row r="56" spans="1:18" x14ac:dyDescent="0.25">
      <c r="A56" s="57">
        <v>150</v>
      </c>
      <c r="B56" s="57">
        <v>38</v>
      </c>
      <c r="C56" s="56" t="str">
        <f t="shared" si="0"/>
        <v>38,00</v>
      </c>
      <c r="D56" s="57">
        <v>70</v>
      </c>
      <c r="E56" s="56" t="str">
        <f t="shared" si="0"/>
        <v>70,00</v>
      </c>
      <c r="F56" s="61">
        <v>75</v>
      </c>
      <c r="G56" s="56" t="str">
        <f t="shared" ref="G56" si="320">SUBSTITUTE(TEXT(F56,"0.00"),".",",")</f>
        <v>75,00</v>
      </c>
      <c r="H56" s="57">
        <v>150</v>
      </c>
      <c r="I56" s="56" t="str">
        <f t="shared" ref="I56" si="321">SUBSTITUTE(TEXT(H56,"0.00"),".",",")</f>
        <v>150,00</v>
      </c>
      <c r="J56" s="57">
        <v>160</v>
      </c>
      <c r="K56" s="56" t="str">
        <f t="shared" ref="K56" si="322">SUBSTITUTE(TEXT(J56,"0.00"),".",",")</f>
        <v>160,00</v>
      </c>
      <c r="L56" s="57">
        <v>950</v>
      </c>
      <c r="M56" s="56" t="str">
        <f t="shared" ref="M56" si="323">SUBSTITUTE(TEXT(L56,"0.00"),".",",")</f>
        <v>950,00</v>
      </c>
      <c r="N56" s="57">
        <v>5000</v>
      </c>
      <c r="O56" s="56" t="str">
        <f t="shared" ref="O56" si="324">SUBSTITUTE(TEXT(N56,"0.00"),".",",")</f>
        <v>5000,00</v>
      </c>
      <c r="P56" s="60">
        <v>13000</v>
      </c>
      <c r="Q56" s="56" t="str">
        <f t="shared" ref="Q56" si="325">SUBSTITUTE(TEXT(P56,"0.00"),".",",")</f>
        <v>13000,00</v>
      </c>
      <c r="R56" s="58" t="str">
        <f t="shared" si="7"/>
        <v>38,00               70,00               75,00               150,00               160,00               950               5000               13000</v>
      </c>
    </row>
    <row r="57" spans="1:18" x14ac:dyDescent="0.25">
      <c r="A57" s="57">
        <v>160</v>
      </c>
      <c r="B57" s="57">
        <v>40</v>
      </c>
      <c r="C57" s="56" t="str">
        <f t="shared" si="0"/>
        <v>40,00</v>
      </c>
      <c r="D57" s="57">
        <v>75</v>
      </c>
      <c r="E57" s="56" t="str">
        <f t="shared" si="0"/>
        <v>75,00</v>
      </c>
      <c r="F57" s="61">
        <v>80</v>
      </c>
      <c r="G57" s="56" t="str">
        <f t="shared" ref="G57" si="326">SUBSTITUTE(TEXT(F57,"0.00"),".",",")</f>
        <v>80,00</v>
      </c>
      <c r="H57" s="57">
        <v>160</v>
      </c>
      <c r="I57" s="56" t="str">
        <f t="shared" ref="I57" si="327">SUBSTITUTE(TEXT(H57,"0.00"),".",",")</f>
        <v>160,00</v>
      </c>
      <c r="J57" s="57">
        <v>170</v>
      </c>
      <c r="K57" s="56" t="str">
        <f t="shared" ref="K57" si="328">SUBSTITUTE(TEXT(J57,"0.00"),".",",")</f>
        <v>170,00</v>
      </c>
      <c r="L57" s="57">
        <v>1000</v>
      </c>
      <c r="M57" s="56" t="str">
        <f t="shared" ref="M57" si="329">SUBSTITUTE(TEXT(L57,"0.00"),".",",")</f>
        <v>1000,00</v>
      </c>
      <c r="N57" s="57">
        <v>5300</v>
      </c>
      <c r="O57" s="56" t="str">
        <f t="shared" ref="O57" si="330">SUBSTITUTE(TEXT(N57,"0.00"),".",",")</f>
        <v>5300,00</v>
      </c>
      <c r="P57" s="60">
        <v>14000</v>
      </c>
      <c r="Q57" s="56" t="str">
        <f t="shared" ref="Q57" si="331">SUBSTITUTE(TEXT(P57,"0.00"),".",",")</f>
        <v>14000,00</v>
      </c>
      <c r="R57" s="58" t="str">
        <f t="shared" si="7"/>
        <v>40,00               75,00               80,00               160,00               170,00               1000               5300               14000</v>
      </c>
    </row>
    <row r="58" spans="1:18" x14ac:dyDescent="0.25">
      <c r="A58" s="57">
        <v>170</v>
      </c>
      <c r="B58" s="57">
        <v>43</v>
      </c>
      <c r="C58" s="56" t="str">
        <f t="shared" si="0"/>
        <v>43,00</v>
      </c>
      <c r="D58" s="57">
        <v>80</v>
      </c>
      <c r="E58" s="56" t="str">
        <f t="shared" si="0"/>
        <v>80,00</v>
      </c>
      <c r="F58" s="61">
        <v>85</v>
      </c>
      <c r="G58" s="56" t="str">
        <f t="shared" ref="G58" si="332">SUBSTITUTE(TEXT(F58,"0.00"),".",",")</f>
        <v>85,00</v>
      </c>
      <c r="H58" s="57">
        <v>170</v>
      </c>
      <c r="I58" s="56" t="str">
        <f t="shared" ref="I58" si="333">SUBSTITUTE(TEXT(H58,"0.00"),".",",")</f>
        <v>170,00</v>
      </c>
      <c r="J58" s="57">
        <v>180</v>
      </c>
      <c r="K58" s="56" t="str">
        <f t="shared" ref="K58" si="334">SUBSTITUTE(TEXT(J58,"0.00"),".",",")</f>
        <v>180,00</v>
      </c>
      <c r="L58" s="57">
        <v>1050</v>
      </c>
      <c r="M58" s="56" t="str">
        <f t="shared" ref="M58" si="335">SUBSTITUTE(TEXT(L58,"0.00"),".",",")</f>
        <v>1050,00</v>
      </c>
      <c r="N58" s="57">
        <v>5600</v>
      </c>
      <c r="O58" s="56" t="str">
        <f t="shared" ref="O58" si="336">SUBSTITUTE(TEXT(N58,"0.00"),".",",")</f>
        <v>5600,00</v>
      </c>
      <c r="P58" s="60">
        <v>15000</v>
      </c>
      <c r="Q58" s="56" t="str">
        <f t="shared" ref="Q58" si="337">SUBSTITUTE(TEXT(P58,"0.00"),".",",")</f>
        <v>15000,00</v>
      </c>
      <c r="R58" s="58" t="str">
        <f t="shared" si="7"/>
        <v>43,00               80,00               85,00               170,00               180,00               1050               5600               15000</v>
      </c>
    </row>
    <row r="59" spans="1:18" x14ac:dyDescent="0.25">
      <c r="A59" s="57">
        <v>180</v>
      </c>
      <c r="B59" s="57">
        <v>45</v>
      </c>
      <c r="C59" s="56" t="str">
        <f t="shared" si="0"/>
        <v>45,00</v>
      </c>
      <c r="D59" s="57">
        <v>90</v>
      </c>
      <c r="E59" s="56" t="str">
        <f t="shared" si="0"/>
        <v>90,00</v>
      </c>
      <c r="F59" s="61">
        <v>90</v>
      </c>
      <c r="G59" s="56" t="str">
        <f t="shared" ref="G59" si="338">SUBSTITUTE(TEXT(F59,"0.00"),".",",")</f>
        <v>90,00</v>
      </c>
      <c r="H59" s="57">
        <v>180</v>
      </c>
      <c r="I59" s="56" t="str">
        <f t="shared" ref="I59" si="339">SUBSTITUTE(TEXT(H59,"0.00"),".",",")</f>
        <v>180,00</v>
      </c>
      <c r="J59" s="57">
        <v>190</v>
      </c>
      <c r="K59" s="56" t="str">
        <f t="shared" ref="K59" si="340">SUBSTITUTE(TEXT(J59,"0.00"),".",",")</f>
        <v>190,00</v>
      </c>
      <c r="L59" s="57">
        <v>1100</v>
      </c>
      <c r="M59" s="56" t="str">
        <f t="shared" ref="M59" si="341">SUBSTITUTE(TEXT(L59,"0.00"),".",",")</f>
        <v>1100,00</v>
      </c>
      <c r="N59" s="57">
        <v>5900</v>
      </c>
      <c r="O59" s="56" t="str">
        <f t="shared" ref="O59" si="342">SUBSTITUTE(TEXT(N59,"0.00"),".",",")</f>
        <v>5900,00</v>
      </c>
      <c r="P59" s="60">
        <v>16000</v>
      </c>
      <c r="Q59" s="56" t="str">
        <f t="shared" ref="Q59" si="343">SUBSTITUTE(TEXT(P59,"0.00"),".",",")</f>
        <v>16000,00</v>
      </c>
      <c r="R59" s="58" t="str">
        <f t="shared" si="7"/>
        <v>45,00               90,00               90,00               180,00               190,00               1100               5900               16000</v>
      </c>
    </row>
    <row r="60" spans="1:18" x14ac:dyDescent="0.25">
      <c r="A60" s="57">
        <v>190</v>
      </c>
      <c r="B60" s="57">
        <v>48</v>
      </c>
      <c r="C60" s="56" t="str">
        <f t="shared" si="0"/>
        <v>48,00</v>
      </c>
      <c r="D60" s="57">
        <v>95</v>
      </c>
      <c r="E60" s="56" t="str">
        <f t="shared" si="0"/>
        <v>95,00</v>
      </c>
      <c r="F60" s="61">
        <v>95</v>
      </c>
      <c r="G60" s="56" t="str">
        <f t="shared" ref="G60" si="344">SUBSTITUTE(TEXT(F60,"0.00"),".",",")</f>
        <v>95,00</v>
      </c>
      <c r="H60" s="57">
        <v>190</v>
      </c>
      <c r="I60" s="56" t="str">
        <f t="shared" ref="I60" si="345">SUBSTITUTE(TEXT(H60,"0.00"),".",",")</f>
        <v>190,00</v>
      </c>
      <c r="J60" s="57">
        <v>200</v>
      </c>
      <c r="K60" s="56" t="str">
        <f t="shared" ref="K60" si="346">SUBSTITUTE(TEXT(J60,"0.00"),".",",")</f>
        <v>200,00</v>
      </c>
      <c r="L60" s="57">
        <v>1150</v>
      </c>
      <c r="M60" s="56" t="str">
        <f t="shared" ref="M60" si="347">SUBSTITUTE(TEXT(L60,"0.00"),".",",")</f>
        <v>1150,00</v>
      </c>
      <c r="N60" s="57">
        <v>6200</v>
      </c>
      <c r="O60" s="56" t="str">
        <f t="shared" ref="O60" si="348">SUBSTITUTE(TEXT(N60,"0.00"),".",",")</f>
        <v>6200,00</v>
      </c>
      <c r="P60" s="60">
        <v>17000</v>
      </c>
      <c r="Q60" s="56" t="str">
        <f t="shared" ref="Q60" si="349">SUBSTITUTE(TEXT(P60,"0.00"),".",",")</f>
        <v>17000,00</v>
      </c>
      <c r="R60" s="58" t="str">
        <f t="shared" si="7"/>
        <v>48,00               95,00               95,00               190,00               200,00               1150               6200               17000</v>
      </c>
    </row>
    <row r="61" spans="1:18" x14ac:dyDescent="0.25">
      <c r="A61" s="57">
        <v>200</v>
      </c>
      <c r="B61" s="57">
        <v>50</v>
      </c>
      <c r="C61" s="56" t="str">
        <f t="shared" si="0"/>
        <v>50,00</v>
      </c>
      <c r="D61" s="57">
        <v>100</v>
      </c>
      <c r="E61" s="56" t="str">
        <f t="shared" si="0"/>
        <v>100,00</v>
      </c>
      <c r="F61" s="61">
        <v>100</v>
      </c>
      <c r="G61" s="56" t="str">
        <f t="shared" ref="G61" si="350">SUBSTITUTE(TEXT(F61,"0.00"),".",",")</f>
        <v>100,00</v>
      </c>
      <c r="H61" s="57">
        <v>200</v>
      </c>
      <c r="I61" s="56" t="str">
        <f t="shared" ref="I61" si="351">SUBSTITUTE(TEXT(H61,"0.00"),".",",")</f>
        <v>200,00</v>
      </c>
      <c r="J61" s="57">
        <v>220</v>
      </c>
      <c r="K61" s="56" t="str">
        <f t="shared" ref="K61" si="352">SUBSTITUTE(TEXT(J61,"0.00"),".",",")</f>
        <v>220,00</v>
      </c>
      <c r="L61" s="57">
        <v>1200</v>
      </c>
      <c r="M61" s="56" t="str">
        <f t="shared" ref="M61" si="353">SUBSTITUTE(TEXT(L61,"0.00"),".",",")</f>
        <v>1200,00</v>
      </c>
      <c r="N61" s="57">
        <v>6500</v>
      </c>
      <c r="O61" s="56" t="str">
        <f t="shared" ref="O61" si="354">SUBSTITUTE(TEXT(N61,"0.00"),".",",")</f>
        <v>6500,00</v>
      </c>
      <c r="P61" s="60">
        <v>18000</v>
      </c>
      <c r="Q61" s="56" t="str">
        <f t="shared" ref="Q61" si="355">SUBSTITUTE(TEXT(P61,"0.00"),".",",")</f>
        <v>18000,00</v>
      </c>
      <c r="R61" s="58" t="str">
        <f t="shared" si="7"/>
        <v>50,00               100,00               100,00               200,00               220,00               1200               6500               18000</v>
      </c>
    </row>
    <row r="62" spans="1:18" x14ac:dyDescent="0.25">
      <c r="A62" s="57">
        <v>250</v>
      </c>
      <c r="B62" s="57">
        <v>53</v>
      </c>
      <c r="C62" s="56" t="str">
        <f t="shared" si="0"/>
        <v>53,00</v>
      </c>
      <c r="D62" s="57">
        <v>105</v>
      </c>
      <c r="E62" s="56" t="str">
        <f t="shared" si="0"/>
        <v>105,00</v>
      </c>
      <c r="F62" s="57">
        <v>125</v>
      </c>
      <c r="G62" s="56" t="str">
        <f t="shared" ref="G62" si="356">SUBSTITUTE(TEXT(F62,"0.00"),".",",")</f>
        <v>125,00</v>
      </c>
      <c r="H62" s="57">
        <v>250</v>
      </c>
      <c r="I62" s="56" t="str">
        <f t="shared" ref="I62" si="357">SUBSTITUTE(TEXT(H62,"0.00"),".",",")</f>
        <v>250,00</v>
      </c>
      <c r="J62" s="57">
        <v>260</v>
      </c>
      <c r="K62" s="56" t="str">
        <f t="shared" ref="K62" si="358">SUBSTITUTE(TEXT(J62,"0.00"),".",",")</f>
        <v>260,00</v>
      </c>
      <c r="L62" s="57">
        <v>1300</v>
      </c>
      <c r="M62" s="56" t="str">
        <f t="shared" ref="M62" si="359">SUBSTITUTE(TEXT(L62,"0.00"),".",",")</f>
        <v>1300,00</v>
      </c>
      <c r="N62" s="57">
        <v>6700</v>
      </c>
      <c r="O62" s="56" t="str">
        <f t="shared" ref="O62" si="360">SUBSTITUTE(TEXT(N62,"0.00"),".",",")</f>
        <v>6700,00</v>
      </c>
      <c r="P62" s="60">
        <v>25000</v>
      </c>
      <c r="Q62" s="56" t="str">
        <f t="shared" ref="Q62" si="361">SUBSTITUTE(TEXT(P62,"0.00"),".",",")</f>
        <v>25000,00</v>
      </c>
      <c r="R62" s="58" t="str">
        <f t="shared" si="7"/>
        <v>53,00               105,00               125,00               250,00               260,00               1300               6700               25000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AFC107-69DC-4DB5-8B1E-38C5FF5459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Sheet2</vt:lpstr>
      <vt:lpstr>Sheet3</vt:lpstr>
      <vt:lpstr>Sheet4</vt:lpstr>
      <vt:lpstr>Sheet5</vt:lpstr>
      <vt:lpstr>Sheet6</vt:lpstr>
      <vt:lpstr>Sheet9</vt:lpstr>
      <vt:lpstr>Sheet7</vt:lpstr>
      <vt:lpstr>Sheet8</vt:lpstr>
      <vt:lpstr>Name5 Size 6-24_Item2 Barcode</vt:lpstr>
      <vt:lpstr>Name5 Size 6-24_Item2</vt:lpstr>
      <vt:lpstr>Name5 Size 6-24 Barcode</vt:lpstr>
      <vt:lpstr>Name5 Size 6-24</vt:lpstr>
      <vt:lpstr>N5 Size 6-24_Item2 Barcode</vt:lpstr>
      <vt:lpstr>N5 Size 6-24_Item2</vt:lpstr>
      <vt:lpstr>N5 Size 6-24 Barcode</vt:lpstr>
      <vt:lpstr>N5 Size 6-24</vt:lpstr>
      <vt:lpstr>NAME</vt:lpstr>
      <vt:lpstr>8 Size 0-24</vt:lpstr>
      <vt:lpstr>7 Size 0-18</vt:lpstr>
      <vt:lpstr>6 Size 3-24</vt:lpstr>
      <vt:lpstr>5 Size 6-24_Item2 Barcode</vt:lpstr>
      <vt:lpstr>5 Size 6-24_Item2</vt:lpstr>
      <vt:lpstr>5 Size 6-24 Barcode</vt:lpstr>
      <vt:lpstr>5 Size 6-24</vt:lpstr>
      <vt:lpstr>All</vt:lpstr>
      <vt:lpstr>All_NCL</vt:lpstr>
      <vt:lpstr>Translations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Emdadul Haque</cp:lastModifiedBy>
  <dcterms:created xsi:type="dcterms:W3CDTF">2025-05-28T02:09:07Z</dcterms:created>
  <dcterms:modified xsi:type="dcterms:W3CDTF">2025-08-01T08:37:27Z</dcterms:modified>
</cp:coreProperties>
</file>