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4"/>
  </bookViews>
  <sheets>
    <sheet name="Адресно-телефонный справочник" sheetId="1" r:id="rId1"/>
    <sheet name="Служебная информация" sheetId="2" r:id="rId2"/>
    <sheet name="Личные сведения" sheetId="3" r:id="rId3"/>
    <sheet name="Выплаты" sheetId="4" r:id="rId4"/>
    <sheet name="Консолидация" sheetId="5" r:id="rId5"/>
  </sheets>
  <definedNames>
    <definedName name="_xlnm._FilterDatabase" localSheetId="3" hidden="1">Выплаты!$A$6:$L$16</definedName>
    <definedName name="_xlnm.Extract" localSheetId="3">Выплаты!#REF!</definedName>
    <definedName name="_xlnm.Criteria" localSheetId="3">Выплаты!$E$1:$E$2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H8" i="4"/>
  <c r="H9" i="4"/>
  <c r="H10" i="4"/>
  <c r="J10" i="4" s="1"/>
  <c r="H11" i="4"/>
  <c r="H12" i="4"/>
  <c r="H13" i="4"/>
  <c r="H14" i="4"/>
  <c r="H15" i="4"/>
  <c r="H16" i="4"/>
  <c r="I7" i="4"/>
  <c r="H7" i="4"/>
  <c r="K16" i="4" l="1"/>
  <c r="L16" i="4"/>
  <c r="K8" i="4"/>
  <c r="K7" i="4"/>
  <c r="J16" i="4"/>
  <c r="K15" i="4"/>
  <c r="J15" i="4"/>
  <c r="K14" i="4"/>
  <c r="J14" i="4"/>
  <c r="J13" i="4"/>
  <c r="K13" i="4"/>
  <c r="J12" i="4"/>
  <c r="K12" i="4"/>
  <c r="K11" i="4"/>
  <c r="J11" i="4"/>
  <c r="K10" i="4"/>
  <c r="L10" i="4" s="1"/>
  <c r="J9" i="4"/>
  <c r="K9" i="4"/>
  <c r="J8" i="4"/>
  <c r="L8" i="4" s="1"/>
  <c r="J7" i="4"/>
  <c r="L7" i="4" s="1"/>
  <c r="L13" i="4" l="1"/>
  <c r="L14" i="4"/>
  <c r="L12" i="4"/>
  <c r="L9" i="4"/>
  <c r="L11" i="4"/>
  <c r="L15" i="4"/>
</calcChain>
</file>

<file path=xl/sharedStrings.xml><?xml version="1.0" encoding="utf-8"?>
<sst xmlns="http://schemas.openxmlformats.org/spreadsheetml/2006/main" count="282" uniqueCount="90">
  <si>
    <t>Адресно-телефонный справочник</t>
  </si>
  <si>
    <t>№ п/п</t>
  </si>
  <si>
    <t>Фамилия</t>
  </si>
  <si>
    <t>Имя</t>
  </si>
  <si>
    <t>Отчество</t>
  </si>
  <si>
    <t>Город</t>
  </si>
  <si>
    <t>Улица</t>
  </si>
  <si>
    <t>Дом</t>
  </si>
  <si>
    <t>Корпус</t>
  </si>
  <si>
    <t>Квартира</t>
  </si>
  <si>
    <t>Домашний телефон</t>
  </si>
  <si>
    <t>Яковлев</t>
  </si>
  <si>
    <t>Никита</t>
  </si>
  <si>
    <t>Александрович</t>
  </si>
  <si>
    <t>Поставы</t>
  </si>
  <si>
    <t>Зеленая</t>
  </si>
  <si>
    <t>-</t>
  </si>
  <si>
    <t>Илья</t>
  </si>
  <si>
    <t>Дикович</t>
  </si>
  <si>
    <t>Евгений</t>
  </si>
  <si>
    <t>Юрьевич</t>
  </si>
  <si>
    <t>Гоголя</t>
  </si>
  <si>
    <t>Марк</t>
  </si>
  <si>
    <t>Трубкин</t>
  </si>
  <si>
    <t>Александр</t>
  </si>
  <si>
    <t>Тихая</t>
  </si>
  <si>
    <t>Клянцевич</t>
  </si>
  <si>
    <t>Антон</t>
  </si>
  <si>
    <t>Юбилейная</t>
  </si>
  <si>
    <t>Малько</t>
  </si>
  <si>
    <t>Алексей</t>
  </si>
  <si>
    <t>Алексеевич</t>
  </si>
  <si>
    <t>Гарус</t>
  </si>
  <si>
    <t>Анастасия</t>
  </si>
  <si>
    <t>Александровна</t>
  </si>
  <si>
    <t>Трава</t>
  </si>
  <si>
    <t>Александра</t>
  </si>
  <si>
    <t>Павловна</t>
  </si>
  <si>
    <t>Советская</t>
  </si>
  <si>
    <t>Смирнова</t>
  </si>
  <si>
    <t>Анжелика</t>
  </si>
  <si>
    <t>Служебная информация</t>
  </si>
  <si>
    <t>Должность</t>
  </si>
  <si>
    <t>Место работы</t>
  </si>
  <si>
    <t>Рабочий адрес</t>
  </si>
  <si>
    <t>Рабочий телефон</t>
  </si>
  <si>
    <t>ПГУ</t>
  </si>
  <si>
    <t>МНПЗ</t>
  </si>
  <si>
    <t>БГАА</t>
  </si>
  <si>
    <t>КУЛЬ</t>
  </si>
  <si>
    <t>ПВ Поставы</t>
  </si>
  <si>
    <t>БНТУ</t>
  </si>
  <si>
    <t>ВГМУ</t>
  </si>
  <si>
    <t>БГУИР</t>
  </si>
  <si>
    <t>ул.Блохина, 29</t>
  </si>
  <si>
    <t>ул.Зеленая, 33</t>
  </si>
  <si>
    <t>пр.Независимости, 65</t>
  </si>
  <si>
    <t>пр.Френзе, 27</t>
  </si>
  <si>
    <t>ул.П.Бровки, 6</t>
  </si>
  <si>
    <t>ул.Юбилейная, 21</t>
  </si>
  <si>
    <t>ул.Уборевича, 77</t>
  </si>
  <si>
    <t>Al. Racławickie 14</t>
  </si>
  <si>
    <t>аспирант</t>
  </si>
  <si>
    <t>преподаватель</t>
  </si>
  <si>
    <t>лабарант</t>
  </si>
  <si>
    <t>магистрант</t>
  </si>
  <si>
    <t>ул.Блохина, 30</t>
  </si>
  <si>
    <t>Личные сведения</t>
  </si>
  <si>
    <t>Год рождения</t>
  </si>
  <si>
    <t>Стаж работы</t>
  </si>
  <si>
    <t>Ученая степень</t>
  </si>
  <si>
    <t>Ученое звание</t>
  </si>
  <si>
    <t>к.т.н</t>
  </si>
  <si>
    <t>доцент</t>
  </si>
  <si>
    <t>д.т.н</t>
  </si>
  <si>
    <t>профессор</t>
  </si>
  <si>
    <t>доктор</t>
  </si>
  <si>
    <t>Оклад</t>
  </si>
  <si>
    <t xml:space="preserve">Надбавка за стаж </t>
  </si>
  <si>
    <t>Премия (50%)</t>
  </si>
  <si>
    <t>Подоходный налог (11%)</t>
  </si>
  <si>
    <t>Выплаты в фонды</t>
  </si>
  <si>
    <t>Выплачено</t>
  </si>
  <si>
    <t xml:space="preserve">Должность </t>
  </si>
  <si>
    <t>Табилца 1. Данные о выпуске продукции вида 1.</t>
  </si>
  <si>
    <t>№ предприятия</t>
  </si>
  <si>
    <t>Продукция, тыс.шт.</t>
  </si>
  <si>
    <t>Потребления сырья, тыс.т.</t>
  </si>
  <si>
    <t>Объем электропотребления, кВт ч</t>
  </si>
  <si>
    <t>Табилца 1. Данные о выпуске продукции вида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</si>
</sst>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\-00\-00"/>
    <numFmt numFmtId="165" formatCode="#,##0.00\ [$Br-423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/>
    <xf numFmtId="14" fontId="0" fillId="0" borderId="1" xfId="0" applyNumberFormat="1" applyBorder="1"/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externalLinkPath" Target="file:///D:\&#1055;&#1043;&#1059;\3&#1082;2&#1089;\&#1041;&#1044;\&#1051;&#1072;&#1073;2\&#1051;&#1072;&#1073;2.xlsx" TargetMode="External"/><Relationship Id="rId1" Type="http://schemas.openxmlformats.org/officeDocument/2006/relationships/externalLinkPath" Target="file:///D:\&#1055;&#1043;&#1059;\3&#1082;2&#1089;\&#1041;&#1044;\&#1051;&#1072;&#1073;2\&#1051;&#1072;&#1073;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3" sqref="A3:J3"/>
    </sheetView>
  </sheetViews>
  <sheetFormatPr defaultRowHeight="14.4" x14ac:dyDescent="0.3"/>
  <cols>
    <col min="1" max="1" width="6.5546875" customWidth="1"/>
    <col min="2" max="2" width="11.44140625" customWidth="1"/>
    <col min="3" max="3" width="12.77734375" customWidth="1"/>
    <col min="4" max="4" width="15.6640625" customWidth="1"/>
    <col min="5" max="5" width="13.77734375" customWidth="1"/>
    <col min="6" max="6" width="14.33203125" customWidth="1"/>
    <col min="10" max="10" width="18" customWidth="1"/>
  </cols>
  <sheetData>
    <row r="1" spans="1:10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18.600000000000001" customHeight="1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</row>
    <row r="4" spans="1:10" x14ac:dyDescent="0.3">
      <c r="A4" s="1">
        <v>1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>
        <v>21</v>
      </c>
      <c r="H4" s="1" t="s">
        <v>16</v>
      </c>
      <c r="I4" s="1">
        <v>33</v>
      </c>
      <c r="J4" s="2">
        <v>111111</v>
      </c>
    </row>
    <row r="5" spans="1:10" x14ac:dyDescent="0.3">
      <c r="A5" s="1">
        <v>2</v>
      </c>
      <c r="B5" s="1" t="s">
        <v>11</v>
      </c>
      <c r="C5" s="1" t="s">
        <v>17</v>
      </c>
      <c r="D5" s="1" t="s">
        <v>13</v>
      </c>
      <c r="E5" s="1" t="s">
        <v>14</v>
      </c>
      <c r="F5" s="1" t="s">
        <v>15</v>
      </c>
      <c r="G5" s="1">
        <v>21</v>
      </c>
      <c r="H5" s="1" t="s">
        <v>16</v>
      </c>
      <c r="I5" s="1">
        <v>33</v>
      </c>
      <c r="J5" s="2">
        <v>111111</v>
      </c>
    </row>
    <row r="6" spans="1:10" x14ac:dyDescent="0.3">
      <c r="A6" s="1">
        <v>3</v>
      </c>
      <c r="B6" s="1" t="s">
        <v>18</v>
      </c>
      <c r="C6" s="1" t="s">
        <v>19</v>
      </c>
      <c r="D6" s="1" t="s">
        <v>20</v>
      </c>
      <c r="E6" s="1" t="s">
        <v>14</v>
      </c>
      <c r="F6" s="1" t="s">
        <v>21</v>
      </c>
      <c r="G6" s="1">
        <v>1</v>
      </c>
      <c r="H6" s="1" t="s">
        <v>16</v>
      </c>
      <c r="I6" s="1" t="s">
        <v>16</v>
      </c>
      <c r="J6" s="2">
        <v>222222</v>
      </c>
    </row>
    <row r="7" spans="1:10" x14ac:dyDescent="0.3">
      <c r="A7" s="1">
        <v>4</v>
      </c>
      <c r="B7" s="1" t="s">
        <v>18</v>
      </c>
      <c r="C7" s="1" t="s">
        <v>22</v>
      </c>
      <c r="D7" s="1" t="s">
        <v>20</v>
      </c>
      <c r="E7" s="1" t="s">
        <v>14</v>
      </c>
      <c r="F7" s="1" t="s">
        <v>21</v>
      </c>
      <c r="G7" s="1">
        <v>1</v>
      </c>
      <c r="H7" s="1" t="s">
        <v>16</v>
      </c>
      <c r="I7" s="1" t="s">
        <v>16</v>
      </c>
      <c r="J7" s="2">
        <v>222222</v>
      </c>
    </row>
    <row r="8" spans="1:10" x14ac:dyDescent="0.3">
      <c r="A8" s="1">
        <v>5</v>
      </c>
      <c r="B8" s="1" t="s">
        <v>23</v>
      </c>
      <c r="C8" s="1" t="s">
        <v>24</v>
      </c>
      <c r="D8" s="1" t="s">
        <v>13</v>
      </c>
      <c r="E8" s="1" t="s">
        <v>14</v>
      </c>
      <c r="F8" s="1" t="s">
        <v>25</v>
      </c>
      <c r="G8" s="1">
        <v>12</v>
      </c>
      <c r="H8" s="1" t="s">
        <v>16</v>
      </c>
      <c r="I8" s="1" t="s">
        <v>16</v>
      </c>
      <c r="J8" s="2">
        <v>322332</v>
      </c>
    </row>
    <row r="9" spans="1:10" x14ac:dyDescent="0.3">
      <c r="A9" s="1">
        <v>6</v>
      </c>
      <c r="B9" s="1" t="s">
        <v>26</v>
      </c>
      <c r="C9" s="1" t="s">
        <v>27</v>
      </c>
      <c r="D9" s="1" t="s">
        <v>13</v>
      </c>
      <c r="E9" s="1" t="s">
        <v>14</v>
      </c>
      <c r="F9" s="1" t="s">
        <v>28</v>
      </c>
      <c r="G9" s="1">
        <v>8</v>
      </c>
      <c r="H9" s="1" t="s">
        <v>16</v>
      </c>
      <c r="I9" s="1">
        <v>56</v>
      </c>
      <c r="J9" s="2">
        <v>654532</v>
      </c>
    </row>
    <row r="10" spans="1:10" x14ac:dyDescent="0.3">
      <c r="A10" s="1">
        <v>7</v>
      </c>
      <c r="B10" s="1" t="s">
        <v>29</v>
      </c>
      <c r="C10" s="1" t="s">
        <v>30</v>
      </c>
      <c r="D10" s="1" t="s">
        <v>31</v>
      </c>
      <c r="E10" s="1" t="s">
        <v>14</v>
      </c>
      <c r="F10" s="1" t="s">
        <v>28</v>
      </c>
      <c r="G10" s="1">
        <v>44</v>
      </c>
      <c r="H10" s="1" t="s">
        <v>16</v>
      </c>
      <c r="I10" s="1">
        <v>17</v>
      </c>
      <c r="J10" s="2">
        <v>764523</v>
      </c>
    </row>
    <row r="11" spans="1:10" x14ac:dyDescent="0.3">
      <c r="A11" s="1">
        <v>8</v>
      </c>
      <c r="B11" s="1" t="s">
        <v>32</v>
      </c>
      <c r="C11" s="1" t="s">
        <v>33</v>
      </c>
      <c r="D11" s="1" t="s">
        <v>34</v>
      </c>
      <c r="E11" s="1" t="s">
        <v>14</v>
      </c>
      <c r="F11" s="1" t="s">
        <v>28</v>
      </c>
      <c r="G11" s="1">
        <v>9</v>
      </c>
      <c r="H11" s="1" t="s">
        <v>16</v>
      </c>
      <c r="I11" s="1">
        <v>8</v>
      </c>
      <c r="J11" s="2">
        <v>653487</v>
      </c>
    </row>
    <row r="12" spans="1:10" x14ac:dyDescent="0.3">
      <c r="A12" s="1">
        <v>9</v>
      </c>
      <c r="B12" s="1" t="s">
        <v>35</v>
      </c>
      <c r="C12" s="1" t="s">
        <v>36</v>
      </c>
      <c r="D12" s="1" t="s">
        <v>37</v>
      </c>
      <c r="E12" s="1" t="s">
        <v>14</v>
      </c>
      <c r="F12" s="1" t="s">
        <v>38</v>
      </c>
      <c r="G12" s="1">
        <v>65</v>
      </c>
      <c r="H12" s="1" t="s">
        <v>16</v>
      </c>
      <c r="I12" s="1" t="s">
        <v>16</v>
      </c>
      <c r="J12" s="2">
        <v>754321</v>
      </c>
    </row>
    <row r="13" spans="1:10" x14ac:dyDescent="0.3">
      <c r="A13" s="1">
        <v>10</v>
      </c>
      <c r="B13" s="1" t="s">
        <v>39</v>
      </c>
      <c r="C13" s="1" t="s">
        <v>40</v>
      </c>
      <c r="D13" s="1" t="s">
        <v>34</v>
      </c>
      <c r="E13" s="1" t="s">
        <v>14</v>
      </c>
      <c r="F13" s="1" t="s">
        <v>21</v>
      </c>
      <c r="G13" s="1">
        <v>66</v>
      </c>
      <c r="H13" s="1" t="s">
        <v>16</v>
      </c>
      <c r="I13" s="1" t="s">
        <v>16</v>
      </c>
      <c r="J13" s="2">
        <v>743423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0" sqref="E10"/>
    </sheetView>
  </sheetViews>
  <sheetFormatPr defaultRowHeight="14.4" x14ac:dyDescent="0.3"/>
  <cols>
    <col min="2" max="2" width="12.21875" customWidth="1"/>
    <col min="3" max="3" width="12.44140625" customWidth="1"/>
    <col min="4" max="4" width="14" customWidth="1"/>
    <col min="5" max="5" width="17.21875" customWidth="1"/>
    <col min="6" max="6" width="15.5546875" customWidth="1"/>
    <col min="7" max="7" width="20" customWidth="1"/>
    <col min="8" max="8" width="17.77734375" customWidth="1"/>
  </cols>
  <sheetData>
    <row r="1" spans="1:8" x14ac:dyDescent="0.3">
      <c r="A1" s="10" t="s">
        <v>41</v>
      </c>
      <c r="B1" s="10"/>
      <c r="C1" s="10"/>
      <c r="D1" s="10"/>
      <c r="E1" s="10"/>
      <c r="F1" s="10"/>
      <c r="G1" s="10"/>
      <c r="H1" s="10"/>
    </row>
    <row r="3" spans="1:8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42</v>
      </c>
      <c r="F3" s="8" t="s">
        <v>43</v>
      </c>
      <c r="G3" s="8" t="s">
        <v>44</v>
      </c>
      <c r="H3" s="8" t="s">
        <v>45</v>
      </c>
    </row>
    <row r="4" spans="1:8" x14ac:dyDescent="0.3">
      <c r="A4" s="1">
        <v>1</v>
      </c>
      <c r="B4" s="1" t="s">
        <v>11</v>
      </c>
      <c r="C4" s="1" t="s">
        <v>12</v>
      </c>
      <c r="D4" s="1" t="s">
        <v>13</v>
      </c>
      <c r="E4" s="1" t="s">
        <v>62</v>
      </c>
      <c r="F4" s="1" t="s">
        <v>46</v>
      </c>
      <c r="G4" s="1" t="s">
        <v>54</v>
      </c>
      <c r="H4" s="2">
        <v>111111</v>
      </c>
    </row>
    <row r="5" spans="1:8" x14ac:dyDescent="0.3">
      <c r="A5" s="1">
        <v>2</v>
      </c>
      <c r="B5" s="1" t="s">
        <v>11</v>
      </c>
      <c r="C5" s="1" t="s">
        <v>17</v>
      </c>
      <c r="D5" s="1" t="s">
        <v>13</v>
      </c>
      <c r="E5" s="1" t="s">
        <v>63</v>
      </c>
      <c r="F5" s="1" t="s">
        <v>47</v>
      </c>
      <c r="G5" s="1" t="s">
        <v>59</v>
      </c>
      <c r="H5" s="2">
        <v>111111</v>
      </c>
    </row>
    <row r="6" spans="1:8" x14ac:dyDescent="0.3">
      <c r="A6" s="1">
        <v>3</v>
      </c>
      <c r="B6" s="1" t="s">
        <v>18</v>
      </c>
      <c r="C6" s="1" t="s">
        <v>19</v>
      </c>
      <c r="D6" s="1" t="s">
        <v>20</v>
      </c>
      <c r="E6" s="1" t="s">
        <v>64</v>
      </c>
      <c r="F6" s="1" t="s">
        <v>48</v>
      </c>
      <c r="G6" s="1" t="s">
        <v>60</v>
      </c>
      <c r="H6" s="2">
        <v>222222</v>
      </c>
    </row>
    <row r="7" spans="1:8" s="4" customFormat="1" ht="16.8" customHeight="1" x14ac:dyDescent="0.3">
      <c r="A7" s="3">
        <v>4</v>
      </c>
      <c r="B7" s="3" t="s">
        <v>18</v>
      </c>
      <c r="C7" s="3" t="s">
        <v>22</v>
      </c>
      <c r="D7" s="3" t="s">
        <v>20</v>
      </c>
      <c r="E7" s="3" t="s">
        <v>65</v>
      </c>
      <c r="F7" s="3" t="s">
        <v>49</v>
      </c>
      <c r="G7" s="4" t="s">
        <v>61</v>
      </c>
      <c r="H7" s="5">
        <v>222222</v>
      </c>
    </row>
    <row r="8" spans="1:8" x14ac:dyDescent="0.3">
      <c r="A8" s="1">
        <v>5</v>
      </c>
      <c r="B8" s="1" t="s">
        <v>23</v>
      </c>
      <c r="C8" s="1" t="s">
        <v>24</v>
      </c>
      <c r="D8" s="1" t="s">
        <v>13</v>
      </c>
      <c r="E8" s="1" t="s">
        <v>63</v>
      </c>
      <c r="F8" s="1" t="s">
        <v>46</v>
      </c>
      <c r="G8" s="1" t="s">
        <v>54</v>
      </c>
      <c r="H8" s="2">
        <v>322332</v>
      </c>
    </row>
    <row r="9" spans="1:8" x14ac:dyDescent="0.3">
      <c r="A9" s="1">
        <v>6</v>
      </c>
      <c r="B9" s="1" t="s">
        <v>26</v>
      </c>
      <c r="C9" s="1" t="s">
        <v>27</v>
      </c>
      <c r="D9" s="1" t="s">
        <v>13</v>
      </c>
      <c r="E9" s="1" t="s">
        <v>75</v>
      </c>
      <c r="F9" s="1" t="s">
        <v>50</v>
      </c>
      <c r="G9" s="1" t="s">
        <v>55</v>
      </c>
      <c r="H9" s="2">
        <v>654532</v>
      </c>
    </row>
    <row r="10" spans="1:8" x14ac:dyDescent="0.3">
      <c r="A10" s="1">
        <v>7</v>
      </c>
      <c r="B10" s="1" t="s">
        <v>29</v>
      </c>
      <c r="C10" s="1" t="s">
        <v>30</v>
      </c>
      <c r="D10" s="1" t="s">
        <v>31</v>
      </c>
      <c r="E10" s="1" t="s">
        <v>75</v>
      </c>
      <c r="F10" s="1" t="s">
        <v>46</v>
      </c>
      <c r="G10" s="1" t="s">
        <v>66</v>
      </c>
      <c r="H10" s="2">
        <v>764523</v>
      </c>
    </row>
    <row r="11" spans="1:8" x14ac:dyDescent="0.3">
      <c r="A11" s="1">
        <v>8</v>
      </c>
      <c r="B11" s="1" t="s">
        <v>32</v>
      </c>
      <c r="C11" s="1" t="s">
        <v>33</v>
      </c>
      <c r="D11" s="1" t="s">
        <v>34</v>
      </c>
      <c r="E11" s="1" t="s">
        <v>62</v>
      </c>
      <c r="F11" s="1" t="s">
        <v>51</v>
      </c>
      <c r="G11" s="1" t="s">
        <v>56</v>
      </c>
      <c r="H11" s="2">
        <v>653487</v>
      </c>
    </row>
    <row r="12" spans="1:8" x14ac:dyDescent="0.3">
      <c r="A12" s="1">
        <v>9</v>
      </c>
      <c r="B12" s="1" t="s">
        <v>35</v>
      </c>
      <c r="C12" s="1" t="s">
        <v>36</v>
      </c>
      <c r="D12" s="1" t="s">
        <v>37</v>
      </c>
      <c r="E12" s="1" t="s">
        <v>65</v>
      </c>
      <c r="F12" s="1" t="s">
        <v>52</v>
      </c>
      <c r="G12" s="1" t="s">
        <v>57</v>
      </c>
      <c r="H12" s="2">
        <v>754321</v>
      </c>
    </row>
    <row r="13" spans="1:8" x14ac:dyDescent="0.3">
      <c r="A13" s="1">
        <v>10</v>
      </c>
      <c r="B13" s="1" t="s">
        <v>39</v>
      </c>
      <c r="C13" s="1" t="s">
        <v>40</v>
      </c>
      <c r="D13" s="1" t="s">
        <v>34</v>
      </c>
      <c r="E13" s="1" t="s">
        <v>63</v>
      </c>
      <c r="F13" s="1" t="s">
        <v>53</v>
      </c>
      <c r="G13" s="1" t="s">
        <v>58</v>
      </c>
      <c r="H13" s="2">
        <v>743423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3" sqref="A3:H3"/>
    </sheetView>
  </sheetViews>
  <sheetFormatPr defaultRowHeight="14.4" x14ac:dyDescent="0.3"/>
  <cols>
    <col min="4" max="4" width="14.109375" customWidth="1"/>
    <col min="5" max="5" width="13.44140625" customWidth="1"/>
    <col min="6" max="6" width="12.77734375" customWidth="1"/>
    <col min="7" max="7" width="14.44140625" customWidth="1"/>
    <col min="8" max="8" width="14.21875" customWidth="1"/>
  </cols>
  <sheetData>
    <row r="1" spans="1:8" x14ac:dyDescent="0.3">
      <c r="A1" s="10" t="s">
        <v>67</v>
      </c>
      <c r="B1" s="10"/>
      <c r="C1" s="10"/>
      <c r="D1" s="10"/>
      <c r="E1" s="10"/>
      <c r="F1" s="10"/>
      <c r="G1" s="10"/>
      <c r="H1" s="10"/>
    </row>
    <row r="3" spans="1:8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68</v>
      </c>
      <c r="F3" s="8" t="s">
        <v>69</v>
      </c>
      <c r="G3" s="8" t="s">
        <v>70</v>
      </c>
      <c r="H3" s="8" t="s">
        <v>71</v>
      </c>
    </row>
    <row r="4" spans="1:8" x14ac:dyDescent="0.3">
      <c r="A4" s="1">
        <v>1</v>
      </c>
      <c r="B4" s="1" t="s">
        <v>11</v>
      </c>
      <c r="C4" s="1" t="s">
        <v>12</v>
      </c>
      <c r="D4" s="1" t="s">
        <v>13</v>
      </c>
      <c r="E4" s="6">
        <v>35580</v>
      </c>
      <c r="F4" s="1">
        <v>2</v>
      </c>
      <c r="G4" s="1" t="s">
        <v>16</v>
      </c>
      <c r="H4" s="1" t="s">
        <v>16</v>
      </c>
    </row>
    <row r="5" spans="1:8" x14ac:dyDescent="0.3">
      <c r="A5" s="1">
        <v>2</v>
      </c>
      <c r="B5" s="1" t="s">
        <v>11</v>
      </c>
      <c r="C5" s="1" t="s">
        <v>17</v>
      </c>
      <c r="D5" s="1" t="s">
        <v>13</v>
      </c>
      <c r="E5" s="6">
        <v>34787</v>
      </c>
      <c r="F5" s="1">
        <v>5</v>
      </c>
      <c r="G5" s="1" t="s">
        <v>72</v>
      </c>
      <c r="H5" s="1" t="s">
        <v>73</v>
      </c>
    </row>
    <row r="6" spans="1:8" x14ac:dyDescent="0.3">
      <c r="A6" s="1">
        <v>3</v>
      </c>
      <c r="B6" s="1" t="s">
        <v>18</v>
      </c>
      <c r="C6" s="1" t="s">
        <v>19</v>
      </c>
      <c r="D6" s="1" t="s">
        <v>20</v>
      </c>
      <c r="E6" s="6">
        <v>35636</v>
      </c>
      <c r="F6" s="1">
        <v>2</v>
      </c>
      <c r="G6" s="1" t="s">
        <v>16</v>
      </c>
      <c r="H6" s="1" t="s">
        <v>16</v>
      </c>
    </row>
    <row r="7" spans="1:8" x14ac:dyDescent="0.3">
      <c r="A7" s="3">
        <v>4</v>
      </c>
      <c r="B7" s="3" t="s">
        <v>18</v>
      </c>
      <c r="C7" s="3" t="s">
        <v>22</v>
      </c>
      <c r="D7" s="3" t="s">
        <v>20</v>
      </c>
      <c r="E7" s="6">
        <v>397642</v>
      </c>
      <c r="F7" s="1">
        <v>13</v>
      </c>
      <c r="G7" s="7" t="s">
        <v>74</v>
      </c>
      <c r="H7" s="7" t="s">
        <v>75</v>
      </c>
    </row>
    <row r="8" spans="1:8" x14ac:dyDescent="0.3">
      <c r="A8" s="1">
        <v>5</v>
      </c>
      <c r="B8" s="1" t="s">
        <v>23</v>
      </c>
      <c r="C8" s="1" t="s">
        <v>24</v>
      </c>
      <c r="D8" s="1" t="s">
        <v>13</v>
      </c>
      <c r="E8" s="6">
        <v>34902</v>
      </c>
      <c r="F8" s="1">
        <v>5</v>
      </c>
      <c r="G8" s="1" t="s">
        <v>72</v>
      </c>
      <c r="H8" s="1" t="s">
        <v>16</v>
      </c>
    </row>
    <row r="9" spans="1:8" x14ac:dyDescent="0.3">
      <c r="A9" s="1">
        <v>6</v>
      </c>
      <c r="B9" s="1" t="s">
        <v>26</v>
      </c>
      <c r="C9" s="1" t="s">
        <v>27</v>
      </c>
      <c r="D9" s="1" t="s">
        <v>13</v>
      </c>
      <c r="E9" s="6">
        <v>32062</v>
      </c>
      <c r="F9" s="1">
        <v>15</v>
      </c>
      <c r="G9" s="1" t="s">
        <v>74</v>
      </c>
      <c r="H9" s="1" t="s">
        <v>76</v>
      </c>
    </row>
    <row r="10" spans="1:8" x14ac:dyDescent="0.3">
      <c r="A10" s="1">
        <v>7</v>
      </c>
      <c r="B10" s="1" t="s">
        <v>29</v>
      </c>
      <c r="C10" s="1" t="s">
        <v>30</v>
      </c>
      <c r="D10" s="1" t="s">
        <v>31</v>
      </c>
      <c r="E10" s="6">
        <v>28482</v>
      </c>
      <c r="F10" s="1">
        <v>34</v>
      </c>
      <c r="G10" s="1" t="s">
        <v>74</v>
      </c>
      <c r="H10" s="1" t="s">
        <v>76</v>
      </c>
    </row>
    <row r="11" spans="1:8" x14ac:dyDescent="0.3">
      <c r="A11" s="1">
        <v>8</v>
      </c>
      <c r="B11" s="1" t="s">
        <v>32</v>
      </c>
      <c r="C11" s="1" t="s">
        <v>33</v>
      </c>
      <c r="D11" s="1" t="s">
        <v>34</v>
      </c>
      <c r="E11" s="6">
        <v>36237</v>
      </c>
      <c r="F11" s="1">
        <v>1</v>
      </c>
      <c r="G11" s="1" t="s">
        <v>16</v>
      </c>
      <c r="H11" s="1" t="s">
        <v>16</v>
      </c>
    </row>
    <row r="12" spans="1:8" x14ac:dyDescent="0.3">
      <c r="A12" s="1">
        <v>9</v>
      </c>
      <c r="B12" s="1" t="s">
        <v>35</v>
      </c>
      <c r="C12" s="1" t="s">
        <v>36</v>
      </c>
      <c r="D12" s="1" t="s">
        <v>37</v>
      </c>
      <c r="E12" s="6">
        <v>35567</v>
      </c>
      <c r="F12" s="1">
        <v>2</v>
      </c>
      <c r="G12" s="1" t="s">
        <v>16</v>
      </c>
      <c r="H12" s="1" t="s">
        <v>16</v>
      </c>
    </row>
    <row r="13" spans="1:8" x14ac:dyDescent="0.3">
      <c r="A13" s="1">
        <v>10</v>
      </c>
      <c r="B13" s="1" t="s">
        <v>39</v>
      </c>
      <c r="C13" s="1" t="s">
        <v>40</v>
      </c>
      <c r="D13" s="1" t="s">
        <v>34</v>
      </c>
      <c r="E13" s="6">
        <v>35390</v>
      </c>
      <c r="F13" s="1">
        <v>4</v>
      </c>
      <c r="G13" s="1" t="s">
        <v>72</v>
      </c>
      <c r="H13" s="1" t="s">
        <v>73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5" workbookViewId="0">
      <selection activeCell="A20" sqref="A20"/>
    </sheetView>
  </sheetViews>
  <sheetFormatPr defaultRowHeight="14.4" x14ac:dyDescent="0.3"/>
  <cols>
    <col min="2" max="2" width="10.6640625" customWidth="1"/>
    <col min="3" max="3" width="11.6640625" customWidth="1"/>
    <col min="4" max="4" width="15.109375" customWidth="1"/>
    <col min="5" max="5" width="14" customWidth="1"/>
    <col min="6" max="6" width="12.88671875" customWidth="1"/>
    <col min="7" max="7" width="10.109375" bestFit="1" customWidth="1"/>
    <col min="8" max="8" width="16.5546875" customWidth="1"/>
    <col min="9" max="9" width="14.77734375" customWidth="1"/>
    <col min="10" max="10" width="24.33203125" customWidth="1"/>
    <col min="11" max="11" width="17.77734375" customWidth="1"/>
    <col min="12" max="12" width="11.109375" customWidth="1"/>
  </cols>
  <sheetData>
    <row r="1" spans="1:12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42</v>
      </c>
      <c r="F1" s="8" t="s">
        <v>69</v>
      </c>
      <c r="G1" s="8" t="s">
        <v>77</v>
      </c>
      <c r="H1" s="8" t="s">
        <v>78</v>
      </c>
      <c r="I1" s="8" t="s">
        <v>79</v>
      </c>
      <c r="J1" s="8" t="s">
        <v>80</v>
      </c>
      <c r="K1" s="8" t="s">
        <v>81</v>
      </c>
      <c r="L1" s="8" t="s">
        <v>82</v>
      </c>
    </row>
    <row r="2" spans="1:12" x14ac:dyDescent="0.3">
      <c r="E2" t="s">
        <v>75</v>
      </c>
    </row>
    <row r="6" spans="1:12" x14ac:dyDescent="0.3">
      <c r="A6" s="8" t="s">
        <v>1</v>
      </c>
      <c r="B6" s="8" t="s">
        <v>2</v>
      </c>
      <c r="C6" s="8" t="s">
        <v>3</v>
      </c>
      <c r="D6" s="8" t="s">
        <v>4</v>
      </c>
      <c r="E6" s="8" t="s">
        <v>83</v>
      </c>
      <c r="F6" s="8" t="s">
        <v>69</v>
      </c>
      <c r="G6" s="8" t="s">
        <v>77</v>
      </c>
      <c r="H6" s="8" t="s">
        <v>78</v>
      </c>
      <c r="I6" s="8" t="s">
        <v>79</v>
      </c>
      <c r="J6" s="8" t="s">
        <v>80</v>
      </c>
      <c r="K6" s="8" t="s">
        <v>81</v>
      </c>
      <c r="L6" s="8" t="s">
        <v>82</v>
      </c>
    </row>
    <row r="7" spans="1:12" x14ac:dyDescent="0.3">
      <c r="A7" s="1">
        <v>1</v>
      </c>
      <c r="B7" s="1" t="s">
        <v>11</v>
      </c>
      <c r="C7" s="1" t="s">
        <v>12</v>
      </c>
      <c r="D7" s="1" t="s">
        <v>13</v>
      </c>
      <c r="E7" s="1" t="s">
        <v>62</v>
      </c>
      <c r="F7" s="1">
        <v>2</v>
      </c>
      <c r="G7" s="9">
        <v>1300</v>
      </c>
      <c r="H7" s="9">
        <f>IF(F7&gt;15,G7*0.15,IF(F7&gt;10,G7*0.1,IF(F7&gt;5,G7*0.05,0)))</f>
        <v>0</v>
      </c>
      <c r="I7" s="9">
        <f>G7*0.5</f>
        <v>650</v>
      </c>
      <c r="J7" s="9">
        <f>(G7+H7+I7)*0.11</f>
        <v>214.5</v>
      </c>
      <c r="K7" s="9">
        <f>(G7+H7-I7)*0.02</f>
        <v>13</v>
      </c>
      <c r="L7" s="9">
        <f>G7+H7+I7-J7-K7</f>
        <v>1722.5</v>
      </c>
    </row>
    <row r="8" spans="1:12" x14ac:dyDescent="0.3">
      <c r="A8" s="1">
        <v>2</v>
      </c>
      <c r="B8" s="1" t="s">
        <v>11</v>
      </c>
      <c r="C8" s="1" t="s">
        <v>17</v>
      </c>
      <c r="D8" s="1" t="s">
        <v>13</v>
      </c>
      <c r="E8" s="1" t="s">
        <v>63</v>
      </c>
      <c r="F8" s="1">
        <v>5</v>
      </c>
      <c r="G8" s="9">
        <v>1750</v>
      </c>
      <c r="H8" s="9">
        <f t="shared" ref="H8:H16" si="0">IF(F8&gt;15,G8*0.15,IF(F8&gt;10,G8*0.1,IF(F8&gt;5,G8*0.05,0)))</f>
        <v>0</v>
      </c>
      <c r="I8" s="9">
        <f t="shared" ref="I8:I16" si="1">G8*0.5</f>
        <v>875</v>
      </c>
      <c r="J8" s="9">
        <f t="shared" ref="J8:J16" si="2">(G8+H8+I8)*0.11</f>
        <v>288.75</v>
      </c>
      <c r="K8" s="9">
        <f t="shared" ref="K8:K16" si="3">(G8+H8-I8)*0.02</f>
        <v>17.5</v>
      </c>
      <c r="L8" s="9">
        <f t="shared" ref="L8:L16" si="4">G8+H8+I8-J8-K8</f>
        <v>2318.75</v>
      </c>
    </row>
    <row r="9" spans="1:12" x14ac:dyDescent="0.3">
      <c r="A9" s="1">
        <v>3</v>
      </c>
      <c r="B9" s="1" t="s">
        <v>18</v>
      </c>
      <c r="C9" s="1" t="s">
        <v>19</v>
      </c>
      <c r="D9" s="1" t="s">
        <v>20</v>
      </c>
      <c r="E9" s="1" t="s">
        <v>64</v>
      </c>
      <c r="F9" s="1">
        <v>2</v>
      </c>
      <c r="G9" s="9">
        <v>1250</v>
      </c>
      <c r="H9" s="9">
        <f t="shared" si="0"/>
        <v>0</v>
      </c>
      <c r="I9" s="9">
        <f t="shared" si="1"/>
        <v>625</v>
      </c>
      <c r="J9" s="9">
        <f t="shared" si="2"/>
        <v>206.25</v>
      </c>
      <c r="K9" s="9">
        <f t="shared" si="3"/>
        <v>12.5</v>
      </c>
      <c r="L9" s="9">
        <f t="shared" si="4"/>
        <v>1656.25</v>
      </c>
    </row>
    <row r="10" spans="1:12" x14ac:dyDescent="0.3">
      <c r="A10" s="3">
        <v>4</v>
      </c>
      <c r="B10" s="3" t="s">
        <v>18</v>
      </c>
      <c r="C10" s="3" t="s">
        <v>22</v>
      </c>
      <c r="D10" s="3" t="s">
        <v>20</v>
      </c>
      <c r="E10" s="3" t="s">
        <v>65</v>
      </c>
      <c r="F10" s="1">
        <v>13</v>
      </c>
      <c r="G10" s="9">
        <v>2200</v>
      </c>
      <c r="H10" s="9">
        <f t="shared" si="0"/>
        <v>220</v>
      </c>
      <c r="I10" s="9">
        <f t="shared" si="1"/>
        <v>1100</v>
      </c>
      <c r="J10" s="9">
        <f t="shared" si="2"/>
        <v>387.2</v>
      </c>
      <c r="K10" s="9">
        <f t="shared" si="3"/>
        <v>26.400000000000002</v>
      </c>
      <c r="L10" s="9">
        <f t="shared" si="4"/>
        <v>3106.4</v>
      </c>
    </row>
    <row r="11" spans="1:12" x14ac:dyDescent="0.3">
      <c r="A11" s="1">
        <v>5</v>
      </c>
      <c r="B11" s="1" t="s">
        <v>23</v>
      </c>
      <c r="C11" s="1" t="s">
        <v>24</v>
      </c>
      <c r="D11" s="1" t="s">
        <v>13</v>
      </c>
      <c r="E11" s="1" t="s">
        <v>63</v>
      </c>
      <c r="F11" s="1">
        <v>5</v>
      </c>
      <c r="G11" s="9">
        <v>1900</v>
      </c>
      <c r="H11" s="9">
        <f t="shared" si="0"/>
        <v>0</v>
      </c>
      <c r="I11" s="9">
        <f t="shared" si="1"/>
        <v>950</v>
      </c>
      <c r="J11" s="9">
        <f t="shared" si="2"/>
        <v>313.5</v>
      </c>
      <c r="K11" s="9">
        <f t="shared" si="3"/>
        <v>19</v>
      </c>
      <c r="L11" s="9">
        <f t="shared" si="4"/>
        <v>2517.5</v>
      </c>
    </row>
    <row r="12" spans="1:12" x14ac:dyDescent="0.3">
      <c r="A12" s="1">
        <v>6</v>
      </c>
      <c r="B12" s="1" t="s">
        <v>26</v>
      </c>
      <c r="C12" s="1" t="s">
        <v>27</v>
      </c>
      <c r="D12" s="1" t="s">
        <v>13</v>
      </c>
      <c r="E12" s="1" t="s">
        <v>75</v>
      </c>
      <c r="F12" s="1">
        <v>15</v>
      </c>
      <c r="G12" s="9">
        <v>2435</v>
      </c>
      <c r="H12" s="9">
        <f t="shared" si="0"/>
        <v>243.5</v>
      </c>
      <c r="I12" s="9">
        <f t="shared" si="1"/>
        <v>1217.5</v>
      </c>
      <c r="J12" s="9">
        <f t="shared" si="2"/>
        <v>428.56</v>
      </c>
      <c r="K12" s="9">
        <f t="shared" si="3"/>
        <v>29.22</v>
      </c>
      <c r="L12" s="9">
        <f t="shared" si="4"/>
        <v>3438.2200000000003</v>
      </c>
    </row>
    <row r="13" spans="1:12" x14ac:dyDescent="0.3">
      <c r="A13" s="1">
        <v>7</v>
      </c>
      <c r="B13" s="1" t="s">
        <v>29</v>
      </c>
      <c r="C13" s="1" t="s">
        <v>30</v>
      </c>
      <c r="D13" s="1" t="s">
        <v>31</v>
      </c>
      <c r="E13" s="1" t="s">
        <v>75</v>
      </c>
      <c r="F13" s="1">
        <v>34</v>
      </c>
      <c r="G13" s="9">
        <v>2900</v>
      </c>
      <c r="H13" s="9">
        <f t="shared" si="0"/>
        <v>435</v>
      </c>
      <c r="I13" s="9">
        <f t="shared" si="1"/>
        <v>1450</v>
      </c>
      <c r="J13" s="9">
        <f t="shared" si="2"/>
        <v>526.35</v>
      </c>
      <c r="K13" s="9">
        <f t="shared" si="3"/>
        <v>37.700000000000003</v>
      </c>
      <c r="L13" s="9">
        <f t="shared" si="4"/>
        <v>4220.95</v>
      </c>
    </row>
    <row r="14" spans="1:12" x14ac:dyDescent="0.3">
      <c r="A14" s="1">
        <v>8</v>
      </c>
      <c r="B14" s="1" t="s">
        <v>32</v>
      </c>
      <c r="C14" s="1" t="s">
        <v>33</v>
      </c>
      <c r="D14" s="1" t="s">
        <v>34</v>
      </c>
      <c r="E14" s="1" t="s">
        <v>62</v>
      </c>
      <c r="F14" s="1">
        <v>3</v>
      </c>
      <c r="G14" s="9">
        <v>1000</v>
      </c>
      <c r="H14" s="9">
        <f t="shared" si="0"/>
        <v>0</v>
      </c>
      <c r="I14" s="9">
        <f t="shared" si="1"/>
        <v>500</v>
      </c>
      <c r="J14" s="9">
        <f t="shared" si="2"/>
        <v>165</v>
      </c>
      <c r="K14" s="9">
        <f t="shared" si="3"/>
        <v>10</v>
      </c>
      <c r="L14" s="9">
        <f t="shared" si="4"/>
        <v>1325</v>
      </c>
    </row>
    <row r="15" spans="1:12" x14ac:dyDescent="0.3">
      <c r="A15" s="1">
        <v>9</v>
      </c>
      <c r="B15" s="1" t="s">
        <v>35</v>
      </c>
      <c r="C15" s="1" t="s">
        <v>36</v>
      </c>
      <c r="D15" s="1" t="s">
        <v>37</v>
      </c>
      <c r="E15" s="1" t="s">
        <v>65</v>
      </c>
      <c r="F15" s="1">
        <v>2</v>
      </c>
      <c r="G15" s="9">
        <v>1300</v>
      </c>
      <c r="H15" s="9">
        <f t="shared" si="0"/>
        <v>0</v>
      </c>
      <c r="I15" s="9">
        <f t="shared" si="1"/>
        <v>650</v>
      </c>
      <c r="J15" s="9">
        <f t="shared" si="2"/>
        <v>214.5</v>
      </c>
      <c r="K15" s="9">
        <f t="shared" si="3"/>
        <v>13</v>
      </c>
      <c r="L15" s="9">
        <f t="shared" si="4"/>
        <v>1722.5</v>
      </c>
    </row>
    <row r="16" spans="1:12" x14ac:dyDescent="0.3">
      <c r="A16" s="1">
        <v>10</v>
      </c>
      <c r="B16" s="1" t="s">
        <v>39</v>
      </c>
      <c r="C16" s="1" t="s">
        <v>40</v>
      </c>
      <c r="D16" s="1" t="s">
        <v>34</v>
      </c>
      <c r="E16" s="1" t="s">
        <v>63</v>
      </c>
      <c r="F16" s="1">
        <v>4</v>
      </c>
      <c r="G16" s="9">
        <v>1450</v>
      </c>
      <c r="H16" s="9">
        <f t="shared" si="0"/>
        <v>0</v>
      </c>
      <c r="I16" s="9">
        <f t="shared" si="1"/>
        <v>725</v>
      </c>
      <c r="J16" s="9">
        <f t="shared" si="2"/>
        <v>239.25</v>
      </c>
      <c r="K16" s="9">
        <f t="shared" si="3"/>
        <v>14.5</v>
      </c>
      <c r="L16" s="9">
        <f t="shared" si="4"/>
        <v>1921.25</v>
      </c>
    </row>
  </sheetData>
  <autoFilter ref="A6:L16"/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4" workbookViewId="0">
      <selection activeCell="A30" sqref="A30:D40"/>
    </sheetView>
  </sheetViews>
  <sheetFormatPr defaultRowHeight="14.4" x14ac:dyDescent="0.3"/>
  <cols>
    <col min="1" max="1" width="15.77734375" customWidth="1"/>
    <col min="2" max="2" width="17.77734375" customWidth="1"/>
    <col min="3" max="3" width="26" customWidth="1"/>
    <col min="4" max="4" width="30.44140625" customWidth="1"/>
  </cols>
  <sheetData>
    <row r="1" spans="1:5" x14ac:dyDescent="0.3">
      <c r="A1" s="11" t="s">
        <v>84</v>
      </c>
      <c r="B1" s="11"/>
      <c r="C1" s="11"/>
      <c r="D1" s="11"/>
      <c r="E1" s="11"/>
    </row>
    <row r="3" spans="1:5" x14ac:dyDescent="0.3">
      <c r="A3" s="12" t="s">
        <v>85</v>
      </c>
      <c r="B3" s="12" t="s">
        <v>86</v>
      </c>
      <c r="C3" s="12" t="s">
        <v>87</v>
      </c>
      <c r="D3" s="12" t="s">
        <v>88</v>
      </c>
    </row>
    <row r="4" spans="1:5" x14ac:dyDescent="0.3">
      <c r="A4" s="1">
        <v>1</v>
      </c>
      <c r="B4" s="1">
        <v>24.5</v>
      </c>
      <c r="C4" s="1">
        <v>3.2</v>
      </c>
      <c r="D4" s="1">
        <v>2.2999999999999998</v>
      </c>
    </row>
    <row r="5" spans="1:5" x14ac:dyDescent="0.3">
      <c r="A5" s="1">
        <v>2</v>
      </c>
      <c r="B5" s="1">
        <v>37.4</v>
      </c>
      <c r="C5" s="1">
        <v>4.0999999999999996</v>
      </c>
      <c r="D5" s="1">
        <v>1.7</v>
      </c>
    </row>
    <row r="6" spans="1:5" x14ac:dyDescent="0.3">
      <c r="A6" s="1">
        <v>3</v>
      </c>
      <c r="B6" s="1">
        <v>45.4</v>
      </c>
      <c r="C6" s="1">
        <v>2.2000000000000002</v>
      </c>
      <c r="D6" s="1">
        <v>0.9</v>
      </c>
    </row>
    <row r="7" spans="1:5" x14ac:dyDescent="0.3">
      <c r="A7" s="1">
        <v>4</v>
      </c>
      <c r="B7" s="1">
        <v>46.7</v>
      </c>
      <c r="C7" s="1">
        <v>1.6</v>
      </c>
      <c r="D7" s="1">
        <v>2</v>
      </c>
    </row>
    <row r="8" spans="1:5" x14ac:dyDescent="0.3">
      <c r="A8" s="1">
        <v>5</v>
      </c>
      <c r="B8" s="1">
        <v>50.1</v>
      </c>
      <c r="C8" s="1">
        <v>4.4000000000000004</v>
      </c>
      <c r="D8" s="1">
        <v>2.7</v>
      </c>
    </row>
    <row r="9" spans="1:5" x14ac:dyDescent="0.3">
      <c r="A9" s="1">
        <v>6</v>
      </c>
      <c r="B9" s="1">
        <v>51.3</v>
      </c>
      <c r="C9" s="1">
        <v>10.5</v>
      </c>
      <c r="D9" s="1">
        <v>3.7</v>
      </c>
    </row>
    <row r="10" spans="1:5" x14ac:dyDescent="0.3">
      <c r="A10" s="1">
        <v>7</v>
      </c>
      <c r="B10" s="1">
        <v>55</v>
      </c>
      <c r="C10" s="1">
        <v>2.6</v>
      </c>
      <c r="D10" s="1">
        <v>1</v>
      </c>
    </row>
    <row r="11" spans="1:5" x14ac:dyDescent="0.3">
      <c r="A11" s="1">
        <v>8</v>
      </c>
      <c r="B11" s="1">
        <v>66.5</v>
      </c>
      <c r="C11" s="1">
        <v>5.7</v>
      </c>
      <c r="D11" s="1">
        <v>2</v>
      </c>
    </row>
    <row r="12" spans="1:5" x14ac:dyDescent="0.3">
      <c r="A12" s="1">
        <v>9</v>
      </c>
      <c r="B12" s="1">
        <v>68.3</v>
      </c>
      <c r="C12" s="1">
        <v>9.5</v>
      </c>
      <c r="D12" s="1">
        <v>2.1</v>
      </c>
    </row>
    <row r="13" spans="1:5" x14ac:dyDescent="0.3">
      <c r="A13" s="1">
        <v>10</v>
      </c>
      <c r="B13" s="1">
        <v>70.8</v>
      </c>
      <c r="C13" s="1">
        <v>5</v>
      </c>
      <c r="D13" s="1">
        <v>1.6</v>
      </c>
    </row>
    <row r="15" spans="1:5" x14ac:dyDescent="0.3">
      <c r="A15" s="11" t="s">
        <v>89</v>
      </c>
      <c r="B15" s="11"/>
      <c r="C15" s="11"/>
      <c r="D15" s="11"/>
    </row>
    <row r="16" spans="1:5" x14ac:dyDescent="0.3">
      <c r="A16" s="12" t="s">
        <v>85</v>
      </c>
      <c r="B16" s="12" t="s">
        <v>86</v>
      </c>
      <c r="C16" s="12" t="s">
        <v>87</v>
      </c>
      <c r="D16" s="12" t="s">
        <v>88</v>
      </c>
    </row>
    <row r="17" spans="1:4" x14ac:dyDescent="0.3">
      <c r="A17" s="1">
        <v>1</v>
      </c>
      <c r="B17" s="1">
        <v>86.1</v>
      </c>
      <c r="C17" s="1">
        <v>2.8</v>
      </c>
      <c r="D17" s="1">
        <v>2</v>
      </c>
    </row>
    <row r="18" spans="1:4" x14ac:dyDescent="0.3">
      <c r="A18" s="1">
        <v>2</v>
      </c>
      <c r="B18" s="1">
        <v>98.9</v>
      </c>
      <c r="C18" s="1">
        <v>8.1</v>
      </c>
      <c r="D18" s="1">
        <v>2.2999999999999998</v>
      </c>
    </row>
    <row r="19" spans="1:4" x14ac:dyDescent="0.3">
      <c r="A19" s="1">
        <v>3</v>
      </c>
      <c r="B19" s="1">
        <v>99.1</v>
      </c>
      <c r="C19" s="1">
        <v>8</v>
      </c>
      <c r="D19" s="1">
        <v>1.5</v>
      </c>
    </row>
    <row r="20" spans="1:4" x14ac:dyDescent="0.3">
      <c r="A20" s="1">
        <v>4</v>
      </c>
      <c r="B20" s="1">
        <v>111.9</v>
      </c>
      <c r="C20" s="1">
        <v>6.2</v>
      </c>
      <c r="D20" s="1">
        <v>2.8</v>
      </c>
    </row>
    <row r="21" spans="1:4" x14ac:dyDescent="0.3">
      <c r="A21" s="1">
        <v>5</v>
      </c>
      <c r="B21" s="1">
        <v>122.6</v>
      </c>
      <c r="C21" s="1">
        <v>10.6</v>
      </c>
      <c r="D21" s="1">
        <v>4.2</v>
      </c>
    </row>
    <row r="22" spans="1:4" x14ac:dyDescent="0.3">
      <c r="A22" s="1">
        <v>6</v>
      </c>
      <c r="B22" s="1">
        <v>166.9</v>
      </c>
      <c r="C22" s="1">
        <v>6.3</v>
      </c>
      <c r="D22" s="1">
        <v>2.6</v>
      </c>
    </row>
    <row r="23" spans="1:4" x14ac:dyDescent="0.3">
      <c r="A23" s="1">
        <v>7</v>
      </c>
      <c r="B23" s="1">
        <v>171.6</v>
      </c>
      <c r="C23" s="1">
        <v>6.1</v>
      </c>
      <c r="D23" s="1">
        <v>2.2000000000000002</v>
      </c>
    </row>
    <row r="24" spans="1:4" x14ac:dyDescent="0.3">
      <c r="A24" s="1">
        <v>8</v>
      </c>
      <c r="B24" s="1">
        <v>173.8</v>
      </c>
      <c r="C24" s="1">
        <v>9.8000000000000007</v>
      </c>
      <c r="D24" s="1">
        <v>3.5</v>
      </c>
    </row>
    <row r="25" spans="1:4" x14ac:dyDescent="0.3">
      <c r="A25" s="1">
        <v>9</v>
      </c>
      <c r="B25" s="1">
        <v>177.5</v>
      </c>
      <c r="C25" s="1">
        <v>9.6</v>
      </c>
      <c r="D25" s="1">
        <v>8.5</v>
      </c>
    </row>
    <row r="26" spans="1:4" x14ac:dyDescent="0.3">
      <c r="A26" s="1">
        <v>10</v>
      </c>
      <c r="B26" s="1">
        <v>177.8</v>
      </c>
      <c r="C26" s="1">
        <v>13.3</v>
      </c>
      <c r="D26" s="1">
        <v>4.2</v>
      </c>
    </row>
    <row r="30" spans="1:4" x14ac:dyDescent="0.3">
      <c r="B30" t="s">
        <v>86</v>
      </c>
      <c r="C30" t="s">
        <v>87</v>
      </c>
      <c r="D30" t="s">
        <v>88</v>
      </c>
    </row>
    <row r="31" spans="1:4" x14ac:dyDescent="0.3">
      <c r="A31">
        <v>1</v>
      </c>
      <c r="B31">
        <v>110.6</v>
      </c>
      <c r="C31">
        <v>6</v>
      </c>
      <c r="D31">
        <v>4.3</v>
      </c>
    </row>
    <row r="32" spans="1:4" x14ac:dyDescent="0.3">
      <c r="A32">
        <v>2</v>
      </c>
      <c r="B32">
        <v>136.30000000000001</v>
      </c>
      <c r="C32">
        <v>12.2</v>
      </c>
      <c r="D32">
        <v>4</v>
      </c>
    </row>
    <row r="33" spans="1:4" x14ac:dyDescent="0.3">
      <c r="A33">
        <v>3</v>
      </c>
      <c r="B33">
        <v>144.5</v>
      </c>
      <c r="C33">
        <v>10.199999999999999</v>
      </c>
      <c r="D33">
        <v>2.4</v>
      </c>
    </row>
    <row r="34" spans="1:4" x14ac:dyDescent="0.3">
      <c r="A34">
        <v>4</v>
      </c>
      <c r="B34">
        <v>158.60000000000002</v>
      </c>
      <c r="C34">
        <v>7.8000000000000007</v>
      </c>
      <c r="D34">
        <v>4.8</v>
      </c>
    </row>
    <row r="35" spans="1:4" x14ac:dyDescent="0.3">
      <c r="A35">
        <v>5</v>
      </c>
      <c r="B35">
        <v>172.7</v>
      </c>
      <c r="C35">
        <v>15</v>
      </c>
      <c r="D35">
        <v>6.9</v>
      </c>
    </row>
    <row r="36" spans="1:4" x14ac:dyDescent="0.3">
      <c r="A36">
        <v>6</v>
      </c>
      <c r="B36">
        <v>218.2</v>
      </c>
      <c r="C36">
        <v>16.8</v>
      </c>
      <c r="D36">
        <v>6.3000000000000007</v>
      </c>
    </row>
    <row r="37" spans="1:4" x14ac:dyDescent="0.3">
      <c r="A37">
        <v>7</v>
      </c>
      <c r="B37">
        <v>226.6</v>
      </c>
      <c r="C37">
        <v>8.6999999999999993</v>
      </c>
      <c r="D37">
        <v>3.2</v>
      </c>
    </row>
    <row r="38" spans="1:4" x14ac:dyDescent="0.3">
      <c r="A38">
        <v>8</v>
      </c>
      <c r="B38">
        <v>240.3</v>
      </c>
      <c r="C38">
        <v>15.5</v>
      </c>
      <c r="D38">
        <v>5.5</v>
      </c>
    </row>
    <row r="39" spans="1:4" x14ac:dyDescent="0.3">
      <c r="A39">
        <v>9</v>
      </c>
      <c r="B39">
        <v>245.8</v>
      </c>
      <c r="C39">
        <v>19.100000000000001</v>
      </c>
      <c r="D39">
        <v>10.6</v>
      </c>
    </row>
    <row r="40" spans="1:4" x14ac:dyDescent="0.3">
      <c r="A40">
        <v>10</v>
      </c>
      <c r="B40">
        <v>248.60000000000002</v>
      </c>
      <c r="C40">
        <v>18.3</v>
      </c>
      <c r="D40">
        <v>5.8000000000000007</v>
      </c>
    </row>
  </sheetData>
  <dataConsolidate leftLabels="1" topLabels="1">
    <dataRefs count="2">
      <dataRef ref="A3:D13" sheet="Консолидация" r:id="rId1"/>
      <dataRef ref="A16:D26" sheet="Консолидация" r:id="rId2"/>
    </dataRefs>
  </dataConsolidate>
  <mergeCells count="2">
    <mergeCell ref="A1:E1"/>
    <mergeCell ref="A15:D15"/>
  </mergeCell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Адресно-телефонный справочник</vt:lpstr>
      <vt:lpstr>Служебная информация</vt:lpstr>
      <vt:lpstr>Личные сведения</vt:lpstr>
      <vt:lpstr>Выплаты</vt:lpstr>
      <vt:lpstr>Консолидация</vt:lpstr>
      <vt:lpstr>Выплаты!Критерии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2021-02-22T09:50:40Z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8ccffc1f-be02-431d-9d4d-7f4aa930a651</vt:lpwstr>
  </property>
</Properties>
</file>