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nstantin/Documents/Projects/McGill/McGill-MGSC-662-DecisionSup-Project/Data/"/>
    </mc:Choice>
  </mc:AlternateContent>
  <xr:revisionPtr revIDLastSave="0" documentId="13_ncr:1_{E6B012BE-2294-6D45-A0AE-4A6B2FE65702}" xr6:coauthVersionLast="47" xr6:coauthVersionMax="47" xr10:uidLastSave="{00000000-0000-0000-0000-000000000000}"/>
  <bookViews>
    <workbookView xWindow="0" yWindow="-28300" windowWidth="25600" windowHeight="28300" activeTab="1" xr2:uid="{6940F6B9-F28F-1041-BD40-1CEE393F12BD}"/>
  </bookViews>
  <sheets>
    <sheet name="Sets" sheetId="4" r:id="rId1"/>
    <sheet name="WindFarm" sheetId="1" r:id="rId2"/>
    <sheet name="FacilityData" sheetId="3" r:id="rId3"/>
    <sheet name="TruckData" sheetId="5" r:id="rId4"/>
    <sheet name="Referenc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G2" i="1"/>
  <c r="H2" i="1" l="1"/>
  <c r="I2" i="1" s="1"/>
  <c r="J2" i="1" s="1"/>
  <c r="K2" i="1"/>
  <c r="L2" i="1" l="1"/>
</calcChain>
</file>

<file path=xl/sharedStrings.xml><?xml version="1.0" encoding="utf-8"?>
<sst xmlns="http://schemas.openxmlformats.org/spreadsheetml/2006/main" count="727" uniqueCount="78">
  <si>
    <t>Size</t>
  </si>
  <si>
    <t>Longitude</t>
  </si>
  <si>
    <t>Latitude</t>
  </si>
  <si>
    <t>Farm</t>
  </si>
  <si>
    <t>FacilityType</t>
  </si>
  <si>
    <t>Capacity</t>
  </si>
  <si>
    <t>Cost</t>
  </si>
  <si>
    <t>wind farms (w)</t>
  </si>
  <si>
    <t>facility type (t)</t>
  </si>
  <si>
    <t>facility count (f)</t>
  </si>
  <si>
    <t>ID</t>
  </si>
  <si>
    <t>State Code</t>
  </si>
  <si>
    <t>Area</t>
  </si>
  <si>
    <t>ON</t>
  </si>
  <si>
    <t>Ontario</t>
  </si>
  <si>
    <t>Date of commisioning( used to calculate age)</t>
  </si>
  <si>
    <t>Data</t>
  </si>
  <si>
    <t>Description</t>
  </si>
  <si>
    <t>Usage</t>
  </si>
  <si>
    <t xml:space="preserve">Ressources </t>
  </si>
  <si>
    <t>Cost of trucks</t>
  </si>
  <si>
    <t>Cost for one mile, on a truck fully allocated for one client. This is the price for Ontario. Can be used as a reference for the whole Canada</t>
  </si>
  <si>
    <t>47.5$/mile</t>
  </si>
  <si>
    <t>https://octi.ca/average-pricing-for-full-truckload-shipping-in-ontario/</t>
  </si>
  <si>
    <t>Capacity of trucks</t>
  </si>
  <si>
    <t xml:space="preserve">In terms of weights </t>
  </si>
  <si>
    <t xml:space="preserve">62.5 tons </t>
  </si>
  <si>
    <t>https://www.transports.gouv.qc.ca/en/camionnage/charges-dimensions/Documents/guide-load-size.pdf</t>
  </si>
  <si>
    <t>Blade Weight</t>
  </si>
  <si>
    <t xml:space="preserve">Needed to determine the truck capacity in terms of Weight. Around 36 tons on average. </t>
  </si>
  <si>
    <t>36 tons</t>
  </si>
  <si>
    <t>https://www.wind-watch.org/faq-size.php</t>
  </si>
  <si>
    <t>Cost of recycling facility</t>
  </si>
  <si>
    <t>Fixed cost of creating a recycling facility</t>
  </si>
  <si>
    <t>3.3 milion USD</t>
  </si>
  <si>
    <t>https://www.eveningtribune.com/story/business/2022/08/10/planned-bath-facility-recycle-windmill-blades/65392284007/</t>
  </si>
  <si>
    <t>Cost of cuting the blades</t>
  </si>
  <si>
    <t>Cost of cuting the blades on site</t>
  </si>
  <si>
    <t>99$/ton</t>
  </si>
  <si>
    <t>https://www.osti.gov/servlets/purl/1765605</t>
  </si>
  <si>
    <t>life of wind turbine</t>
  </si>
  <si>
    <t>20 years</t>
  </si>
  <si>
    <t>source:</t>
  </si>
  <si>
    <t>Blades</t>
  </si>
  <si>
    <t>Weight</t>
  </si>
  <si>
    <t>Deliveries_Tot</t>
  </si>
  <si>
    <t>Deliveries_Year</t>
  </si>
  <si>
    <t>Deliveries_Yearly_Rounded</t>
  </si>
  <si>
    <t>Yearly_Total_Waste</t>
  </si>
  <si>
    <t>Cost of cutting the blades truck</t>
  </si>
  <si>
    <t>lets assume capacity of blade break down truck - is 1 blade per day?</t>
  </si>
  <si>
    <t>fixed cost of the truck</t>
  </si>
  <si>
    <t>assume 1 million</t>
  </si>
  <si>
    <t>cost of moving the truck per mile</t>
  </si>
  <si>
    <t>assume 1 blade per day</t>
  </si>
  <si>
    <t>assume 47.5$ / mile</t>
  </si>
  <si>
    <t>maybe assume driving decreases capacity</t>
  </si>
  <si>
    <t>Moving Cost (per KM)</t>
  </si>
  <si>
    <t>Fixed Cost</t>
  </si>
  <si>
    <t>Waste_Delivery</t>
  </si>
  <si>
    <t>AB</t>
  </si>
  <si>
    <t>Alberta</t>
  </si>
  <si>
    <t>BC</t>
  </si>
  <si>
    <t>British Columbia</t>
  </si>
  <si>
    <t>MB</t>
  </si>
  <si>
    <t>Manitoba</t>
  </si>
  <si>
    <t>NB</t>
  </si>
  <si>
    <t>New Brunswick</t>
  </si>
  <si>
    <t>NF</t>
  </si>
  <si>
    <t>Terre-Neuve-et-Labrador</t>
  </si>
  <si>
    <t>NS</t>
  </si>
  <si>
    <t>Nova Scotia</t>
  </si>
  <si>
    <t>PE</t>
  </si>
  <si>
    <t>Prince Edward</t>
  </si>
  <si>
    <t>QC</t>
  </si>
  <si>
    <t>Québec</t>
  </si>
  <si>
    <t>SK</t>
  </si>
  <si>
    <t>Saskatchewan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</si>
</sst>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nd-watch.org/faq-size.php" TargetMode="External"/><Relationship Id="rId2" Type="http://schemas.openxmlformats.org/officeDocument/2006/relationships/hyperlink" Target="https://www.eveningtribune.com/story/business/2022/08/10/planned-bath-facility-recycle-windmill-blades/65392284007/" TargetMode="External"/><Relationship Id="rId1" Type="http://schemas.openxmlformats.org/officeDocument/2006/relationships/hyperlink" Target="https://www.osti.gov/servlets/purl/1765605" TargetMode="External"/><Relationship Id="rId5" Type="http://schemas.openxmlformats.org/officeDocument/2006/relationships/hyperlink" Target="https://octi.ca/average-pricing-for-full-truckload-shipping-in-ontario/" TargetMode="External"/><Relationship Id="rId4" Type="http://schemas.openxmlformats.org/officeDocument/2006/relationships/hyperlink" Target="https://www.transports.gouv.qc.ca/en/camionnage/charges-dimensions/Documents/guide-load-siz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4ABD-36BB-6048-B70C-50984011A72E}">
  <dimension ref="A1:J50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1" width="13.83203125" bestFit="1" customWidth="1"/>
    <col min="2" max="2" width="13.1640625" bestFit="1" customWidth="1"/>
    <col min="3" max="3" width="14.1640625" bestFit="1" customWidth="1"/>
    <col min="4" max="4" width="7.33203125" bestFit="1" customWidth="1"/>
    <col min="6" max="6" width="25.1640625" bestFit="1" customWidth="1"/>
    <col min="7" max="7" width="31.33203125" bestFit="1" customWidth="1"/>
  </cols>
  <sheetData>
    <row r="1" spans="1:10" x14ac:dyDescent="0.2">
      <c r="A1" t="s">
        <v>7</v>
      </c>
      <c r="B1" t="s">
        <v>8</v>
      </c>
      <c r="C1" t="s">
        <v>9</v>
      </c>
    </row>
    <row r="2" spans="1:10" x14ac:dyDescent="0.2">
      <c r="A2" s="1">
        <v>334</v>
      </c>
      <c r="B2">
        <v>3</v>
      </c>
      <c r="C2" s="1">
        <v>3</v>
      </c>
      <c r="D2" s="1"/>
    </row>
    <row r="3" spans="1:10" x14ac:dyDescent="0.2">
      <c r="A3" s="1"/>
      <c r="C3" s="1"/>
      <c r="D3" s="1"/>
    </row>
    <row r="4" spans="1:10" x14ac:dyDescent="0.2">
      <c r="A4" s="1"/>
      <c r="C4" s="1"/>
      <c r="D4" s="1"/>
    </row>
    <row r="5" spans="1:10" x14ac:dyDescent="0.2">
      <c r="A5" s="1"/>
      <c r="C5" s="1"/>
      <c r="D5" s="1"/>
    </row>
    <row r="6" spans="1:10" x14ac:dyDescent="0.2">
      <c r="A6" s="1"/>
      <c r="C6" s="1"/>
      <c r="D6" s="1"/>
      <c r="J6" s="1"/>
    </row>
    <row r="7" spans="1:10" ht="42" customHeight="1" x14ac:dyDescent="0.2">
      <c r="A7" s="1"/>
      <c r="C7" s="1"/>
      <c r="D7" s="1"/>
      <c r="J7" s="1"/>
    </row>
    <row r="8" spans="1:10" ht="27" customHeight="1" x14ac:dyDescent="0.2">
      <c r="A8" s="1"/>
      <c r="C8" s="1"/>
      <c r="D8" s="1"/>
      <c r="J8" s="1"/>
    </row>
    <row r="9" spans="1:10" ht="56" customHeight="1" x14ac:dyDescent="0.2">
      <c r="A9" s="1"/>
      <c r="C9" s="1"/>
      <c r="D9" s="1"/>
      <c r="J9" s="1"/>
    </row>
    <row r="10" spans="1:10" x14ac:dyDescent="0.2">
      <c r="A10" s="1"/>
      <c r="C10" s="1"/>
      <c r="D10" s="1"/>
      <c r="J10" s="1"/>
    </row>
    <row r="11" spans="1:10" x14ac:dyDescent="0.2">
      <c r="D11" s="1"/>
      <c r="J11" s="1"/>
    </row>
    <row r="12" spans="1:10" x14ac:dyDescent="0.2">
      <c r="D12" s="1"/>
      <c r="J12" s="1"/>
    </row>
    <row r="13" spans="1:10" x14ac:dyDescent="0.2">
      <c r="D13" s="1"/>
    </row>
    <row r="14" spans="1:10" x14ac:dyDescent="0.2">
      <c r="D14" s="1"/>
    </row>
    <row r="15" spans="1:10" x14ac:dyDescent="0.2">
      <c r="D15" s="1"/>
    </row>
    <row r="16" spans="1:10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392E-2AD0-414D-AB26-2E79AC73FE39}">
  <dimension ref="A1:O335"/>
  <sheetViews>
    <sheetView tabSelected="1" workbookViewId="0">
      <selection activeCell="L2" sqref="L2"/>
    </sheetView>
  </sheetViews>
  <sheetFormatPr baseColWidth="10" defaultRowHeight="16" x14ac:dyDescent="0.2"/>
  <cols>
    <col min="1" max="1" width="6.1640625" bestFit="1" customWidth="1"/>
    <col min="2" max="2" width="10" bestFit="1" customWidth="1"/>
    <col min="3" max="3" width="20.33203125" bestFit="1" customWidth="1"/>
    <col min="4" max="4" width="5" bestFit="1" customWidth="1"/>
    <col min="5" max="5" width="4.1640625" bestFit="1" customWidth="1"/>
    <col min="6" max="6" width="6" bestFit="1" customWidth="1"/>
    <col min="7" max="7" width="6.6640625" bestFit="1" customWidth="1"/>
    <col min="8" max="8" width="11.83203125" bestFit="1" customWidth="1"/>
    <col min="9" max="9" width="12.5" bestFit="1" customWidth="1"/>
    <col min="10" max="10" width="21.83203125" bestFit="1" customWidth="1"/>
    <col min="11" max="11" width="15.83203125" bestFit="1" customWidth="1"/>
    <col min="12" max="12" width="12.83203125" bestFit="1" customWidth="1"/>
    <col min="13" max="13" width="12.1640625" bestFit="1" customWidth="1"/>
    <col min="14" max="14" width="12.83203125" bestFit="1" customWidth="1"/>
    <col min="15" max="15" width="35.1640625" bestFit="1" customWidth="1"/>
  </cols>
  <sheetData>
    <row r="1" spans="1:15" x14ac:dyDescent="0.2">
      <c r="A1" t="s">
        <v>10</v>
      </c>
      <c r="B1" t="s">
        <v>11</v>
      </c>
      <c r="C1" t="s">
        <v>12</v>
      </c>
      <c r="D1" s="1" t="s">
        <v>3</v>
      </c>
      <c r="E1" s="1" t="s">
        <v>0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59</v>
      </c>
      <c r="M1" s="1" t="s">
        <v>1</v>
      </c>
      <c r="N1" s="1" t="s">
        <v>2</v>
      </c>
      <c r="O1" s="1" t="s">
        <v>15</v>
      </c>
    </row>
    <row r="2" spans="1:15" x14ac:dyDescent="0.2">
      <c r="A2" s="2">
        <v>16034</v>
      </c>
      <c r="B2" s="2" t="s">
        <v>60</v>
      </c>
      <c r="C2" s="2" t="s">
        <v>61</v>
      </c>
      <c r="D2" s="1">
        <v>1</v>
      </c>
      <c r="E2" s="2">
        <v>23</v>
      </c>
      <c r="F2" s="2">
        <f t="shared" ref="F2:F65" si="0">E2*3</f>
        <v>69</v>
      </c>
      <c r="G2" s="2">
        <f>F2*36</f>
        <v>2484</v>
      </c>
      <c r="H2" s="2">
        <f>G2/62.5</f>
        <v>39.744</v>
      </c>
      <c r="I2" s="2">
        <f>H2/20</f>
        <v>1.9872000000000001</v>
      </c>
      <c r="J2" s="2">
        <f>ROUNDUP(I2,0)</f>
        <v>2</v>
      </c>
      <c r="K2" s="2">
        <f>G2/20</f>
        <v>124.2</v>
      </c>
      <c r="L2" s="2">
        <f>K2/J2</f>
        <v>62.1</v>
      </c>
      <c r="M2" s="3">
        <v>49.5450473</v>
      </c>
      <c r="N2" s="3">
        <v>-113.43053</v>
      </c>
      <c r="O2" s="2">
        <v>2010</v>
      </c>
    </row>
    <row r="3" spans="1:15" x14ac:dyDescent="0.2">
      <c r="A3" s="2">
        <v>2949</v>
      </c>
      <c r="B3" s="2" t="s">
        <v>60</v>
      </c>
      <c r="C3" s="2" t="s">
        <v>61</v>
      </c>
      <c r="D3" s="1">
        <v>2</v>
      </c>
      <c r="E3" s="2">
        <v>166</v>
      </c>
      <c r="F3" s="2">
        <f t="shared" si="0"/>
        <v>498</v>
      </c>
      <c r="G3" s="2">
        <f t="shared" ref="G3:G66" si="1">F3*36</f>
        <v>17928</v>
      </c>
      <c r="H3" s="2">
        <f t="shared" ref="H3:H66" si="2">G3/62.5</f>
        <v>286.84800000000001</v>
      </c>
      <c r="I3" s="2">
        <f t="shared" ref="I3:I66" si="3">H3/20</f>
        <v>14.342400000000001</v>
      </c>
      <c r="J3" s="2">
        <f t="shared" ref="J3:J66" si="4">ROUNDUP(I3,0)</f>
        <v>15</v>
      </c>
      <c r="K3" s="2">
        <f t="shared" ref="K3:K66" si="5">G3/20</f>
        <v>896.4</v>
      </c>
      <c r="L3" s="2">
        <f t="shared" ref="L3:L66" si="6">K3/J3</f>
        <v>59.76</v>
      </c>
      <c r="M3" s="3">
        <v>50.134676900000002</v>
      </c>
      <c r="N3" s="3">
        <v>-112.91507</v>
      </c>
      <c r="O3" s="2">
        <v>2014</v>
      </c>
    </row>
    <row r="4" spans="1:15" x14ac:dyDescent="0.2">
      <c r="A4" s="2">
        <v>10134</v>
      </c>
      <c r="B4" s="2" t="s">
        <v>60</v>
      </c>
      <c r="C4" s="2" t="s">
        <v>61</v>
      </c>
      <c r="D4" s="1">
        <v>3</v>
      </c>
      <c r="E4" s="2">
        <v>22</v>
      </c>
      <c r="F4" s="2">
        <f t="shared" si="0"/>
        <v>66</v>
      </c>
      <c r="G4" s="2">
        <f t="shared" si="1"/>
        <v>2376</v>
      </c>
      <c r="H4" s="2">
        <f t="shared" si="2"/>
        <v>38.015999999999998</v>
      </c>
      <c r="I4" s="2">
        <f t="shared" si="3"/>
        <v>1.9007999999999998</v>
      </c>
      <c r="J4" s="2">
        <f t="shared" si="4"/>
        <v>2</v>
      </c>
      <c r="K4" s="2">
        <f t="shared" si="5"/>
        <v>118.8</v>
      </c>
      <c r="L4" s="2">
        <f t="shared" si="6"/>
        <v>59.4</v>
      </c>
      <c r="M4" s="3">
        <v>49.658075099999998</v>
      </c>
      <c r="N4" s="3">
        <v>-113.46227</v>
      </c>
      <c r="O4" s="2">
        <v>2009</v>
      </c>
    </row>
    <row r="5" spans="1:15" x14ac:dyDescent="0.2">
      <c r="A5" s="2">
        <v>22470</v>
      </c>
      <c r="B5" s="2" t="s">
        <v>60</v>
      </c>
      <c r="C5" s="2" t="s">
        <v>61</v>
      </c>
      <c r="D5" s="1">
        <v>4</v>
      </c>
      <c r="E5" s="2">
        <v>3</v>
      </c>
      <c r="F5" s="2">
        <f t="shared" si="0"/>
        <v>9</v>
      </c>
      <c r="G5" s="2">
        <f t="shared" si="1"/>
        <v>324</v>
      </c>
      <c r="H5" s="2">
        <f t="shared" si="2"/>
        <v>5.1840000000000002</v>
      </c>
      <c r="I5" s="2">
        <f t="shared" si="3"/>
        <v>0.25919999999999999</v>
      </c>
      <c r="J5" s="2">
        <f t="shared" si="4"/>
        <v>1</v>
      </c>
      <c r="K5" s="2">
        <f t="shared" si="5"/>
        <v>16.2</v>
      </c>
      <c r="L5" s="2">
        <f t="shared" si="6"/>
        <v>16.2</v>
      </c>
      <c r="M5" s="3">
        <v>50.101471099999998</v>
      </c>
      <c r="N5" s="3">
        <v>-110.72365000000001</v>
      </c>
      <c r="O5" s="2">
        <v>2014</v>
      </c>
    </row>
    <row r="6" spans="1:15" x14ac:dyDescent="0.2">
      <c r="A6" s="2">
        <v>22458</v>
      </c>
      <c r="B6" s="2" t="s">
        <v>60</v>
      </c>
      <c r="C6" s="2" t="s">
        <v>61</v>
      </c>
      <c r="D6" s="1">
        <v>5</v>
      </c>
      <c r="E6" s="2">
        <v>17</v>
      </c>
      <c r="F6" s="2">
        <f t="shared" si="0"/>
        <v>51</v>
      </c>
      <c r="G6" s="2">
        <f t="shared" si="1"/>
        <v>1836</v>
      </c>
      <c r="H6" s="2">
        <f t="shared" si="2"/>
        <v>29.376000000000001</v>
      </c>
      <c r="I6" s="2">
        <f t="shared" si="3"/>
        <v>1.4688000000000001</v>
      </c>
      <c r="J6" s="2">
        <f t="shared" si="4"/>
        <v>2</v>
      </c>
      <c r="K6" s="2">
        <f t="shared" si="5"/>
        <v>91.8</v>
      </c>
      <c r="L6" s="2">
        <f t="shared" si="6"/>
        <v>45.9</v>
      </c>
      <c r="M6" s="3">
        <v>52.518980300000003</v>
      </c>
      <c r="N6" s="3">
        <v>-110.0872</v>
      </c>
      <c r="O6" s="2">
        <v>2016</v>
      </c>
    </row>
    <row r="7" spans="1:15" x14ac:dyDescent="0.2">
      <c r="A7" s="2">
        <v>708</v>
      </c>
      <c r="B7" s="2" t="s">
        <v>60</v>
      </c>
      <c r="C7" s="2" t="s">
        <v>61</v>
      </c>
      <c r="D7" s="1">
        <v>6</v>
      </c>
      <c r="E7" s="2">
        <v>1</v>
      </c>
      <c r="F7" s="2">
        <f t="shared" si="0"/>
        <v>3</v>
      </c>
      <c r="G7" s="2">
        <f t="shared" si="1"/>
        <v>108</v>
      </c>
      <c r="H7" s="2">
        <f t="shared" si="2"/>
        <v>1.728</v>
      </c>
      <c r="I7" s="2">
        <f t="shared" si="3"/>
        <v>8.6400000000000005E-2</v>
      </c>
      <c r="J7" s="2">
        <f t="shared" si="4"/>
        <v>1</v>
      </c>
      <c r="K7" s="2">
        <f t="shared" si="5"/>
        <v>5.4</v>
      </c>
      <c r="L7" s="2">
        <f t="shared" si="6"/>
        <v>5.4</v>
      </c>
      <c r="M7" s="3">
        <v>49.503466400000001</v>
      </c>
      <c r="N7" s="3">
        <v>-114.03755</v>
      </c>
      <c r="O7" s="2">
        <v>1997</v>
      </c>
    </row>
    <row r="8" spans="1:15" x14ac:dyDescent="0.2">
      <c r="A8" s="2">
        <v>2773</v>
      </c>
      <c r="B8" s="2" t="s">
        <v>60</v>
      </c>
      <c r="C8" s="2" t="s">
        <v>61</v>
      </c>
      <c r="D8" s="1">
        <v>7</v>
      </c>
      <c r="E8" s="2">
        <v>15</v>
      </c>
      <c r="F8" s="2">
        <f t="shared" si="0"/>
        <v>45</v>
      </c>
      <c r="G8" s="2">
        <f t="shared" si="1"/>
        <v>1620</v>
      </c>
      <c r="H8" s="2">
        <f t="shared" si="2"/>
        <v>25.92</v>
      </c>
      <c r="I8" s="2">
        <f t="shared" si="3"/>
        <v>1.296</v>
      </c>
      <c r="J8" s="2">
        <f t="shared" si="4"/>
        <v>2</v>
      </c>
      <c r="K8" s="2">
        <f t="shared" si="5"/>
        <v>81</v>
      </c>
      <c r="L8" s="2">
        <f t="shared" si="6"/>
        <v>40.5</v>
      </c>
      <c r="M8" s="3">
        <v>49.503466400000001</v>
      </c>
      <c r="N8" s="3">
        <v>-114.03755</v>
      </c>
      <c r="O8" s="2">
        <v>2000</v>
      </c>
    </row>
    <row r="9" spans="1:15" x14ac:dyDescent="0.2">
      <c r="A9" s="2">
        <v>2774</v>
      </c>
      <c r="B9" s="2" t="s">
        <v>60</v>
      </c>
      <c r="C9" s="2" t="s">
        <v>61</v>
      </c>
      <c r="D9" s="1">
        <v>8</v>
      </c>
      <c r="E9" s="2">
        <v>44</v>
      </c>
      <c r="F9" s="2">
        <f t="shared" si="0"/>
        <v>132</v>
      </c>
      <c r="G9" s="2">
        <f t="shared" si="1"/>
        <v>4752</v>
      </c>
      <c r="H9" s="2">
        <f t="shared" si="2"/>
        <v>76.031999999999996</v>
      </c>
      <c r="I9" s="2">
        <f t="shared" si="3"/>
        <v>3.8015999999999996</v>
      </c>
      <c r="J9" s="2">
        <f t="shared" si="4"/>
        <v>4</v>
      </c>
      <c r="K9" s="2">
        <f t="shared" si="5"/>
        <v>237.6</v>
      </c>
      <c r="L9" s="2">
        <f t="shared" si="6"/>
        <v>59.4</v>
      </c>
      <c r="M9" s="3">
        <v>49.503466400000001</v>
      </c>
      <c r="N9" s="3">
        <v>-114.03755</v>
      </c>
      <c r="O9" s="2">
        <v>2001</v>
      </c>
    </row>
    <row r="10" spans="1:15" x14ac:dyDescent="0.2">
      <c r="A10" s="2">
        <v>19320</v>
      </c>
      <c r="B10" s="2" t="s">
        <v>60</v>
      </c>
      <c r="C10" s="2" t="s">
        <v>61</v>
      </c>
      <c r="D10" s="1">
        <v>9</v>
      </c>
      <c r="E10" s="2">
        <v>33</v>
      </c>
      <c r="F10" s="2">
        <f t="shared" si="0"/>
        <v>99</v>
      </c>
      <c r="G10" s="2">
        <f t="shared" si="1"/>
        <v>3564</v>
      </c>
      <c r="H10" s="2">
        <f t="shared" si="2"/>
        <v>57.024000000000001</v>
      </c>
      <c r="I10" s="2">
        <f t="shared" si="3"/>
        <v>2.8512</v>
      </c>
      <c r="J10" s="2">
        <f t="shared" si="4"/>
        <v>3</v>
      </c>
      <c r="K10" s="2">
        <f t="shared" si="5"/>
        <v>178.2</v>
      </c>
      <c r="L10" s="2">
        <f t="shared" si="6"/>
        <v>59.4</v>
      </c>
      <c r="M10" s="3">
        <v>49.5556275</v>
      </c>
      <c r="N10" s="3">
        <v>-113.96290999999999</v>
      </c>
      <c r="O10" s="2">
        <v>2012</v>
      </c>
    </row>
    <row r="11" spans="1:15" x14ac:dyDescent="0.2">
      <c r="A11" s="2">
        <v>707</v>
      </c>
      <c r="B11" s="2" t="s">
        <v>60</v>
      </c>
      <c r="C11" s="2" t="s">
        <v>61</v>
      </c>
      <c r="D11" s="1">
        <v>10</v>
      </c>
      <c r="E11" s="2">
        <v>20</v>
      </c>
      <c r="F11" s="2">
        <f t="shared" si="0"/>
        <v>60</v>
      </c>
      <c r="G11" s="2">
        <f t="shared" si="1"/>
        <v>2160</v>
      </c>
      <c r="H11" s="2">
        <f t="shared" si="2"/>
        <v>34.56</v>
      </c>
      <c r="I11" s="2">
        <f t="shared" si="3"/>
        <v>1.7280000000000002</v>
      </c>
      <c r="J11" s="2">
        <f t="shared" si="4"/>
        <v>2</v>
      </c>
      <c r="K11" s="2">
        <f t="shared" si="5"/>
        <v>108</v>
      </c>
      <c r="L11" s="2">
        <f t="shared" si="6"/>
        <v>54</v>
      </c>
      <c r="M11" s="3">
        <v>49.687159200000004</v>
      </c>
      <c r="N11" s="3">
        <v>-112.32944999999999</v>
      </c>
      <c r="O11" s="2">
        <v>2006</v>
      </c>
    </row>
    <row r="12" spans="1:15" x14ac:dyDescent="0.2">
      <c r="A12" s="2">
        <v>10133</v>
      </c>
      <c r="B12" s="2" t="s">
        <v>60</v>
      </c>
      <c r="C12" s="2" t="s">
        <v>61</v>
      </c>
      <c r="D12" s="1">
        <v>11</v>
      </c>
      <c r="E12" s="2">
        <v>57</v>
      </c>
      <c r="F12" s="2">
        <f t="shared" si="0"/>
        <v>171</v>
      </c>
      <c r="G12" s="2">
        <f t="shared" si="1"/>
        <v>6156</v>
      </c>
      <c r="H12" s="2">
        <f t="shared" si="2"/>
        <v>98.495999999999995</v>
      </c>
      <c r="I12" s="2">
        <f t="shared" si="3"/>
        <v>4.9247999999999994</v>
      </c>
      <c r="J12" s="2">
        <f t="shared" si="4"/>
        <v>5</v>
      </c>
      <c r="K12" s="2">
        <f t="shared" si="5"/>
        <v>307.8</v>
      </c>
      <c r="L12" s="2">
        <f t="shared" si="6"/>
        <v>61.56</v>
      </c>
      <c r="M12" s="3">
        <v>49.545018315019902</v>
      </c>
      <c r="N12" s="3">
        <v>-114.091607</v>
      </c>
      <c r="O12" s="2">
        <v>1993</v>
      </c>
    </row>
    <row r="13" spans="1:15" x14ac:dyDescent="0.2">
      <c r="A13" s="2">
        <v>705</v>
      </c>
      <c r="B13" s="2" t="s">
        <v>60</v>
      </c>
      <c r="C13" s="2" t="s">
        <v>61</v>
      </c>
      <c r="D13" s="1">
        <v>12</v>
      </c>
      <c r="E13" s="2">
        <v>15</v>
      </c>
      <c r="F13" s="2">
        <f t="shared" si="0"/>
        <v>45</v>
      </c>
      <c r="G13" s="2">
        <f t="shared" si="1"/>
        <v>1620</v>
      </c>
      <c r="H13" s="2">
        <f t="shared" si="2"/>
        <v>25.92</v>
      </c>
      <c r="I13" s="2">
        <f t="shared" si="3"/>
        <v>1.296</v>
      </c>
      <c r="J13" s="2">
        <f t="shared" si="4"/>
        <v>2</v>
      </c>
      <c r="K13" s="2">
        <f t="shared" si="5"/>
        <v>81</v>
      </c>
      <c r="L13" s="2">
        <f t="shared" si="6"/>
        <v>40.5</v>
      </c>
      <c r="M13" s="3">
        <v>49.56</v>
      </c>
      <c r="N13" s="3">
        <v>-114.1</v>
      </c>
      <c r="O13" s="2">
        <v>2001</v>
      </c>
    </row>
    <row r="14" spans="1:15" x14ac:dyDescent="0.2">
      <c r="A14" s="2">
        <v>16036</v>
      </c>
      <c r="B14" s="2" t="s">
        <v>60</v>
      </c>
      <c r="C14" s="2" t="s">
        <v>61</v>
      </c>
      <c r="D14" s="1">
        <v>13</v>
      </c>
      <c r="E14" s="2">
        <v>51</v>
      </c>
      <c r="F14" s="2">
        <f t="shared" si="0"/>
        <v>153</v>
      </c>
      <c r="G14" s="2">
        <f t="shared" si="1"/>
        <v>5508</v>
      </c>
      <c r="H14" s="2">
        <f t="shared" si="2"/>
        <v>88.128</v>
      </c>
      <c r="I14" s="2">
        <f t="shared" si="3"/>
        <v>4.4063999999999997</v>
      </c>
      <c r="J14" s="2">
        <f t="shared" si="4"/>
        <v>5</v>
      </c>
      <c r="K14" s="2">
        <f t="shared" si="5"/>
        <v>275.39999999999998</v>
      </c>
      <c r="L14" s="2">
        <f t="shared" si="6"/>
        <v>55.08</v>
      </c>
      <c r="M14" s="3">
        <v>51.906230499999999</v>
      </c>
      <c r="N14" s="3">
        <v>-113.35128</v>
      </c>
      <c r="O14" s="2">
        <v>2010</v>
      </c>
    </row>
    <row r="15" spans="1:15" x14ac:dyDescent="0.2">
      <c r="A15" s="2">
        <v>19321</v>
      </c>
      <c r="B15" s="2" t="s">
        <v>60</v>
      </c>
      <c r="C15" s="2" t="s">
        <v>61</v>
      </c>
      <c r="D15" s="1">
        <v>14</v>
      </c>
      <c r="E15" s="2">
        <v>83</v>
      </c>
      <c r="F15" s="2">
        <f t="shared" si="0"/>
        <v>249</v>
      </c>
      <c r="G15" s="2">
        <f t="shared" si="1"/>
        <v>8964</v>
      </c>
      <c r="H15" s="2">
        <f t="shared" si="2"/>
        <v>143.42400000000001</v>
      </c>
      <c r="I15" s="2">
        <f t="shared" si="3"/>
        <v>7.1712000000000007</v>
      </c>
      <c r="J15" s="2">
        <f t="shared" si="4"/>
        <v>8</v>
      </c>
      <c r="K15" s="2">
        <f t="shared" si="5"/>
        <v>448.2</v>
      </c>
      <c r="L15" s="2">
        <f t="shared" si="6"/>
        <v>56.024999999999999</v>
      </c>
      <c r="M15" s="3">
        <v>52.288991500000002</v>
      </c>
      <c r="N15" s="3">
        <v>-112.08017</v>
      </c>
      <c r="O15" s="2">
        <v>2012</v>
      </c>
    </row>
    <row r="16" spans="1:15" x14ac:dyDescent="0.2">
      <c r="A16" s="2">
        <v>2702</v>
      </c>
      <c r="B16" s="2" t="s">
        <v>60</v>
      </c>
      <c r="C16" s="2" t="s">
        <v>61</v>
      </c>
      <c r="D16" s="1">
        <v>15</v>
      </c>
      <c r="E16" s="2">
        <v>5</v>
      </c>
      <c r="F16" s="2">
        <f t="shared" si="0"/>
        <v>15</v>
      </c>
      <c r="G16" s="2">
        <f t="shared" si="1"/>
        <v>540</v>
      </c>
      <c r="H16" s="2">
        <f t="shared" si="2"/>
        <v>8.64</v>
      </c>
      <c r="I16" s="2">
        <f t="shared" si="3"/>
        <v>0.43200000000000005</v>
      </c>
      <c r="J16" s="2">
        <f t="shared" si="4"/>
        <v>1</v>
      </c>
      <c r="K16" s="2">
        <f t="shared" si="5"/>
        <v>27</v>
      </c>
      <c r="L16" s="2">
        <f t="shared" si="6"/>
        <v>27</v>
      </c>
      <c r="M16" s="3">
        <v>49.510872200000001</v>
      </c>
      <c r="N16" s="3">
        <v>-113.81618</v>
      </c>
      <c r="O16" s="2">
        <v>2006</v>
      </c>
    </row>
    <row r="17" spans="1:15" x14ac:dyDescent="0.2">
      <c r="A17" s="2">
        <v>2703</v>
      </c>
      <c r="B17" s="2" t="s">
        <v>60</v>
      </c>
      <c r="C17" s="2" t="s">
        <v>61</v>
      </c>
      <c r="D17" s="1">
        <v>16</v>
      </c>
      <c r="E17" s="2">
        <v>30</v>
      </c>
      <c r="F17" s="2">
        <f t="shared" si="0"/>
        <v>90</v>
      </c>
      <c r="G17" s="2">
        <f t="shared" si="1"/>
        <v>3240</v>
      </c>
      <c r="H17" s="2">
        <f t="shared" si="2"/>
        <v>51.84</v>
      </c>
      <c r="I17" s="2">
        <f t="shared" si="3"/>
        <v>2.5920000000000001</v>
      </c>
      <c r="J17" s="2">
        <f t="shared" si="4"/>
        <v>3</v>
      </c>
      <c r="K17" s="2">
        <f t="shared" si="5"/>
        <v>162</v>
      </c>
      <c r="L17" s="2">
        <f t="shared" si="6"/>
        <v>54</v>
      </c>
      <c r="M17" s="3">
        <v>49.510872200000001</v>
      </c>
      <c r="N17" s="3">
        <v>-113.81618</v>
      </c>
      <c r="O17" s="2">
        <v>2007</v>
      </c>
    </row>
    <row r="18" spans="1:15" x14ac:dyDescent="0.2">
      <c r="A18" s="2">
        <v>2704</v>
      </c>
      <c r="B18" s="2" t="s">
        <v>60</v>
      </c>
      <c r="C18" s="2" t="s">
        <v>61</v>
      </c>
      <c r="D18" s="1">
        <v>17</v>
      </c>
      <c r="E18" s="2">
        <v>1</v>
      </c>
      <c r="F18" s="2">
        <f t="shared" si="0"/>
        <v>3</v>
      </c>
      <c r="G18" s="2">
        <f t="shared" si="1"/>
        <v>108</v>
      </c>
      <c r="H18" s="2">
        <f t="shared" si="2"/>
        <v>1.728</v>
      </c>
      <c r="I18" s="2">
        <f t="shared" si="3"/>
        <v>8.6400000000000005E-2</v>
      </c>
      <c r="J18" s="2">
        <f t="shared" si="4"/>
        <v>1</v>
      </c>
      <c r="K18" s="2">
        <f t="shared" si="5"/>
        <v>5.4</v>
      </c>
      <c r="L18" s="2">
        <f t="shared" si="6"/>
        <v>5.4</v>
      </c>
      <c r="M18" s="3">
        <v>49.583094899999999</v>
      </c>
      <c r="N18" s="3">
        <v>-114.21593</v>
      </c>
      <c r="O18" s="2">
        <v>2001</v>
      </c>
    </row>
    <row r="19" spans="1:15" x14ac:dyDescent="0.2">
      <c r="A19" s="2">
        <v>21946</v>
      </c>
      <c r="B19" s="2" t="s">
        <v>60</v>
      </c>
      <c r="C19" s="2" t="s">
        <v>61</v>
      </c>
      <c r="D19" s="1">
        <v>18</v>
      </c>
      <c r="E19" s="2">
        <v>1</v>
      </c>
      <c r="F19" s="2">
        <f t="shared" si="0"/>
        <v>3</v>
      </c>
      <c r="G19" s="2">
        <f t="shared" si="1"/>
        <v>108</v>
      </c>
      <c r="H19" s="2">
        <f t="shared" si="2"/>
        <v>1.728</v>
      </c>
      <c r="I19" s="2">
        <f t="shared" si="3"/>
        <v>8.6400000000000005E-2</v>
      </c>
      <c r="J19" s="2">
        <f t="shared" si="4"/>
        <v>1</v>
      </c>
      <c r="K19" s="2">
        <f t="shared" si="5"/>
        <v>5.4</v>
      </c>
      <c r="L19" s="2">
        <f t="shared" si="6"/>
        <v>5.4</v>
      </c>
      <c r="M19" s="3">
        <v>49.686784899999999</v>
      </c>
      <c r="N19" s="3">
        <v>-113.4746</v>
      </c>
      <c r="O19" s="2">
        <v>2004</v>
      </c>
    </row>
    <row r="20" spans="1:15" x14ac:dyDescent="0.2">
      <c r="A20" s="2">
        <v>2705</v>
      </c>
      <c r="B20" s="2" t="s">
        <v>60</v>
      </c>
      <c r="C20" s="2" t="s">
        <v>61</v>
      </c>
      <c r="D20" s="1">
        <v>19</v>
      </c>
      <c r="E20" s="2">
        <v>20</v>
      </c>
      <c r="F20" s="2">
        <f t="shared" si="0"/>
        <v>60</v>
      </c>
      <c r="G20" s="2">
        <f t="shared" si="1"/>
        <v>2160</v>
      </c>
      <c r="H20" s="2">
        <f t="shared" si="2"/>
        <v>34.56</v>
      </c>
      <c r="I20" s="2">
        <f t="shared" si="3"/>
        <v>1.7280000000000002</v>
      </c>
      <c r="J20" s="2">
        <f t="shared" si="4"/>
        <v>2</v>
      </c>
      <c r="K20" s="2">
        <f t="shared" si="5"/>
        <v>108</v>
      </c>
      <c r="L20" s="2">
        <f t="shared" si="6"/>
        <v>54</v>
      </c>
      <c r="M20" s="3">
        <v>49.386513999999998</v>
      </c>
      <c r="N20" s="3">
        <v>-112.95071</v>
      </c>
      <c r="O20" s="2">
        <v>2004</v>
      </c>
    </row>
    <row r="21" spans="1:15" x14ac:dyDescent="0.2">
      <c r="A21" s="2">
        <v>2706</v>
      </c>
      <c r="B21" s="2" t="s">
        <v>60</v>
      </c>
      <c r="C21" s="2" t="s">
        <v>61</v>
      </c>
      <c r="D21" s="1">
        <v>20</v>
      </c>
      <c r="E21" s="2">
        <v>114</v>
      </c>
      <c r="F21" s="2">
        <f t="shared" si="0"/>
        <v>342</v>
      </c>
      <c r="G21" s="2">
        <f t="shared" si="1"/>
        <v>12312</v>
      </c>
      <c r="H21" s="2">
        <f t="shared" si="2"/>
        <v>196.99199999999999</v>
      </c>
      <c r="I21" s="2">
        <f t="shared" si="3"/>
        <v>9.8495999999999988</v>
      </c>
      <c r="J21" s="2">
        <f t="shared" si="4"/>
        <v>10</v>
      </c>
      <c r="K21" s="2">
        <f t="shared" si="5"/>
        <v>615.6</v>
      </c>
      <c r="L21" s="2">
        <f t="shared" si="6"/>
        <v>61.56</v>
      </c>
      <c r="M21" s="3">
        <v>49.6084563</v>
      </c>
      <c r="N21" s="3">
        <v>-113.48654000000001</v>
      </c>
      <c r="O21" s="2">
        <v>2003</v>
      </c>
    </row>
    <row r="22" spans="1:15" x14ac:dyDescent="0.2">
      <c r="A22" s="2">
        <v>704</v>
      </c>
      <c r="B22" s="2" t="s">
        <v>60</v>
      </c>
      <c r="C22" s="2" t="s">
        <v>61</v>
      </c>
      <c r="D22" s="1">
        <v>21</v>
      </c>
      <c r="E22" s="2">
        <v>1</v>
      </c>
      <c r="F22" s="2">
        <f t="shared" si="0"/>
        <v>3</v>
      </c>
      <c r="G22" s="2">
        <f t="shared" si="1"/>
        <v>108</v>
      </c>
      <c r="H22" s="2">
        <f t="shared" si="2"/>
        <v>1.728</v>
      </c>
      <c r="I22" s="2">
        <f t="shared" si="3"/>
        <v>8.6400000000000005E-2</v>
      </c>
      <c r="J22" s="2">
        <f t="shared" si="4"/>
        <v>1</v>
      </c>
      <c r="K22" s="2">
        <f t="shared" si="5"/>
        <v>5.4</v>
      </c>
      <c r="L22" s="2">
        <f t="shared" si="6"/>
        <v>5.4</v>
      </c>
      <c r="M22" s="3">
        <v>49.583111000000002</v>
      </c>
      <c r="N22" s="3">
        <v>-113.45111</v>
      </c>
      <c r="O22" s="2">
        <v>2001</v>
      </c>
    </row>
    <row r="23" spans="1:15" x14ac:dyDescent="0.2">
      <c r="A23" s="2">
        <v>2707</v>
      </c>
      <c r="B23" s="2" t="s">
        <v>60</v>
      </c>
      <c r="C23" s="2" t="s">
        <v>61</v>
      </c>
      <c r="D23" s="1">
        <v>22</v>
      </c>
      <c r="E23" s="2">
        <v>2</v>
      </c>
      <c r="F23" s="2">
        <f t="shared" si="0"/>
        <v>6</v>
      </c>
      <c r="G23" s="2">
        <f t="shared" si="1"/>
        <v>216</v>
      </c>
      <c r="H23" s="2">
        <f t="shared" si="2"/>
        <v>3.456</v>
      </c>
      <c r="I23" s="2">
        <f t="shared" si="3"/>
        <v>0.17280000000000001</v>
      </c>
      <c r="J23" s="2">
        <f t="shared" si="4"/>
        <v>1</v>
      </c>
      <c r="K23" s="2">
        <f t="shared" si="5"/>
        <v>10.8</v>
      </c>
      <c r="L23" s="2">
        <f t="shared" si="6"/>
        <v>10.8</v>
      </c>
      <c r="M23" s="3">
        <v>49.575844799999999</v>
      </c>
      <c r="N23" s="3">
        <v>-113.85468</v>
      </c>
      <c r="O23" s="2">
        <v>2007</v>
      </c>
    </row>
    <row r="24" spans="1:15" x14ac:dyDescent="0.2">
      <c r="A24" s="2">
        <v>21098</v>
      </c>
      <c r="B24" s="2" t="s">
        <v>60</v>
      </c>
      <c r="C24" s="2" t="s">
        <v>61</v>
      </c>
      <c r="D24" s="1">
        <v>23</v>
      </c>
      <c r="E24" s="2">
        <v>20</v>
      </c>
      <c r="F24" s="2">
        <f t="shared" si="0"/>
        <v>60</v>
      </c>
      <c r="G24" s="2">
        <f t="shared" si="1"/>
        <v>2160</v>
      </c>
      <c r="H24" s="2">
        <f t="shared" si="2"/>
        <v>34.56</v>
      </c>
      <c r="I24" s="2">
        <f t="shared" si="3"/>
        <v>1.7280000000000002</v>
      </c>
      <c r="J24" s="2">
        <f t="shared" si="4"/>
        <v>2</v>
      </c>
      <c r="K24" s="2">
        <f t="shared" si="5"/>
        <v>108</v>
      </c>
      <c r="L24" s="2">
        <f t="shared" si="6"/>
        <v>54</v>
      </c>
      <c r="M24" s="3">
        <v>49.575844799999999</v>
      </c>
      <c r="N24" s="3">
        <v>-113.85468</v>
      </c>
      <c r="O24" s="2">
        <v>2015</v>
      </c>
    </row>
    <row r="25" spans="1:15" x14ac:dyDescent="0.2">
      <c r="A25" s="2">
        <v>2713</v>
      </c>
      <c r="B25" s="2" t="s">
        <v>60</v>
      </c>
      <c r="C25" s="2" t="s">
        <v>61</v>
      </c>
      <c r="D25" s="1">
        <v>24</v>
      </c>
      <c r="E25" s="2">
        <v>1</v>
      </c>
      <c r="F25" s="2">
        <f t="shared" si="0"/>
        <v>3</v>
      </c>
      <c r="G25" s="2">
        <f t="shared" si="1"/>
        <v>108</v>
      </c>
      <c r="H25" s="2">
        <f t="shared" si="2"/>
        <v>1.728</v>
      </c>
      <c r="I25" s="2">
        <f t="shared" si="3"/>
        <v>8.6400000000000005E-2</v>
      </c>
      <c r="J25" s="2">
        <f t="shared" si="4"/>
        <v>1</v>
      </c>
      <c r="K25" s="2">
        <f t="shared" si="5"/>
        <v>5.4</v>
      </c>
      <c r="L25" s="2">
        <f t="shared" si="6"/>
        <v>5.4</v>
      </c>
      <c r="M25" s="3">
        <v>49.531148799999997</v>
      </c>
      <c r="N25" s="3">
        <v>-114.05441999999999</v>
      </c>
      <c r="O25" s="2">
        <v>2004</v>
      </c>
    </row>
    <row r="26" spans="1:15" x14ac:dyDescent="0.2">
      <c r="A26" s="2">
        <v>17523</v>
      </c>
      <c r="B26" s="2" t="s">
        <v>60</v>
      </c>
      <c r="C26" s="2" t="s">
        <v>61</v>
      </c>
      <c r="D26" s="1">
        <v>25</v>
      </c>
      <c r="E26" s="2">
        <v>1</v>
      </c>
      <c r="F26" s="2">
        <f t="shared" si="0"/>
        <v>3</v>
      </c>
      <c r="G26" s="2">
        <f t="shared" si="1"/>
        <v>108</v>
      </c>
      <c r="H26" s="2">
        <f t="shared" si="2"/>
        <v>1.728</v>
      </c>
      <c r="I26" s="2">
        <f t="shared" si="3"/>
        <v>8.6400000000000005E-2</v>
      </c>
      <c r="J26" s="2">
        <f t="shared" si="4"/>
        <v>1</v>
      </c>
      <c r="K26" s="2">
        <f t="shared" si="5"/>
        <v>5.4</v>
      </c>
      <c r="L26" s="2">
        <f t="shared" si="6"/>
        <v>5.4</v>
      </c>
      <c r="M26" s="3">
        <v>49.525292299999997</v>
      </c>
      <c r="N26" s="3">
        <v>-114.05547</v>
      </c>
      <c r="O26" s="2">
        <v>1993</v>
      </c>
    </row>
    <row r="27" spans="1:15" x14ac:dyDescent="0.2">
      <c r="A27" s="2">
        <v>2708</v>
      </c>
      <c r="B27" s="2" t="s">
        <v>60</v>
      </c>
      <c r="C27" s="2" t="s">
        <v>61</v>
      </c>
      <c r="D27" s="1">
        <v>26</v>
      </c>
      <c r="E27" s="2">
        <v>5</v>
      </c>
      <c r="F27" s="2">
        <f t="shared" si="0"/>
        <v>15</v>
      </c>
      <c r="G27" s="2">
        <f t="shared" si="1"/>
        <v>540</v>
      </c>
      <c r="H27" s="2">
        <f t="shared" si="2"/>
        <v>8.64</v>
      </c>
      <c r="I27" s="2">
        <f t="shared" si="3"/>
        <v>0.43200000000000005</v>
      </c>
      <c r="J27" s="2">
        <f t="shared" si="4"/>
        <v>1</v>
      </c>
      <c r="K27" s="2">
        <f t="shared" si="5"/>
        <v>27</v>
      </c>
      <c r="L27" s="2">
        <f t="shared" si="6"/>
        <v>27</v>
      </c>
      <c r="M27" s="3">
        <v>49.537298800000002</v>
      </c>
      <c r="N27" s="3">
        <v>-113.97572</v>
      </c>
      <c r="O27" s="2">
        <v>2001</v>
      </c>
    </row>
    <row r="28" spans="1:15" x14ac:dyDescent="0.2">
      <c r="A28" s="2">
        <v>2709</v>
      </c>
      <c r="B28" s="2" t="s">
        <v>60</v>
      </c>
      <c r="C28" s="2" t="s">
        <v>61</v>
      </c>
      <c r="D28" s="1">
        <v>27</v>
      </c>
      <c r="E28" s="2">
        <v>47</v>
      </c>
      <c r="F28" s="2">
        <f t="shared" si="0"/>
        <v>141</v>
      </c>
      <c r="G28" s="2">
        <f t="shared" si="1"/>
        <v>5076</v>
      </c>
      <c r="H28" s="2">
        <f t="shared" si="2"/>
        <v>81.215999999999994</v>
      </c>
      <c r="I28" s="2">
        <f t="shared" si="3"/>
        <v>4.0607999999999995</v>
      </c>
      <c r="J28" s="2">
        <f t="shared" si="4"/>
        <v>5</v>
      </c>
      <c r="K28" s="2">
        <f t="shared" si="5"/>
        <v>253.8</v>
      </c>
      <c r="L28" s="2">
        <f t="shared" si="6"/>
        <v>50.760000000000005</v>
      </c>
      <c r="M28" s="3">
        <v>49.5127199</v>
      </c>
      <c r="N28" s="3">
        <v>-113.50029000000001</v>
      </c>
      <c r="O28" s="2">
        <v>2006</v>
      </c>
    </row>
    <row r="29" spans="1:15" x14ac:dyDescent="0.2">
      <c r="A29" s="2">
        <v>2710</v>
      </c>
      <c r="B29" s="2" t="s">
        <v>60</v>
      </c>
      <c r="C29" s="2" t="s">
        <v>61</v>
      </c>
      <c r="D29" s="1">
        <v>28</v>
      </c>
      <c r="E29" s="2">
        <v>1</v>
      </c>
      <c r="F29" s="2">
        <f t="shared" si="0"/>
        <v>3</v>
      </c>
      <c r="G29" s="2">
        <f t="shared" si="1"/>
        <v>108</v>
      </c>
      <c r="H29" s="2">
        <f t="shared" si="2"/>
        <v>1.728</v>
      </c>
      <c r="I29" s="2">
        <f t="shared" si="3"/>
        <v>8.6400000000000005E-2</v>
      </c>
      <c r="J29" s="2">
        <f t="shared" si="4"/>
        <v>1</v>
      </c>
      <c r="K29" s="2">
        <f t="shared" si="5"/>
        <v>5.4</v>
      </c>
      <c r="L29" s="2">
        <f t="shared" si="6"/>
        <v>5.4</v>
      </c>
      <c r="M29" s="3">
        <v>49.553655200000001</v>
      </c>
      <c r="N29" s="3">
        <v>-113.9636443</v>
      </c>
      <c r="O29" s="2">
        <v>2002</v>
      </c>
    </row>
    <row r="30" spans="1:15" x14ac:dyDescent="0.2">
      <c r="A30" s="2">
        <v>2711</v>
      </c>
      <c r="B30" s="2" t="s">
        <v>60</v>
      </c>
      <c r="C30" s="2" t="s">
        <v>61</v>
      </c>
      <c r="D30" s="1">
        <v>29</v>
      </c>
      <c r="E30" s="2">
        <v>38</v>
      </c>
      <c r="F30" s="2">
        <f t="shared" si="0"/>
        <v>114</v>
      </c>
      <c r="G30" s="2">
        <f t="shared" si="1"/>
        <v>4104</v>
      </c>
      <c r="H30" s="2">
        <f t="shared" si="2"/>
        <v>65.664000000000001</v>
      </c>
      <c r="I30" s="2">
        <f t="shared" si="3"/>
        <v>3.2831999999999999</v>
      </c>
      <c r="J30" s="2">
        <f t="shared" si="4"/>
        <v>4</v>
      </c>
      <c r="K30" s="2">
        <f t="shared" si="5"/>
        <v>205.2</v>
      </c>
      <c r="L30" s="2">
        <f t="shared" si="6"/>
        <v>51.3</v>
      </c>
      <c r="M30" s="3">
        <v>49.553655200000001</v>
      </c>
      <c r="N30" s="3">
        <v>-113.9636443</v>
      </c>
      <c r="O30" s="2">
        <v>2004</v>
      </c>
    </row>
    <row r="31" spans="1:15" x14ac:dyDescent="0.2">
      <c r="A31" s="2">
        <v>10135</v>
      </c>
      <c r="B31" s="2" t="s">
        <v>60</v>
      </c>
      <c r="C31" s="2" t="s">
        <v>61</v>
      </c>
      <c r="D31" s="1">
        <v>30</v>
      </c>
      <c r="E31" s="2">
        <v>22</v>
      </c>
      <c r="F31" s="2">
        <f t="shared" si="0"/>
        <v>66</v>
      </c>
      <c r="G31" s="2">
        <f t="shared" si="1"/>
        <v>2376</v>
      </c>
      <c r="H31" s="2">
        <f t="shared" si="2"/>
        <v>38.015999999999998</v>
      </c>
      <c r="I31" s="2">
        <f t="shared" si="3"/>
        <v>1.9007999999999998</v>
      </c>
      <c r="J31" s="2">
        <f t="shared" si="4"/>
        <v>2</v>
      </c>
      <c r="K31" s="2">
        <f t="shared" si="5"/>
        <v>118.8</v>
      </c>
      <c r="L31" s="2">
        <f t="shared" si="6"/>
        <v>59.4</v>
      </c>
      <c r="M31" s="3">
        <v>49.553655200000001</v>
      </c>
      <c r="N31" s="3">
        <v>-113.9636443</v>
      </c>
      <c r="O31" s="2">
        <v>2010</v>
      </c>
    </row>
    <row r="32" spans="1:15" x14ac:dyDescent="0.2">
      <c r="A32" s="2">
        <v>2712</v>
      </c>
      <c r="B32" s="2" t="s">
        <v>60</v>
      </c>
      <c r="C32" s="2" t="s">
        <v>61</v>
      </c>
      <c r="D32" s="1">
        <v>31</v>
      </c>
      <c r="E32" s="2">
        <v>37</v>
      </c>
      <c r="F32" s="2">
        <f t="shared" si="0"/>
        <v>111</v>
      </c>
      <c r="G32" s="2">
        <f t="shared" si="1"/>
        <v>3996</v>
      </c>
      <c r="H32" s="2">
        <f t="shared" si="2"/>
        <v>63.936</v>
      </c>
      <c r="I32" s="2">
        <f t="shared" si="3"/>
        <v>3.1968000000000001</v>
      </c>
      <c r="J32" s="2">
        <f t="shared" si="4"/>
        <v>4</v>
      </c>
      <c r="K32" s="2">
        <f t="shared" si="5"/>
        <v>199.8</v>
      </c>
      <c r="L32" s="2">
        <f t="shared" si="6"/>
        <v>49.95</v>
      </c>
      <c r="M32" s="3">
        <v>49.721092400000003</v>
      </c>
      <c r="N32" s="3">
        <v>-111.93198</v>
      </c>
      <c r="O32" s="2">
        <v>2007</v>
      </c>
    </row>
    <row r="33" spans="1:15" x14ac:dyDescent="0.2">
      <c r="A33" s="2">
        <v>2714</v>
      </c>
      <c r="B33" s="2" t="s">
        <v>60</v>
      </c>
      <c r="C33" s="2" t="s">
        <v>61</v>
      </c>
      <c r="D33" s="1">
        <v>32</v>
      </c>
      <c r="E33" s="2">
        <v>9</v>
      </c>
      <c r="F33" s="2">
        <f t="shared" si="0"/>
        <v>27</v>
      </c>
      <c r="G33" s="2">
        <f t="shared" si="1"/>
        <v>972</v>
      </c>
      <c r="H33" s="2">
        <f t="shared" si="2"/>
        <v>15.552</v>
      </c>
      <c r="I33" s="2">
        <f t="shared" si="3"/>
        <v>0.77759999999999996</v>
      </c>
      <c r="J33" s="2">
        <f t="shared" si="4"/>
        <v>1</v>
      </c>
      <c r="K33" s="2">
        <f t="shared" si="5"/>
        <v>48.6</v>
      </c>
      <c r="L33" s="2">
        <f t="shared" si="6"/>
        <v>48.6</v>
      </c>
      <c r="M33" s="3">
        <v>49.501477700000002</v>
      </c>
      <c r="N33" s="3">
        <v>-112.8931754</v>
      </c>
      <c r="O33" s="2">
        <v>2004</v>
      </c>
    </row>
    <row r="34" spans="1:15" x14ac:dyDescent="0.2">
      <c r="A34" s="2">
        <v>2716</v>
      </c>
      <c r="B34" s="2" t="s">
        <v>60</v>
      </c>
      <c r="C34" s="2" t="s">
        <v>61</v>
      </c>
      <c r="D34" s="1">
        <v>33</v>
      </c>
      <c r="E34" s="2">
        <v>1</v>
      </c>
      <c r="F34" s="2">
        <f t="shared" si="0"/>
        <v>3</v>
      </c>
      <c r="G34" s="2">
        <f t="shared" si="1"/>
        <v>108</v>
      </c>
      <c r="H34" s="2">
        <f t="shared" si="2"/>
        <v>1.728</v>
      </c>
      <c r="I34" s="2">
        <f t="shared" si="3"/>
        <v>8.6400000000000005E-2</v>
      </c>
      <c r="J34" s="2">
        <f t="shared" si="4"/>
        <v>1</v>
      </c>
      <c r="K34" s="2">
        <f t="shared" si="5"/>
        <v>5.4</v>
      </c>
      <c r="L34" s="2">
        <f t="shared" si="6"/>
        <v>5.4</v>
      </c>
      <c r="M34" s="3">
        <v>49.218010499999998</v>
      </c>
      <c r="N34" s="3">
        <v>-113.667704</v>
      </c>
      <c r="O34" s="2">
        <v>1998</v>
      </c>
    </row>
    <row r="35" spans="1:15" x14ac:dyDescent="0.2">
      <c r="A35" s="2">
        <v>2717</v>
      </c>
      <c r="B35" s="2" t="s">
        <v>60</v>
      </c>
      <c r="C35" s="2" t="s">
        <v>61</v>
      </c>
      <c r="D35" s="1">
        <v>34</v>
      </c>
      <c r="E35" s="2">
        <v>2</v>
      </c>
      <c r="F35" s="2">
        <f t="shared" si="0"/>
        <v>6</v>
      </c>
      <c r="G35" s="2">
        <f t="shared" si="1"/>
        <v>216</v>
      </c>
      <c r="H35" s="2">
        <f t="shared" si="2"/>
        <v>3.456</v>
      </c>
      <c r="I35" s="2">
        <f t="shared" si="3"/>
        <v>0.17280000000000001</v>
      </c>
      <c r="J35" s="2">
        <f t="shared" si="4"/>
        <v>1</v>
      </c>
      <c r="K35" s="2">
        <f t="shared" si="5"/>
        <v>10.8</v>
      </c>
      <c r="L35" s="2">
        <f t="shared" si="6"/>
        <v>10.8</v>
      </c>
      <c r="M35" s="3">
        <v>49.218010499999998</v>
      </c>
      <c r="N35" s="3">
        <v>-113.667704</v>
      </c>
      <c r="O35" s="2">
        <v>1998</v>
      </c>
    </row>
    <row r="36" spans="1:15" x14ac:dyDescent="0.2">
      <c r="A36" s="2">
        <v>2718</v>
      </c>
      <c r="B36" s="2" t="s">
        <v>60</v>
      </c>
      <c r="C36" s="2" t="s">
        <v>61</v>
      </c>
      <c r="D36" s="1">
        <v>35</v>
      </c>
      <c r="E36" s="2">
        <v>1</v>
      </c>
      <c r="F36" s="2">
        <f t="shared" si="0"/>
        <v>3</v>
      </c>
      <c r="G36" s="2">
        <f t="shared" si="1"/>
        <v>108</v>
      </c>
      <c r="H36" s="2">
        <f t="shared" si="2"/>
        <v>1.728</v>
      </c>
      <c r="I36" s="2">
        <f t="shared" si="3"/>
        <v>8.6400000000000005E-2</v>
      </c>
      <c r="J36" s="2">
        <f t="shared" si="4"/>
        <v>1</v>
      </c>
      <c r="K36" s="2">
        <f t="shared" si="5"/>
        <v>5.4</v>
      </c>
      <c r="L36" s="2">
        <f t="shared" si="6"/>
        <v>5.4</v>
      </c>
      <c r="M36" s="3">
        <v>49.218010499999998</v>
      </c>
      <c r="N36" s="3">
        <v>-113.667704</v>
      </c>
      <c r="O36" s="2">
        <v>2000</v>
      </c>
    </row>
    <row r="37" spans="1:15" x14ac:dyDescent="0.2">
      <c r="A37" s="2">
        <v>2719</v>
      </c>
      <c r="B37" s="2" t="s">
        <v>60</v>
      </c>
      <c r="C37" s="2" t="s">
        <v>61</v>
      </c>
      <c r="D37" s="1">
        <v>36</v>
      </c>
      <c r="E37" s="2">
        <v>1</v>
      </c>
      <c r="F37" s="2">
        <f t="shared" si="0"/>
        <v>3</v>
      </c>
      <c r="G37" s="2">
        <f t="shared" si="1"/>
        <v>108</v>
      </c>
      <c r="H37" s="2">
        <f t="shared" si="2"/>
        <v>1.728</v>
      </c>
      <c r="I37" s="2">
        <f t="shared" si="3"/>
        <v>8.6400000000000005E-2</v>
      </c>
      <c r="J37" s="2">
        <f t="shared" si="4"/>
        <v>1</v>
      </c>
      <c r="K37" s="2">
        <f t="shared" si="5"/>
        <v>5.4</v>
      </c>
      <c r="L37" s="2">
        <f t="shared" si="6"/>
        <v>5.4</v>
      </c>
      <c r="M37" s="3">
        <v>49.218010499999998</v>
      </c>
      <c r="N37" s="3">
        <v>-113.667704</v>
      </c>
      <c r="O37" s="2">
        <v>2001</v>
      </c>
    </row>
    <row r="38" spans="1:15" x14ac:dyDescent="0.2">
      <c r="A38" s="2">
        <v>2720</v>
      </c>
      <c r="B38" s="2" t="s">
        <v>60</v>
      </c>
      <c r="C38" s="2" t="s">
        <v>61</v>
      </c>
      <c r="D38" s="1">
        <v>37</v>
      </c>
      <c r="E38" s="2">
        <v>1</v>
      </c>
      <c r="F38" s="2">
        <f t="shared" si="0"/>
        <v>3</v>
      </c>
      <c r="G38" s="2">
        <f t="shared" si="1"/>
        <v>108</v>
      </c>
      <c r="H38" s="2">
        <f t="shared" si="2"/>
        <v>1.728</v>
      </c>
      <c r="I38" s="2">
        <f t="shared" si="3"/>
        <v>8.6400000000000005E-2</v>
      </c>
      <c r="J38" s="2">
        <f t="shared" si="4"/>
        <v>1</v>
      </c>
      <c r="K38" s="2">
        <f t="shared" si="5"/>
        <v>5.4</v>
      </c>
      <c r="L38" s="2">
        <f t="shared" si="6"/>
        <v>5.4</v>
      </c>
      <c r="M38" s="3">
        <v>49.218010499999998</v>
      </c>
      <c r="N38" s="3">
        <v>-113.667704</v>
      </c>
      <c r="O38" s="2">
        <v>2002</v>
      </c>
    </row>
    <row r="39" spans="1:15" x14ac:dyDescent="0.2">
      <c r="A39" s="2">
        <v>2721</v>
      </c>
      <c r="B39" s="2" t="s">
        <v>60</v>
      </c>
      <c r="C39" s="2" t="s">
        <v>61</v>
      </c>
      <c r="D39" s="1">
        <v>38</v>
      </c>
      <c r="E39" s="2">
        <v>1</v>
      </c>
      <c r="F39" s="2">
        <f t="shared" si="0"/>
        <v>3</v>
      </c>
      <c r="G39" s="2">
        <f t="shared" si="1"/>
        <v>108</v>
      </c>
      <c r="H39" s="2">
        <f t="shared" si="2"/>
        <v>1.728</v>
      </c>
      <c r="I39" s="2">
        <f t="shared" si="3"/>
        <v>8.6400000000000005E-2</v>
      </c>
      <c r="J39" s="2">
        <f t="shared" si="4"/>
        <v>1</v>
      </c>
      <c r="K39" s="2">
        <f t="shared" si="5"/>
        <v>5.4</v>
      </c>
      <c r="L39" s="2">
        <f t="shared" si="6"/>
        <v>5.4</v>
      </c>
      <c r="M39" s="3">
        <v>49.605306499999998</v>
      </c>
      <c r="N39" s="3">
        <v>-113.54401</v>
      </c>
      <c r="O39" s="2">
        <v>2001</v>
      </c>
    </row>
    <row r="40" spans="1:15" x14ac:dyDescent="0.2">
      <c r="A40" s="2">
        <v>30211</v>
      </c>
      <c r="B40" s="2" t="s">
        <v>60</v>
      </c>
      <c r="C40" s="2" t="s">
        <v>61</v>
      </c>
      <c r="D40" s="1">
        <v>39</v>
      </c>
      <c r="E40" s="2">
        <v>56</v>
      </c>
      <c r="F40" s="2">
        <f t="shared" si="0"/>
        <v>168</v>
      </c>
      <c r="G40" s="2">
        <f t="shared" si="1"/>
        <v>6048</v>
      </c>
      <c r="H40" s="2">
        <f t="shared" si="2"/>
        <v>96.768000000000001</v>
      </c>
      <c r="I40" s="2">
        <f t="shared" si="3"/>
        <v>4.8384</v>
      </c>
      <c r="J40" s="2">
        <f t="shared" si="4"/>
        <v>5</v>
      </c>
      <c r="K40" s="2">
        <f t="shared" si="5"/>
        <v>302.39999999999998</v>
      </c>
      <c r="L40" s="2">
        <f t="shared" si="6"/>
        <v>60.48</v>
      </c>
      <c r="M40" s="3">
        <v>49.427631099999999</v>
      </c>
      <c r="N40" s="3">
        <v>-111.2214</v>
      </c>
      <c r="O40" s="2">
        <v>2019</v>
      </c>
    </row>
    <row r="41" spans="1:15" x14ac:dyDescent="0.2">
      <c r="A41" s="2">
        <v>30993</v>
      </c>
      <c r="B41" s="2" t="s">
        <v>60</v>
      </c>
      <c r="C41" s="2" t="s">
        <v>61</v>
      </c>
      <c r="D41" s="1">
        <v>40</v>
      </c>
      <c r="E41" s="2">
        <v>43</v>
      </c>
      <c r="F41" s="2">
        <f t="shared" si="0"/>
        <v>129</v>
      </c>
      <c r="G41" s="2">
        <f t="shared" si="1"/>
        <v>4644</v>
      </c>
      <c r="H41" s="2">
        <f t="shared" si="2"/>
        <v>74.304000000000002</v>
      </c>
      <c r="I41" s="2">
        <f t="shared" si="3"/>
        <v>3.7152000000000003</v>
      </c>
      <c r="J41" s="2">
        <f t="shared" si="4"/>
        <v>4</v>
      </c>
      <c r="K41" s="2">
        <f t="shared" si="5"/>
        <v>232.2</v>
      </c>
      <c r="L41" s="2">
        <f t="shared" si="6"/>
        <v>58.05</v>
      </c>
      <c r="M41" s="3">
        <v>49.479127900000002</v>
      </c>
      <c r="N41" s="3">
        <v>-113.45323</v>
      </c>
      <c r="O41" s="2">
        <v>2021</v>
      </c>
    </row>
    <row r="42" spans="1:15" x14ac:dyDescent="0.2">
      <c r="A42" s="2">
        <v>12966</v>
      </c>
      <c r="B42" s="2" t="s">
        <v>60</v>
      </c>
      <c r="C42" s="2" t="s">
        <v>61</v>
      </c>
      <c r="D42" s="1">
        <v>41</v>
      </c>
      <c r="E42" s="2">
        <v>55</v>
      </c>
      <c r="F42" s="2">
        <f t="shared" si="0"/>
        <v>165</v>
      </c>
      <c r="G42" s="2">
        <f t="shared" si="1"/>
        <v>5940</v>
      </c>
      <c r="H42" s="2">
        <f t="shared" si="2"/>
        <v>95.04</v>
      </c>
      <c r="I42" s="2">
        <f t="shared" si="3"/>
        <v>4.7520000000000007</v>
      </c>
      <c r="J42" s="2">
        <f t="shared" si="4"/>
        <v>5</v>
      </c>
      <c r="K42" s="2">
        <f t="shared" si="5"/>
        <v>297</v>
      </c>
      <c r="L42" s="2">
        <f t="shared" si="6"/>
        <v>59.4</v>
      </c>
      <c r="M42" s="3">
        <v>51.241691000000003</v>
      </c>
      <c r="N42" s="3">
        <v>-112.56335300000001</v>
      </c>
      <c r="O42" s="2">
        <v>2011</v>
      </c>
    </row>
    <row r="43" spans="1:15" x14ac:dyDescent="0.2">
      <c r="A43" s="2">
        <v>10136</v>
      </c>
      <c r="B43" s="2" t="s">
        <v>62</v>
      </c>
      <c r="C43" s="2" t="s">
        <v>63</v>
      </c>
      <c r="D43" s="1">
        <v>42</v>
      </c>
      <c r="E43" s="2">
        <v>34</v>
      </c>
      <c r="F43" s="2">
        <f t="shared" si="0"/>
        <v>102</v>
      </c>
      <c r="G43" s="2">
        <f t="shared" si="1"/>
        <v>3672</v>
      </c>
      <c r="H43" s="2">
        <f t="shared" si="2"/>
        <v>58.752000000000002</v>
      </c>
      <c r="I43" s="2">
        <f t="shared" si="3"/>
        <v>2.9376000000000002</v>
      </c>
      <c r="J43" s="2">
        <f t="shared" si="4"/>
        <v>3</v>
      </c>
      <c r="K43" s="2">
        <f t="shared" si="5"/>
        <v>183.6</v>
      </c>
      <c r="L43" s="2">
        <f t="shared" si="6"/>
        <v>61.199999999999996</v>
      </c>
      <c r="M43" s="3">
        <v>55.686261799999997</v>
      </c>
      <c r="N43" s="3">
        <v>-120.41683399999999</v>
      </c>
      <c r="O43" s="2">
        <v>2009</v>
      </c>
    </row>
    <row r="44" spans="1:15" x14ac:dyDescent="0.2">
      <c r="A44" s="2">
        <v>21127</v>
      </c>
      <c r="B44" s="2" t="s">
        <v>62</v>
      </c>
      <c r="C44" s="2" t="s">
        <v>63</v>
      </c>
      <c r="D44" s="1">
        <v>43</v>
      </c>
      <c r="E44" s="2">
        <v>55</v>
      </c>
      <c r="F44" s="2">
        <f t="shared" si="0"/>
        <v>165</v>
      </c>
      <c r="G44" s="2">
        <f t="shared" si="1"/>
        <v>5940</v>
      </c>
      <c r="H44" s="2">
        <f t="shared" si="2"/>
        <v>95.04</v>
      </c>
      <c r="I44" s="2">
        <f t="shared" si="3"/>
        <v>4.7520000000000007</v>
      </c>
      <c r="J44" s="2">
        <f t="shared" si="4"/>
        <v>5</v>
      </c>
      <c r="K44" s="2">
        <f t="shared" si="5"/>
        <v>297</v>
      </c>
      <c r="L44" s="2">
        <f t="shared" si="6"/>
        <v>59.4</v>
      </c>
      <c r="M44" s="3">
        <v>50.759552800000002</v>
      </c>
      <c r="N44" s="3">
        <v>-128.03655000000001</v>
      </c>
      <c r="O44" s="2">
        <v>2014</v>
      </c>
    </row>
    <row r="45" spans="1:15" x14ac:dyDescent="0.2">
      <c r="A45" s="2">
        <v>15980</v>
      </c>
      <c r="B45" s="2" t="s">
        <v>62</v>
      </c>
      <c r="C45" s="2" t="s">
        <v>63</v>
      </c>
      <c r="D45" s="1">
        <v>44</v>
      </c>
      <c r="E45" s="2">
        <v>48</v>
      </c>
      <c r="F45" s="2">
        <f t="shared" si="0"/>
        <v>144</v>
      </c>
      <c r="G45" s="2">
        <f t="shared" si="1"/>
        <v>5184</v>
      </c>
      <c r="H45" s="2">
        <f t="shared" si="2"/>
        <v>82.944000000000003</v>
      </c>
      <c r="I45" s="2">
        <f t="shared" si="3"/>
        <v>4.1471999999999998</v>
      </c>
      <c r="J45" s="2">
        <f t="shared" si="4"/>
        <v>5</v>
      </c>
      <c r="K45" s="2">
        <f t="shared" si="5"/>
        <v>259.2</v>
      </c>
      <c r="L45" s="2">
        <f t="shared" si="6"/>
        <v>51.839999999999996</v>
      </c>
      <c r="M45" s="3">
        <v>55.804290000000002</v>
      </c>
      <c r="N45" s="3">
        <v>-122.23362899999999</v>
      </c>
      <c r="O45" s="2">
        <v>2011</v>
      </c>
    </row>
    <row r="46" spans="1:15" x14ac:dyDescent="0.2">
      <c r="A46" s="2">
        <v>12079</v>
      </c>
      <c r="B46" s="2" t="s">
        <v>62</v>
      </c>
      <c r="C46" s="2" t="s">
        <v>63</v>
      </c>
      <c r="D46" s="1">
        <v>45</v>
      </c>
      <c r="E46" s="2">
        <v>35</v>
      </c>
      <c r="F46" s="2">
        <f t="shared" si="0"/>
        <v>105</v>
      </c>
      <c r="G46" s="2">
        <f t="shared" si="1"/>
        <v>3780</v>
      </c>
      <c r="H46" s="2">
        <f t="shared" si="2"/>
        <v>60.48</v>
      </c>
      <c r="I46" s="2">
        <f t="shared" si="3"/>
        <v>3.024</v>
      </c>
      <c r="J46" s="2">
        <f t="shared" si="4"/>
        <v>4</v>
      </c>
      <c r="K46" s="2">
        <f t="shared" si="5"/>
        <v>189</v>
      </c>
      <c r="L46" s="2">
        <f t="shared" si="6"/>
        <v>47.25</v>
      </c>
      <c r="M46" s="3">
        <v>55.262338999999997</v>
      </c>
      <c r="N46" s="3">
        <v>-121.434377</v>
      </c>
      <c r="O46" s="2">
        <v>2017</v>
      </c>
    </row>
    <row r="47" spans="1:15" x14ac:dyDescent="0.2">
      <c r="A47" s="2">
        <v>27163</v>
      </c>
      <c r="B47" s="2" t="s">
        <v>62</v>
      </c>
      <c r="C47" s="2" t="s">
        <v>63</v>
      </c>
      <c r="D47" s="1">
        <v>46</v>
      </c>
      <c r="E47" s="2">
        <v>26</v>
      </c>
      <c r="F47" s="2">
        <f t="shared" si="0"/>
        <v>78</v>
      </c>
      <c r="G47" s="2">
        <f t="shared" si="1"/>
        <v>2808</v>
      </c>
      <c r="H47" s="2">
        <f t="shared" si="2"/>
        <v>44.927999999999997</v>
      </c>
      <c r="I47" s="2">
        <f t="shared" si="3"/>
        <v>2.2464</v>
      </c>
      <c r="J47" s="2">
        <f t="shared" si="4"/>
        <v>3</v>
      </c>
      <c r="K47" s="2">
        <f t="shared" si="5"/>
        <v>140.4</v>
      </c>
      <c r="L47" s="2">
        <f t="shared" si="6"/>
        <v>46.800000000000004</v>
      </c>
      <c r="M47" s="3">
        <v>55.262338999999997</v>
      </c>
      <c r="N47" s="3">
        <v>-121.434377</v>
      </c>
      <c r="O47" s="2">
        <v>2017</v>
      </c>
    </row>
    <row r="48" spans="1:15" x14ac:dyDescent="0.2">
      <c r="A48" s="2">
        <v>16724</v>
      </c>
      <c r="B48" s="2" t="s">
        <v>62</v>
      </c>
      <c r="C48" s="2" t="s">
        <v>63</v>
      </c>
      <c r="D48" s="1">
        <v>47</v>
      </c>
      <c r="E48" s="2">
        <v>4</v>
      </c>
      <c r="F48" s="2">
        <f t="shared" si="0"/>
        <v>12</v>
      </c>
      <c r="G48" s="2">
        <f t="shared" si="1"/>
        <v>432</v>
      </c>
      <c r="H48" s="2">
        <f t="shared" si="2"/>
        <v>6.9119999999999999</v>
      </c>
      <c r="I48" s="2">
        <f t="shared" si="3"/>
        <v>0.34560000000000002</v>
      </c>
      <c r="J48" s="2">
        <f t="shared" si="4"/>
        <v>1</v>
      </c>
      <c r="K48" s="2">
        <f t="shared" si="5"/>
        <v>21.6</v>
      </c>
      <c r="L48" s="2">
        <f t="shared" si="6"/>
        <v>21.6</v>
      </c>
      <c r="M48" s="3">
        <v>55.290407000000002</v>
      </c>
      <c r="N48" s="3">
        <v>-121.27571</v>
      </c>
      <c r="O48" s="2">
        <v>2019</v>
      </c>
    </row>
    <row r="49" spans="1:15" x14ac:dyDescent="0.2">
      <c r="A49" s="2">
        <v>24383</v>
      </c>
      <c r="B49" s="2" t="s">
        <v>62</v>
      </c>
      <c r="C49" s="2" t="s">
        <v>63</v>
      </c>
      <c r="D49" s="1">
        <v>48</v>
      </c>
      <c r="E49" s="2">
        <v>5</v>
      </c>
      <c r="F49" s="2">
        <f t="shared" si="0"/>
        <v>15</v>
      </c>
      <c r="G49" s="2">
        <f t="shared" si="1"/>
        <v>540</v>
      </c>
      <c r="H49" s="2">
        <f t="shared" si="2"/>
        <v>8.64</v>
      </c>
      <c r="I49" s="2">
        <f t="shared" si="3"/>
        <v>0.43200000000000005</v>
      </c>
      <c r="J49" s="2">
        <f t="shared" si="4"/>
        <v>1</v>
      </c>
      <c r="K49" s="2">
        <f t="shared" si="5"/>
        <v>27</v>
      </c>
      <c r="L49" s="2">
        <f t="shared" si="6"/>
        <v>27</v>
      </c>
      <c r="M49" s="3">
        <v>49.923394000000002</v>
      </c>
      <c r="N49" s="3">
        <v>-120.111845</v>
      </c>
      <c r="O49" s="2">
        <v>2017</v>
      </c>
    </row>
    <row r="50" spans="1:15" x14ac:dyDescent="0.2">
      <c r="A50" s="2">
        <v>19322</v>
      </c>
      <c r="B50" s="2" t="s">
        <v>62</v>
      </c>
      <c r="C50" s="2" t="s">
        <v>63</v>
      </c>
      <c r="D50" s="1">
        <v>49</v>
      </c>
      <c r="E50" s="2">
        <v>35</v>
      </c>
      <c r="F50" s="2">
        <f t="shared" si="0"/>
        <v>105</v>
      </c>
      <c r="G50" s="2">
        <f t="shared" si="1"/>
        <v>3780</v>
      </c>
      <c r="H50" s="2">
        <f t="shared" si="2"/>
        <v>60.48</v>
      </c>
      <c r="I50" s="2">
        <f t="shared" si="3"/>
        <v>3.024</v>
      </c>
      <c r="J50" s="2">
        <f t="shared" si="4"/>
        <v>4</v>
      </c>
      <c r="K50" s="2">
        <f t="shared" si="5"/>
        <v>189</v>
      </c>
      <c r="L50" s="2">
        <f t="shared" si="6"/>
        <v>47.25</v>
      </c>
      <c r="M50" s="3">
        <v>55.168849000000002</v>
      </c>
      <c r="N50" s="3">
        <v>-120.86641</v>
      </c>
      <c r="O50" s="2">
        <v>2012</v>
      </c>
    </row>
    <row r="51" spans="1:15" x14ac:dyDescent="0.2">
      <c r="A51" s="2">
        <v>19323</v>
      </c>
      <c r="B51" s="2" t="s">
        <v>62</v>
      </c>
      <c r="C51" s="2" t="s">
        <v>63</v>
      </c>
      <c r="D51" s="1">
        <v>50</v>
      </c>
      <c r="E51" s="2">
        <v>44</v>
      </c>
      <c r="F51" s="2">
        <f t="shared" si="0"/>
        <v>132</v>
      </c>
      <c r="G51" s="2">
        <f t="shared" si="1"/>
        <v>4752</v>
      </c>
      <c r="H51" s="2">
        <f t="shared" si="2"/>
        <v>76.031999999999996</v>
      </c>
      <c r="I51" s="2">
        <f t="shared" si="3"/>
        <v>3.8015999999999996</v>
      </c>
      <c r="J51" s="2">
        <f t="shared" si="4"/>
        <v>4</v>
      </c>
      <c r="K51" s="2">
        <f t="shared" si="5"/>
        <v>237.6</v>
      </c>
      <c r="L51" s="2">
        <f t="shared" si="6"/>
        <v>59.4</v>
      </c>
      <c r="M51" s="3">
        <v>55.168849000000002</v>
      </c>
      <c r="N51" s="3">
        <v>-120.86641</v>
      </c>
      <c r="O51" s="2">
        <v>2012</v>
      </c>
    </row>
    <row r="52" spans="1:15" x14ac:dyDescent="0.2">
      <c r="A52" s="2">
        <v>24384</v>
      </c>
      <c r="B52" s="2" t="s">
        <v>62</v>
      </c>
      <c r="C52" s="2" t="s">
        <v>63</v>
      </c>
      <c r="D52" s="1">
        <v>51</v>
      </c>
      <c r="E52" s="2">
        <v>5</v>
      </c>
      <c r="F52" s="2">
        <f t="shared" si="0"/>
        <v>15</v>
      </c>
      <c r="G52" s="2">
        <f t="shared" si="1"/>
        <v>540</v>
      </c>
      <c r="H52" s="2">
        <f t="shared" si="2"/>
        <v>8.64</v>
      </c>
      <c r="I52" s="2">
        <f t="shared" si="3"/>
        <v>0.43200000000000005</v>
      </c>
      <c r="J52" s="2">
        <f t="shared" si="4"/>
        <v>1</v>
      </c>
      <c r="K52" s="2">
        <f t="shared" si="5"/>
        <v>27</v>
      </c>
      <c r="L52" s="2">
        <f t="shared" si="6"/>
        <v>27</v>
      </c>
      <c r="M52" s="3">
        <v>49.649979999999999</v>
      </c>
      <c r="N52" s="3">
        <v>-120.087858</v>
      </c>
      <c r="O52" s="2">
        <v>2017</v>
      </c>
    </row>
    <row r="53" spans="1:15" x14ac:dyDescent="0.2">
      <c r="A53" s="2">
        <v>10137</v>
      </c>
      <c r="B53" s="2" t="s">
        <v>62</v>
      </c>
      <c r="C53" s="2" t="s">
        <v>63</v>
      </c>
      <c r="D53" s="1">
        <v>52</v>
      </c>
      <c r="E53" s="2">
        <v>1</v>
      </c>
      <c r="F53" s="2">
        <f t="shared" si="0"/>
        <v>3</v>
      </c>
      <c r="G53" s="2">
        <f t="shared" si="1"/>
        <v>108</v>
      </c>
      <c r="H53" s="2">
        <f t="shared" si="2"/>
        <v>1.728</v>
      </c>
      <c r="I53" s="2">
        <f t="shared" si="3"/>
        <v>8.6400000000000005E-2</v>
      </c>
      <c r="J53" s="2">
        <f t="shared" si="4"/>
        <v>1</v>
      </c>
      <c r="K53" s="2">
        <f t="shared" si="5"/>
        <v>5.4</v>
      </c>
      <c r="L53" s="2">
        <f t="shared" si="6"/>
        <v>5.4</v>
      </c>
      <c r="M53" s="3">
        <v>49.387440400000003</v>
      </c>
      <c r="N53" s="3">
        <v>-123.07447000000001</v>
      </c>
      <c r="O53" s="2">
        <v>2010</v>
      </c>
    </row>
    <row r="54" spans="1:15" x14ac:dyDescent="0.2">
      <c r="A54" s="2">
        <v>15902</v>
      </c>
      <c r="B54" s="2" t="s">
        <v>64</v>
      </c>
      <c r="C54" s="2" t="s">
        <v>65</v>
      </c>
      <c r="D54" s="1">
        <v>53</v>
      </c>
      <c r="E54" s="2">
        <v>60</v>
      </c>
      <c r="F54" s="2">
        <f t="shared" si="0"/>
        <v>180</v>
      </c>
      <c r="G54" s="2">
        <f t="shared" si="1"/>
        <v>6480</v>
      </c>
      <c r="H54" s="2">
        <f t="shared" si="2"/>
        <v>103.68</v>
      </c>
      <c r="I54" s="2">
        <f t="shared" si="3"/>
        <v>5.1840000000000002</v>
      </c>
      <c r="J54" s="2">
        <f t="shared" si="4"/>
        <v>6</v>
      </c>
      <c r="K54" s="2">
        <f t="shared" si="5"/>
        <v>324</v>
      </c>
      <c r="L54" s="2">
        <f t="shared" si="6"/>
        <v>54</v>
      </c>
      <c r="M54" s="3">
        <v>49.164684399999999</v>
      </c>
      <c r="N54" s="3">
        <v>-97.375876000000005</v>
      </c>
      <c r="O54" s="2">
        <v>2011</v>
      </c>
    </row>
    <row r="55" spans="1:15" x14ac:dyDescent="0.2">
      <c r="A55" s="2">
        <v>2722</v>
      </c>
      <c r="B55" s="2" t="s">
        <v>64</v>
      </c>
      <c r="C55" s="2" t="s">
        <v>65</v>
      </c>
      <c r="D55" s="1">
        <v>54</v>
      </c>
      <c r="E55" s="2">
        <v>12</v>
      </c>
      <c r="F55" s="2">
        <f t="shared" si="0"/>
        <v>36</v>
      </c>
      <c r="G55" s="2">
        <f t="shared" si="1"/>
        <v>1296</v>
      </c>
      <c r="H55" s="2">
        <f t="shared" si="2"/>
        <v>20.736000000000001</v>
      </c>
      <c r="I55" s="2">
        <f t="shared" si="3"/>
        <v>1.0367999999999999</v>
      </c>
      <c r="J55" s="2">
        <f t="shared" si="4"/>
        <v>2</v>
      </c>
      <c r="K55" s="2">
        <f t="shared" si="5"/>
        <v>64.8</v>
      </c>
      <c r="L55" s="2">
        <f t="shared" si="6"/>
        <v>32.4</v>
      </c>
      <c r="M55" s="3">
        <v>49.361841099999999</v>
      </c>
      <c r="N55" s="3">
        <v>-98.685017999999999</v>
      </c>
      <c r="O55" s="2">
        <v>2005</v>
      </c>
    </row>
    <row r="56" spans="1:15" x14ac:dyDescent="0.2">
      <c r="A56" s="2">
        <v>2723</v>
      </c>
      <c r="B56" s="2" t="s">
        <v>64</v>
      </c>
      <c r="C56" s="2" t="s">
        <v>65</v>
      </c>
      <c r="D56" s="1">
        <v>55</v>
      </c>
      <c r="E56" s="2">
        <v>51</v>
      </c>
      <c r="F56" s="2">
        <f t="shared" si="0"/>
        <v>153</v>
      </c>
      <c r="G56" s="2">
        <f t="shared" si="1"/>
        <v>5508</v>
      </c>
      <c r="H56" s="2">
        <f t="shared" si="2"/>
        <v>88.128</v>
      </c>
      <c r="I56" s="2">
        <f t="shared" si="3"/>
        <v>4.4063999999999997</v>
      </c>
      <c r="J56" s="2">
        <f t="shared" si="4"/>
        <v>5</v>
      </c>
      <c r="K56" s="2">
        <f t="shared" si="5"/>
        <v>275.39999999999998</v>
      </c>
      <c r="L56" s="2">
        <f t="shared" si="6"/>
        <v>55.08</v>
      </c>
      <c r="M56" s="3">
        <v>49.361841099999999</v>
      </c>
      <c r="N56" s="3">
        <v>-98.685017999999999</v>
      </c>
      <c r="O56" s="2">
        <v>2006</v>
      </c>
    </row>
    <row r="57" spans="1:15" x14ac:dyDescent="0.2">
      <c r="A57" s="2">
        <v>21528</v>
      </c>
      <c r="B57" s="2" t="s">
        <v>64</v>
      </c>
      <c r="C57" s="2" t="s">
        <v>65</v>
      </c>
      <c r="D57" s="1">
        <v>56</v>
      </c>
      <c r="E57" s="2">
        <v>10</v>
      </c>
      <c r="F57" s="2">
        <f t="shared" si="0"/>
        <v>30</v>
      </c>
      <c r="G57" s="2">
        <f t="shared" si="1"/>
        <v>1080</v>
      </c>
      <c r="H57" s="2">
        <f t="shared" si="2"/>
        <v>17.28</v>
      </c>
      <c r="I57" s="2">
        <f t="shared" si="3"/>
        <v>0.8640000000000001</v>
      </c>
      <c r="J57" s="2">
        <f t="shared" si="4"/>
        <v>1</v>
      </c>
      <c r="K57" s="2">
        <f t="shared" si="5"/>
        <v>54</v>
      </c>
      <c r="L57" s="2">
        <f t="shared" si="6"/>
        <v>54</v>
      </c>
      <c r="M57" s="3">
        <v>49.361841099999999</v>
      </c>
      <c r="N57" s="3">
        <v>-98.685017999999999</v>
      </c>
      <c r="O57" s="2">
        <v>2012</v>
      </c>
    </row>
    <row r="58" spans="1:15" x14ac:dyDescent="0.2">
      <c r="A58" s="2">
        <v>18180</v>
      </c>
      <c r="B58" s="2" t="s">
        <v>66</v>
      </c>
      <c r="C58" s="2" t="s">
        <v>67</v>
      </c>
      <c r="D58" s="1">
        <v>57</v>
      </c>
      <c r="E58" s="2">
        <v>1</v>
      </c>
      <c r="F58" s="2">
        <f t="shared" si="0"/>
        <v>3</v>
      </c>
      <c r="G58" s="2">
        <f t="shared" si="1"/>
        <v>108</v>
      </c>
      <c r="H58" s="2">
        <f t="shared" si="2"/>
        <v>1.728</v>
      </c>
      <c r="I58" s="2">
        <f t="shared" si="3"/>
        <v>8.6400000000000005E-2</v>
      </c>
      <c r="J58" s="2">
        <f t="shared" si="4"/>
        <v>1</v>
      </c>
      <c r="K58" s="2">
        <f t="shared" si="5"/>
        <v>5.4</v>
      </c>
      <c r="L58" s="2">
        <f t="shared" si="6"/>
        <v>5.4</v>
      </c>
      <c r="M58" s="3">
        <v>46.179575</v>
      </c>
      <c r="N58" s="3">
        <v>-64.238744999999994</v>
      </c>
      <c r="O58" s="2">
        <v>2018</v>
      </c>
    </row>
    <row r="59" spans="1:15" x14ac:dyDescent="0.2">
      <c r="A59" s="2">
        <v>9734</v>
      </c>
      <c r="B59" s="2" t="s">
        <v>66</v>
      </c>
      <c r="C59" s="2" t="s">
        <v>67</v>
      </c>
      <c r="D59" s="1">
        <v>58</v>
      </c>
      <c r="E59" s="2">
        <v>33</v>
      </c>
      <c r="F59" s="2">
        <f t="shared" si="0"/>
        <v>99</v>
      </c>
      <c r="G59" s="2">
        <f t="shared" si="1"/>
        <v>3564</v>
      </c>
      <c r="H59" s="2">
        <f t="shared" si="2"/>
        <v>57.024000000000001</v>
      </c>
      <c r="I59" s="2">
        <f t="shared" si="3"/>
        <v>2.8512</v>
      </c>
      <c r="J59" s="2">
        <f t="shared" si="4"/>
        <v>3</v>
      </c>
      <c r="K59" s="2">
        <f t="shared" si="5"/>
        <v>178.2</v>
      </c>
      <c r="L59" s="2">
        <f t="shared" si="6"/>
        <v>59.4</v>
      </c>
      <c r="M59" s="3">
        <v>47.484432400000003</v>
      </c>
      <c r="N59" s="3">
        <v>-66.430223999999995</v>
      </c>
      <c r="O59" s="2">
        <v>2009</v>
      </c>
    </row>
    <row r="60" spans="1:15" x14ac:dyDescent="0.2">
      <c r="A60" s="2">
        <v>3978</v>
      </c>
      <c r="B60" s="2" t="s">
        <v>66</v>
      </c>
      <c r="C60" s="2" t="s">
        <v>67</v>
      </c>
      <c r="D60" s="1">
        <v>59</v>
      </c>
      <c r="E60" s="2">
        <v>32</v>
      </c>
      <c r="F60" s="2">
        <f t="shared" si="0"/>
        <v>96</v>
      </c>
      <c r="G60" s="2">
        <f t="shared" si="1"/>
        <v>3456</v>
      </c>
      <c r="H60" s="2">
        <f t="shared" si="2"/>
        <v>55.295999999999999</v>
      </c>
      <c r="I60" s="2">
        <f t="shared" si="3"/>
        <v>2.7648000000000001</v>
      </c>
      <c r="J60" s="2">
        <f t="shared" si="4"/>
        <v>3</v>
      </c>
      <c r="K60" s="2">
        <f t="shared" si="5"/>
        <v>172.8</v>
      </c>
      <c r="L60" s="2">
        <f t="shared" si="6"/>
        <v>57.6</v>
      </c>
      <c r="M60" s="3">
        <v>45.807961900000002</v>
      </c>
      <c r="N60" s="3">
        <v>-64.882862000000003</v>
      </c>
      <c r="O60" s="2">
        <v>2008</v>
      </c>
    </row>
    <row r="61" spans="1:15" x14ac:dyDescent="0.2">
      <c r="A61" s="2">
        <v>16035</v>
      </c>
      <c r="B61" s="2" t="s">
        <v>66</v>
      </c>
      <c r="C61" s="2" t="s">
        <v>67</v>
      </c>
      <c r="D61" s="1">
        <v>60</v>
      </c>
      <c r="E61" s="2">
        <v>18</v>
      </c>
      <c r="F61" s="2">
        <f t="shared" si="0"/>
        <v>54</v>
      </c>
      <c r="G61" s="2">
        <f t="shared" si="1"/>
        <v>1944</v>
      </c>
      <c r="H61" s="2">
        <f t="shared" si="2"/>
        <v>31.103999999999999</v>
      </c>
      <c r="I61" s="2">
        <f t="shared" si="3"/>
        <v>1.5551999999999999</v>
      </c>
      <c r="J61" s="2">
        <f t="shared" si="4"/>
        <v>2</v>
      </c>
      <c r="K61" s="2">
        <f t="shared" si="5"/>
        <v>97.2</v>
      </c>
      <c r="L61" s="2">
        <f t="shared" si="6"/>
        <v>48.6</v>
      </c>
      <c r="M61" s="3">
        <v>45.773163699999998</v>
      </c>
      <c r="N61" s="3">
        <v>-64.940534999999997</v>
      </c>
      <c r="O61" s="2">
        <v>2010</v>
      </c>
    </row>
    <row r="62" spans="1:15" x14ac:dyDescent="0.2">
      <c r="A62" s="2">
        <v>29888</v>
      </c>
      <c r="B62" s="2" t="s">
        <v>66</v>
      </c>
      <c r="C62" s="2" t="s">
        <v>67</v>
      </c>
      <c r="D62" s="1">
        <v>61</v>
      </c>
      <c r="E62" s="2">
        <v>5</v>
      </c>
      <c r="F62" s="2">
        <f t="shared" si="0"/>
        <v>15</v>
      </c>
      <c r="G62" s="2">
        <f t="shared" si="1"/>
        <v>540</v>
      </c>
      <c r="H62" s="2">
        <f t="shared" si="2"/>
        <v>8.64</v>
      </c>
      <c r="I62" s="2">
        <f t="shared" si="3"/>
        <v>0.43200000000000005</v>
      </c>
      <c r="J62" s="2">
        <f t="shared" si="4"/>
        <v>1</v>
      </c>
      <c r="K62" s="2">
        <f t="shared" si="5"/>
        <v>27</v>
      </c>
      <c r="L62" s="2">
        <f t="shared" si="6"/>
        <v>27</v>
      </c>
      <c r="M62" s="3">
        <v>45.757760099999999</v>
      </c>
      <c r="N62" s="3">
        <v>-64.964062999999996</v>
      </c>
      <c r="O62" s="2">
        <v>2018</v>
      </c>
    </row>
    <row r="63" spans="1:15" x14ac:dyDescent="0.2">
      <c r="A63" s="2">
        <v>16029</v>
      </c>
      <c r="B63" s="2" t="s">
        <v>66</v>
      </c>
      <c r="C63" s="2" t="s">
        <v>67</v>
      </c>
      <c r="D63" s="1">
        <v>62</v>
      </c>
      <c r="E63" s="2">
        <v>30</v>
      </c>
      <c r="F63" s="2">
        <f t="shared" si="0"/>
        <v>90</v>
      </c>
      <c r="G63" s="2">
        <f t="shared" si="1"/>
        <v>3240</v>
      </c>
      <c r="H63" s="2">
        <f t="shared" si="2"/>
        <v>51.84</v>
      </c>
      <c r="I63" s="2">
        <f t="shared" si="3"/>
        <v>2.5920000000000001</v>
      </c>
      <c r="J63" s="2">
        <f t="shared" si="4"/>
        <v>3</v>
      </c>
      <c r="K63" s="2">
        <f t="shared" si="5"/>
        <v>162</v>
      </c>
      <c r="L63" s="2">
        <f t="shared" si="6"/>
        <v>54</v>
      </c>
      <c r="M63" s="3">
        <v>47.839784899999998</v>
      </c>
      <c r="N63" s="3">
        <v>-64.622585999999998</v>
      </c>
      <c r="O63" s="2">
        <v>2011</v>
      </c>
    </row>
    <row r="64" spans="1:15" x14ac:dyDescent="0.2">
      <c r="A64" s="2">
        <v>30209</v>
      </c>
      <c r="B64" s="2" t="s">
        <v>66</v>
      </c>
      <c r="C64" s="2" t="s">
        <v>67</v>
      </c>
      <c r="D64" s="1">
        <v>63</v>
      </c>
      <c r="E64" s="2">
        <v>1</v>
      </c>
      <c r="F64" s="2">
        <f t="shared" si="0"/>
        <v>3</v>
      </c>
      <c r="G64" s="2">
        <f t="shared" si="1"/>
        <v>108</v>
      </c>
      <c r="H64" s="2">
        <f t="shared" si="2"/>
        <v>1.728</v>
      </c>
      <c r="I64" s="2">
        <f t="shared" si="3"/>
        <v>8.6400000000000005E-2</v>
      </c>
      <c r="J64" s="2">
        <f t="shared" si="4"/>
        <v>1</v>
      </c>
      <c r="K64" s="2">
        <f t="shared" si="5"/>
        <v>5.4</v>
      </c>
      <c r="L64" s="2">
        <f t="shared" si="6"/>
        <v>5.4</v>
      </c>
      <c r="M64" s="3">
        <v>46.662666399999999</v>
      </c>
      <c r="N64" s="3">
        <v>-64.892589999999998</v>
      </c>
      <c r="O64" s="2">
        <v>2020</v>
      </c>
    </row>
    <row r="65" spans="1:15" x14ac:dyDescent="0.2">
      <c r="A65" s="2">
        <v>30529</v>
      </c>
      <c r="B65" s="2" t="s">
        <v>66</v>
      </c>
      <c r="C65" s="2" t="s">
        <v>67</v>
      </c>
      <c r="D65" s="1">
        <v>64</v>
      </c>
      <c r="E65" s="2">
        <v>5</v>
      </c>
      <c r="F65" s="2">
        <f t="shared" si="0"/>
        <v>15</v>
      </c>
      <c r="G65" s="2">
        <f t="shared" si="1"/>
        <v>540</v>
      </c>
      <c r="H65" s="2">
        <f t="shared" si="2"/>
        <v>8.64</v>
      </c>
      <c r="I65" s="2">
        <f t="shared" si="3"/>
        <v>0.43200000000000005</v>
      </c>
      <c r="J65" s="2">
        <f t="shared" si="4"/>
        <v>1</v>
      </c>
      <c r="K65" s="2">
        <f t="shared" si="5"/>
        <v>27</v>
      </c>
      <c r="L65" s="2">
        <f t="shared" si="6"/>
        <v>27</v>
      </c>
      <c r="M65" s="3">
        <v>45.714565499999999</v>
      </c>
      <c r="N65" s="3">
        <v>-64.919849999999997</v>
      </c>
      <c r="O65" s="2">
        <v>2019</v>
      </c>
    </row>
    <row r="66" spans="1:15" x14ac:dyDescent="0.2">
      <c r="A66" s="2">
        <v>30188</v>
      </c>
      <c r="B66" s="2" t="s">
        <v>66</v>
      </c>
      <c r="C66" s="2" t="s">
        <v>67</v>
      </c>
      <c r="D66" s="1">
        <v>65</v>
      </c>
      <c r="E66" s="2">
        <v>5</v>
      </c>
      <c r="F66" s="2">
        <f t="shared" ref="F66:F129" si="7">E66*3</f>
        <v>15</v>
      </c>
      <c r="G66" s="2">
        <f t="shared" si="1"/>
        <v>540</v>
      </c>
      <c r="H66" s="2">
        <f t="shared" si="2"/>
        <v>8.64</v>
      </c>
      <c r="I66" s="2">
        <f t="shared" si="3"/>
        <v>0.43200000000000005</v>
      </c>
      <c r="J66" s="2">
        <f t="shared" si="4"/>
        <v>1</v>
      </c>
      <c r="K66" s="2">
        <f t="shared" si="5"/>
        <v>27</v>
      </c>
      <c r="L66" s="2">
        <f t="shared" si="6"/>
        <v>27</v>
      </c>
      <c r="M66" s="3">
        <v>45.789977999999998</v>
      </c>
      <c r="N66" s="3">
        <v>-65.234470000000002</v>
      </c>
      <c r="O66" s="2">
        <v>2020</v>
      </c>
    </row>
    <row r="67" spans="1:15" x14ac:dyDescent="0.2">
      <c r="A67" s="2">
        <v>10138</v>
      </c>
      <c r="B67" s="2" t="s">
        <v>68</v>
      </c>
      <c r="C67" s="2" t="s">
        <v>69</v>
      </c>
      <c r="D67" s="1">
        <v>66</v>
      </c>
      <c r="E67" s="2">
        <v>9</v>
      </c>
      <c r="F67" s="2">
        <f t="shared" si="7"/>
        <v>27</v>
      </c>
      <c r="G67" s="2">
        <f t="shared" ref="G67:G130" si="8">F67*36</f>
        <v>972</v>
      </c>
      <c r="H67" s="2">
        <f t="shared" ref="H67:H130" si="9">G67/62.5</f>
        <v>15.552</v>
      </c>
      <c r="I67" s="2">
        <f t="shared" ref="I67:I130" si="10">H67/20</f>
        <v>0.77759999999999996</v>
      </c>
      <c r="J67" s="2">
        <f t="shared" ref="J67:J130" si="11">ROUNDUP(I67,0)</f>
        <v>1</v>
      </c>
      <c r="K67" s="2">
        <f t="shared" ref="K67:K130" si="12">G67/20</f>
        <v>48.6</v>
      </c>
      <c r="L67" s="2">
        <f t="shared" ref="L67:L130" si="13">K67/J67</f>
        <v>48.6</v>
      </c>
      <c r="M67" s="3">
        <v>46.984331699999998</v>
      </c>
      <c r="N67" s="3">
        <v>-53.006281000000001</v>
      </c>
      <c r="O67" s="2">
        <v>2009</v>
      </c>
    </row>
    <row r="68" spans="1:15" x14ac:dyDescent="0.2">
      <c r="A68" s="2">
        <v>31912</v>
      </c>
      <c r="B68" s="2" t="s">
        <v>68</v>
      </c>
      <c r="C68" s="2" t="s">
        <v>69</v>
      </c>
      <c r="D68" s="1">
        <v>67</v>
      </c>
      <c r="E68" s="2">
        <v>6</v>
      </c>
      <c r="F68" s="2">
        <f t="shared" si="7"/>
        <v>18</v>
      </c>
      <c r="G68" s="2">
        <f t="shared" si="8"/>
        <v>648</v>
      </c>
      <c r="H68" s="2">
        <f t="shared" si="9"/>
        <v>10.368</v>
      </c>
      <c r="I68" s="2">
        <f t="shared" si="10"/>
        <v>0.51839999999999997</v>
      </c>
      <c r="J68" s="2">
        <f t="shared" si="11"/>
        <v>1</v>
      </c>
      <c r="K68" s="2">
        <f t="shared" si="12"/>
        <v>32.4</v>
      </c>
      <c r="L68" s="2">
        <f t="shared" si="13"/>
        <v>32.4</v>
      </c>
      <c r="M68" s="3">
        <v>47.522625599999998</v>
      </c>
      <c r="N68" s="3">
        <v>-57.397544000000003</v>
      </c>
      <c r="O68" s="2">
        <v>2004</v>
      </c>
    </row>
    <row r="69" spans="1:15" x14ac:dyDescent="0.2">
      <c r="A69" s="2">
        <v>16044</v>
      </c>
      <c r="B69" s="2" t="s">
        <v>68</v>
      </c>
      <c r="C69" s="2" t="s">
        <v>69</v>
      </c>
      <c r="D69" s="1">
        <v>68</v>
      </c>
      <c r="E69" s="2">
        <v>3</v>
      </c>
      <c r="F69" s="2">
        <f t="shared" si="7"/>
        <v>9</v>
      </c>
      <c r="G69" s="2">
        <f t="shared" si="8"/>
        <v>324</v>
      </c>
      <c r="H69" s="2">
        <f t="shared" si="9"/>
        <v>5.1840000000000002</v>
      </c>
      <c r="I69" s="2">
        <f t="shared" si="10"/>
        <v>0.25919999999999999</v>
      </c>
      <c r="J69" s="2">
        <f t="shared" si="11"/>
        <v>1</v>
      </c>
      <c r="K69" s="2">
        <f t="shared" si="12"/>
        <v>16.2</v>
      </c>
      <c r="L69" s="2">
        <f t="shared" si="13"/>
        <v>16.2</v>
      </c>
      <c r="M69" s="3">
        <v>47.522579999999998</v>
      </c>
      <c r="N69" s="3">
        <v>-57.397979999999997</v>
      </c>
      <c r="O69" s="2">
        <v>2010</v>
      </c>
    </row>
    <row r="70" spans="1:15" x14ac:dyDescent="0.2">
      <c r="A70" s="2">
        <v>3979</v>
      </c>
      <c r="B70" s="2" t="s">
        <v>68</v>
      </c>
      <c r="C70" s="2" t="s">
        <v>69</v>
      </c>
      <c r="D70" s="1">
        <v>69</v>
      </c>
      <c r="E70" s="2">
        <v>9</v>
      </c>
      <c r="F70" s="2">
        <f t="shared" si="7"/>
        <v>27</v>
      </c>
      <c r="G70" s="2">
        <f t="shared" si="8"/>
        <v>972</v>
      </c>
      <c r="H70" s="2">
        <f t="shared" si="9"/>
        <v>15.552</v>
      </c>
      <c r="I70" s="2">
        <f t="shared" si="10"/>
        <v>0.77759999999999996</v>
      </c>
      <c r="J70" s="2">
        <f t="shared" si="11"/>
        <v>1</v>
      </c>
      <c r="K70" s="2">
        <f t="shared" si="12"/>
        <v>48.6</v>
      </c>
      <c r="L70" s="2">
        <f t="shared" si="13"/>
        <v>48.6</v>
      </c>
      <c r="M70" s="3">
        <v>46.9597269</v>
      </c>
      <c r="N70" s="3">
        <v>-55.429980999999998</v>
      </c>
      <c r="O70" s="2">
        <v>2008</v>
      </c>
    </row>
    <row r="71" spans="1:15" x14ac:dyDescent="0.2">
      <c r="A71" s="2">
        <v>17520</v>
      </c>
      <c r="B71" s="2" t="s">
        <v>70</v>
      </c>
      <c r="C71" s="2" t="s">
        <v>71</v>
      </c>
      <c r="D71" s="1">
        <v>70</v>
      </c>
      <c r="E71" s="2">
        <v>15</v>
      </c>
      <c r="F71" s="2">
        <f t="shared" si="7"/>
        <v>45</v>
      </c>
      <c r="G71" s="2">
        <f t="shared" si="8"/>
        <v>1620</v>
      </c>
      <c r="H71" s="2">
        <f t="shared" si="9"/>
        <v>25.92</v>
      </c>
      <c r="I71" s="2">
        <f t="shared" si="10"/>
        <v>1.296</v>
      </c>
      <c r="J71" s="2">
        <f t="shared" si="11"/>
        <v>2</v>
      </c>
      <c r="K71" s="2">
        <f t="shared" si="12"/>
        <v>81</v>
      </c>
      <c r="L71" s="2">
        <f t="shared" si="13"/>
        <v>40.5</v>
      </c>
      <c r="M71" s="3">
        <v>45.832723049999998</v>
      </c>
      <c r="N71" s="3">
        <v>-64.250248363536997</v>
      </c>
      <c r="O71" s="2">
        <v>2012</v>
      </c>
    </row>
    <row r="72" spans="1:15" x14ac:dyDescent="0.2">
      <c r="A72" s="2">
        <v>24084</v>
      </c>
      <c r="B72" s="2" t="s">
        <v>70</v>
      </c>
      <c r="C72" s="2" t="s">
        <v>71</v>
      </c>
      <c r="D72" s="1">
        <v>71</v>
      </c>
      <c r="E72" s="2">
        <v>2</v>
      </c>
      <c r="F72" s="2">
        <f t="shared" si="7"/>
        <v>6</v>
      </c>
      <c r="G72" s="2">
        <f t="shared" si="8"/>
        <v>216</v>
      </c>
      <c r="H72" s="2">
        <f t="shared" si="9"/>
        <v>3.456</v>
      </c>
      <c r="I72" s="2">
        <f t="shared" si="10"/>
        <v>0.17280000000000001</v>
      </c>
      <c r="J72" s="2">
        <f t="shared" si="11"/>
        <v>1</v>
      </c>
      <c r="K72" s="2">
        <f t="shared" si="12"/>
        <v>10.8</v>
      </c>
      <c r="L72" s="2">
        <f t="shared" si="13"/>
        <v>10.8</v>
      </c>
      <c r="M72" s="3">
        <v>45.832769499999998</v>
      </c>
      <c r="N72" s="3">
        <v>-64.146583000000007</v>
      </c>
      <c r="O72" s="2">
        <v>2016</v>
      </c>
    </row>
    <row r="73" spans="1:15" x14ac:dyDescent="0.2">
      <c r="A73" s="2">
        <v>22384</v>
      </c>
      <c r="B73" s="2" t="s">
        <v>70</v>
      </c>
      <c r="C73" s="2" t="s">
        <v>71</v>
      </c>
      <c r="D73" s="1">
        <v>72</v>
      </c>
      <c r="E73" s="2">
        <v>2</v>
      </c>
      <c r="F73" s="2">
        <f t="shared" si="7"/>
        <v>6</v>
      </c>
      <c r="G73" s="2">
        <f t="shared" si="8"/>
        <v>216</v>
      </c>
      <c r="H73" s="2">
        <f t="shared" si="9"/>
        <v>3.456</v>
      </c>
      <c r="I73" s="2">
        <f t="shared" si="10"/>
        <v>0.17280000000000001</v>
      </c>
      <c r="J73" s="2">
        <f t="shared" si="11"/>
        <v>1</v>
      </c>
      <c r="K73" s="2">
        <f t="shared" si="12"/>
        <v>10.8</v>
      </c>
      <c r="L73" s="2">
        <f t="shared" si="13"/>
        <v>10.8</v>
      </c>
      <c r="M73" s="3">
        <v>45.592503800000003</v>
      </c>
      <c r="N73" s="3">
        <v>-62.372616999999998</v>
      </c>
      <c r="O73" s="2">
        <v>2015</v>
      </c>
    </row>
    <row r="74" spans="1:15" x14ac:dyDescent="0.2">
      <c r="A74" s="2">
        <v>24186</v>
      </c>
      <c r="B74" s="2" t="s">
        <v>70</v>
      </c>
      <c r="C74" s="2" t="s">
        <v>71</v>
      </c>
      <c r="D74" s="1">
        <v>73</v>
      </c>
      <c r="E74" s="2">
        <v>1</v>
      </c>
      <c r="F74" s="2">
        <f t="shared" si="7"/>
        <v>3</v>
      </c>
      <c r="G74" s="2">
        <f t="shared" si="8"/>
        <v>108</v>
      </c>
      <c r="H74" s="2">
        <f t="shared" si="9"/>
        <v>1.728</v>
      </c>
      <c r="I74" s="2">
        <f t="shared" si="10"/>
        <v>8.6400000000000005E-2</v>
      </c>
      <c r="J74" s="2">
        <f t="shared" si="11"/>
        <v>1</v>
      </c>
      <c r="K74" s="2">
        <f t="shared" si="12"/>
        <v>5.4</v>
      </c>
      <c r="L74" s="2">
        <f t="shared" si="13"/>
        <v>5.4</v>
      </c>
      <c r="M74" s="3">
        <v>45.632541000000003</v>
      </c>
      <c r="N74" s="3">
        <v>-62.278396999999998</v>
      </c>
      <c r="O74" s="2">
        <v>2016</v>
      </c>
    </row>
    <row r="75" spans="1:15" x14ac:dyDescent="0.2">
      <c r="A75" s="2">
        <v>24183</v>
      </c>
      <c r="B75" s="2" t="s">
        <v>70</v>
      </c>
      <c r="C75" s="2" t="s">
        <v>71</v>
      </c>
      <c r="D75" s="1">
        <v>74</v>
      </c>
      <c r="E75" s="2">
        <v>1</v>
      </c>
      <c r="F75" s="2">
        <f t="shared" si="7"/>
        <v>3</v>
      </c>
      <c r="G75" s="2">
        <f t="shared" si="8"/>
        <v>108</v>
      </c>
      <c r="H75" s="2">
        <f t="shared" si="9"/>
        <v>1.728</v>
      </c>
      <c r="I75" s="2">
        <f t="shared" si="10"/>
        <v>8.6400000000000005E-2</v>
      </c>
      <c r="J75" s="2">
        <f t="shared" si="11"/>
        <v>1</v>
      </c>
      <c r="K75" s="2">
        <f t="shared" si="12"/>
        <v>5.4</v>
      </c>
      <c r="L75" s="2">
        <f t="shared" si="13"/>
        <v>5.4</v>
      </c>
      <c r="M75" s="3">
        <v>46.146986499999997</v>
      </c>
      <c r="N75" s="3">
        <v>-60.696126</v>
      </c>
      <c r="O75" s="2">
        <v>2016</v>
      </c>
    </row>
    <row r="76" spans="1:15" x14ac:dyDescent="0.2">
      <c r="A76" s="2">
        <v>16607</v>
      </c>
      <c r="B76" s="2" t="s">
        <v>70</v>
      </c>
      <c r="C76" s="2" t="s">
        <v>71</v>
      </c>
      <c r="D76" s="1">
        <v>75</v>
      </c>
      <c r="E76" s="2">
        <v>2</v>
      </c>
      <c r="F76" s="2">
        <f t="shared" si="7"/>
        <v>6</v>
      </c>
      <c r="G76" s="2">
        <f t="shared" si="8"/>
        <v>216</v>
      </c>
      <c r="H76" s="2">
        <f t="shared" si="9"/>
        <v>3.456</v>
      </c>
      <c r="I76" s="2">
        <f t="shared" si="10"/>
        <v>0.17280000000000001</v>
      </c>
      <c r="J76" s="2">
        <f t="shared" si="11"/>
        <v>1</v>
      </c>
      <c r="K76" s="2">
        <f t="shared" si="12"/>
        <v>10.8</v>
      </c>
      <c r="L76" s="2">
        <f t="shared" si="13"/>
        <v>10.8</v>
      </c>
      <c r="M76" s="3">
        <v>46.156315999999997</v>
      </c>
      <c r="N76" s="3">
        <v>-60.403061000000001</v>
      </c>
      <c r="O76" s="2">
        <v>2015</v>
      </c>
    </row>
    <row r="77" spans="1:15" x14ac:dyDescent="0.2">
      <c r="A77" s="2">
        <v>22449</v>
      </c>
      <c r="B77" s="2" t="s">
        <v>70</v>
      </c>
      <c r="C77" s="2" t="s">
        <v>71</v>
      </c>
      <c r="D77" s="1">
        <v>76</v>
      </c>
      <c r="E77" s="2">
        <v>2</v>
      </c>
      <c r="F77" s="2">
        <f t="shared" si="7"/>
        <v>6</v>
      </c>
      <c r="G77" s="2">
        <f t="shared" si="8"/>
        <v>216</v>
      </c>
      <c r="H77" s="2">
        <f t="shared" si="9"/>
        <v>3.456</v>
      </c>
      <c r="I77" s="2">
        <f t="shared" si="10"/>
        <v>0.17280000000000001</v>
      </c>
      <c r="J77" s="2">
        <f t="shared" si="11"/>
        <v>1</v>
      </c>
      <c r="K77" s="2">
        <f t="shared" si="12"/>
        <v>10.8</v>
      </c>
      <c r="L77" s="2">
        <f t="shared" si="13"/>
        <v>10.8</v>
      </c>
      <c r="M77" s="3">
        <v>43.5214645</v>
      </c>
      <c r="N77" s="3">
        <v>-65.663753999999997</v>
      </c>
      <c r="O77" s="2">
        <v>2015</v>
      </c>
    </row>
    <row r="78" spans="1:15" x14ac:dyDescent="0.2">
      <c r="A78" s="2">
        <v>24176</v>
      </c>
      <c r="B78" s="2" t="s">
        <v>70</v>
      </c>
      <c r="C78" s="2" t="s">
        <v>71</v>
      </c>
      <c r="D78" s="1">
        <v>77</v>
      </c>
      <c r="E78" s="2">
        <v>1</v>
      </c>
      <c r="F78" s="2">
        <f t="shared" si="7"/>
        <v>3</v>
      </c>
      <c r="G78" s="2">
        <f t="shared" si="8"/>
        <v>108</v>
      </c>
      <c r="H78" s="2">
        <f t="shared" si="9"/>
        <v>1.728</v>
      </c>
      <c r="I78" s="2">
        <f t="shared" si="10"/>
        <v>8.6400000000000005E-2</v>
      </c>
      <c r="J78" s="2">
        <f t="shared" si="11"/>
        <v>1</v>
      </c>
      <c r="K78" s="2">
        <f t="shared" si="12"/>
        <v>5.4</v>
      </c>
      <c r="L78" s="2">
        <f t="shared" si="13"/>
        <v>5.4</v>
      </c>
      <c r="M78" s="3">
        <v>45.9931798</v>
      </c>
      <c r="N78" s="3">
        <v>-59.908000000000001</v>
      </c>
      <c r="O78" s="2">
        <v>2015</v>
      </c>
    </row>
    <row r="79" spans="1:15" x14ac:dyDescent="0.2">
      <c r="A79" s="2">
        <v>23489</v>
      </c>
      <c r="B79" s="2" t="s">
        <v>70</v>
      </c>
      <c r="C79" s="2" t="s">
        <v>71</v>
      </c>
      <c r="D79" s="1">
        <v>78</v>
      </c>
      <c r="E79" s="2">
        <v>1</v>
      </c>
      <c r="F79" s="2">
        <f t="shared" si="7"/>
        <v>3</v>
      </c>
      <c r="G79" s="2">
        <f t="shared" si="8"/>
        <v>108</v>
      </c>
      <c r="H79" s="2">
        <f t="shared" si="9"/>
        <v>1.728</v>
      </c>
      <c r="I79" s="2">
        <f t="shared" si="10"/>
        <v>8.6400000000000005E-2</v>
      </c>
      <c r="J79" s="2">
        <f t="shared" si="11"/>
        <v>1</v>
      </c>
      <c r="K79" s="2">
        <f t="shared" si="12"/>
        <v>5.4</v>
      </c>
      <c r="L79" s="2">
        <f t="shared" si="13"/>
        <v>5.4</v>
      </c>
      <c r="M79" s="3">
        <v>43.7512653</v>
      </c>
      <c r="N79" s="3">
        <v>-66.020864000000003</v>
      </c>
      <c r="O79" s="2">
        <v>2015</v>
      </c>
    </row>
    <row r="80" spans="1:15" x14ac:dyDescent="0.2">
      <c r="A80" s="2">
        <v>24184</v>
      </c>
      <c r="B80" s="2" t="s">
        <v>70</v>
      </c>
      <c r="C80" s="2" t="s">
        <v>71</v>
      </c>
      <c r="D80" s="1">
        <v>79</v>
      </c>
      <c r="E80" s="2">
        <v>1</v>
      </c>
      <c r="F80" s="2">
        <f t="shared" si="7"/>
        <v>3</v>
      </c>
      <c r="G80" s="2">
        <f t="shared" si="8"/>
        <v>108</v>
      </c>
      <c r="H80" s="2">
        <f t="shared" si="9"/>
        <v>1.728</v>
      </c>
      <c r="I80" s="2">
        <f t="shared" si="10"/>
        <v>8.6400000000000005E-2</v>
      </c>
      <c r="J80" s="2">
        <f t="shared" si="11"/>
        <v>1</v>
      </c>
      <c r="K80" s="2">
        <f t="shared" si="12"/>
        <v>5.4</v>
      </c>
      <c r="L80" s="2">
        <f t="shared" si="13"/>
        <v>5.4</v>
      </c>
      <c r="M80" s="3">
        <v>43.973393000000002</v>
      </c>
      <c r="N80" s="3">
        <v>-66.083070000000006</v>
      </c>
      <c r="O80" s="2">
        <v>2016</v>
      </c>
    </row>
    <row r="81" spans="1:15" x14ac:dyDescent="0.2">
      <c r="A81" s="2">
        <v>2755</v>
      </c>
      <c r="B81" s="2" t="s">
        <v>70</v>
      </c>
      <c r="C81" s="2" t="s">
        <v>71</v>
      </c>
      <c r="D81" s="1">
        <v>80</v>
      </c>
      <c r="E81" s="2">
        <v>1</v>
      </c>
      <c r="F81" s="2">
        <f t="shared" si="7"/>
        <v>3</v>
      </c>
      <c r="G81" s="2">
        <f t="shared" si="8"/>
        <v>108</v>
      </c>
      <c r="H81" s="2">
        <f t="shared" si="9"/>
        <v>1.728</v>
      </c>
      <c r="I81" s="2">
        <f t="shared" si="10"/>
        <v>8.6400000000000005E-2</v>
      </c>
      <c r="J81" s="2">
        <f t="shared" si="11"/>
        <v>1</v>
      </c>
      <c r="K81" s="2">
        <f t="shared" si="12"/>
        <v>5.4</v>
      </c>
      <c r="L81" s="2">
        <f t="shared" si="13"/>
        <v>5.4</v>
      </c>
      <c r="M81" s="3">
        <v>45.267253400000001</v>
      </c>
      <c r="N81" s="3">
        <v>-63.251553999999999</v>
      </c>
      <c r="O81" s="2">
        <v>2005</v>
      </c>
    </row>
    <row r="82" spans="1:15" x14ac:dyDescent="0.2">
      <c r="A82" s="2">
        <v>22482</v>
      </c>
      <c r="B82" s="2" t="s">
        <v>70</v>
      </c>
      <c r="C82" s="2" t="s">
        <v>71</v>
      </c>
      <c r="D82" s="1">
        <v>81</v>
      </c>
      <c r="E82" s="2">
        <v>5</v>
      </c>
      <c r="F82" s="2">
        <f t="shared" si="7"/>
        <v>15</v>
      </c>
      <c r="G82" s="2">
        <f t="shared" si="8"/>
        <v>540</v>
      </c>
      <c r="H82" s="2">
        <f t="shared" si="9"/>
        <v>8.64</v>
      </c>
      <c r="I82" s="2">
        <f t="shared" si="10"/>
        <v>0.43200000000000005</v>
      </c>
      <c r="J82" s="2">
        <f t="shared" si="11"/>
        <v>1</v>
      </c>
      <c r="K82" s="2">
        <f t="shared" si="12"/>
        <v>27</v>
      </c>
      <c r="L82" s="2">
        <f t="shared" si="13"/>
        <v>27</v>
      </c>
      <c r="M82" s="3">
        <v>44.775162000000002</v>
      </c>
      <c r="N82" s="3">
        <v>-63.840128</v>
      </c>
      <c r="O82" s="2">
        <v>2014</v>
      </c>
    </row>
    <row r="83" spans="1:15" x14ac:dyDescent="0.2">
      <c r="A83" s="2">
        <v>24993</v>
      </c>
      <c r="B83" s="2" t="s">
        <v>70</v>
      </c>
      <c r="C83" s="2" t="s">
        <v>71</v>
      </c>
      <c r="D83" s="1">
        <v>82</v>
      </c>
      <c r="E83" s="2">
        <v>3</v>
      </c>
      <c r="F83" s="2">
        <f t="shared" si="7"/>
        <v>9</v>
      </c>
      <c r="G83" s="2">
        <f t="shared" si="8"/>
        <v>324</v>
      </c>
      <c r="H83" s="2">
        <f t="shared" si="9"/>
        <v>5.1840000000000002</v>
      </c>
      <c r="I83" s="2">
        <f t="shared" si="10"/>
        <v>0.25919999999999999</v>
      </c>
      <c r="J83" s="2">
        <f t="shared" si="11"/>
        <v>1</v>
      </c>
      <c r="K83" s="2">
        <f t="shared" si="12"/>
        <v>16.2</v>
      </c>
      <c r="L83" s="2">
        <f t="shared" si="13"/>
        <v>16.2</v>
      </c>
      <c r="M83" s="3">
        <v>44.505534400000002</v>
      </c>
      <c r="N83" s="3">
        <v>-63.711722999999999</v>
      </c>
      <c r="O83" s="2">
        <v>2017</v>
      </c>
    </row>
    <row r="84" spans="1:15" x14ac:dyDescent="0.2">
      <c r="A84" s="2">
        <v>24177</v>
      </c>
      <c r="B84" s="2" t="s">
        <v>70</v>
      </c>
      <c r="C84" s="2" t="s">
        <v>71</v>
      </c>
      <c r="D84" s="1">
        <v>83</v>
      </c>
      <c r="E84" s="2">
        <v>1</v>
      </c>
      <c r="F84" s="2">
        <f t="shared" si="7"/>
        <v>3</v>
      </c>
      <c r="G84" s="2">
        <f t="shared" si="8"/>
        <v>108</v>
      </c>
      <c r="H84" s="2">
        <f t="shared" si="9"/>
        <v>1.728</v>
      </c>
      <c r="I84" s="2">
        <f t="shared" si="10"/>
        <v>8.6400000000000005E-2</v>
      </c>
      <c r="J84" s="2">
        <f t="shared" si="11"/>
        <v>1</v>
      </c>
      <c r="K84" s="2">
        <f t="shared" si="12"/>
        <v>5.4</v>
      </c>
      <c r="L84" s="2">
        <f t="shared" si="13"/>
        <v>5.4</v>
      </c>
      <c r="M84" s="3">
        <v>46.5825441</v>
      </c>
      <c r="N84" s="3">
        <v>-60.974335000000004</v>
      </c>
      <c r="O84" s="2">
        <v>2015</v>
      </c>
    </row>
    <row r="85" spans="1:15" x14ac:dyDescent="0.2">
      <c r="A85" s="2">
        <v>21531</v>
      </c>
      <c r="B85" s="2" t="s">
        <v>70</v>
      </c>
      <c r="C85" s="2" t="s">
        <v>71</v>
      </c>
      <c r="D85" s="1">
        <v>84</v>
      </c>
      <c r="E85" s="2">
        <v>1</v>
      </c>
      <c r="F85" s="2">
        <f t="shared" si="7"/>
        <v>3</v>
      </c>
      <c r="G85" s="2">
        <f t="shared" si="8"/>
        <v>108</v>
      </c>
      <c r="H85" s="2">
        <f t="shared" si="9"/>
        <v>1.728</v>
      </c>
      <c r="I85" s="2">
        <f t="shared" si="10"/>
        <v>8.6400000000000005E-2</v>
      </c>
      <c r="J85" s="2">
        <f t="shared" si="11"/>
        <v>1</v>
      </c>
      <c r="K85" s="2">
        <f t="shared" si="12"/>
        <v>5.4</v>
      </c>
      <c r="L85" s="2">
        <f t="shared" si="13"/>
        <v>5.4</v>
      </c>
      <c r="M85" s="3">
        <v>45.727665999999999</v>
      </c>
      <c r="N85" s="3">
        <v>-61.425910000000002</v>
      </c>
      <c r="O85" s="2">
        <v>2013</v>
      </c>
    </row>
    <row r="86" spans="1:15" x14ac:dyDescent="0.2">
      <c r="A86" s="2">
        <v>10140</v>
      </c>
      <c r="B86" s="2" t="s">
        <v>70</v>
      </c>
      <c r="C86" s="2" t="s">
        <v>71</v>
      </c>
      <c r="D86" s="1">
        <v>85</v>
      </c>
      <c r="E86" s="2">
        <v>34</v>
      </c>
      <c r="F86" s="2">
        <f t="shared" si="7"/>
        <v>102</v>
      </c>
      <c r="G86" s="2">
        <f t="shared" si="8"/>
        <v>3672</v>
      </c>
      <c r="H86" s="2">
        <f t="shared" si="9"/>
        <v>58.752000000000002</v>
      </c>
      <c r="I86" s="2">
        <f t="shared" si="10"/>
        <v>2.9376000000000002</v>
      </c>
      <c r="J86" s="2">
        <f t="shared" si="11"/>
        <v>3</v>
      </c>
      <c r="K86" s="2">
        <f t="shared" si="12"/>
        <v>183.6</v>
      </c>
      <c r="L86" s="2">
        <f t="shared" si="13"/>
        <v>61.199999999999996</v>
      </c>
      <c r="M86" s="3">
        <v>45.574232000000002</v>
      </c>
      <c r="N86" s="3">
        <v>-62.962541799999997</v>
      </c>
      <c r="O86" s="2">
        <v>2009</v>
      </c>
    </row>
    <row r="87" spans="1:15" x14ac:dyDescent="0.2">
      <c r="A87" s="2">
        <v>2756</v>
      </c>
      <c r="B87" s="2" t="s">
        <v>70</v>
      </c>
      <c r="C87" s="2" t="s">
        <v>71</v>
      </c>
      <c r="D87" s="1">
        <v>86</v>
      </c>
      <c r="E87" s="2">
        <v>1</v>
      </c>
      <c r="F87" s="2">
        <f t="shared" si="7"/>
        <v>3</v>
      </c>
      <c r="G87" s="2">
        <f t="shared" si="8"/>
        <v>108</v>
      </c>
      <c r="H87" s="2">
        <f t="shared" si="9"/>
        <v>1.728</v>
      </c>
      <c r="I87" s="2">
        <f t="shared" si="10"/>
        <v>8.6400000000000005E-2</v>
      </c>
      <c r="J87" s="2">
        <f t="shared" si="11"/>
        <v>1</v>
      </c>
      <c r="K87" s="2">
        <f t="shared" si="12"/>
        <v>5.4</v>
      </c>
      <c r="L87" s="2">
        <f t="shared" si="13"/>
        <v>5.4</v>
      </c>
      <c r="M87" s="3">
        <v>44.649442499999999</v>
      </c>
      <c r="N87" s="3">
        <v>-65.799622999999997</v>
      </c>
      <c r="O87" s="2">
        <v>2006</v>
      </c>
    </row>
    <row r="88" spans="1:15" x14ac:dyDescent="0.2">
      <c r="A88" s="2">
        <v>15407</v>
      </c>
      <c r="B88" s="2" t="s">
        <v>70</v>
      </c>
      <c r="C88" s="2" t="s">
        <v>71</v>
      </c>
      <c r="D88" s="1">
        <v>87</v>
      </c>
      <c r="E88" s="2">
        <v>20</v>
      </c>
      <c r="F88" s="2">
        <f t="shared" si="7"/>
        <v>60</v>
      </c>
      <c r="G88" s="2">
        <f t="shared" si="8"/>
        <v>2160</v>
      </c>
      <c r="H88" s="2">
        <f t="shared" si="9"/>
        <v>34.56</v>
      </c>
      <c r="I88" s="2">
        <f t="shared" si="10"/>
        <v>1.7280000000000002</v>
      </c>
      <c r="J88" s="2">
        <f t="shared" si="11"/>
        <v>2</v>
      </c>
      <c r="K88" s="2">
        <f t="shared" si="12"/>
        <v>108</v>
      </c>
      <c r="L88" s="2">
        <f t="shared" si="13"/>
        <v>54</v>
      </c>
      <c r="M88" s="3">
        <v>44.597434300000003</v>
      </c>
      <c r="N88" s="3">
        <v>-65.947160999999994</v>
      </c>
      <c r="O88" s="2">
        <v>2010</v>
      </c>
    </row>
    <row r="89" spans="1:15" x14ac:dyDescent="0.2">
      <c r="A89" s="2">
        <v>22992</v>
      </c>
      <c r="B89" s="2" t="s">
        <v>70</v>
      </c>
      <c r="C89" s="2" t="s">
        <v>71</v>
      </c>
      <c r="D89" s="1">
        <v>88</v>
      </c>
      <c r="E89" s="2">
        <v>4</v>
      </c>
      <c r="F89" s="2">
        <f t="shared" si="7"/>
        <v>12</v>
      </c>
      <c r="G89" s="2">
        <f t="shared" si="8"/>
        <v>432</v>
      </c>
      <c r="H89" s="2">
        <f t="shared" si="9"/>
        <v>6.9119999999999999</v>
      </c>
      <c r="I89" s="2">
        <f t="shared" si="10"/>
        <v>0.34560000000000002</v>
      </c>
      <c r="J89" s="2">
        <f t="shared" si="11"/>
        <v>1</v>
      </c>
      <c r="K89" s="2">
        <f t="shared" si="12"/>
        <v>21.6</v>
      </c>
      <c r="L89" s="2">
        <f t="shared" si="13"/>
        <v>21.6</v>
      </c>
      <c r="M89" s="3">
        <v>44.932952200000003</v>
      </c>
      <c r="N89" s="3">
        <v>-64.022212999999994</v>
      </c>
      <c r="O89" s="2">
        <v>2015</v>
      </c>
    </row>
    <row r="90" spans="1:15" x14ac:dyDescent="0.2">
      <c r="A90" s="2">
        <v>24187</v>
      </c>
      <c r="B90" s="2" t="s">
        <v>70</v>
      </c>
      <c r="C90" s="2" t="s">
        <v>71</v>
      </c>
      <c r="D90" s="1">
        <v>89</v>
      </c>
      <c r="E90" s="2">
        <v>3</v>
      </c>
      <c r="F90" s="2">
        <f t="shared" si="7"/>
        <v>9</v>
      </c>
      <c r="G90" s="2">
        <f t="shared" si="8"/>
        <v>324</v>
      </c>
      <c r="H90" s="2">
        <f t="shared" si="9"/>
        <v>5.1840000000000002</v>
      </c>
      <c r="I90" s="2">
        <f t="shared" si="10"/>
        <v>0.25919999999999999</v>
      </c>
      <c r="J90" s="2">
        <f t="shared" si="11"/>
        <v>1</v>
      </c>
      <c r="K90" s="2">
        <f t="shared" si="12"/>
        <v>16.2</v>
      </c>
      <c r="L90" s="2">
        <f t="shared" si="13"/>
        <v>16.2</v>
      </c>
      <c r="M90" s="3">
        <v>44.932952200000003</v>
      </c>
      <c r="N90" s="3">
        <v>-64.022212999999994</v>
      </c>
      <c r="O90" s="2">
        <v>2016</v>
      </c>
    </row>
    <row r="91" spans="1:15" x14ac:dyDescent="0.2">
      <c r="A91" s="2">
        <v>10106</v>
      </c>
      <c r="B91" s="2" t="s">
        <v>70</v>
      </c>
      <c r="C91" s="2" t="s">
        <v>71</v>
      </c>
      <c r="D91" s="1">
        <v>90</v>
      </c>
      <c r="E91" s="2">
        <v>2</v>
      </c>
      <c r="F91" s="2">
        <f t="shared" si="7"/>
        <v>6</v>
      </c>
      <c r="G91" s="2">
        <f t="shared" si="8"/>
        <v>216</v>
      </c>
      <c r="H91" s="2">
        <f t="shared" si="9"/>
        <v>3.456</v>
      </c>
      <c r="I91" s="2">
        <f t="shared" si="10"/>
        <v>0.17280000000000001</v>
      </c>
      <c r="J91" s="2">
        <f t="shared" si="11"/>
        <v>1</v>
      </c>
      <c r="K91" s="2">
        <f t="shared" si="12"/>
        <v>10.8</v>
      </c>
      <c r="L91" s="2">
        <f t="shared" si="13"/>
        <v>10.8</v>
      </c>
      <c r="M91" s="3">
        <v>45.681436499999997</v>
      </c>
      <c r="N91" s="3">
        <v>-61.989238</v>
      </c>
      <c r="O91" s="2">
        <v>2012</v>
      </c>
    </row>
    <row r="92" spans="1:15" x14ac:dyDescent="0.2">
      <c r="A92" s="2">
        <v>2757</v>
      </c>
      <c r="B92" s="2" t="s">
        <v>70</v>
      </c>
      <c r="C92" s="2" t="s">
        <v>71</v>
      </c>
      <c r="D92" s="1">
        <v>91</v>
      </c>
      <c r="E92" s="2">
        <v>1</v>
      </c>
      <c r="F92" s="2">
        <f t="shared" si="7"/>
        <v>3</v>
      </c>
      <c r="G92" s="2">
        <f t="shared" si="8"/>
        <v>108</v>
      </c>
      <c r="H92" s="2">
        <f t="shared" si="9"/>
        <v>1.728</v>
      </c>
      <c r="I92" s="2">
        <f t="shared" si="10"/>
        <v>8.6400000000000005E-2</v>
      </c>
      <c r="J92" s="2">
        <f t="shared" si="11"/>
        <v>1</v>
      </c>
      <c r="K92" s="2">
        <f t="shared" si="12"/>
        <v>5.4</v>
      </c>
      <c r="L92" s="2">
        <f t="shared" si="13"/>
        <v>5.4</v>
      </c>
      <c r="M92" s="3">
        <v>45.6268125</v>
      </c>
      <c r="N92" s="3">
        <v>-62.899585999999999</v>
      </c>
      <c r="O92" s="2">
        <v>2006</v>
      </c>
    </row>
    <row r="93" spans="1:15" x14ac:dyDescent="0.2">
      <c r="A93" s="2">
        <v>2758</v>
      </c>
      <c r="B93" s="2" t="s">
        <v>70</v>
      </c>
      <c r="C93" s="2" t="s">
        <v>71</v>
      </c>
      <c r="D93" s="1">
        <v>92</v>
      </c>
      <c r="E93" s="2">
        <v>1</v>
      </c>
      <c r="F93" s="2">
        <f t="shared" si="7"/>
        <v>3</v>
      </c>
      <c r="G93" s="2">
        <f t="shared" si="8"/>
        <v>108</v>
      </c>
      <c r="H93" s="2">
        <f t="shared" si="9"/>
        <v>1.728</v>
      </c>
      <c r="I93" s="2">
        <f t="shared" si="10"/>
        <v>8.6400000000000005E-2</v>
      </c>
      <c r="J93" s="2">
        <f t="shared" si="11"/>
        <v>1</v>
      </c>
      <c r="K93" s="2">
        <f t="shared" si="12"/>
        <v>5.4</v>
      </c>
      <c r="L93" s="2">
        <f t="shared" si="13"/>
        <v>5.4</v>
      </c>
      <c r="M93" s="3">
        <v>45.6268125</v>
      </c>
      <c r="N93" s="3">
        <v>-62.899585999999999</v>
      </c>
      <c r="O93" s="2">
        <v>2006</v>
      </c>
    </row>
    <row r="94" spans="1:15" x14ac:dyDescent="0.2">
      <c r="A94" s="2">
        <v>21058</v>
      </c>
      <c r="B94" s="2" t="s">
        <v>70</v>
      </c>
      <c r="C94" s="2" t="s">
        <v>71</v>
      </c>
      <c r="D94" s="1">
        <v>93</v>
      </c>
      <c r="E94" s="2">
        <v>1</v>
      </c>
      <c r="F94" s="2">
        <f t="shared" si="7"/>
        <v>3</v>
      </c>
      <c r="G94" s="2">
        <f t="shared" si="8"/>
        <v>108</v>
      </c>
      <c r="H94" s="2">
        <f t="shared" si="9"/>
        <v>1.728</v>
      </c>
      <c r="I94" s="2">
        <f t="shared" si="10"/>
        <v>8.6400000000000005E-2</v>
      </c>
      <c r="J94" s="2">
        <f t="shared" si="11"/>
        <v>1</v>
      </c>
      <c r="K94" s="2">
        <f t="shared" si="12"/>
        <v>5.4</v>
      </c>
      <c r="L94" s="2">
        <f t="shared" si="13"/>
        <v>5.4</v>
      </c>
      <c r="M94" s="3">
        <v>45.623339899999998</v>
      </c>
      <c r="N94" s="3">
        <v>-62.908599000000002</v>
      </c>
      <c r="O94" s="2">
        <v>2015</v>
      </c>
    </row>
    <row r="95" spans="1:15" x14ac:dyDescent="0.2">
      <c r="A95" s="2">
        <v>16537</v>
      </c>
      <c r="B95" s="2" t="s">
        <v>70</v>
      </c>
      <c r="C95" s="2" t="s">
        <v>71</v>
      </c>
      <c r="D95" s="1">
        <v>94</v>
      </c>
      <c r="E95" s="2">
        <v>1</v>
      </c>
      <c r="F95" s="2">
        <f t="shared" si="7"/>
        <v>3</v>
      </c>
      <c r="G95" s="2">
        <f t="shared" si="8"/>
        <v>108</v>
      </c>
      <c r="H95" s="2">
        <f t="shared" si="9"/>
        <v>1.728</v>
      </c>
      <c r="I95" s="2">
        <f t="shared" si="10"/>
        <v>8.6400000000000005E-2</v>
      </c>
      <c r="J95" s="2">
        <f t="shared" si="11"/>
        <v>1</v>
      </c>
      <c r="K95" s="2">
        <f t="shared" si="12"/>
        <v>5.4</v>
      </c>
      <c r="L95" s="2">
        <f t="shared" si="13"/>
        <v>5.4</v>
      </c>
      <c r="M95" s="3">
        <v>44.758009800000004</v>
      </c>
      <c r="N95" s="3">
        <v>-63.204433999999999</v>
      </c>
      <c r="O95" s="2">
        <v>2014</v>
      </c>
    </row>
    <row r="96" spans="1:15" x14ac:dyDescent="0.2">
      <c r="A96" s="2">
        <v>24179</v>
      </c>
      <c r="B96" s="2" t="s">
        <v>70</v>
      </c>
      <c r="C96" s="2" t="s">
        <v>71</v>
      </c>
      <c r="D96" s="1">
        <v>95</v>
      </c>
      <c r="E96" s="2">
        <v>3</v>
      </c>
      <c r="F96" s="2">
        <f t="shared" si="7"/>
        <v>9</v>
      </c>
      <c r="G96" s="2">
        <f t="shared" si="8"/>
        <v>324</v>
      </c>
      <c r="H96" s="2">
        <f t="shared" si="9"/>
        <v>5.1840000000000002</v>
      </c>
      <c r="I96" s="2">
        <f t="shared" si="10"/>
        <v>0.25919999999999999</v>
      </c>
      <c r="J96" s="2">
        <f t="shared" si="11"/>
        <v>1</v>
      </c>
      <c r="K96" s="2">
        <f t="shared" si="12"/>
        <v>16.2</v>
      </c>
      <c r="L96" s="2">
        <f t="shared" si="13"/>
        <v>16.2</v>
      </c>
      <c r="M96" s="3">
        <v>46.194697900000001</v>
      </c>
      <c r="N96" s="3">
        <v>-60.084676000000002</v>
      </c>
      <c r="O96" s="2">
        <v>2016</v>
      </c>
    </row>
    <row r="97" spans="1:15" x14ac:dyDescent="0.2">
      <c r="A97" s="2">
        <v>2759</v>
      </c>
      <c r="B97" s="2" t="s">
        <v>70</v>
      </c>
      <c r="C97" s="2" t="s">
        <v>71</v>
      </c>
      <c r="D97" s="1">
        <v>96</v>
      </c>
      <c r="E97" s="2">
        <v>1</v>
      </c>
      <c r="F97" s="2">
        <f t="shared" si="7"/>
        <v>3</v>
      </c>
      <c r="G97" s="2">
        <f t="shared" si="8"/>
        <v>108</v>
      </c>
      <c r="H97" s="2">
        <f t="shared" si="9"/>
        <v>1.728</v>
      </c>
      <c r="I97" s="2">
        <f t="shared" si="10"/>
        <v>8.6400000000000005E-2</v>
      </c>
      <c r="J97" s="2">
        <f t="shared" si="11"/>
        <v>1</v>
      </c>
      <c r="K97" s="2">
        <f t="shared" si="12"/>
        <v>5.4</v>
      </c>
      <c r="L97" s="2">
        <f t="shared" si="13"/>
        <v>5.4</v>
      </c>
      <c r="M97" s="3">
        <v>46.218001200000003</v>
      </c>
      <c r="N97" s="3">
        <v>-59.98086</v>
      </c>
      <c r="O97" s="2">
        <v>2005</v>
      </c>
    </row>
    <row r="98" spans="1:15" x14ac:dyDescent="0.2">
      <c r="A98" s="2">
        <v>27162</v>
      </c>
      <c r="B98" s="2" t="s">
        <v>70</v>
      </c>
      <c r="C98" s="2" t="s">
        <v>71</v>
      </c>
      <c r="D98" s="1">
        <v>97</v>
      </c>
      <c r="E98" s="2">
        <v>1</v>
      </c>
      <c r="F98" s="2">
        <f t="shared" si="7"/>
        <v>3</v>
      </c>
      <c r="G98" s="2">
        <f t="shared" si="8"/>
        <v>108</v>
      </c>
      <c r="H98" s="2">
        <f t="shared" si="9"/>
        <v>1.728</v>
      </c>
      <c r="I98" s="2">
        <f t="shared" si="10"/>
        <v>8.6400000000000005E-2</v>
      </c>
      <c r="J98" s="2">
        <f t="shared" si="11"/>
        <v>1</v>
      </c>
      <c r="K98" s="2">
        <f t="shared" si="12"/>
        <v>5.4</v>
      </c>
      <c r="L98" s="2">
        <f t="shared" si="13"/>
        <v>5.4</v>
      </c>
      <c r="M98" s="3">
        <v>46.184913399999999</v>
      </c>
      <c r="N98" s="3">
        <v>-59.896681000000001</v>
      </c>
      <c r="O98" s="2">
        <v>2005</v>
      </c>
    </row>
    <row r="99" spans="1:15" x14ac:dyDescent="0.2">
      <c r="A99" s="2">
        <v>10764</v>
      </c>
      <c r="B99" s="2" t="s">
        <v>70</v>
      </c>
      <c r="C99" s="2" t="s">
        <v>71</v>
      </c>
      <c r="D99" s="1">
        <v>98</v>
      </c>
      <c r="E99" s="2">
        <v>18</v>
      </c>
      <c r="F99" s="2">
        <f t="shared" si="7"/>
        <v>54</v>
      </c>
      <c r="G99" s="2">
        <f t="shared" si="8"/>
        <v>1944</v>
      </c>
      <c r="H99" s="2">
        <f t="shared" si="9"/>
        <v>31.103999999999999</v>
      </c>
      <c r="I99" s="2">
        <f t="shared" si="10"/>
        <v>1.5551999999999999</v>
      </c>
      <c r="J99" s="2">
        <f t="shared" si="11"/>
        <v>2</v>
      </c>
      <c r="K99" s="2">
        <f t="shared" si="12"/>
        <v>97.2</v>
      </c>
      <c r="L99" s="2">
        <f t="shared" si="13"/>
        <v>48.6</v>
      </c>
      <c r="M99" s="3">
        <v>45.670833000000002</v>
      </c>
      <c r="N99" s="3">
        <v>-62.220832999999999</v>
      </c>
      <c r="O99" s="2">
        <v>2011</v>
      </c>
    </row>
    <row r="100" spans="1:15" x14ac:dyDescent="0.2">
      <c r="A100" s="2">
        <v>15906</v>
      </c>
      <c r="B100" s="2" t="s">
        <v>70</v>
      </c>
      <c r="C100" s="2" t="s">
        <v>71</v>
      </c>
      <c r="D100" s="1">
        <v>99</v>
      </c>
      <c r="E100" s="2">
        <v>9</v>
      </c>
      <c r="F100" s="2">
        <f t="shared" si="7"/>
        <v>27</v>
      </c>
      <c r="G100" s="2">
        <f t="shared" si="8"/>
        <v>972</v>
      </c>
      <c r="H100" s="2">
        <f t="shared" si="9"/>
        <v>15.552</v>
      </c>
      <c r="I100" s="2">
        <f t="shared" si="10"/>
        <v>0.77759999999999996</v>
      </c>
      <c r="J100" s="2">
        <f t="shared" si="11"/>
        <v>1</v>
      </c>
      <c r="K100" s="2">
        <f t="shared" si="12"/>
        <v>48.6</v>
      </c>
      <c r="L100" s="2">
        <f t="shared" si="13"/>
        <v>48.6</v>
      </c>
      <c r="M100" s="3">
        <v>45.670833000000002</v>
      </c>
      <c r="N100" s="3">
        <v>-62.220832999999999</v>
      </c>
      <c r="O100" s="2">
        <v>2010</v>
      </c>
    </row>
    <row r="101" spans="1:15" x14ac:dyDescent="0.2">
      <c r="A101" s="2">
        <v>2761</v>
      </c>
      <c r="B101" s="2" t="s">
        <v>70</v>
      </c>
      <c r="C101" s="2" t="s">
        <v>71</v>
      </c>
      <c r="D101" s="1">
        <v>100</v>
      </c>
      <c r="E101" s="2">
        <v>1</v>
      </c>
      <c r="F101" s="2">
        <f t="shared" si="7"/>
        <v>3</v>
      </c>
      <c r="G101" s="2">
        <f t="shared" si="8"/>
        <v>108</v>
      </c>
      <c r="H101" s="2">
        <f t="shared" si="9"/>
        <v>1.728</v>
      </c>
      <c r="I101" s="2">
        <f t="shared" si="10"/>
        <v>8.6400000000000005E-2</v>
      </c>
      <c r="J101" s="2">
        <f t="shared" si="11"/>
        <v>1</v>
      </c>
      <c r="K101" s="2">
        <f t="shared" si="12"/>
        <v>5.4</v>
      </c>
      <c r="L101" s="2">
        <f t="shared" si="13"/>
        <v>5.4</v>
      </c>
      <c r="M101" s="3">
        <v>44.607841299999997</v>
      </c>
      <c r="N101" s="3">
        <v>-63.678209000000003</v>
      </c>
      <c r="O101" s="2">
        <v>2005</v>
      </c>
    </row>
    <row r="102" spans="1:15" x14ac:dyDescent="0.2">
      <c r="A102" s="2">
        <v>2760</v>
      </c>
      <c r="B102" s="2" t="s">
        <v>70</v>
      </c>
      <c r="C102" s="2" t="s">
        <v>71</v>
      </c>
      <c r="D102" s="1">
        <v>101</v>
      </c>
      <c r="E102" s="2">
        <v>1</v>
      </c>
      <c r="F102" s="2">
        <f t="shared" si="7"/>
        <v>3</v>
      </c>
      <c r="G102" s="2">
        <f t="shared" si="8"/>
        <v>108</v>
      </c>
      <c r="H102" s="2">
        <f t="shared" si="9"/>
        <v>1.728</v>
      </c>
      <c r="I102" s="2">
        <f t="shared" si="10"/>
        <v>8.6400000000000005E-2</v>
      </c>
      <c r="J102" s="2">
        <f t="shared" si="11"/>
        <v>1</v>
      </c>
      <c r="K102" s="2">
        <f t="shared" si="12"/>
        <v>5.4</v>
      </c>
      <c r="L102" s="2">
        <f t="shared" si="13"/>
        <v>5.4</v>
      </c>
      <c r="M102" s="3">
        <v>46.549767367735001</v>
      </c>
      <c r="N102" s="3">
        <v>-61.037942358691303</v>
      </c>
      <c r="O102" s="2">
        <v>2002</v>
      </c>
    </row>
    <row r="103" spans="1:15" x14ac:dyDescent="0.2">
      <c r="A103" s="2">
        <v>23691</v>
      </c>
      <c r="B103" s="2" t="s">
        <v>70</v>
      </c>
      <c r="C103" s="2" t="s">
        <v>71</v>
      </c>
      <c r="D103" s="1">
        <v>102</v>
      </c>
      <c r="E103" s="2">
        <v>2</v>
      </c>
      <c r="F103" s="2">
        <f t="shared" si="7"/>
        <v>6</v>
      </c>
      <c r="G103" s="2">
        <f t="shared" si="8"/>
        <v>216</v>
      </c>
      <c r="H103" s="2">
        <f t="shared" si="9"/>
        <v>3.456</v>
      </c>
      <c r="I103" s="2">
        <f t="shared" si="10"/>
        <v>0.17280000000000001</v>
      </c>
      <c r="J103" s="2">
        <f t="shared" si="11"/>
        <v>1</v>
      </c>
      <c r="K103" s="2">
        <f t="shared" si="12"/>
        <v>10.8</v>
      </c>
      <c r="L103" s="2">
        <f t="shared" si="13"/>
        <v>10.8</v>
      </c>
      <c r="M103" s="3">
        <v>45.347689799999998</v>
      </c>
      <c r="N103" s="3">
        <v>-63.139848999999998</v>
      </c>
      <c r="O103" s="2">
        <v>2015</v>
      </c>
    </row>
    <row r="104" spans="1:15" x14ac:dyDescent="0.2">
      <c r="A104" s="2">
        <v>24182</v>
      </c>
      <c r="B104" s="2" t="s">
        <v>70</v>
      </c>
      <c r="C104" s="2" t="s">
        <v>71</v>
      </c>
      <c r="D104" s="1">
        <v>103</v>
      </c>
      <c r="E104" s="2">
        <v>3</v>
      </c>
      <c r="F104" s="2">
        <f t="shared" si="7"/>
        <v>9</v>
      </c>
      <c r="G104" s="2">
        <f t="shared" si="8"/>
        <v>324</v>
      </c>
      <c r="H104" s="2">
        <f t="shared" si="9"/>
        <v>5.1840000000000002</v>
      </c>
      <c r="I104" s="2">
        <f t="shared" si="10"/>
        <v>0.25919999999999999</v>
      </c>
      <c r="J104" s="2">
        <f t="shared" si="11"/>
        <v>1</v>
      </c>
      <c r="K104" s="2">
        <f t="shared" si="12"/>
        <v>16.2</v>
      </c>
      <c r="L104" s="2">
        <f t="shared" si="13"/>
        <v>16.2</v>
      </c>
      <c r="M104" s="3">
        <v>45.091000000000001</v>
      </c>
      <c r="N104" s="3">
        <v>-63.524000000000001</v>
      </c>
      <c r="O104" s="2">
        <v>2016</v>
      </c>
    </row>
    <row r="105" spans="1:15" x14ac:dyDescent="0.2">
      <c r="A105" s="2">
        <v>2762</v>
      </c>
      <c r="B105" s="2" t="s">
        <v>70</v>
      </c>
      <c r="C105" s="2" t="s">
        <v>71</v>
      </c>
      <c r="D105" s="1">
        <v>104</v>
      </c>
      <c r="E105" s="2">
        <v>3</v>
      </c>
      <c r="F105" s="2">
        <f t="shared" si="7"/>
        <v>9</v>
      </c>
      <c r="G105" s="2">
        <f t="shared" si="8"/>
        <v>324</v>
      </c>
      <c r="H105" s="2">
        <f t="shared" si="9"/>
        <v>5.1840000000000002</v>
      </c>
      <c r="I105" s="2">
        <f t="shared" si="10"/>
        <v>0.25919999999999999</v>
      </c>
      <c r="J105" s="2">
        <f t="shared" si="11"/>
        <v>1</v>
      </c>
      <c r="K105" s="2">
        <f t="shared" si="12"/>
        <v>16.2</v>
      </c>
      <c r="L105" s="2">
        <f t="shared" si="13"/>
        <v>16.2</v>
      </c>
      <c r="M105" s="3">
        <v>45.589045200000001</v>
      </c>
      <c r="N105" s="3">
        <v>-63.615078199999999</v>
      </c>
      <c r="O105" s="2">
        <v>2006</v>
      </c>
    </row>
    <row r="106" spans="1:15" x14ac:dyDescent="0.2">
      <c r="A106" s="2">
        <v>16536</v>
      </c>
      <c r="B106" s="2" t="s">
        <v>70</v>
      </c>
      <c r="C106" s="2" t="s">
        <v>71</v>
      </c>
      <c r="D106" s="1">
        <v>105</v>
      </c>
      <c r="E106" s="2">
        <v>2</v>
      </c>
      <c r="F106" s="2">
        <f t="shared" si="7"/>
        <v>6</v>
      </c>
      <c r="G106" s="2">
        <f t="shared" si="8"/>
        <v>216</v>
      </c>
      <c r="H106" s="2">
        <f t="shared" si="9"/>
        <v>3.456</v>
      </c>
      <c r="I106" s="2">
        <f t="shared" si="10"/>
        <v>0.17280000000000001</v>
      </c>
      <c r="J106" s="2">
        <f t="shared" si="11"/>
        <v>1</v>
      </c>
      <c r="K106" s="2">
        <f t="shared" si="12"/>
        <v>10.8</v>
      </c>
      <c r="L106" s="2">
        <f t="shared" si="13"/>
        <v>10.8</v>
      </c>
      <c r="M106" s="3">
        <v>46.245807900000003</v>
      </c>
      <c r="N106" s="3">
        <v>-60.349178999999999</v>
      </c>
      <c r="O106" s="2">
        <v>2015</v>
      </c>
    </row>
    <row r="107" spans="1:15" x14ac:dyDescent="0.2">
      <c r="A107" s="2">
        <v>21530</v>
      </c>
      <c r="B107" s="2" t="s">
        <v>70</v>
      </c>
      <c r="C107" s="2" t="s">
        <v>71</v>
      </c>
      <c r="D107" s="1">
        <v>106</v>
      </c>
      <c r="E107" s="2">
        <v>1</v>
      </c>
      <c r="F107" s="2">
        <f t="shared" si="7"/>
        <v>3</v>
      </c>
      <c r="G107" s="2">
        <f t="shared" si="8"/>
        <v>108</v>
      </c>
      <c r="H107" s="2">
        <f t="shared" si="9"/>
        <v>1.728</v>
      </c>
      <c r="I107" s="2">
        <f t="shared" si="10"/>
        <v>8.6400000000000005E-2</v>
      </c>
      <c r="J107" s="2">
        <f t="shared" si="11"/>
        <v>1</v>
      </c>
      <c r="K107" s="2">
        <f t="shared" si="12"/>
        <v>5.4</v>
      </c>
      <c r="L107" s="2">
        <f t="shared" si="13"/>
        <v>5.4</v>
      </c>
      <c r="M107" s="3">
        <v>45.493144999999998</v>
      </c>
      <c r="N107" s="3">
        <v>-62.624248000000001</v>
      </c>
      <c r="O107" s="2">
        <v>2013</v>
      </c>
    </row>
    <row r="108" spans="1:15" x14ac:dyDescent="0.2">
      <c r="A108" s="2">
        <v>23490</v>
      </c>
      <c r="B108" s="2" t="s">
        <v>70</v>
      </c>
      <c r="C108" s="2" t="s">
        <v>71</v>
      </c>
      <c r="D108" s="1">
        <v>107</v>
      </c>
      <c r="E108" s="2">
        <v>1</v>
      </c>
      <c r="F108" s="2">
        <f t="shared" si="7"/>
        <v>3</v>
      </c>
      <c r="G108" s="2">
        <f t="shared" si="8"/>
        <v>108</v>
      </c>
      <c r="H108" s="2">
        <f t="shared" si="9"/>
        <v>1.728</v>
      </c>
      <c r="I108" s="2">
        <f t="shared" si="10"/>
        <v>8.6400000000000005E-2</v>
      </c>
      <c r="J108" s="2">
        <f t="shared" si="11"/>
        <v>1</v>
      </c>
      <c r="K108" s="2">
        <f t="shared" si="12"/>
        <v>5.4</v>
      </c>
      <c r="L108" s="2">
        <f t="shared" si="13"/>
        <v>5.4</v>
      </c>
      <c r="M108" s="3">
        <v>45.5680209</v>
      </c>
      <c r="N108" s="3">
        <v>-61.074801000000001</v>
      </c>
      <c r="O108" s="2">
        <v>2015</v>
      </c>
    </row>
    <row r="109" spans="1:15" x14ac:dyDescent="0.2">
      <c r="A109">
        <v>22485</v>
      </c>
      <c r="B109" t="s">
        <v>70</v>
      </c>
      <c r="C109" t="s">
        <v>71</v>
      </c>
      <c r="D109">
        <v>108</v>
      </c>
      <c r="E109">
        <v>1</v>
      </c>
      <c r="F109" s="2">
        <f t="shared" si="7"/>
        <v>3</v>
      </c>
      <c r="G109" s="2">
        <f t="shared" si="8"/>
        <v>108</v>
      </c>
      <c r="H109" s="2">
        <f t="shared" si="9"/>
        <v>1.728</v>
      </c>
      <c r="I109" s="2">
        <f t="shared" si="10"/>
        <v>8.6400000000000005E-2</v>
      </c>
      <c r="J109" s="2">
        <f t="shared" si="11"/>
        <v>1</v>
      </c>
      <c r="K109" s="2">
        <f t="shared" si="12"/>
        <v>5.4</v>
      </c>
      <c r="L109" s="2">
        <f t="shared" si="13"/>
        <v>5.4</v>
      </c>
      <c r="M109">
        <v>44.7276971</v>
      </c>
      <c r="N109">
        <v>-64.254707999999994</v>
      </c>
      <c r="O109">
        <v>2014</v>
      </c>
    </row>
    <row r="110" spans="1:15" x14ac:dyDescent="0.2">
      <c r="A110">
        <v>23693</v>
      </c>
      <c r="B110" t="s">
        <v>70</v>
      </c>
      <c r="C110" t="s">
        <v>71</v>
      </c>
      <c r="D110">
        <v>109</v>
      </c>
      <c r="E110">
        <v>3</v>
      </c>
      <c r="F110" s="2">
        <f t="shared" si="7"/>
        <v>9</v>
      </c>
      <c r="G110" s="2">
        <f t="shared" si="8"/>
        <v>324</v>
      </c>
      <c r="H110" s="2">
        <f t="shared" si="9"/>
        <v>5.1840000000000002</v>
      </c>
      <c r="I110" s="2">
        <f t="shared" si="10"/>
        <v>0.25919999999999999</v>
      </c>
      <c r="J110" s="2">
        <f t="shared" si="11"/>
        <v>1</v>
      </c>
      <c r="K110" s="2">
        <f t="shared" si="12"/>
        <v>16.2</v>
      </c>
      <c r="L110" s="2">
        <f t="shared" si="13"/>
        <v>16.2</v>
      </c>
      <c r="M110">
        <v>45.448999999999998</v>
      </c>
      <c r="N110">
        <v>-63.116</v>
      </c>
      <c r="O110">
        <v>2015</v>
      </c>
    </row>
    <row r="111" spans="1:15" x14ac:dyDescent="0.2">
      <c r="A111">
        <v>24181</v>
      </c>
      <c r="B111" t="s">
        <v>70</v>
      </c>
      <c r="C111" t="s">
        <v>71</v>
      </c>
      <c r="D111">
        <v>110</v>
      </c>
      <c r="E111">
        <v>3</v>
      </c>
      <c r="F111" s="2">
        <f t="shared" si="7"/>
        <v>9</v>
      </c>
      <c r="G111" s="2">
        <f t="shared" si="8"/>
        <v>324</v>
      </c>
      <c r="H111" s="2">
        <f t="shared" si="9"/>
        <v>5.1840000000000002</v>
      </c>
      <c r="I111" s="2">
        <f t="shared" si="10"/>
        <v>0.25919999999999999</v>
      </c>
      <c r="J111" s="2">
        <f t="shared" si="11"/>
        <v>1</v>
      </c>
      <c r="K111" s="2">
        <f t="shared" si="12"/>
        <v>16.2</v>
      </c>
      <c r="L111" s="2">
        <f t="shared" si="13"/>
        <v>16.2</v>
      </c>
      <c r="M111">
        <v>44.536999999999999</v>
      </c>
      <c r="N111">
        <v>-63.610999999999997</v>
      </c>
      <c r="O111">
        <v>2016</v>
      </c>
    </row>
    <row r="112" spans="1:15" x14ac:dyDescent="0.2">
      <c r="A112">
        <v>23692</v>
      </c>
      <c r="B112" t="s">
        <v>70</v>
      </c>
      <c r="C112" t="s">
        <v>71</v>
      </c>
      <c r="D112">
        <v>111</v>
      </c>
      <c r="E112">
        <v>3</v>
      </c>
      <c r="F112" s="2">
        <f t="shared" si="7"/>
        <v>9</v>
      </c>
      <c r="G112" s="2">
        <f t="shared" si="8"/>
        <v>324</v>
      </c>
      <c r="H112" s="2">
        <f t="shared" si="9"/>
        <v>5.1840000000000002</v>
      </c>
      <c r="I112" s="2">
        <f t="shared" si="10"/>
        <v>0.25919999999999999</v>
      </c>
      <c r="J112" s="2">
        <f t="shared" si="11"/>
        <v>1</v>
      </c>
      <c r="K112" s="2">
        <f t="shared" si="12"/>
        <v>16.2</v>
      </c>
      <c r="L112" s="2">
        <f t="shared" si="13"/>
        <v>16.2</v>
      </c>
      <c r="M112">
        <v>45.538575799999997</v>
      </c>
      <c r="N112">
        <v>-62.820833</v>
      </c>
      <c r="O112">
        <v>2015</v>
      </c>
    </row>
    <row r="113" spans="1:15" x14ac:dyDescent="0.2">
      <c r="A113">
        <v>2763</v>
      </c>
      <c r="B113" t="s">
        <v>70</v>
      </c>
      <c r="C113" t="s">
        <v>71</v>
      </c>
      <c r="D113">
        <v>112</v>
      </c>
      <c r="E113">
        <v>5</v>
      </c>
      <c r="F113" s="2">
        <f t="shared" si="7"/>
        <v>15</v>
      </c>
      <c r="G113" s="2">
        <f t="shared" si="8"/>
        <v>540</v>
      </c>
      <c r="H113" s="2">
        <f t="shared" si="9"/>
        <v>8.64</v>
      </c>
      <c r="I113" s="2">
        <f t="shared" si="10"/>
        <v>0.43200000000000005</v>
      </c>
      <c r="J113" s="2">
        <f t="shared" si="11"/>
        <v>1</v>
      </c>
      <c r="K113" s="2">
        <f t="shared" si="12"/>
        <v>27</v>
      </c>
      <c r="L113" s="2">
        <f t="shared" si="13"/>
        <v>27</v>
      </c>
      <c r="M113">
        <v>46.246114021163301</v>
      </c>
      <c r="N113">
        <v>-60.041610859771701</v>
      </c>
      <c r="O113">
        <v>2007</v>
      </c>
    </row>
    <row r="114" spans="1:15" x14ac:dyDescent="0.2">
      <c r="A114">
        <v>2764</v>
      </c>
      <c r="B114" t="s">
        <v>70</v>
      </c>
      <c r="C114" t="s">
        <v>71</v>
      </c>
      <c r="D114">
        <v>113</v>
      </c>
      <c r="E114">
        <v>1</v>
      </c>
      <c r="F114" s="2">
        <f t="shared" si="7"/>
        <v>3</v>
      </c>
      <c r="G114" s="2">
        <f t="shared" si="8"/>
        <v>108</v>
      </c>
      <c r="H114" s="2">
        <f t="shared" si="9"/>
        <v>1.728</v>
      </c>
      <c r="I114" s="2">
        <f t="shared" si="10"/>
        <v>8.6400000000000005E-2</v>
      </c>
      <c r="J114" s="2">
        <f t="shared" si="11"/>
        <v>1</v>
      </c>
      <c r="K114" s="2">
        <f t="shared" si="12"/>
        <v>5.4</v>
      </c>
      <c r="L114" s="2">
        <f t="shared" si="13"/>
        <v>5.4</v>
      </c>
      <c r="M114">
        <v>46.246114021163301</v>
      </c>
      <c r="N114">
        <v>-60.041610859771701</v>
      </c>
      <c r="O114">
        <v>2006</v>
      </c>
    </row>
    <row r="115" spans="1:15" x14ac:dyDescent="0.2">
      <c r="A115">
        <v>19987</v>
      </c>
      <c r="B115" t="s">
        <v>70</v>
      </c>
      <c r="C115" t="s">
        <v>71</v>
      </c>
      <c r="D115">
        <v>114</v>
      </c>
      <c r="E115">
        <v>1</v>
      </c>
      <c r="F115" s="2">
        <f t="shared" si="7"/>
        <v>3</v>
      </c>
      <c r="G115" s="2">
        <f t="shared" si="8"/>
        <v>108</v>
      </c>
      <c r="H115" s="2">
        <f t="shared" si="9"/>
        <v>1.728</v>
      </c>
      <c r="I115" s="2">
        <f t="shared" si="10"/>
        <v>8.6400000000000005E-2</v>
      </c>
      <c r="J115" s="2">
        <f t="shared" si="11"/>
        <v>1</v>
      </c>
      <c r="K115" s="2">
        <f t="shared" si="12"/>
        <v>5.4</v>
      </c>
      <c r="L115" s="2">
        <f t="shared" si="13"/>
        <v>5.4</v>
      </c>
      <c r="M115">
        <v>46.246114021163301</v>
      </c>
      <c r="N115">
        <v>-60.041610859771701</v>
      </c>
      <c r="O115">
        <v>2006</v>
      </c>
    </row>
    <row r="116" spans="1:15" x14ac:dyDescent="0.2">
      <c r="A116">
        <v>10017</v>
      </c>
      <c r="B116" t="s">
        <v>70</v>
      </c>
      <c r="C116" t="s">
        <v>71</v>
      </c>
      <c r="D116">
        <v>115</v>
      </c>
      <c r="E116">
        <v>1</v>
      </c>
      <c r="F116" s="2">
        <f t="shared" si="7"/>
        <v>3</v>
      </c>
      <c r="G116" s="2">
        <f t="shared" si="8"/>
        <v>108</v>
      </c>
      <c r="H116" s="2">
        <f t="shared" si="9"/>
        <v>1.728</v>
      </c>
      <c r="I116" s="2">
        <f t="shared" si="10"/>
        <v>8.6400000000000005E-2</v>
      </c>
      <c r="J116" s="2">
        <f t="shared" si="11"/>
        <v>1</v>
      </c>
      <c r="K116" s="2">
        <f t="shared" si="12"/>
        <v>5.4</v>
      </c>
      <c r="L116" s="2">
        <f t="shared" si="13"/>
        <v>5.4</v>
      </c>
      <c r="M116">
        <v>46.246114021163301</v>
      </c>
      <c r="N116">
        <v>-60.041610859771701</v>
      </c>
      <c r="O116">
        <v>2012</v>
      </c>
    </row>
    <row r="117" spans="1:15" x14ac:dyDescent="0.2">
      <c r="A117">
        <v>2765</v>
      </c>
      <c r="B117" t="s">
        <v>70</v>
      </c>
      <c r="C117" t="s">
        <v>71</v>
      </c>
      <c r="D117">
        <v>116</v>
      </c>
      <c r="E117">
        <v>1</v>
      </c>
      <c r="F117" s="2">
        <f t="shared" si="7"/>
        <v>3</v>
      </c>
      <c r="G117" s="2">
        <f t="shared" si="8"/>
        <v>108</v>
      </c>
      <c r="H117" s="2">
        <f t="shared" si="9"/>
        <v>1.728</v>
      </c>
      <c r="I117" s="2">
        <f t="shared" si="10"/>
        <v>8.6400000000000005E-2</v>
      </c>
      <c r="J117" s="2">
        <f t="shared" si="11"/>
        <v>1</v>
      </c>
      <c r="K117" s="2">
        <f t="shared" si="12"/>
        <v>5.4</v>
      </c>
      <c r="L117" s="2">
        <f t="shared" si="13"/>
        <v>5.4</v>
      </c>
      <c r="M117">
        <v>44.298777000000001</v>
      </c>
      <c r="N117">
        <v>-66.096755999999999</v>
      </c>
      <c r="O117">
        <v>2002</v>
      </c>
    </row>
    <row r="118" spans="1:15" x14ac:dyDescent="0.2">
      <c r="A118">
        <v>21532</v>
      </c>
      <c r="B118" t="s">
        <v>70</v>
      </c>
      <c r="C118" t="s">
        <v>71</v>
      </c>
      <c r="D118">
        <v>117</v>
      </c>
      <c r="E118">
        <v>1</v>
      </c>
      <c r="F118" s="2">
        <f t="shared" si="7"/>
        <v>3</v>
      </c>
      <c r="G118" s="2">
        <f t="shared" si="8"/>
        <v>108</v>
      </c>
      <c r="H118" s="2">
        <f t="shared" si="9"/>
        <v>1.728</v>
      </c>
      <c r="I118" s="2">
        <f t="shared" si="10"/>
        <v>8.6400000000000005E-2</v>
      </c>
      <c r="J118" s="2">
        <f t="shared" si="11"/>
        <v>1</v>
      </c>
      <c r="K118" s="2">
        <f t="shared" si="12"/>
        <v>5.4</v>
      </c>
      <c r="L118" s="2">
        <f t="shared" si="13"/>
        <v>5.4</v>
      </c>
      <c r="M118">
        <v>43.753605999999998</v>
      </c>
      <c r="N118">
        <v>-66.030974000000001</v>
      </c>
      <c r="O118">
        <v>2014</v>
      </c>
    </row>
    <row r="119" spans="1:15" x14ac:dyDescent="0.2">
      <c r="A119">
        <v>16888</v>
      </c>
      <c r="B119" t="s">
        <v>70</v>
      </c>
      <c r="C119" t="s">
        <v>71</v>
      </c>
      <c r="D119">
        <v>118</v>
      </c>
      <c r="E119">
        <v>2</v>
      </c>
      <c r="F119" s="2">
        <f t="shared" si="7"/>
        <v>6</v>
      </c>
      <c r="G119" s="2">
        <f t="shared" si="8"/>
        <v>216</v>
      </c>
      <c r="H119" s="2">
        <f t="shared" si="9"/>
        <v>3.456</v>
      </c>
      <c r="I119" s="2">
        <f t="shared" si="10"/>
        <v>0.17280000000000001</v>
      </c>
      <c r="J119" s="2">
        <f t="shared" si="11"/>
        <v>1</v>
      </c>
      <c r="K119" s="2">
        <f t="shared" si="12"/>
        <v>10.8</v>
      </c>
      <c r="L119" s="2">
        <f t="shared" si="13"/>
        <v>10.8</v>
      </c>
      <c r="M119">
        <v>44.089555599999997</v>
      </c>
      <c r="N119">
        <v>-64.707184999999996</v>
      </c>
      <c r="O119">
        <v>2017</v>
      </c>
    </row>
    <row r="120" spans="1:15" x14ac:dyDescent="0.2">
      <c r="A120">
        <v>2766</v>
      </c>
      <c r="B120" t="s">
        <v>70</v>
      </c>
      <c r="C120" t="s">
        <v>71</v>
      </c>
      <c r="D120">
        <v>119</v>
      </c>
      <c r="E120">
        <v>1</v>
      </c>
      <c r="F120" s="2">
        <f t="shared" si="7"/>
        <v>3</v>
      </c>
      <c r="G120" s="2">
        <f t="shared" si="8"/>
        <v>108</v>
      </c>
      <c r="H120" s="2">
        <f t="shared" si="9"/>
        <v>1.728</v>
      </c>
      <c r="I120" s="2">
        <f t="shared" si="10"/>
        <v>8.6400000000000005E-2</v>
      </c>
      <c r="J120" s="2">
        <f t="shared" si="11"/>
        <v>1</v>
      </c>
      <c r="K120" s="2">
        <f t="shared" si="12"/>
        <v>5.4</v>
      </c>
      <c r="L120" s="2">
        <f t="shared" si="13"/>
        <v>5.4</v>
      </c>
      <c r="M120">
        <v>45.757819599999998</v>
      </c>
      <c r="N120">
        <v>-63.101801000000002</v>
      </c>
      <c r="O120">
        <v>2006</v>
      </c>
    </row>
    <row r="121" spans="1:15" x14ac:dyDescent="0.2">
      <c r="A121">
        <v>10790</v>
      </c>
      <c r="B121" t="s">
        <v>70</v>
      </c>
      <c r="C121" t="s">
        <v>71</v>
      </c>
      <c r="D121">
        <v>120</v>
      </c>
      <c r="E121">
        <v>3</v>
      </c>
      <c r="F121" s="2">
        <f t="shared" si="7"/>
        <v>9</v>
      </c>
      <c r="G121" s="2">
        <f t="shared" si="8"/>
        <v>324</v>
      </c>
      <c r="H121" s="2">
        <f t="shared" si="9"/>
        <v>5.1840000000000002</v>
      </c>
      <c r="I121" s="2">
        <f t="shared" si="10"/>
        <v>0.25919999999999999</v>
      </c>
      <c r="J121" s="2">
        <f t="shared" si="11"/>
        <v>1</v>
      </c>
      <c r="K121" s="2">
        <f t="shared" si="12"/>
        <v>16.2</v>
      </c>
      <c r="L121" s="2">
        <f t="shared" si="13"/>
        <v>16.2</v>
      </c>
      <c r="M121">
        <v>44.928555699999997</v>
      </c>
      <c r="N121">
        <v>-64.117288000000002</v>
      </c>
      <c r="O121">
        <v>2015</v>
      </c>
    </row>
    <row r="122" spans="1:15" x14ac:dyDescent="0.2">
      <c r="A122">
        <v>22480</v>
      </c>
      <c r="B122" t="s">
        <v>70</v>
      </c>
      <c r="C122" t="s">
        <v>71</v>
      </c>
      <c r="D122">
        <v>121</v>
      </c>
      <c r="E122">
        <v>4</v>
      </c>
      <c r="F122" s="2">
        <f t="shared" si="7"/>
        <v>12</v>
      </c>
      <c r="G122" s="2">
        <f t="shared" si="8"/>
        <v>432</v>
      </c>
      <c r="H122" s="2">
        <f t="shared" si="9"/>
        <v>6.9119999999999999</v>
      </c>
      <c r="I122" s="2">
        <f t="shared" si="10"/>
        <v>0.34560000000000002</v>
      </c>
      <c r="J122" s="2">
        <f t="shared" si="11"/>
        <v>1</v>
      </c>
      <c r="K122" s="2">
        <f t="shared" si="12"/>
        <v>21.6</v>
      </c>
      <c r="L122" s="2">
        <f t="shared" si="13"/>
        <v>21.6</v>
      </c>
      <c r="M122">
        <v>45.730576300000003</v>
      </c>
      <c r="N122">
        <v>-62.065860000000001</v>
      </c>
      <c r="O122">
        <v>2010</v>
      </c>
    </row>
    <row r="123" spans="1:15" x14ac:dyDescent="0.2">
      <c r="A123">
        <v>22481</v>
      </c>
      <c r="B123" t="s">
        <v>70</v>
      </c>
      <c r="C123" t="s">
        <v>71</v>
      </c>
      <c r="D123">
        <v>122</v>
      </c>
      <c r="E123">
        <v>3</v>
      </c>
      <c r="F123" s="2">
        <f t="shared" si="7"/>
        <v>9</v>
      </c>
      <c r="G123" s="2">
        <f t="shared" si="8"/>
        <v>324</v>
      </c>
      <c r="H123" s="2">
        <f t="shared" si="9"/>
        <v>5.1840000000000002</v>
      </c>
      <c r="I123" s="2">
        <f t="shared" si="10"/>
        <v>0.25919999999999999</v>
      </c>
      <c r="J123" s="2">
        <f t="shared" si="11"/>
        <v>1</v>
      </c>
      <c r="K123" s="2">
        <f t="shared" si="12"/>
        <v>16.2</v>
      </c>
      <c r="L123" s="2">
        <f t="shared" si="13"/>
        <v>16.2</v>
      </c>
      <c r="M123">
        <v>45.326236999999999</v>
      </c>
      <c r="N123">
        <v>-63.344751000000002</v>
      </c>
      <c r="O123">
        <v>2014</v>
      </c>
    </row>
    <row r="124" spans="1:15" x14ac:dyDescent="0.2">
      <c r="A124">
        <v>22486</v>
      </c>
      <c r="B124" t="s">
        <v>70</v>
      </c>
      <c r="C124" t="s">
        <v>71</v>
      </c>
      <c r="D124">
        <v>123</v>
      </c>
      <c r="E124">
        <v>1</v>
      </c>
      <c r="F124" s="2">
        <f t="shared" si="7"/>
        <v>3</v>
      </c>
      <c r="G124" s="2">
        <f t="shared" si="8"/>
        <v>108</v>
      </c>
      <c r="H124" s="2">
        <f t="shared" si="9"/>
        <v>1.728</v>
      </c>
      <c r="I124" s="2">
        <f t="shared" si="10"/>
        <v>8.6400000000000005E-2</v>
      </c>
      <c r="J124" s="2">
        <f t="shared" si="11"/>
        <v>1</v>
      </c>
      <c r="K124" s="2">
        <f t="shared" si="12"/>
        <v>5.4</v>
      </c>
      <c r="L124" s="2">
        <f t="shared" si="13"/>
        <v>5.4</v>
      </c>
      <c r="M124">
        <v>45.620529300000001</v>
      </c>
      <c r="N124">
        <v>-61.434491999999999</v>
      </c>
      <c r="O124">
        <v>2014</v>
      </c>
    </row>
    <row r="125" spans="1:15" x14ac:dyDescent="0.2">
      <c r="A125">
        <v>22448</v>
      </c>
      <c r="B125" t="s">
        <v>70</v>
      </c>
      <c r="C125" t="s">
        <v>71</v>
      </c>
      <c r="D125">
        <v>124</v>
      </c>
      <c r="E125">
        <v>4</v>
      </c>
      <c r="F125" s="2">
        <f t="shared" si="7"/>
        <v>12</v>
      </c>
      <c r="G125" s="2">
        <f t="shared" si="8"/>
        <v>432</v>
      </c>
      <c r="H125" s="2">
        <f t="shared" si="9"/>
        <v>6.9119999999999999</v>
      </c>
      <c r="I125" s="2">
        <f t="shared" si="10"/>
        <v>0.34560000000000002</v>
      </c>
      <c r="J125" s="2">
        <f t="shared" si="11"/>
        <v>1</v>
      </c>
      <c r="K125" s="2">
        <f t="shared" si="12"/>
        <v>21.6</v>
      </c>
      <c r="L125" s="2">
        <f t="shared" si="13"/>
        <v>21.6</v>
      </c>
      <c r="M125">
        <v>45.506250705488398</v>
      </c>
      <c r="N125">
        <v>-62.609044355364297</v>
      </c>
      <c r="O125">
        <v>2015</v>
      </c>
    </row>
    <row r="126" spans="1:15" x14ac:dyDescent="0.2">
      <c r="A126">
        <v>27170</v>
      </c>
      <c r="B126" t="s">
        <v>70</v>
      </c>
      <c r="C126" t="s">
        <v>71</v>
      </c>
      <c r="D126">
        <v>125</v>
      </c>
      <c r="E126">
        <v>1</v>
      </c>
      <c r="F126" s="2">
        <f t="shared" si="7"/>
        <v>3</v>
      </c>
      <c r="G126" s="2">
        <f t="shared" si="8"/>
        <v>108</v>
      </c>
      <c r="H126" s="2">
        <f t="shared" si="9"/>
        <v>1.728</v>
      </c>
      <c r="I126" s="2">
        <f t="shared" si="10"/>
        <v>8.6400000000000005E-2</v>
      </c>
      <c r="J126" s="2">
        <f t="shared" si="11"/>
        <v>1</v>
      </c>
      <c r="K126" s="2">
        <f t="shared" si="12"/>
        <v>5.4</v>
      </c>
      <c r="L126" s="2">
        <f t="shared" si="13"/>
        <v>5.4</v>
      </c>
      <c r="M126">
        <v>46.243507000000001</v>
      </c>
      <c r="N126">
        <v>-60.136882</v>
      </c>
      <c r="O126">
        <v>2017</v>
      </c>
    </row>
    <row r="127" spans="1:15" x14ac:dyDescent="0.2">
      <c r="A127">
        <v>23491</v>
      </c>
      <c r="B127" t="s">
        <v>70</v>
      </c>
      <c r="C127" t="s">
        <v>71</v>
      </c>
      <c r="D127">
        <v>126</v>
      </c>
      <c r="E127">
        <v>1</v>
      </c>
      <c r="F127" s="2">
        <f t="shared" si="7"/>
        <v>3</v>
      </c>
      <c r="G127" s="2">
        <f t="shared" si="8"/>
        <v>108</v>
      </c>
      <c r="H127" s="2">
        <f t="shared" si="9"/>
        <v>1.728</v>
      </c>
      <c r="I127" s="2">
        <f t="shared" si="10"/>
        <v>8.6400000000000005E-2</v>
      </c>
      <c r="J127" s="2">
        <f t="shared" si="11"/>
        <v>1</v>
      </c>
      <c r="K127" s="2">
        <f t="shared" si="12"/>
        <v>5.4</v>
      </c>
      <c r="L127" s="2">
        <f t="shared" si="13"/>
        <v>5.4</v>
      </c>
      <c r="M127">
        <v>45.024946100000001</v>
      </c>
      <c r="N127">
        <v>-63.658067000000003</v>
      </c>
      <c r="O127">
        <v>2015</v>
      </c>
    </row>
    <row r="128" spans="1:15" x14ac:dyDescent="0.2">
      <c r="A128">
        <v>27167</v>
      </c>
      <c r="B128" t="s">
        <v>70</v>
      </c>
      <c r="C128" t="s">
        <v>71</v>
      </c>
      <c r="D128">
        <v>127</v>
      </c>
      <c r="E128">
        <v>1</v>
      </c>
      <c r="F128" s="2">
        <f t="shared" si="7"/>
        <v>3</v>
      </c>
      <c r="G128" s="2">
        <f t="shared" si="8"/>
        <v>108</v>
      </c>
      <c r="H128" s="2">
        <f t="shared" si="9"/>
        <v>1.728</v>
      </c>
      <c r="I128" s="2">
        <f t="shared" si="10"/>
        <v>8.6400000000000005E-2</v>
      </c>
      <c r="J128" s="2">
        <f t="shared" si="11"/>
        <v>1</v>
      </c>
      <c r="K128" s="2">
        <f t="shared" si="12"/>
        <v>5.4</v>
      </c>
      <c r="L128" s="2">
        <f t="shared" si="13"/>
        <v>5.4</v>
      </c>
      <c r="M128">
        <v>45.024946100000001</v>
      </c>
      <c r="N128">
        <v>-63.658067000000003</v>
      </c>
      <c r="O128">
        <v>2015</v>
      </c>
    </row>
    <row r="129" spans="1:15" x14ac:dyDescent="0.2">
      <c r="A129">
        <v>23492</v>
      </c>
      <c r="B129" t="s">
        <v>70</v>
      </c>
      <c r="C129" t="s">
        <v>71</v>
      </c>
      <c r="D129">
        <v>128</v>
      </c>
      <c r="E129">
        <v>4</v>
      </c>
      <c r="F129" s="2">
        <f t="shared" si="7"/>
        <v>12</v>
      </c>
      <c r="G129" s="2">
        <f t="shared" si="8"/>
        <v>432</v>
      </c>
      <c r="H129" s="2">
        <f t="shared" si="9"/>
        <v>6.9119999999999999</v>
      </c>
      <c r="I129" s="2">
        <f t="shared" si="10"/>
        <v>0.34560000000000002</v>
      </c>
      <c r="J129" s="2">
        <f t="shared" si="11"/>
        <v>1</v>
      </c>
      <c r="K129" s="2">
        <f t="shared" si="12"/>
        <v>21.6</v>
      </c>
      <c r="L129" s="2">
        <f t="shared" si="13"/>
        <v>21.6</v>
      </c>
      <c r="M129">
        <v>44.918702600000003</v>
      </c>
      <c r="N129">
        <v>-63.681277999999999</v>
      </c>
      <c r="O129">
        <v>2015</v>
      </c>
    </row>
    <row r="130" spans="1:15" x14ac:dyDescent="0.2">
      <c r="A130">
        <v>16037</v>
      </c>
      <c r="B130" t="s">
        <v>70</v>
      </c>
      <c r="C130" t="s">
        <v>71</v>
      </c>
      <c r="D130">
        <v>129</v>
      </c>
      <c r="E130">
        <v>22</v>
      </c>
      <c r="F130" s="2">
        <f t="shared" ref="F130:F193" si="14">E130*3</f>
        <v>66</v>
      </c>
      <c r="G130" s="2">
        <f t="shared" si="8"/>
        <v>2376</v>
      </c>
      <c r="H130" s="2">
        <f t="shared" si="9"/>
        <v>38.015999999999998</v>
      </c>
      <c r="I130" s="2">
        <f t="shared" si="10"/>
        <v>1.9007999999999998</v>
      </c>
      <c r="J130" s="2">
        <f t="shared" si="11"/>
        <v>2</v>
      </c>
      <c r="K130" s="2">
        <f t="shared" si="12"/>
        <v>118.8</v>
      </c>
      <c r="L130" s="2">
        <f t="shared" si="13"/>
        <v>59.4</v>
      </c>
      <c r="M130">
        <v>45.558188999999999</v>
      </c>
      <c r="N130">
        <v>-63.226801000000002</v>
      </c>
      <c r="O130">
        <v>2010</v>
      </c>
    </row>
    <row r="131" spans="1:15" x14ac:dyDescent="0.2">
      <c r="A131">
        <v>2715</v>
      </c>
      <c r="B131" t="s">
        <v>70</v>
      </c>
      <c r="C131" t="s">
        <v>71</v>
      </c>
      <c r="D131">
        <v>130</v>
      </c>
      <c r="E131">
        <v>1</v>
      </c>
      <c r="F131" s="2">
        <f t="shared" si="14"/>
        <v>3</v>
      </c>
      <c r="G131" s="2">
        <f t="shared" ref="G131:G194" si="15">F131*36</f>
        <v>108</v>
      </c>
      <c r="H131" s="2">
        <f t="shared" ref="H131:H194" si="16">G131/62.5</f>
        <v>1.728</v>
      </c>
      <c r="I131" s="2">
        <f t="shared" ref="I131:I194" si="17">H131/20</f>
        <v>8.6400000000000005E-2</v>
      </c>
      <c r="J131" s="2">
        <f t="shared" ref="J131:J194" si="18">ROUNDUP(I131,0)</f>
        <v>1</v>
      </c>
      <c r="K131" s="2">
        <f t="shared" ref="K131:K194" si="19">G131/20</f>
        <v>5.4</v>
      </c>
      <c r="L131" s="2">
        <f t="shared" ref="L131:L194" si="20">K131/J131</f>
        <v>5.4</v>
      </c>
      <c r="M131">
        <v>44.790400400000003</v>
      </c>
      <c r="N131">
        <v>-65.928993000000006</v>
      </c>
      <c r="O131">
        <v>2014</v>
      </c>
    </row>
    <row r="132" spans="1:15" x14ac:dyDescent="0.2">
      <c r="A132">
        <v>27092</v>
      </c>
      <c r="B132" t="s">
        <v>70</v>
      </c>
      <c r="C132" t="s">
        <v>71</v>
      </c>
      <c r="D132">
        <v>131</v>
      </c>
      <c r="E132">
        <v>1</v>
      </c>
      <c r="F132" s="2">
        <f t="shared" si="14"/>
        <v>3</v>
      </c>
      <c r="G132" s="2">
        <f t="shared" si="15"/>
        <v>108</v>
      </c>
      <c r="H132" s="2">
        <f t="shared" si="16"/>
        <v>1.728</v>
      </c>
      <c r="I132" s="2">
        <f t="shared" si="17"/>
        <v>8.6400000000000005E-2</v>
      </c>
      <c r="J132" s="2">
        <f t="shared" si="18"/>
        <v>1</v>
      </c>
      <c r="K132" s="2">
        <f t="shared" si="19"/>
        <v>5.4</v>
      </c>
      <c r="L132" s="2">
        <f t="shared" si="20"/>
        <v>5.4</v>
      </c>
      <c r="M132">
        <v>45.589799599999999</v>
      </c>
      <c r="N132">
        <v>-62.367508000000001</v>
      </c>
      <c r="O132">
        <v>2017</v>
      </c>
    </row>
    <row r="133" spans="1:15" x14ac:dyDescent="0.2">
      <c r="A133">
        <v>24178</v>
      </c>
      <c r="B133" t="s">
        <v>70</v>
      </c>
      <c r="C133" t="s">
        <v>71</v>
      </c>
      <c r="D133">
        <v>132</v>
      </c>
      <c r="E133">
        <v>1</v>
      </c>
      <c r="F133" s="2">
        <f t="shared" si="14"/>
        <v>3</v>
      </c>
      <c r="G133" s="2">
        <f t="shared" si="15"/>
        <v>108</v>
      </c>
      <c r="H133" s="2">
        <f t="shared" si="16"/>
        <v>1.728</v>
      </c>
      <c r="I133" s="2">
        <f t="shared" si="17"/>
        <v>8.6400000000000005E-2</v>
      </c>
      <c r="J133" s="2">
        <f t="shared" si="18"/>
        <v>1</v>
      </c>
      <c r="K133" s="2">
        <f t="shared" si="19"/>
        <v>5.4</v>
      </c>
      <c r="L133" s="2">
        <f t="shared" si="20"/>
        <v>5.4</v>
      </c>
      <c r="M133">
        <v>46.309765599999999</v>
      </c>
      <c r="N133">
        <v>-60.312145000000001</v>
      </c>
      <c r="O133">
        <v>2015</v>
      </c>
    </row>
    <row r="134" spans="1:15" x14ac:dyDescent="0.2">
      <c r="A134">
        <v>706</v>
      </c>
      <c r="B134" t="s">
        <v>70</v>
      </c>
      <c r="C134" t="s">
        <v>71</v>
      </c>
      <c r="D134">
        <v>133</v>
      </c>
      <c r="E134">
        <v>11</v>
      </c>
      <c r="F134" s="2">
        <f t="shared" si="14"/>
        <v>33</v>
      </c>
      <c r="G134" s="2">
        <f t="shared" si="15"/>
        <v>1188</v>
      </c>
      <c r="H134" s="2">
        <f t="shared" si="16"/>
        <v>19.007999999999999</v>
      </c>
      <c r="I134" s="2">
        <f t="shared" si="17"/>
        <v>0.95039999999999991</v>
      </c>
      <c r="J134" s="2">
        <f t="shared" si="18"/>
        <v>1</v>
      </c>
      <c r="K134" s="2">
        <f t="shared" si="19"/>
        <v>59.4</v>
      </c>
      <c r="L134" s="2">
        <f t="shared" si="20"/>
        <v>59.4</v>
      </c>
      <c r="M134">
        <v>45.569625500000001</v>
      </c>
      <c r="N134">
        <v>-61.310720000000003</v>
      </c>
      <c r="O134">
        <v>2010</v>
      </c>
    </row>
    <row r="135" spans="1:15" x14ac:dyDescent="0.2">
      <c r="A135">
        <v>2767</v>
      </c>
      <c r="B135" t="s">
        <v>70</v>
      </c>
      <c r="C135" t="s">
        <v>71</v>
      </c>
      <c r="D135">
        <v>134</v>
      </c>
      <c r="E135">
        <v>1</v>
      </c>
      <c r="F135" s="2">
        <f t="shared" si="14"/>
        <v>3</v>
      </c>
      <c r="G135" s="2">
        <f t="shared" si="15"/>
        <v>108</v>
      </c>
      <c r="H135" s="2">
        <f t="shared" si="16"/>
        <v>1.728</v>
      </c>
      <c r="I135" s="2">
        <f t="shared" si="17"/>
        <v>8.6400000000000005E-2</v>
      </c>
      <c r="J135" s="2">
        <f t="shared" si="18"/>
        <v>1</v>
      </c>
      <c r="K135" s="2">
        <f t="shared" si="19"/>
        <v>5.4</v>
      </c>
      <c r="L135" s="2">
        <f t="shared" si="20"/>
        <v>5.4</v>
      </c>
      <c r="M135">
        <v>45.569625500000001</v>
      </c>
      <c r="N135">
        <v>-61.310720000000003</v>
      </c>
      <c r="O135">
        <v>2006</v>
      </c>
    </row>
    <row r="136" spans="1:15" x14ac:dyDescent="0.2">
      <c r="A136">
        <v>24180</v>
      </c>
      <c r="B136" t="s">
        <v>70</v>
      </c>
      <c r="C136" t="s">
        <v>71</v>
      </c>
      <c r="D136">
        <v>135</v>
      </c>
      <c r="E136">
        <v>2</v>
      </c>
      <c r="F136" s="2">
        <f t="shared" si="14"/>
        <v>6</v>
      </c>
      <c r="G136" s="2">
        <f t="shared" si="15"/>
        <v>216</v>
      </c>
      <c r="H136" s="2">
        <f t="shared" si="16"/>
        <v>3.456</v>
      </c>
      <c r="I136" s="2">
        <f t="shared" si="17"/>
        <v>0.17280000000000001</v>
      </c>
      <c r="J136" s="2">
        <f t="shared" si="18"/>
        <v>1</v>
      </c>
      <c r="K136" s="2">
        <f t="shared" si="19"/>
        <v>10.8</v>
      </c>
      <c r="L136" s="2">
        <f t="shared" si="20"/>
        <v>10.8</v>
      </c>
      <c r="M136">
        <v>44.725681899999998</v>
      </c>
      <c r="N136">
        <v>-63.355187000000001</v>
      </c>
      <c r="O136">
        <v>2016</v>
      </c>
    </row>
    <row r="137" spans="1:15" x14ac:dyDescent="0.2">
      <c r="A137">
        <v>2768</v>
      </c>
      <c r="B137" t="s">
        <v>70</v>
      </c>
      <c r="C137" t="s">
        <v>71</v>
      </c>
      <c r="D137">
        <v>136</v>
      </c>
      <c r="E137">
        <v>2</v>
      </c>
      <c r="F137" s="2">
        <f t="shared" si="14"/>
        <v>6</v>
      </c>
      <c r="G137" s="2">
        <f t="shared" si="15"/>
        <v>216</v>
      </c>
      <c r="H137" s="2">
        <f t="shared" si="16"/>
        <v>3.456</v>
      </c>
      <c r="I137" s="2">
        <f t="shared" si="17"/>
        <v>0.17280000000000001</v>
      </c>
      <c r="J137" s="2">
        <f t="shared" si="18"/>
        <v>1</v>
      </c>
      <c r="K137" s="2">
        <f t="shared" si="19"/>
        <v>10.8</v>
      </c>
      <c r="L137" s="2">
        <f t="shared" si="20"/>
        <v>10.8</v>
      </c>
      <c r="M137">
        <v>43.600916069</v>
      </c>
      <c r="N137">
        <v>-65.802920099999994</v>
      </c>
      <c r="O137">
        <v>2004</v>
      </c>
    </row>
    <row r="138" spans="1:15" x14ac:dyDescent="0.2">
      <c r="A138">
        <v>2769</v>
      </c>
      <c r="B138" t="s">
        <v>70</v>
      </c>
      <c r="C138" t="s">
        <v>71</v>
      </c>
      <c r="D138">
        <v>137</v>
      </c>
      <c r="E138">
        <v>15</v>
      </c>
      <c r="F138" s="2">
        <f t="shared" si="14"/>
        <v>45</v>
      </c>
      <c r="G138" s="2">
        <f t="shared" si="15"/>
        <v>1620</v>
      </c>
      <c r="H138" s="2">
        <f t="shared" si="16"/>
        <v>25.92</v>
      </c>
      <c r="I138" s="2">
        <f t="shared" si="17"/>
        <v>1.296</v>
      </c>
      <c r="J138" s="2">
        <f t="shared" si="18"/>
        <v>2</v>
      </c>
      <c r="K138" s="2">
        <f t="shared" si="19"/>
        <v>81</v>
      </c>
      <c r="L138" s="2">
        <f t="shared" si="20"/>
        <v>40.5</v>
      </c>
      <c r="M138">
        <v>43.600916069</v>
      </c>
      <c r="N138">
        <v>-65.802920099999994</v>
      </c>
      <c r="O138">
        <v>2005</v>
      </c>
    </row>
    <row r="139" spans="1:15" x14ac:dyDescent="0.2">
      <c r="A139">
        <v>23694</v>
      </c>
      <c r="B139" t="s">
        <v>70</v>
      </c>
      <c r="C139" t="s">
        <v>71</v>
      </c>
      <c r="D139">
        <v>138</v>
      </c>
      <c r="E139">
        <v>6</v>
      </c>
      <c r="F139" s="2">
        <f t="shared" si="14"/>
        <v>18</v>
      </c>
      <c r="G139" s="2">
        <f t="shared" si="15"/>
        <v>648</v>
      </c>
      <c r="H139" s="2">
        <f t="shared" si="16"/>
        <v>10.368</v>
      </c>
      <c r="I139" s="2">
        <f t="shared" si="17"/>
        <v>0.51839999999999997</v>
      </c>
      <c r="J139" s="2">
        <f t="shared" si="18"/>
        <v>1</v>
      </c>
      <c r="K139" s="2">
        <f t="shared" si="19"/>
        <v>32.4</v>
      </c>
      <c r="L139" s="2">
        <f t="shared" si="20"/>
        <v>32.4</v>
      </c>
      <c r="M139">
        <v>45.3174809</v>
      </c>
      <c r="N139">
        <v>-60.997537000000001</v>
      </c>
      <c r="O139">
        <v>2015</v>
      </c>
    </row>
    <row r="140" spans="1:15" x14ac:dyDescent="0.2">
      <c r="A140">
        <v>20638</v>
      </c>
      <c r="B140" t="s">
        <v>70</v>
      </c>
      <c r="C140" t="s">
        <v>71</v>
      </c>
      <c r="D140">
        <v>139</v>
      </c>
      <c r="E140">
        <v>1</v>
      </c>
      <c r="F140" s="2">
        <f t="shared" si="14"/>
        <v>3</v>
      </c>
      <c r="G140" s="2">
        <f t="shared" si="15"/>
        <v>108</v>
      </c>
      <c r="H140" s="2">
        <f t="shared" si="16"/>
        <v>1.728</v>
      </c>
      <c r="I140" s="2">
        <f t="shared" si="17"/>
        <v>8.6400000000000005E-2</v>
      </c>
      <c r="J140" s="2">
        <f t="shared" si="18"/>
        <v>1</v>
      </c>
      <c r="K140" s="2">
        <f t="shared" si="19"/>
        <v>5.4</v>
      </c>
      <c r="L140" s="2">
        <f t="shared" si="20"/>
        <v>5.4</v>
      </c>
      <c r="M140">
        <v>46.332281000000002</v>
      </c>
      <c r="N140">
        <v>-61.180259</v>
      </c>
      <c r="O140">
        <v>2014</v>
      </c>
    </row>
    <row r="141" spans="1:15" x14ac:dyDescent="0.2">
      <c r="A141">
        <v>22426</v>
      </c>
      <c r="B141" t="s">
        <v>70</v>
      </c>
      <c r="C141" t="s">
        <v>71</v>
      </c>
      <c r="D141">
        <v>140</v>
      </c>
      <c r="E141">
        <v>34</v>
      </c>
      <c r="F141" s="2">
        <f t="shared" si="14"/>
        <v>102</v>
      </c>
      <c r="G141" s="2">
        <f t="shared" si="15"/>
        <v>3672</v>
      </c>
      <c r="H141" s="2">
        <f t="shared" si="16"/>
        <v>58.752000000000002</v>
      </c>
      <c r="I141" s="2">
        <f t="shared" si="17"/>
        <v>2.9376000000000002</v>
      </c>
      <c r="J141" s="2">
        <f t="shared" si="18"/>
        <v>3</v>
      </c>
      <c r="K141" s="2">
        <f t="shared" si="19"/>
        <v>183.6</v>
      </c>
      <c r="L141" s="2">
        <f t="shared" si="20"/>
        <v>61.199999999999996</v>
      </c>
      <c r="M141">
        <v>44.764993500000003</v>
      </c>
      <c r="N141">
        <v>-64.337508</v>
      </c>
      <c r="O141">
        <v>2015</v>
      </c>
    </row>
    <row r="142" spans="1:15" x14ac:dyDescent="0.2">
      <c r="A142">
        <v>21529</v>
      </c>
      <c r="B142" t="s">
        <v>70</v>
      </c>
      <c r="C142" t="s">
        <v>71</v>
      </c>
      <c r="D142">
        <v>141</v>
      </c>
      <c r="E142">
        <v>1</v>
      </c>
      <c r="F142" s="2">
        <f t="shared" si="14"/>
        <v>3</v>
      </c>
      <c r="G142" s="2">
        <f t="shared" si="15"/>
        <v>108</v>
      </c>
      <c r="H142" s="2">
        <f t="shared" si="16"/>
        <v>1.728</v>
      </c>
      <c r="I142" s="2">
        <f t="shared" si="17"/>
        <v>8.6400000000000005E-2</v>
      </c>
      <c r="J142" s="2">
        <f t="shared" si="18"/>
        <v>1</v>
      </c>
      <c r="K142" s="2">
        <f t="shared" si="19"/>
        <v>5.4</v>
      </c>
      <c r="L142" s="2">
        <f t="shared" si="20"/>
        <v>5.4</v>
      </c>
      <c r="M142">
        <v>46.1506179</v>
      </c>
      <c r="N142">
        <v>-61.381340999999999</v>
      </c>
      <c r="O142">
        <v>2013</v>
      </c>
    </row>
    <row r="143" spans="1:15" x14ac:dyDescent="0.2">
      <c r="A143">
        <v>16992</v>
      </c>
      <c r="B143" t="s">
        <v>70</v>
      </c>
      <c r="C143" t="s">
        <v>71</v>
      </c>
      <c r="D143">
        <v>142</v>
      </c>
      <c r="E143">
        <v>1</v>
      </c>
      <c r="F143" s="2">
        <f t="shared" si="14"/>
        <v>3</v>
      </c>
      <c r="G143" s="2">
        <f t="shared" si="15"/>
        <v>108</v>
      </c>
      <c r="H143" s="2">
        <f t="shared" si="16"/>
        <v>1.728</v>
      </c>
      <c r="I143" s="2">
        <f t="shared" si="17"/>
        <v>8.6400000000000005E-2</v>
      </c>
      <c r="J143" s="2">
        <f t="shared" si="18"/>
        <v>1</v>
      </c>
      <c r="K143" s="2">
        <f t="shared" si="19"/>
        <v>5.4</v>
      </c>
      <c r="L143" s="2">
        <f t="shared" si="20"/>
        <v>5.4</v>
      </c>
      <c r="M143">
        <v>45.612814100000001</v>
      </c>
      <c r="N143">
        <v>-63.197437999999998</v>
      </c>
      <c r="O143">
        <v>2011</v>
      </c>
    </row>
    <row r="144" spans="1:15" x14ac:dyDescent="0.2">
      <c r="A144">
        <v>27172</v>
      </c>
      <c r="B144" t="s">
        <v>70</v>
      </c>
      <c r="C144" t="s">
        <v>71</v>
      </c>
      <c r="D144">
        <v>143</v>
      </c>
      <c r="E144">
        <v>1</v>
      </c>
      <c r="F144" s="2">
        <f t="shared" si="14"/>
        <v>3</v>
      </c>
      <c r="G144" s="2">
        <f t="shared" si="15"/>
        <v>108</v>
      </c>
      <c r="H144" s="2">
        <f t="shared" si="16"/>
        <v>1.728</v>
      </c>
      <c r="I144" s="2">
        <f t="shared" si="17"/>
        <v>8.6400000000000005E-2</v>
      </c>
      <c r="J144" s="2">
        <f t="shared" si="18"/>
        <v>1</v>
      </c>
      <c r="K144" s="2">
        <f t="shared" si="19"/>
        <v>5.4</v>
      </c>
      <c r="L144" s="2">
        <f t="shared" si="20"/>
        <v>5.4</v>
      </c>
      <c r="M144">
        <v>45.612814100000001</v>
      </c>
      <c r="N144">
        <v>-63.197437999999998</v>
      </c>
      <c r="O144">
        <v>2013</v>
      </c>
    </row>
    <row r="145" spans="1:15" x14ac:dyDescent="0.2">
      <c r="A145">
        <v>22487</v>
      </c>
      <c r="B145" t="s">
        <v>70</v>
      </c>
      <c r="C145" t="s">
        <v>71</v>
      </c>
      <c r="D145">
        <v>144</v>
      </c>
      <c r="E145">
        <v>1</v>
      </c>
      <c r="F145" s="2">
        <f t="shared" si="14"/>
        <v>3</v>
      </c>
      <c r="G145" s="2">
        <f t="shared" si="15"/>
        <v>108</v>
      </c>
      <c r="H145" s="2">
        <f t="shared" si="16"/>
        <v>1.728</v>
      </c>
      <c r="I145" s="2">
        <f t="shared" si="17"/>
        <v>8.6400000000000005E-2</v>
      </c>
      <c r="J145" s="2">
        <f t="shared" si="18"/>
        <v>1</v>
      </c>
      <c r="K145" s="2">
        <f t="shared" si="19"/>
        <v>5.4</v>
      </c>
      <c r="L145" s="2">
        <f t="shared" si="20"/>
        <v>5.4</v>
      </c>
      <c r="M145">
        <v>45.613897999999999</v>
      </c>
      <c r="N145">
        <v>-63.196984999999998</v>
      </c>
      <c r="O145">
        <v>2013</v>
      </c>
    </row>
    <row r="146" spans="1:15" x14ac:dyDescent="0.2">
      <c r="A146">
        <v>2770</v>
      </c>
      <c r="B146" t="s">
        <v>70</v>
      </c>
      <c r="C146" t="s">
        <v>71</v>
      </c>
      <c r="D146">
        <v>145</v>
      </c>
      <c r="E146">
        <v>1</v>
      </c>
      <c r="F146" s="2">
        <f t="shared" si="14"/>
        <v>3</v>
      </c>
      <c r="G146" s="2">
        <f t="shared" si="15"/>
        <v>108</v>
      </c>
      <c r="H146" s="2">
        <f t="shared" si="16"/>
        <v>1.728</v>
      </c>
      <c r="I146" s="2">
        <f t="shared" si="17"/>
        <v>8.6400000000000005E-2</v>
      </c>
      <c r="J146" s="2">
        <f t="shared" si="18"/>
        <v>1</v>
      </c>
      <c r="K146" s="2">
        <f t="shared" si="19"/>
        <v>5.4</v>
      </c>
      <c r="L146" s="2">
        <f t="shared" si="20"/>
        <v>5.4</v>
      </c>
      <c r="M146">
        <v>45.611594799999999</v>
      </c>
      <c r="N146">
        <v>-64.024291000000005</v>
      </c>
      <c r="O146">
        <v>2005</v>
      </c>
    </row>
    <row r="147" spans="1:15" x14ac:dyDescent="0.2">
      <c r="A147">
        <v>2771</v>
      </c>
      <c r="B147" t="s">
        <v>70</v>
      </c>
      <c r="C147" t="s">
        <v>71</v>
      </c>
      <c r="D147">
        <v>146</v>
      </c>
      <c r="E147">
        <v>1</v>
      </c>
      <c r="F147" s="2">
        <f t="shared" si="14"/>
        <v>3</v>
      </c>
      <c r="G147" s="2">
        <f t="shared" si="15"/>
        <v>108</v>
      </c>
      <c r="H147" s="2">
        <f t="shared" si="16"/>
        <v>1.728</v>
      </c>
      <c r="I147" s="2">
        <f t="shared" si="17"/>
        <v>8.6400000000000005E-2</v>
      </c>
      <c r="J147" s="2">
        <f t="shared" si="18"/>
        <v>1</v>
      </c>
      <c r="K147" s="2">
        <f t="shared" si="19"/>
        <v>5.4</v>
      </c>
      <c r="L147" s="2">
        <f t="shared" si="20"/>
        <v>5.4</v>
      </c>
      <c r="M147">
        <v>45.6001178</v>
      </c>
      <c r="N147">
        <v>-64.014320999999995</v>
      </c>
      <c r="O147">
        <v>2006</v>
      </c>
    </row>
    <row r="148" spans="1:15" x14ac:dyDescent="0.2">
      <c r="A148">
        <v>2772</v>
      </c>
      <c r="B148" t="s">
        <v>70</v>
      </c>
      <c r="C148" t="s">
        <v>71</v>
      </c>
      <c r="D148">
        <v>147</v>
      </c>
      <c r="E148">
        <v>1</v>
      </c>
      <c r="F148" s="2">
        <f t="shared" si="14"/>
        <v>3</v>
      </c>
      <c r="G148" s="2">
        <f t="shared" si="15"/>
        <v>108</v>
      </c>
      <c r="H148" s="2">
        <f t="shared" si="16"/>
        <v>1.728</v>
      </c>
      <c r="I148" s="2">
        <f t="shared" si="17"/>
        <v>8.6400000000000005E-2</v>
      </c>
      <c r="J148" s="2">
        <f t="shared" si="18"/>
        <v>1</v>
      </c>
      <c r="K148" s="2">
        <f t="shared" si="19"/>
        <v>5.4</v>
      </c>
      <c r="L148" s="2">
        <f t="shared" si="20"/>
        <v>5.4</v>
      </c>
      <c r="M148">
        <v>44.407358500000001</v>
      </c>
      <c r="N148">
        <v>-66.189582999999999</v>
      </c>
      <c r="O148">
        <v>2006</v>
      </c>
    </row>
    <row r="149" spans="1:15" x14ac:dyDescent="0.2">
      <c r="A149">
        <v>22483</v>
      </c>
      <c r="B149" t="s">
        <v>70</v>
      </c>
      <c r="C149" t="s">
        <v>71</v>
      </c>
      <c r="D149">
        <v>148</v>
      </c>
      <c r="E149">
        <v>2</v>
      </c>
      <c r="F149" s="2">
        <f t="shared" si="14"/>
        <v>6</v>
      </c>
      <c r="G149" s="2">
        <f t="shared" si="15"/>
        <v>216</v>
      </c>
      <c r="H149" s="2">
        <f t="shared" si="16"/>
        <v>3.456</v>
      </c>
      <c r="I149" s="2">
        <f t="shared" si="17"/>
        <v>0.17280000000000001</v>
      </c>
      <c r="J149" s="2">
        <f t="shared" si="18"/>
        <v>1</v>
      </c>
      <c r="K149" s="2">
        <f t="shared" si="19"/>
        <v>10.8</v>
      </c>
      <c r="L149" s="2">
        <f t="shared" si="20"/>
        <v>10.8</v>
      </c>
      <c r="M149">
        <v>45.316622000000002</v>
      </c>
      <c r="N149">
        <v>-63.341341999999997</v>
      </c>
      <c r="O149">
        <v>2014</v>
      </c>
    </row>
    <row r="150" spans="1:15" x14ac:dyDescent="0.2">
      <c r="A150">
        <v>24185</v>
      </c>
      <c r="B150" t="s">
        <v>70</v>
      </c>
      <c r="C150" t="s">
        <v>71</v>
      </c>
      <c r="D150">
        <v>149</v>
      </c>
      <c r="E150">
        <v>1</v>
      </c>
      <c r="F150" s="2">
        <f t="shared" si="14"/>
        <v>3</v>
      </c>
      <c r="G150" s="2">
        <f t="shared" si="15"/>
        <v>108</v>
      </c>
      <c r="H150" s="2">
        <f t="shared" si="16"/>
        <v>1.728</v>
      </c>
      <c r="I150" s="2">
        <f t="shared" si="17"/>
        <v>8.6400000000000005E-2</v>
      </c>
      <c r="J150" s="2">
        <f t="shared" si="18"/>
        <v>1</v>
      </c>
      <c r="K150" s="2">
        <f t="shared" si="19"/>
        <v>5.4</v>
      </c>
      <c r="L150" s="2">
        <f t="shared" si="20"/>
        <v>5.4</v>
      </c>
      <c r="M150">
        <v>45.197681299999999</v>
      </c>
      <c r="N150">
        <v>-63.969287999999999</v>
      </c>
      <c r="O150">
        <v>2016</v>
      </c>
    </row>
    <row r="151" spans="1:15" x14ac:dyDescent="0.2">
      <c r="A151">
        <v>16030</v>
      </c>
      <c r="B151" t="s">
        <v>70</v>
      </c>
      <c r="C151" t="s">
        <v>71</v>
      </c>
      <c r="D151">
        <v>150</v>
      </c>
      <c r="E151">
        <v>1</v>
      </c>
      <c r="F151" s="2">
        <f t="shared" si="14"/>
        <v>3</v>
      </c>
      <c r="G151" s="2">
        <f t="shared" si="15"/>
        <v>108</v>
      </c>
      <c r="H151" s="2">
        <f t="shared" si="16"/>
        <v>1.728</v>
      </c>
      <c r="I151" s="2">
        <f t="shared" si="17"/>
        <v>8.6400000000000005E-2</v>
      </c>
      <c r="J151" s="2">
        <f t="shared" si="18"/>
        <v>1</v>
      </c>
      <c r="K151" s="2">
        <f t="shared" si="19"/>
        <v>5.4</v>
      </c>
      <c r="L151" s="2">
        <f t="shared" si="20"/>
        <v>5.4</v>
      </c>
      <c r="M151">
        <v>44.899206800000002</v>
      </c>
      <c r="N151">
        <v>-62.466529000000001</v>
      </c>
      <c r="O151">
        <v>2011</v>
      </c>
    </row>
    <row r="152" spans="1:15" x14ac:dyDescent="0.2">
      <c r="A152">
        <v>22450</v>
      </c>
      <c r="B152" t="s">
        <v>70</v>
      </c>
      <c r="C152" t="s">
        <v>71</v>
      </c>
      <c r="D152">
        <v>151</v>
      </c>
      <c r="E152">
        <v>1</v>
      </c>
      <c r="F152" s="2">
        <f t="shared" si="14"/>
        <v>3</v>
      </c>
      <c r="G152" s="2">
        <f t="shared" si="15"/>
        <v>108</v>
      </c>
      <c r="H152" s="2">
        <f t="shared" si="16"/>
        <v>1.728</v>
      </c>
      <c r="I152" s="2">
        <f t="shared" si="17"/>
        <v>8.6400000000000005E-2</v>
      </c>
      <c r="J152" s="2">
        <f t="shared" si="18"/>
        <v>1</v>
      </c>
      <c r="K152" s="2">
        <f t="shared" si="19"/>
        <v>5.4</v>
      </c>
      <c r="L152" s="2">
        <f t="shared" si="20"/>
        <v>5.4</v>
      </c>
      <c r="M152">
        <v>43.749671999999997</v>
      </c>
      <c r="N152">
        <v>-66.011933999999997</v>
      </c>
      <c r="O152">
        <v>2015</v>
      </c>
    </row>
    <row r="153" spans="1:15" x14ac:dyDescent="0.2">
      <c r="A153">
        <v>22484</v>
      </c>
      <c r="B153" t="s">
        <v>70</v>
      </c>
      <c r="C153" t="s">
        <v>71</v>
      </c>
      <c r="D153">
        <v>152</v>
      </c>
      <c r="E153">
        <v>2</v>
      </c>
      <c r="F153" s="2">
        <f t="shared" si="14"/>
        <v>6</v>
      </c>
      <c r="G153" s="2">
        <f t="shared" si="15"/>
        <v>216</v>
      </c>
      <c r="H153" s="2">
        <f t="shared" si="16"/>
        <v>3.456</v>
      </c>
      <c r="I153" s="2">
        <f t="shared" si="17"/>
        <v>0.17280000000000001</v>
      </c>
      <c r="J153" s="2">
        <f t="shared" si="18"/>
        <v>1</v>
      </c>
      <c r="K153" s="2">
        <f t="shared" si="19"/>
        <v>10.8</v>
      </c>
      <c r="L153" s="2">
        <f t="shared" si="20"/>
        <v>10.8</v>
      </c>
      <c r="M153">
        <v>44.405056999999999</v>
      </c>
      <c r="N153">
        <v>-64.469277000000005</v>
      </c>
      <c r="O153">
        <v>2014</v>
      </c>
    </row>
    <row r="154" spans="1:15" x14ac:dyDescent="0.2">
      <c r="A154">
        <v>22474</v>
      </c>
      <c r="B154" t="s">
        <v>13</v>
      </c>
      <c r="C154" t="s">
        <v>14</v>
      </c>
      <c r="D154">
        <v>153</v>
      </c>
      <c r="E154">
        <v>37</v>
      </c>
      <c r="F154" s="2">
        <f t="shared" si="14"/>
        <v>111</v>
      </c>
      <c r="G154" s="2">
        <f t="shared" si="15"/>
        <v>3996</v>
      </c>
      <c r="H154" s="2">
        <f t="shared" si="16"/>
        <v>63.936</v>
      </c>
      <c r="I154" s="2">
        <f t="shared" si="17"/>
        <v>3.1968000000000001</v>
      </c>
      <c r="J154" s="2">
        <f t="shared" si="18"/>
        <v>4</v>
      </c>
      <c r="K154" s="2">
        <f t="shared" si="19"/>
        <v>199.8</v>
      </c>
      <c r="L154" s="2">
        <f t="shared" si="20"/>
        <v>49.95</v>
      </c>
      <c r="M154">
        <v>42.990915800000003</v>
      </c>
      <c r="N154">
        <v>-81.747883000000002</v>
      </c>
      <c r="O154">
        <v>2014</v>
      </c>
    </row>
    <row r="155" spans="1:15" x14ac:dyDescent="0.2">
      <c r="A155">
        <v>22478</v>
      </c>
      <c r="B155" t="s">
        <v>13</v>
      </c>
      <c r="C155" t="s">
        <v>14</v>
      </c>
      <c r="D155">
        <v>154</v>
      </c>
      <c r="E155">
        <v>18</v>
      </c>
      <c r="F155" s="2">
        <f t="shared" si="14"/>
        <v>54</v>
      </c>
      <c r="G155" s="2">
        <f t="shared" si="15"/>
        <v>1944</v>
      </c>
      <c r="H155" s="2">
        <f t="shared" si="16"/>
        <v>31.103999999999999</v>
      </c>
      <c r="I155" s="2">
        <f t="shared" si="17"/>
        <v>1.5551999999999999</v>
      </c>
      <c r="J155" s="2">
        <f t="shared" si="18"/>
        <v>2</v>
      </c>
      <c r="K155" s="2">
        <f t="shared" si="19"/>
        <v>97.2</v>
      </c>
      <c r="L155" s="2">
        <f t="shared" si="20"/>
        <v>48.6</v>
      </c>
      <c r="M155">
        <v>43.023401100000001</v>
      </c>
      <c r="N155">
        <v>-81.673821000000004</v>
      </c>
      <c r="O155">
        <v>2015</v>
      </c>
    </row>
    <row r="156" spans="1:15" x14ac:dyDescent="0.2">
      <c r="A156">
        <v>23690</v>
      </c>
      <c r="B156" t="s">
        <v>13</v>
      </c>
      <c r="C156" t="s">
        <v>14</v>
      </c>
      <c r="D156">
        <v>155</v>
      </c>
      <c r="E156">
        <v>27</v>
      </c>
      <c r="F156" s="2">
        <f t="shared" si="14"/>
        <v>81</v>
      </c>
      <c r="G156" s="2">
        <f t="shared" si="15"/>
        <v>2916</v>
      </c>
      <c r="H156" s="2">
        <f t="shared" si="16"/>
        <v>46.655999999999999</v>
      </c>
      <c r="I156" s="2">
        <f t="shared" si="17"/>
        <v>2.3327999999999998</v>
      </c>
      <c r="J156" s="2">
        <f t="shared" si="18"/>
        <v>3</v>
      </c>
      <c r="K156" s="2">
        <f t="shared" si="19"/>
        <v>145.80000000000001</v>
      </c>
      <c r="L156" s="2">
        <f t="shared" si="20"/>
        <v>48.6</v>
      </c>
      <c r="M156">
        <v>44.135294899999998</v>
      </c>
      <c r="N156">
        <v>-76.694856999999999</v>
      </c>
      <c r="O156">
        <v>2018</v>
      </c>
    </row>
    <row r="157" spans="1:15" x14ac:dyDescent="0.2">
      <c r="A157">
        <v>22004</v>
      </c>
      <c r="B157" t="s">
        <v>13</v>
      </c>
      <c r="C157" t="s">
        <v>14</v>
      </c>
      <c r="D157">
        <v>156</v>
      </c>
      <c r="E157">
        <v>91</v>
      </c>
      <c r="F157" s="2">
        <f t="shared" si="14"/>
        <v>273</v>
      </c>
      <c r="G157" s="2">
        <f t="shared" si="15"/>
        <v>9828</v>
      </c>
      <c r="H157" s="2">
        <f t="shared" si="16"/>
        <v>157.24799999999999</v>
      </c>
      <c r="I157" s="2">
        <f t="shared" si="17"/>
        <v>7.8623999999999992</v>
      </c>
      <c r="J157" s="2">
        <f t="shared" si="18"/>
        <v>8</v>
      </c>
      <c r="K157" s="2">
        <f t="shared" si="19"/>
        <v>491.4</v>
      </c>
      <c r="L157" s="2">
        <f t="shared" si="20"/>
        <v>61.424999999999997</v>
      </c>
      <c r="M157">
        <v>44.177197499999998</v>
      </c>
      <c r="N157">
        <v>-81.498785999999996</v>
      </c>
      <c r="O157">
        <v>2015</v>
      </c>
    </row>
    <row r="158" spans="1:15" x14ac:dyDescent="0.2">
      <c r="A158">
        <v>16043</v>
      </c>
      <c r="B158" t="s">
        <v>13</v>
      </c>
      <c r="C158" t="s">
        <v>14</v>
      </c>
      <c r="D158">
        <v>157</v>
      </c>
      <c r="E158">
        <v>5</v>
      </c>
      <c r="F158" s="2">
        <f t="shared" si="14"/>
        <v>15</v>
      </c>
      <c r="G158" s="2">
        <f t="shared" si="15"/>
        <v>540</v>
      </c>
      <c r="H158" s="2">
        <f t="shared" si="16"/>
        <v>8.64</v>
      </c>
      <c r="I158" s="2">
        <f t="shared" si="17"/>
        <v>0.43200000000000005</v>
      </c>
      <c r="J158" s="2">
        <f t="shared" si="18"/>
        <v>1</v>
      </c>
      <c r="K158" s="2">
        <f t="shared" si="19"/>
        <v>27</v>
      </c>
      <c r="L158" s="2">
        <f t="shared" si="20"/>
        <v>27</v>
      </c>
      <c r="M158">
        <v>43.850482</v>
      </c>
      <c r="N158">
        <v>-80.513119000000003</v>
      </c>
      <c r="O158">
        <v>2010</v>
      </c>
    </row>
    <row r="159" spans="1:15" x14ac:dyDescent="0.2">
      <c r="A159">
        <v>25228</v>
      </c>
      <c r="B159" t="s">
        <v>13</v>
      </c>
      <c r="C159" t="s">
        <v>14</v>
      </c>
      <c r="D159">
        <v>158</v>
      </c>
      <c r="E159">
        <v>40</v>
      </c>
      <c r="F159" s="2">
        <f t="shared" si="14"/>
        <v>120</v>
      </c>
      <c r="G159" s="2">
        <f t="shared" si="15"/>
        <v>4320</v>
      </c>
      <c r="H159" s="2">
        <f t="shared" si="16"/>
        <v>69.12</v>
      </c>
      <c r="I159" s="2">
        <f t="shared" si="17"/>
        <v>3.4560000000000004</v>
      </c>
      <c r="J159" s="2">
        <f t="shared" si="18"/>
        <v>4</v>
      </c>
      <c r="K159" s="2">
        <f t="shared" si="19"/>
        <v>216</v>
      </c>
      <c r="L159" s="2">
        <f t="shared" si="20"/>
        <v>54</v>
      </c>
      <c r="M159">
        <v>42.247800400000003</v>
      </c>
      <c r="N159">
        <v>-82.658383000000001</v>
      </c>
      <c r="O159">
        <v>2017</v>
      </c>
    </row>
    <row r="160" spans="1:15" x14ac:dyDescent="0.2">
      <c r="A160">
        <v>7153</v>
      </c>
      <c r="B160" t="s">
        <v>13</v>
      </c>
      <c r="C160" t="s">
        <v>14</v>
      </c>
      <c r="D160">
        <v>159</v>
      </c>
      <c r="E160">
        <v>5</v>
      </c>
      <c r="F160" s="2">
        <f t="shared" si="14"/>
        <v>15</v>
      </c>
      <c r="G160" s="2">
        <f t="shared" si="15"/>
        <v>540</v>
      </c>
      <c r="H160" s="2">
        <f t="shared" si="16"/>
        <v>8.64</v>
      </c>
      <c r="I160" s="2">
        <f t="shared" si="17"/>
        <v>0.43200000000000005</v>
      </c>
      <c r="J160" s="2">
        <f t="shared" si="18"/>
        <v>1</v>
      </c>
      <c r="K160" s="2">
        <f t="shared" si="19"/>
        <v>27</v>
      </c>
      <c r="L160" s="2">
        <f t="shared" si="20"/>
        <v>27</v>
      </c>
      <c r="M160">
        <v>42.351999999999997</v>
      </c>
      <c r="N160">
        <v>-82.120999999999995</v>
      </c>
      <c r="O160">
        <v>2010</v>
      </c>
    </row>
    <row r="161" spans="1:15" x14ac:dyDescent="0.2">
      <c r="A161">
        <v>21739</v>
      </c>
      <c r="B161" t="s">
        <v>13</v>
      </c>
      <c r="C161" t="s">
        <v>14</v>
      </c>
      <c r="D161">
        <v>160</v>
      </c>
      <c r="E161">
        <v>37</v>
      </c>
      <c r="F161" s="2">
        <f t="shared" si="14"/>
        <v>111</v>
      </c>
      <c r="G161" s="2">
        <f t="shared" si="15"/>
        <v>3996</v>
      </c>
      <c r="H161" s="2">
        <f t="shared" si="16"/>
        <v>63.936</v>
      </c>
      <c r="I161" s="2">
        <f t="shared" si="17"/>
        <v>3.1968000000000001</v>
      </c>
      <c r="J161" s="2">
        <f t="shared" si="18"/>
        <v>4</v>
      </c>
      <c r="K161" s="2">
        <f t="shared" si="19"/>
        <v>199.8</v>
      </c>
      <c r="L161" s="2">
        <f t="shared" si="20"/>
        <v>49.95</v>
      </c>
      <c r="M161">
        <v>43.491999999999997</v>
      </c>
      <c r="N161">
        <v>-81.638999999999996</v>
      </c>
      <c r="O161">
        <v>2014</v>
      </c>
    </row>
    <row r="162" spans="1:15" x14ac:dyDescent="0.2">
      <c r="A162">
        <v>22475</v>
      </c>
      <c r="B162" t="s">
        <v>13</v>
      </c>
      <c r="C162" t="s">
        <v>14</v>
      </c>
      <c r="D162">
        <v>161</v>
      </c>
      <c r="E162">
        <v>45</v>
      </c>
      <c r="F162" s="2">
        <f t="shared" si="14"/>
        <v>135</v>
      </c>
      <c r="G162" s="2">
        <f t="shared" si="15"/>
        <v>4860</v>
      </c>
      <c r="H162" s="2">
        <f t="shared" si="16"/>
        <v>77.760000000000005</v>
      </c>
      <c r="I162" s="2">
        <f t="shared" si="17"/>
        <v>3.8880000000000003</v>
      </c>
      <c r="J162" s="2">
        <f t="shared" si="18"/>
        <v>4</v>
      </c>
      <c r="K162" s="2">
        <f t="shared" si="19"/>
        <v>243</v>
      </c>
      <c r="L162" s="2">
        <f t="shared" si="20"/>
        <v>60.75</v>
      </c>
      <c r="M162">
        <v>43.117655399999997</v>
      </c>
      <c r="N162">
        <v>-81.703285100000002</v>
      </c>
      <c r="O162">
        <v>2014</v>
      </c>
    </row>
    <row r="163" spans="1:15" x14ac:dyDescent="0.2">
      <c r="A163">
        <v>16103</v>
      </c>
      <c r="B163" t="s">
        <v>13</v>
      </c>
      <c r="C163" t="s">
        <v>14</v>
      </c>
      <c r="D163">
        <v>162</v>
      </c>
      <c r="E163">
        <v>36</v>
      </c>
      <c r="F163" s="2">
        <f t="shared" si="14"/>
        <v>108</v>
      </c>
      <c r="G163" s="2">
        <f t="shared" si="15"/>
        <v>3888</v>
      </c>
      <c r="H163" s="2">
        <f t="shared" si="16"/>
        <v>62.207999999999998</v>
      </c>
      <c r="I163" s="2">
        <f t="shared" si="17"/>
        <v>3.1103999999999998</v>
      </c>
      <c r="J163" s="2">
        <f t="shared" si="18"/>
        <v>4</v>
      </c>
      <c r="K163" s="2">
        <f t="shared" si="19"/>
        <v>194.4</v>
      </c>
      <c r="L163" s="2">
        <f t="shared" si="20"/>
        <v>48.6</v>
      </c>
      <c r="M163">
        <v>47.224894321000001</v>
      </c>
      <c r="N163">
        <v>-84.527214860000001</v>
      </c>
      <c r="O163">
        <v>2015</v>
      </c>
    </row>
    <row r="164" spans="1:15" x14ac:dyDescent="0.2">
      <c r="A164">
        <v>1669</v>
      </c>
      <c r="B164" t="s">
        <v>13</v>
      </c>
      <c r="C164" t="s">
        <v>14</v>
      </c>
      <c r="D164">
        <v>163</v>
      </c>
      <c r="E164">
        <v>1</v>
      </c>
      <c r="F164" s="2">
        <f t="shared" si="14"/>
        <v>3</v>
      </c>
      <c r="G164" s="2">
        <f t="shared" si="15"/>
        <v>108</v>
      </c>
      <c r="H164" s="2">
        <f t="shared" si="16"/>
        <v>1.728</v>
      </c>
      <c r="I164" s="2">
        <f t="shared" si="17"/>
        <v>8.6400000000000005E-2</v>
      </c>
      <c r="J164" s="2">
        <f t="shared" si="18"/>
        <v>1</v>
      </c>
      <c r="K164" s="2">
        <f t="shared" si="19"/>
        <v>5.4</v>
      </c>
      <c r="L164" s="2">
        <f t="shared" si="20"/>
        <v>5.4</v>
      </c>
      <c r="M164">
        <v>44.427222200000003</v>
      </c>
      <c r="N164">
        <v>-81.410793299999995</v>
      </c>
      <c r="O164">
        <v>2013</v>
      </c>
    </row>
    <row r="165" spans="1:15" x14ac:dyDescent="0.2">
      <c r="A165">
        <v>22264</v>
      </c>
      <c r="B165" t="s">
        <v>13</v>
      </c>
      <c r="C165" t="s">
        <v>14</v>
      </c>
      <c r="D165">
        <v>164</v>
      </c>
      <c r="E165">
        <v>46</v>
      </c>
      <c r="F165" s="2">
        <f t="shared" si="14"/>
        <v>138</v>
      </c>
      <c r="G165" s="2">
        <f t="shared" si="15"/>
        <v>4968</v>
      </c>
      <c r="H165" s="2">
        <f t="shared" si="16"/>
        <v>79.488</v>
      </c>
      <c r="I165" s="2">
        <f t="shared" si="17"/>
        <v>3.9744000000000002</v>
      </c>
      <c r="J165" s="2">
        <f t="shared" si="18"/>
        <v>4</v>
      </c>
      <c r="K165" s="2">
        <f t="shared" si="19"/>
        <v>248.4</v>
      </c>
      <c r="L165" s="2">
        <f t="shared" si="20"/>
        <v>62.1</v>
      </c>
      <c r="M165">
        <v>43.095966199999999</v>
      </c>
      <c r="N165">
        <v>-81.963222000000002</v>
      </c>
      <c r="O165">
        <v>2015</v>
      </c>
    </row>
    <row r="166" spans="1:15" x14ac:dyDescent="0.2">
      <c r="A166">
        <v>3974</v>
      </c>
      <c r="B166" t="s">
        <v>13</v>
      </c>
      <c r="C166" t="s">
        <v>14</v>
      </c>
      <c r="D166">
        <v>165</v>
      </c>
      <c r="E166">
        <v>6</v>
      </c>
      <c r="F166" s="2">
        <f t="shared" si="14"/>
        <v>18</v>
      </c>
      <c r="G166" s="2">
        <f t="shared" si="15"/>
        <v>648</v>
      </c>
      <c r="H166" s="2">
        <f t="shared" si="16"/>
        <v>10.368</v>
      </c>
      <c r="I166" s="2">
        <f t="shared" si="17"/>
        <v>0.51839999999999997</v>
      </c>
      <c r="J166" s="2">
        <f t="shared" si="18"/>
        <v>1</v>
      </c>
      <c r="K166" s="2">
        <f t="shared" si="19"/>
        <v>32.4</v>
      </c>
      <c r="L166" s="2">
        <f t="shared" si="20"/>
        <v>32.4</v>
      </c>
      <c r="M166">
        <v>42.586161400000002</v>
      </c>
      <c r="N166">
        <v>-80.554788000000002</v>
      </c>
      <c r="O166">
        <v>2008</v>
      </c>
    </row>
    <row r="167" spans="1:15" x14ac:dyDescent="0.2">
      <c r="A167">
        <v>16980</v>
      </c>
      <c r="B167" t="s">
        <v>13</v>
      </c>
      <c r="C167" t="s">
        <v>14</v>
      </c>
      <c r="D167">
        <v>166</v>
      </c>
      <c r="E167">
        <v>36</v>
      </c>
      <c r="F167" s="2">
        <f t="shared" si="14"/>
        <v>108</v>
      </c>
      <c r="G167" s="2">
        <f t="shared" si="15"/>
        <v>3888</v>
      </c>
      <c r="H167" s="2">
        <f t="shared" si="16"/>
        <v>62.207999999999998</v>
      </c>
      <c r="I167" s="2">
        <f t="shared" si="17"/>
        <v>3.1103999999999998</v>
      </c>
      <c r="J167" s="2">
        <f t="shared" si="18"/>
        <v>4</v>
      </c>
      <c r="K167" s="2">
        <f t="shared" si="19"/>
        <v>194.4</v>
      </c>
      <c r="L167" s="2">
        <f t="shared" si="20"/>
        <v>48.6</v>
      </c>
      <c r="M167">
        <v>42.173000000000002</v>
      </c>
      <c r="N167">
        <v>-82.71</v>
      </c>
      <c r="O167">
        <v>2011</v>
      </c>
    </row>
    <row r="168" spans="1:15" x14ac:dyDescent="0.2">
      <c r="A168">
        <v>11146</v>
      </c>
      <c r="B168" t="s">
        <v>13</v>
      </c>
      <c r="C168" t="s">
        <v>14</v>
      </c>
      <c r="D168">
        <v>167</v>
      </c>
      <c r="E168">
        <v>36</v>
      </c>
      <c r="F168" s="2">
        <f t="shared" si="14"/>
        <v>108</v>
      </c>
      <c r="G168" s="2">
        <f t="shared" si="15"/>
        <v>3888</v>
      </c>
      <c r="H168" s="2">
        <f t="shared" si="16"/>
        <v>62.207999999999998</v>
      </c>
      <c r="I168" s="2">
        <f t="shared" si="17"/>
        <v>3.1103999999999998</v>
      </c>
      <c r="J168" s="2">
        <f t="shared" si="18"/>
        <v>4</v>
      </c>
      <c r="K168" s="2">
        <f t="shared" si="19"/>
        <v>194.4</v>
      </c>
      <c r="L168" s="2">
        <f t="shared" si="20"/>
        <v>48.6</v>
      </c>
      <c r="M168">
        <v>42.173000000000002</v>
      </c>
      <c r="N168">
        <v>-82.71</v>
      </c>
      <c r="O168">
        <v>2011</v>
      </c>
    </row>
    <row r="169" spans="1:15" x14ac:dyDescent="0.2">
      <c r="A169">
        <v>19969</v>
      </c>
      <c r="B169" t="s">
        <v>13</v>
      </c>
      <c r="C169" t="s">
        <v>14</v>
      </c>
      <c r="D169">
        <v>168</v>
      </c>
      <c r="E169">
        <v>9</v>
      </c>
      <c r="F169" s="2">
        <f t="shared" si="14"/>
        <v>27</v>
      </c>
      <c r="G169" s="2">
        <f t="shared" si="15"/>
        <v>972</v>
      </c>
      <c r="H169" s="2">
        <f t="shared" si="16"/>
        <v>15.552</v>
      </c>
      <c r="I169" s="2">
        <f t="shared" si="17"/>
        <v>0.77759999999999996</v>
      </c>
      <c r="J169" s="2">
        <f t="shared" si="18"/>
        <v>1</v>
      </c>
      <c r="K169" s="2">
        <f t="shared" si="19"/>
        <v>48.6</v>
      </c>
      <c r="L169" s="2">
        <f t="shared" si="20"/>
        <v>48.6</v>
      </c>
      <c r="M169">
        <v>43.7943073</v>
      </c>
      <c r="N169">
        <v>-80.590350000000001</v>
      </c>
      <c r="O169">
        <v>2012</v>
      </c>
    </row>
    <row r="170" spans="1:15" x14ac:dyDescent="0.2">
      <c r="A170">
        <v>19970</v>
      </c>
      <c r="B170" t="s">
        <v>13</v>
      </c>
      <c r="C170" t="s">
        <v>14</v>
      </c>
      <c r="D170">
        <v>169</v>
      </c>
      <c r="E170">
        <v>1</v>
      </c>
      <c r="F170" s="2">
        <f t="shared" si="14"/>
        <v>3</v>
      </c>
      <c r="G170" s="2">
        <f t="shared" si="15"/>
        <v>108</v>
      </c>
      <c r="H170" s="2">
        <f t="shared" si="16"/>
        <v>1.728</v>
      </c>
      <c r="I170" s="2">
        <f t="shared" si="17"/>
        <v>8.6400000000000005E-2</v>
      </c>
      <c r="J170" s="2">
        <f t="shared" si="18"/>
        <v>1</v>
      </c>
      <c r="K170" s="2">
        <f t="shared" si="19"/>
        <v>5.4</v>
      </c>
      <c r="L170" s="2">
        <f t="shared" si="20"/>
        <v>5.4</v>
      </c>
      <c r="M170">
        <v>43.7943073</v>
      </c>
      <c r="N170">
        <v>-80.590350000000001</v>
      </c>
      <c r="O170">
        <v>2012</v>
      </c>
    </row>
    <row r="171" spans="1:15" x14ac:dyDescent="0.2">
      <c r="A171">
        <v>3977</v>
      </c>
      <c r="B171" t="s">
        <v>13</v>
      </c>
      <c r="C171" t="s">
        <v>14</v>
      </c>
      <c r="D171">
        <v>170</v>
      </c>
      <c r="E171">
        <v>5</v>
      </c>
      <c r="F171" s="2">
        <f t="shared" si="14"/>
        <v>15</v>
      </c>
      <c r="G171" s="2">
        <f t="shared" si="15"/>
        <v>540</v>
      </c>
      <c r="H171" s="2">
        <f t="shared" si="16"/>
        <v>8.64</v>
      </c>
      <c r="I171" s="2">
        <f t="shared" si="17"/>
        <v>0.43200000000000005</v>
      </c>
      <c r="J171" s="2">
        <f t="shared" si="18"/>
        <v>1</v>
      </c>
      <c r="K171" s="2">
        <f t="shared" si="19"/>
        <v>27</v>
      </c>
      <c r="L171" s="2">
        <f t="shared" si="20"/>
        <v>27</v>
      </c>
      <c r="M171">
        <v>44.245853599999997</v>
      </c>
      <c r="N171">
        <v>-81.569338999999999</v>
      </c>
      <c r="O171">
        <v>2008</v>
      </c>
    </row>
    <row r="172" spans="1:15" x14ac:dyDescent="0.2">
      <c r="A172">
        <v>3968</v>
      </c>
      <c r="B172" t="s">
        <v>13</v>
      </c>
      <c r="C172" t="s">
        <v>14</v>
      </c>
      <c r="D172">
        <v>171</v>
      </c>
      <c r="E172">
        <v>6</v>
      </c>
      <c r="F172" s="2">
        <f t="shared" si="14"/>
        <v>18</v>
      </c>
      <c r="G172" s="2">
        <f t="shared" si="15"/>
        <v>648</v>
      </c>
      <c r="H172" s="2">
        <f t="shared" si="16"/>
        <v>10.368</v>
      </c>
      <c r="I172" s="2">
        <f t="shared" si="17"/>
        <v>0.51839999999999997</v>
      </c>
      <c r="J172" s="2">
        <f t="shared" si="18"/>
        <v>1</v>
      </c>
      <c r="K172" s="2">
        <f t="shared" si="19"/>
        <v>32.4</v>
      </c>
      <c r="L172" s="2">
        <f t="shared" si="20"/>
        <v>32.4</v>
      </c>
      <c r="M172">
        <v>42.5876363</v>
      </c>
      <c r="N172">
        <v>-80.586241000000001</v>
      </c>
      <c r="O172">
        <v>2008</v>
      </c>
    </row>
    <row r="173" spans="1:15" x14ac:dyDescent="0.2">
      <c r="A173">
        <v>18361</v>
      </c>
      <c r="B173" t="s">
        <v>13</v>
      </c>
      <c r="C173" t="s">
        <v>14</v>
      </c>
      <c r="D173">
        <v>172</v>
      </c>
      <c r="E173">
        <v>31</v>
      </c>
      <c r="F173" s="2">
        <f t="shared" si="14"/>
        <v>93</v>
      </c>
      <c r="G173" s="2">
        <f t="shared" si="15"/>
        <v>3348</v>
      </c>
      <c r="H173" s="2">
        <f t="shared" si="16"/>
        <v>53.567999999999998</v>
      </c>
      <c r="I173" s="2">
        <f t="shared" si="17"/>
        <v>2.6783999999999999</v>
      </c>
      <c r="J173" s="2">
        <f t="shared" si="18"/>
        <v>3</v>
      </c>
      <c r="K173" s="2">
        <f t="shared" si="19"/>
        <v>167.4</v>
      </c>
      <c r="L173" s="2">
        <f t="shared" si="20"/>
        <v>55.800000000000004</v>
      </c>
      <c r="M173">
        <v>44.213999999999999</v>
      </c>
      <c r="N173">
        <v>-80.254999999999995</v>
      </c>
      <c r="O173">
        <v>2014</v>
      </c>
    </row>
    <row r="174" spans="1:15" x14ac:dyDescent="0.2">
      <c r="A174">
        <v>22378</v>
      </c>
      <c r="B174" t="s">
        <v>13</v>
      </c>
      <c r="C174" t="s">
        <v>14</v>
      </c>
      <c r="D174">
        <v>173</v>
      </c>
      <c r="E174">
        <v>18</v>
      </c>
      <c r="F174" s="2">
        <f t="shared" si="14"/>
        <v>54</v>
      </c>
      <c r="G174" s="2">
        <f t="shared" si="15"/>
        <v>1944</v>
      </c>
      <c r="H174" s="2">
        <f t="shared" si="16"/>
        <v>31.103999999999999</v>
      </c>
      <c r="I174" s="2">
        <f t="shared" si="17"/>
        <v>1.5551999999999999</v>
      </c>
      <c r="J174" s="2">
        <f t="shared" si="18"/>
        <v>2</v>
      </c>
      <c r="K174" s="2">
        <f t="shared" si="19"/>
        <v>97.2</v>
      </c>
      <c r="L174" s="2">
        <f t="shared" si="20"/>
        <v>48.6</v>
      </c>
      <c r="M174">
        <v>44.213999999999999</v>
      </c>
      <c r="N174">
        <v>-80.254999999999995</v>
      </c>
      <c r="O174">
        <v>2014</v>
      </c>
    </row>
    <row r="175" spans="1:15" x14ac:dyDescent="0.2">
      <c r="A175">
        <v>2725</v>
      </c>
      <c r="B175" t="s">
        <v>13</v>
      </c>
      <c r="C175" t="s">
        <v>14</v>
      </c>
      <c r="D175">
        <v>174</v>
      </c>
      <c r="E175">
        <v>1</v>
      </c>
      <c r="F175" s="2">
        <f t="shared" si="14"/>
        <v>3</v>
      </c>
      <c r="G175" s="2">
        <f t="shared" si="15"/>
        <v>108</v>
      </c>
      <c r="H175" s="2">
        <f t="shared" si="16"/>
        <v>1.728</v>
      </c>
      <c r="I175" s="2">
        <f t="shared" si="17"/>
        <v>8.6400000000000005E-2</v>
      </c>
      <c r="J175" s="2">
        <f t="shared" si="18"/>
        <v>1</v>
      </c>
      <c r="K175" s="2">
        <f t="shared" si="19"/>
        <v>5.4</v>
      </c>
      <c r="L175" s="2">
        <f t="shared" si="20"/>
        <v>5.4</v>
      </c>
      <c r="M175">
        <v>42.951720915826598</v>
      </c>
      <c r="N175">
        <v>-79.586945781198096</v>
      </c>
      <c r="O175">
        <v>2006</v>
      </c>
    </row>
    <row r="176" spans="1:15" x14ac:dyDescent="0.2">
      <c r="A176">
        <v>22657</v>
      </c>
      <c r="B176" t="s">
        <v>13</v>
      </c>
      <c r="C176" t="s">
        <v>14</v>
      </c>
      <c r="D176">
        <v>175</v>
      </c>
      <c r="E176">
        <v>14</v>
      </c>
      <c r="F176" s="2">
        <f t="shared" si="14"/>
        <v>42</v>
      </c>
      <c r="G176" s="2">
        <f t="shared" si="15"/>
        <v>1512</v>
      </c>
      <c r="H176" s="2">
        <f t="shared" si="16"/>
        <v>24.192</v>
      </c>
      <c r="I176" s="2">
        <f t="shared" si="17"/>
        <v>1.2096</v>
      </c>
      <c r="J176" s="2">
        <f t="shared" si="18"/>
        <v>2</v>
      </c>
      <c r="K176" s="2">
        <f t="shared" si="19"/>
        <v>75.599999999999994</v>
      </c>
      <c r="L176" s="2">
        <f t="shared" si="20"/>
        <v>37.799999999999997</v>
      </c>
      <c r="M176">
        <v>44.204000000000001</v>
      </c>
      <c r="N176">
        <v>-80.679000000000002</v>
      </c>
      <c r="O176">
        <v>2015</v>
      </c>
    </row>
    <row r="177" spans="1:15" x14ac:dyDescent="0.2">
      <c r="A177">
        <v>21043</v>
      </c>
      <c r="B177" t="s">
        <v>13</v>
      </c>
      <c r="C177" t="s">
        <v>14</v>
      </c>
      <c r="D177">
        <v>176</v>
      </c>
      <c r="E177">
        <v>55</v>
      </c>
      <c r="F177" s="2">
        <f t="shared" si="14"/>
        <v>165</v>
      </c>
      <c r="G177" s="2">
        <f t="shared" si="15"/>
        <v>5940</v>
      </c>
      <c r="H177" s="2">
        <f t="shared" si="16"/>
        <v>95.04</v>
      </c>
      <c r="I177" s="2">
        <f t="shared" si="17"/>
        <v>4.7520000000000007</v>
      </c>
      <c r="J177" s="2">
        <f t="shared" si="18"/>
        <v>5</v>
      </c>
      <c r="K177" s="2">
        <f t="shared" si="19"/>
        <v>297</v>
      </c>
      <c r="L177" s="2">
        <f t="shared" si="20"/>
        <v>59.4</v>
      </c>
      <c r="M177">
        <v>42.499472099999998</v>
      </c>
      <c r="N177">
        <v>-82.389300000000006</v>
      </c>
      <c r="O177">
        <v>2013</v>
      </c>
    </row>
    <row r="178" spans="1:15" x14ac:dyDescent="0.2">
      <c r="A178">
        <v>2726</v>
      </c>
      <c r="B178" t="s">
        <v>13</v>
      </c>
      <c r="C178" t="s">
        <v>14</v>
      </c>
      <c r="D178">
        <v>177</v>
      </c>
      <c r="E178">
        <v>66</v>
      </c>
      <c r="F178" s="2">
        <f t="shared" si="14"/>
        <v>198</v>
      </c>
      <c r="G178" s="2">
        <f t="shared" si="15"/>
        <v>7128</v>
      </c>
      <c r="H178" s="2">
        <f t="shared" si="16"/>
        <v>114.048</v>
      </c>
      <c r="I178" s="2">
        <f t="shared" si="17"/>
        <v>5.7023999999999999</v>
      </c>
      <c r="J178" s="2">
        <f t="shared" si="18"/>
        <v>6</v>
      </c>
      <c r="K178" s="2">
        <f t="shared" si="19"/>
        <v>356.4</v>
      </c>
      <c r="L178" s="2">
        <f t="shared" si="20"/>
        <v>59.4</v>
      </c>
      <c r="M178">
        <v>42.6708456</v>
      </c>
      <c r="N178">
        <v>-80.851883000000001</v>
      </c>
      <c r="O178">
        <v>2006</v>
      </c>
    </row>
    <row r="179" spans="1:15" x14ac:dyDescent="0.2">
      <c r="A179">
        <v>21042</v>
      </c>
      <c r="B179" t="s">
        <v>13</v>
      </c>
      <c r="C179" t="s">
        <v>14</v>
      </c>
      <c r="D179">
        <v>178</v>
      </c>
      <c r="E179">
        <v>55</v>
      </c>
      <c r="F179" s="2">
        <f t="shared" si="14"/>
        <v>165</v>
      </c>
      <c r="G179" s="2">
        <f t="shared" si="15"/>
        <v>5940</v>
      </c>
      <c r="H179" s="2">
        <f t="shared" si="16"/>
        <v>95.04</v>
      </c>
      <c r="I179" s="2">
        <f t="shared" si="17"/>
        <v>4.7520000000000007</v>
      </c>
      <c r="J179" s="2">
        <f t="shared" si="18"/>
        <v>5</v>
      </c>
      <c r="K179" s="2">
        <f t="shared" si="19"/>
        <v>297</v>
      </c>
      <c r="L179" s="2">
        <f t="shared" si="20"/>
        <v>59.4</v>
      </c>
      <c r="M179">
        <v>42.361376</v>
      </c>
      <c r="N179">
        <v>-82.029089799999994</v>
      </c>
      <c r="O179">
        <v>2013</v>
      </c>
    </row>
    <row r="180" spans="1:15" x14ac:dyDescent="0.2">
      <c r="A180">
        <v>22476</v>
      </c>
      <c r="B180" t="s">
        <v>13</v>
      </c>
      <c r="C180" t="s">
        <v>14</v>
      </c>
      <c r="D180">
        <v>179</v>
      </c>
      <c r="E180">
        <v>5</v>
      </c>
      <c r="F180" s="2">
        <f t="shared" si="14"/>
        <v>15</v>
      </c>
      <c r="G180" s="2">
        <f t="shared" si="15"/>
        <v>540</v>
      </c>
      <c r="H180" s="2">
        <f t="shared" si="16"/>
        <v>8.64</v>
      </c>
      <c r="I180" s="2">
        <f t="shared" si="17"/>
        <v>0.43200000000000005</v>
      </c>
      <c r="J180" s="2">
        <f t="shared" si="18"/>
        <v>1</v>
      </c>
      <c r="K180" s="2">
        <f t="shared" si="19"/>
        <v>27</v>
      </c>
      <c r="L180" s="2">
        <f t="shared" si="20"/>
        <v>27</v>
      </c>
      <c r="M180">
        <v>44.227744899999998</v>
      </c>
      <c r="N180">
        <v>-76.719465</v>
      </c>
      <c r="O180">
        <v>2014</v>
      </c>
    </row>
    <row r="181" spans="1:15" x14ac:dyDescent="0.2">
      <c r="A181">
        <v>2735</v>
      </c>
      <c r="B181" t="s">
        <v>13</v>
      </c>
      <c r="C181" t="s">
        <v>14</v>
      </c>
      <c r="D181">
        <v>180</v>
      </c>
      <c r="E181">
        <v>1</v>
      </c>
      <c r="F181" s="2">
        <f t="shared" si="14"/>
        <v>3</v>
      </c>
      <c r="G181" s="2">
        <f t="shared" si="15"/>
        <v>108</v>
      </c>
      <c r="H181" s="2">
        <f t="shared" si="16"/>
        <v>1.728</v>
      </c>
      <c r="I181" s="2">
        <f t="shared" si="17"/>
        <v>8.6400000000000005E-2</v>
      </c>
      <c r="J181" s="2">
        <f t="shared" si="18"/>
        <v>1</v>
      </c>
      <c r="K181" s="2">
        <f t="shared" si="19"/>
        <v>5.4</v>
      </c>
      <c r="L181" s="2">
        <f t="shared" si="20"/>
        <v>5.4</v>
      </c>
      <c r="M181">
        <v>43.630441300000001</v>
      </c>
      <c r="N181">
        <v>-79.424794000000006</v>
      </c>
      <c r="O181">
        <v>2003</v>
      </c>
    </row>
    <row r="182" spans="1:15" x14ac:dyDescent="0.2">
      <c r="A182">
        <v>2727</v>
      </c>
      <c r="B182" t="s">
        <v>13</v>
      </c>
      <c r="C182" t="s">
        <v>14</v>
      </c>
      <c r="D182">
        <v>181</v>
      </c>
      <c r="E182">
        <v>1</v>
      </c>
      <c r="F182" s="2">
        <f t="shared" si="14"/>
        <v>3</v>
      </c>
      <c r="G182" s="2">
        <f t="shared" si="15"/>
        <v>108</v>
      </c>
      <c r="H182" s="2">
        <f t="shared" si="16"/>
        <v>1.728</v>
      </c>
      <c r="I182" s="2">
        <f t="shared" si="17"/>
        <v>8.6400000000000005E-2</v>
      </c>
      <c r="J182" s="2">
        <f t="shared" si="18"/>
        <v>1</v>
      </c>
      <c r="K182" s="2">
        <f t="shared" si="19"/>
        <v>5.4</v>
      </c>
      <c r="L182" s="2">
        <f t="shared" si="20"/>
        <v>5.4</v>
      </c>
      <c r="M182">
        <v>44.947727100000002</v>
      </c>
      <c r="N182">
        <v>-81.269795999999999</v>
      </c>
      <c r="O182">
        <v>2002</v>
      </c>
    </row>
    <row r="183" spans="1:15" x14ac:dyDescent="0.2">
      <c r="A183">
        <v>2728</v>
      </c>
      <c r="B183" t="s">
        <v>13</v>
      </c>
      <c r="C183" t="s">
        <v>14</v>
      </c>
      <c r="D183">
        <v>182</v>
      </c>
      <c r="E183">
        <v>2</v>
      </c>
      <c r="F183" s="2">
        <f t="shared" si="14"/>
        <v>6</v>
      </c>
      <c r="G183" s="2">
        <f t="shared" si="15"/>
        <v>216</v>
      </c>
      <c r="H183" s="2">
        <f t="shared" si="16"/>
        <v>3.456</v>
      </c>
      <c r="I183" s="2">
        <f t="shared" si="17"/>
        <v>0.17280000000000001</v>
      </c>
      <c r="J183" s="2">
        <f t="shared" si="18"/>
        <v>1</v>
      </c>
      <c r="K183" s="2">
        <f t="shared" si="19"/>
        <v>10.8</v>
      </c>
      <c r="L183" s="2">
        <f t="shared" si="20"/>
        <v>10.8</v>
      </c>
      <c r="M183">
        <v>44.947727100000002</v>
      </c>
      <c r="N183">
        <v>-81.269795999999999</v>
      </c>
      <c r="O183">
        <v>2006</v>
      </c>
    </row>
    <row r="184" spans="1:15" x14ac:dyDescent="0.2">
      <c r="A184">
        <v>3969</v>
      </c>
      <c r="B184" t="s">
        <v>13</v>
      </c>
      <c r="C184" t="s">
        <v>14</v>
      </c>
      <c r="D184">
        <v>183</v>
      </c>
      <c r="E184">
        <v>6</v>
      </c>
      <c r="F184" s="2">
        <f t="shared" si="14"/>
        <v>18</v>
      </c>
      <c r="G184" s="2">
        <f t="shared" si="15"/>
        <v>648</v>
      </c>
      <c r="H184" s="2">
        <f t="shared" si="16"/>
        <v>10.368</v>
      </c>
      <c r="I184" s="2">
        <f t="shared" si="17"/>
        <v>0.51839999999999997</v>
      </c>
      <c r="J184" s="2">
        <f t="shared" si="18"/>
        <v>1</v>
      </c>
      <c r="K184" s="2">
        <f t="shared" si="19"/>
        <v>32.4</v>
      </c>
      <c r="L184" s="2">
        <f t="shared" si="20"/>
        <v>32.4</v>
      </c>
      <c r="M184">
        <v>42.585786499999998</v>
      </c>
      <c r="N184">
        <v>-80.554321999999999</v>
      </c>
      <c r="O184">
        <v>2008</v>
      </c>
    </row>
    <row r="185" spans="1:15" x14ac:dyDescent="0.2">
      <c r="A185">
        <v>27171</v>
      </c>
      <c r="B185" t="s">
        <v>13</v>
      </c>
      <c r="C185" t="s">
        <v>14</v>
      </c>
      <c r="D185">
        <v>184</v>
      </c>
      <c r="E185">
        <v>5</v>
      </c>
      <c r="F185" s="2">
        <f t="shared" si="14"/>
        <v>15</v>
      </c>
      <c r="G185" s="2">
        <f t="shared" si="15"/>
        <v>540</v>
      </c>
      <c r="H185" s="2">
        <f t="shared" si="16"/>
        <v>8.64</v>
      </c>
      <c r="I185" s="2">
        <f t="shared" si="17"/>
        <v>0.43200000000000005</v>
      </c>
      <c r="J185" s="2">
        <f t="shared" si="18"/>
        <v>1</v>
      </c>
      <c r="K185" s="2">
        <f t="shared" si="19"/>
        <v>27</v>
      </c>
      <c r="L185" s="2">
        <f t="shared" si="20"/>
        <v>27</v>
      </c>
      <c r="M185">
        <v>42.351999999999997</v>
      </c>
      <c r="N185">
        <v>-82.120999999999995</v>
      </c>
      <c r="O185">
        <v>2010</v>
      </c>
    </row>
    <row r="186" spans="1:15" x14ac:dyDescent="0.2">
      <c r="A186">
        <v>23767</v>
      </c>
      <c r="B186" t="s">
        <v>13</v>
      </c>
      <c r="C186" t="s">
        <v>14</v>
      </c>
      <c r="D186">
        <v>185</v>
      </c>
      <c r="E186">
        <v>4</v>
      </c>
      <c r="F186" s="2">
        <f t="shared" si="14"/>
        <v>12</v>
      </c>
      <c r="G186" s="2">
        <f t="shared" si="15"/>
        <v>432</v>
      </c>
      <c r="H186" s="2">
        <f t="shared" si="16"/>
        <v>6.9119999999999999</v>
      </c>
      <c r="I186" s="2">
        <f t="shared" si="17"/>
        <v>0.34560000000000002</v>
      </c>
      <c r="J186" s="2">
        <f t="shared" si="18"/>
        <v>1</v>
      </c>
      <c r="K186" s="2">
        <f t="shared" si="19"/>
        <v>21.6</v>
      </c>
      <c r="L186" s="2">
        <f t="shared" si="20"/>
        <v>21.6</v>
      </c>
      <c r="M186">
        <v>44.009</v>
      </c>
      <c r="N186">
        <v>-78.582999999999998</v>
      </c>
      <c r="O186">
        <v>2016</v>
      </c>
    </row>
    <row r="187" spans="1:15" x14ac:dyDescent="0.2">
      <c r="A187">
        <v>27161</v>
      </c>
      <c r="B187" t="s">
        <v>13</v>
      </c>
      <c r="C187" t="s">
        <v>14</v>
      </c>
      <c r="D187">
        <v>186</v>
      </c>
      <c r="E187">
        <v>5</v>
      </c>
      <c r="F187" s="2">
        <f t="shared" si="14"/>
        <v>15</v>
      </c>
      <c r="G187" s="2">
        <f t="shared" si="15"/>
        <v>540</v>
      </c>
      <c r="H187" s="2">
        <f t="shared" si="16"/>
        <v>8.64</v>
      </c>
      <c r="I187" s="2">
        <f t="shared" si="17"/>
        <v>0.43200000000000005</v>
      </c>
      <c r="J187" s="2">
        <f t="shared" si="18"/>
        <v>1</v>
      </c>
      <c r="K187" s="2">
        <f t="shared" si="19"/>
        <v>27</v>
      </c>
      <c r="L187" s="2">
        <f t="shared" si="20"/>
        <v>27</v>
      </c>
      <c r="M187">
        <v>44.009</v>
      </c>
      <c r="N187">
        <v>-78.582999999999998</v>
      </c>
      <c r="O187">
        <v>2016</v>
      </c>
    </row>
    <row r="188" spans="1:15" x14ac:dyDescent="0.2">
      <c r="A188">
        <v>22471</v>
      </c>
      <c r="B188" t="s">
        <v>13</v>
      </c>
      <c r="C188" t="s">
        <v>14</v>
      </c>
      <c r="D188">
        <v>187</v>
      </c>
      <c r="E188">
        <v>5</v>
      </c>
      <c r="F188" s="2">
        <f t="shared" si="14"/>
        <v>15</v>
      </c>
      <c r="G188" s="2">
        <f t="shared" si="15"/>
        <v>540</v>
      </c>
      <c r="H188" s="2">
        <f t="shared" si="16"/>
        <v>8.64</v>
      </c>
      <c r="I188" s="2">
        <f t="shared" si="17"/>
        <v>0.43200000000000005</v>
      </c>
      <c r="J188" s="2">
        <f t="shared" si="18"/>
        <v>1</v>
      </c>
      <c r="K188" s="2">
        <f t="shared" si="19"/>
        <v>27</v>
      </c>
      <c r="L188" s="2">
        <f t="shared" si="20"/>
        <v>27</v>
      </c>
      <c r="M188">
        <v>42.521338999999998</v>
      </c>
      <c r="N188">
        <v>-81.740689000000003</v>
      </c>
      <c r="O188">
        <v>2013</v>
      </c>
    </row>
    <row r="189" spans="1:15" x14ac:dyDescent="0.2">
      <c r="A189">
        <v>15170</v>
      </c>
      <c r="B189" t="s">
        <v>13</v>
      </c>
      <c r="C189" t="s">
        <v>14</v>
      </c>
      <c r="D189">
        <v>188</v>
      </c>
      <c r="E189">
        <v>22</v>
      </c>
      <c r="F189" s="2">
        <f t="shared" si="14"/>
        <v>66</v>
      </c>
      <c r="G189" s="2">
        <f t="shared" si="15"/>
        <v>2376</v>
      </c>
      <c r="H189" s="2">
        <f t="shared" si="16"/>
        <v>38.015999999999998</v>
      </c>
      <c r="I189" s="2">
        <f t="shared" si="17"/>
        <v>1.9007999999999998</v>
      </c>
      <c r="J189" s="2">
        <f t="shared" si="18"/>
        <v>2</v>
      </c>
      <c r="K189" s="2">
        <f t="shared" si="19"/>
        <v>118.8</v>
      </c>
      <c r="L189" s="2">
        <f t="shared" si="20"/>
        <v>59.4</v>
      </c>
      <c r="M189">
        <v>42.1441272</v>
      </c>
      <c r="N189">
        <v>-82.694882000000007</v>
      </c>
      <c r="O189">
        <v>2010</v>
      </c>
    </row>
    <row r="190" spans="1:15" x14ac:dyDescent="0.2">
      <c r="A190">
        <v>16330</v>
      </c>
      <c r="B190" t="s">
        <v>13</v>
      </c>
      <c r="C190" t="s">
        <v>14</v>
      </c>
      <c r="D190">
        <v>189</v>
      </c>
      <c r="E190">
        <v>63</v>
      </c>
      <c r="F190" s="2">
        <f t="shared" si="14"/>
        <v>189</v>
      </c>
      <c r="G190" s="2">
        <f t="shared" si="15"/>
        <v>6804</v>
      </c>
      <c r="H190" s="2">
        <f t="shared" si="16"/>
        <v>108.864</v>
      </c>
      <c r="I190" s="2">
        <f t="shared" si="17"/>
        <v>5.4432</v>
      </c>
      <c r="J190" s="2">
        <f t="shared" si="18"/>
        <v>6</v>
      </c>
      <c r="K190" s="2">
        <f t="shared" si="19"/>
        <v>340.2</v>
      </c>
      <c r="L190" s="2">
        <f t="shared" si="20"/>
        <v>56.699999999999996</v>
      </c>
      <c r="M190">
        <v>43.307000000000002</v>
      </c>
      <c r="N190">
        <v>-81.644999999999996</v>
      </c>
      <c r="O190">
        <v>2015</v>
      </c>
    </row>
    <row r="191" spans="1:15" x14ac:dyDescent="0.2">
      <c r="A191">
        <v>22477</v>
      </c>
      <c r="B191" t="s">
        <v>13</v>
      </c>
      <c r="C191" t="s">
        <v>14</v>
      </c>
      <c r="D191">
        <v>190</v>
      </c>
      <c r="E191">
        <v>11</v>
      </c>
      <c r="F191" s="2">
        <f t="shared" si="14"/>
        <v>33</v>
      </c>
      <c r="G191" s="2">
        <f t="shared" si="15"/>
        <v>1188</v>
      </c>
      <c r="H191" s="2">
        <f t="shared" si="16"/>
        <v>19.007999999999999</v>
      </c>
      <c r="I191" s="2">
        <f t="shared" si="17"/>
        <v>0.95039999999999991</v>
      </c>
      <c r="J191" s="2">
        <f t="shared" si="18"/>
        <v>1</v>
      </c>
      <c r="K191" s="2">
        <f t="shared" si="19"/>
        <v>59.4</v>
      </c>
      <c r="L191" s="2">
        <f t="shared" si="20"/>
        <v>59.4</v>
      </c>
      <c r="M191">
        <v>46.666879799999997</v>
      </c>
      <c r="N191">
        <v>-84.371487799999997</v>
      </c>
      <c r="O191">
        <v>2015</v>
      </c>
    </row>
    <row r="192" spans="1:15" x14ac:dyDescent="0.2">
      <c r="A192">
        <v>16042</v>
      </c>
      <c r="B192" t="s">
        <v>13</v>
      </c>
      <c r="C192" t="s">
        <v>14</v>
      </c>
      <c r="D192">
        <v>191</v>
      </c>
      <c r="E192">
        <v>5</v>
      </c>
      <c r="F192" s="2">
        <f t="shared" si="14"/>
        <v>15</v>
      </c>
      <c r="G192" s="2">
        <f t="shared" si="15"/>
        <v>540</v>
      </c>
      <c r="H192" s="2">
        <f t="shared" si="16"/>
        <v>8.64</v>
      </c>
      <c r="I192" s="2">
        <f t="shared" si="17"/>
        <v>0.43200000000000005</v>
      </c>
      <c r="J192" s="2">
        <f t="shared" si="18"/>
        <v>1</v>
      </c>
      <c r="K192" s="2">
        <f t="shared" si="19"/>
        <v>27</v>
      </c>
      <c r="L192" s="2">
        <f t="shared" si="20"/>
        <v>27</v>
      </c>
      <c r="M192">
        <v>42.270997310799601</v>
      </c>
      <c r="N192">
        <v>-82.4924805978698</v>
      </c>
      <c r="O192">
        <v>2010</v>
      </c>
    </row>
    <row r="193" spans="1:15" x14ac:dyDescent="0.2">
      <c r="A193">
        <v>23583</v>
      </c>
      <c r="B193" t="s">
        <v>13</v>
      </c>
      <c r="C193" t="s">
        <v>14</v>
      </c>
      <c r="D193">
        <v>192</v>
      </c>
      <c r="E193">
        <v>40</v>
      </c>
      <c r="F193" s="2">
        <f t="shared" si="14"/>
        <v>120</v>
      </c>
      <c r="G193" s="2">
        <f t="shared" si="15"/>
        <v>4320</v>
      </c>
      <c r="H193" s="2">
        <f t="shared" si="16"/>
        <v>69.12</v>
      </c>
      <c r="I193" s="2">
        <f t="shared" si="17"/>
        <v>3.4560000000000004</v>
      </c>
      <c r="J193" s="2">
        <f t="shared" si="18"/>
        <v>4</v>
      </c>
      <c r="K193" s="2">
        <f t="shared" si="19"/>
        <v>216</v>
      </c>
      <c r="L193" s="2">
        <f t="shared" si="20"/>
        <v>54</v>
      </c>
      <c r="M193">
        <v>43.384</v>
      </c>
      <c r="N193">
        <v>-81.703000000000003</v>
      </c>
      <c r="O193">
        <v>2016</v>
      </c>
    </row>
    <row r="194" spans="1:15" x14ac:dyDescent="0.2">
      <c r="A194">
        <v>16546</v>
      </c>
      <c r="B194" t="s">
        <v>13</v>
      </c>
      <c r="C194" t="s">
        <v>14</v>
      </c>
      <c r="D194">
        <v>193</v>
      </c>
      <c r="E194">
        <v>67</v>
      </c>
      <c r="F194" s="2">
        <f t="shared" ref="F194:F257" si="21">E194*3</f>
        <v>201</v>
      </c>
      <c r="G194" s="2">
        <f t="shared" si="15"/>
        <v>7236</v>
      </c>
      <c r="H194" s="2">
        <f t="shared" si="16"/>
        <v>115.776</v>
      </c>
      <c r="I194" s="2">
        <f t="shared" si="17"/>
        <v>5.7888000000000002</v>
      </c>
      <c r="J194" s="2">
        <f t="shared" si="18"/>
        <v>6</v>
      </c>
      <c r="K194" s="2">
        <f t="shared" si="19"/>
        <v>361.8</v>
      </c>
      <c r="L194" s="2">
        <f t="shared" si="20"/>
        <v>60.300000000000004</v>
      </c>
      <c r="M194">
        <v>42.889000000000003</v>
      </c>
      <c r="N194">
        <v>-79.751999999999995</v>
      </c>
      <c r="O194">
        <v>2015</v>
      </c>
    </row>
    <row r="195" spans="1:15" x14ac:dyDescent="0.2">
      <c r="A195">
        <v>19092</v>
      </c>
      <c r="B195" t="s">
        <v>13</v>
      </c>
      <c r="C195" t="s">
        <v>14</v>
      </c>
      <c r="D195">
        <v>194</v>
      </c>
      <c r="E195">
        <v>9</v>
      </c>
      <c r="F195" s="2">
        <f t="shared" si="21"/>
        <v>27</v>
      </c>
      <c r="G195" s="2">
        <f t="shared" ref="G195:G258" si="22">F195*36</f>
        <v>972</v>
      </c>
      <c r="H195" s="2">
        <f t="shared" ref="H195:H258" si="23">G195/62.5</f>
        <v>15.552</v>
      </c>
      <c r="I195" s="2">
        <f t="shared" ref="I195:I258" si="24">H195/20</f>
        <v>0.77759999999999996</v>
      </c>
      <c r="J195" s="2">
        <f t="shared" ref="J195:J258" si="25">ROUNDUP(I195,0)</f>
        <v>1</v>
      </c>
      <c r="K195" s="2">
        <f t="shared" ref="K195:K258" si="26">G195/20</f>
        <v>48.6</v>
      </c>
      <c r="L195" s="2">
        <f t="shared" ref="L195:L258" si="27">K195/J195</f>
        <v>48.6</v>
      </c>
      <c r="M195">
        <v>43.963999999999999</v>
      </c>
      <c r="N195">
        <v>-80.356999999999999</v>
      </c>
      <c r="O195">
        <v>2012</v>
      </c>
    </row>
    <row r="196" spans="1:15" x14ac:dyDescent="0.2">
      <c r="A196">
        <v>23016</v>
      </c>
      <c r="B196" t="s">
        <v>13</v>
      </c>
      <c r="C196" t="s">
        <v>14</v>
      </c>
      <c r="D196">
        <v>195</v>
      </c>
      <c r="E196">
        <v>16</v>
      </c>
      <c r="F196" s="2">
        <f t="shared" si="21"/>
        <v>48</v>
      </c>
      <c r="G196" s="2">
        <f t="shared" si="22"/>
        <v>1728</v>
      </c>
      <c r="H196" s="2">
        <f t="shared" si="23"/>
        <v>27.648</v>
      </c>
      <c r="I196" s="2">
        <f t="shared" si="24"/>
        <v>1.3824000000000001</v>
      </c>
      <c r="J196" s="2">
        <f t="shared" si="25"/>
        <v>2</v>
      </c>
      <c r="K196" s="2">
        <f t="shared" si="26"/>
        <v>86.4</v>
      </c>
      <c r="L196" s="2">
        <f t="shared" si="27"/>
        <v>43.2</v>
      </c>
      <c r="M196">
        <v>43.963999999999999</v>
      </c>
      <c r="N196">
        <v>-80.356999999999999</v>
      </c>
      <c r="O196">
        <v>2015</v>
      </c>
    </row>
    <row r="197" spans="1:15" x14ac:dyDescent="0.2">
      <c r="A197">
        <v>17524</v>
      </c>
      <c r="B197" t="s">
        <v>13</v>
      </c>
      <c r="C197" t="s">
        <v>14</v>
      </c>
      <c r="D197">
        <v>196</v>
      </c>
      <c r="E197">
        <v>43</v>
      </c>
      <c r="F197" s="2">
        <f t="shared" si="21"/>
        <v>129</v>
      </c>
      <c r="G197" s="2">
        <f t="shared" si="22"/>
        <v>4644</v>
      </c>
      <c r="H197" s="2">
        <f t="shared" si="23"/>
        <v>74.304000000000002</v>
      </c>
      <c r="I197" s="2">
        <f t="shared" si="24"/>
        <v>3.7152000000000003</v>
      </c>
      <c r="J197" s="2">
        <f t="shared" si="25"/>
        <v>4</v>
      </c>
      <c r="K197" s="2">
        <f t="shared" si="26"/>
        <v>232.2</v>
      </c>
      <c r="L197" s="2">
        <f t="shared" si="27"/>
        <v>58.05</v>
      </c>
      <c r="M197">
        <v>48.768999999999998</v>
      </c>
      <c r="N197">
        <v>-88.789000000000001</v>
      </c>
      <c r="O197">
        <v>2011</v>
      </c>
    </row>
    <row r="198" spans="1:15" x14ac:dyDescent="0.2">
      <c r="A198">
        <v>23990</v>
      </c>
      <c r="B198" t="s">
        <v>13</v>
      </c>
      <c r="C198" t="s">
        <v>14</v>
      </c>
      <c r="D198">
        <v>197</v>
      </c>
      <c r="E198">
        <v>9</v>
      </c>
      <c r="F198" s="2">
        <f t="shared" si="21"/>
        <v>27</v>
      </c>
      <c r="G198" s="2">
        <f t="shared" si="22"/>
        <v>972</v>
      </c>
      <c r="H198" s="2">
        <f t="shared" si="23"/>
        <v>15.552</v>
      </c>
      <c r="I198" s="2">
        <f t="shared" si="24"/>
        <v>0.77759999999999996</v>
      </c>
      <c r="J198" s="2">
        <f t="shared" si="25"/>
        <v>1</v>
      </c>
      <c r="K198" s="2">
        <f t="shared" si="26"/>
        <v>48.6</v>
      </c>
      <c r="L198" s="2">
        <f t="shared" si="27"/>
        <v>48.6</v>
      </c>
      <c r="M198">
        <v>44.308999999999997</v>
      </c>
      <c r="N198">
        <v>-80.358287513183598</v>
      </c>
      <c r="O198">
        <v>2016</v>
      </c>
    </row>
    <row r="199" spans="1:15" x14ac:dyDescent="0.2">
      <c r="A199">
        <v>23358</v>
      </c>
      <c r="B199" t="s">
        <v>13</v>
      </c>
      <c r="C199" t="s">
        <v>14</v>
      </c>
      <c r="D199">
        <v>198</v>
      </c>
      <c r="E199">
        <v>5</v>
      </c>
      <c r="F199" s="2">
        <f t="shared" si="21"/>
        <v>15</v>
      </c>
      <c r="G199" s="2">
        <f t="shared" si="22"/>
        <v>540</v>
      </c>
      <c r="H199" s="2">
        <f t="shared" si="23"/>
        <v>8.64</v>
      </c>
      <c r="I199" s="2">
        <f t="shared" si="24"/>
        <v>0.43200000000000005</v>
      </c>
      <c r="J199" s="2">
        <f t="shared" si="25"/>
        <v>1</v>
      </c>
      <c r="K199" s="2">
        <f t="shared" si="26"/>
        <v>27</v>
      </c>
      <c r="L199" s="2">
        <f t="shared" si="27"/>
        <v>27</v>
      </c>
      <c r="M199">
        <v>44.320999999999998</v>
      </c>
      <c r="N199">
        <v>-80.293000000000006</v>
      </c>
      <c r="O199">
        <v>2016</v>
      </c>
    </row>
    <row r="200" spans="1:15" x14ac:dyDescent="0.2">
      <c r="A200">
        <v>16836</v>
      </c>
      <c r="B200" t="s">
        <v>13</v>
      </c>
      <c r="C200" t="s">
        <v>14</v>
      </c>
      <c r="D200">
        <v>199</v>
      </c>
      <c r="E200">
        <v>10</v>
      </c>
      <c r="F200" s="2">
        <f t="shared" si="21"/>
        <v>30</v>
      </c>
      <c r="G200" s="2">
        <f t="shared" si="22"/>
        <v>1080</v>
      </c>
      <c r="H200" s="2">
        <f t="shared" si="23"/>
        <v>17.28</v>
      </c>
      <c r="I200" s="2">
        <f t="shared" si="24"/>
        <v>0.8640000000000001</v>
      </c>
      <c r="J200" s="2">
        <f t="shared" si="25"/>
        <v>1</v>
      </c>
      <c r="K200" s="2">
        <f t="shared" si="26"/>
        <v>54</v>
      </c>
      <c r="L200" s="2">
        <f t="shared" si="27"/>
        <v>54</v>
      </c>
      <c r="M200">
        <v>43.069000000000003</v>
      </c>
      <c r="N200">
        <v>-80.682000000000002</v>
      </c>
      <c r="O200">
        <v>2016</v>
      </c>
    </row>
    <row r="201" spans="1:15" x14ac:dyDescent="0.2">
      <c r="A201">
        <v>10141</v>
      </c>
      <c r="B201" t="s">
        <v>13</v>
      </c>
      <c r="C201" t="s">
        <v>14</v>
      </c>
      <c r="D201">
        <v>200</v>
      </c>
      <c r="E201">
        <v>5</v>
      </c>
      <c r="F201" s="2">
        <f t="shared" si="21"/>
        <v>15</v>
      </c>
      <c r="G201" s="2">
        <f t="shared" si="22"/>
        <v>540</v>
      </c>
      <c r="H201" s="2">
        <f t="shared" si="23"/>
        <v>8.64</v>
      </c>
      <c r="I201" s="2">
        <f t="shared" si="24"/>
        <v>0.43200000000000005</v>
      </c>
      <c r="J201" s="2">
        <f t="shared" si="25"/>
        <v>1</v>
      </c>
      <c r="K201" s="2">
        <f t="shared" si="26"/>
        <v>27</v>
      </c>
      <c r="L201" s="2">
        <f t="shared" si="27"/>
        <v>27</v>
      </c>
      <c r="M201">
        <v>43.110181342481397</v>
      </c>
      <c r="N201">
        <v>-79.708536990283093</v>
      </c>
      <c r="O201">
        <v>2014</v>
      </c>
    </row>
    <row r="202" spans="1:15" x14ac:dyDescent="0.2">
      <c r="A202">
        <v>15243</v>
      </c>
      <c r="B202" t="s">
        <v>13</v>
      </c>
      <c r="C202" t="s">
        <v>14</v>
      </c>
      <c r="D202">
        <v>201</v>
      </c>
      <c r="E202">
        <v>24</v>
      </c>
      <c r="F202" s="2">
        <f t="shared" si="21"/>
        <v>72</v>
      </c>
      <c r="G202" s="2">
        <f t="shared" si="22"/>
        <v>2592</v>
      </c>
      <c r="H202" s="2">
        <f t="shared" si="23"/>
        <v>41.472000000000001</v>
      </c>
      <c r="I202" s="2">
        <f t="shared" si="24"/>
        <v>2.0735999999999999</v>
      </c>
      <c r="J202" s="2">
        <f t="shared" si="25"/>
        <v>3</v>
      </c>
      <c r="K202" s="2">
        <f t="shared" si="26"/>
        <v>129.6</v>
      </c>
      <c r="L202" s="2">
        <f t="shared" si="27"/>
        <v>43.199999999999996</v>
      </c>
      <c r="M202">
        <v>42.031196899999998</v>
      </c>
      <c r="N202">
        <v>-82.972662999999997</v>
      </c>
      <c r="O202">
        <v>2010</v>
      </c>
    </row>
    <row r="203" spans="1:15" x14ac:dyDescent="0.2">
      <c r="A203">
        <v>29336</v>
      </c>
      <c r="B203" t="s">
        <v>13</v>
      </c>
      <c r="C203" t="s">
        <v>14</v>
      </c>
      <c r="D203">
        <v>202</v>
      </c>
      <c r="E203">
        <v>87</v>
      </c>
      <c r="F203" s="2">
        <f t="shared" si="21"/>
        <v>261</v>
      </c>
      <c r="G203" s="2">
        <f t="shared" si="22"/>
        <v>9396</v>
      </c>
      <c r="H203" s="2">
        <f t="shared" si="23"/>
        <v>150.33600000000001</v>
      </c>
      <c r="I203" s="2">
        <f t="shared" si="24"/>
        <v>7.5168000000000008</v>
      </c>
      <c r="J203" s="2">
        <f t="shared" si="25"/>
        <v>8</v>
      </c>
      <c r="K203" s="2">
        <f t="shared" si="26"/>
        <v>469.8</v>
      </c>
      <c r="L203" s="2">
        <f t="shared" si="27"/>
        <v>58.725000000000001</v>
      </c>
      <c r="M203">
        <v>45.844999999999999</v>
      </c>
      <c r="N203">
        <v>-80.656000000000006</v>
      </c>
      <c r="O203">
        <v>2019</v>
      </c>
    </row>
    <row r="204" spans="1:15" x14ac:dyDescent="0.2">
      <c r="A204">
        <v>2729</v>
      </c>
      <c r="B204" t="s">
        <v>13</v>
      </c>
      <c r="C204" t="s">
        <v>14</v>
      </c>
      <c r="D204">
        <v>203</v>
      </c>
      <c r="E204">
        <v>5</v>
      </c>
      <c r="F204" s="2">
        <f t="shared" si="21"/>
        <v>15</v>
      </c>
      <c r="G204" s="2">
        <f t="shared" si="22"/>
        <v>540</v>
      </c>
      <c r="H204" s="2">
        <f t="shared" si="23"/>
        <v>8.64</v>
      </c>
      <c r="I204" s="2">
        <f t="shared" si="24"/>
        <v>0.43200000000000005</v>
      </c>
      <c r="J204" s="2">
        <f t="shared" si="25"/>
        <v>1</v>
      </c>
      <c r="K204" s="2">
        <f t="shared" si="26"/>
        <v>27</v>
      </c>
      <c r="L204" s="2">
        <f t="shared" si="27"/>
        <v>27</v>
      </c>
      <c r="M204">
        <v>44.315318499999997</v>
      </c>
      <c r="N204">
        <v>-81.543716000000003</v>
      </c>
      <c r="O204">
        <v>2002</v>
      </c>
    </row>
    <row r="205" spans="1:15" x14ac:dyDescent="0.2">
      <c r="A205">
        <v>10780</v>
      </c>
      <c r="B205" t="s">
        <v>13</v>
      </c>
      <c r="C205" t="s">
        <v>14</v>
      </c>
      <c r="D205">
        <v>204</v>
      </c>
      <c r="E205">
        <v>92</v>
      </c>
      <c r="F205" s="2">
        <f t="shared" si="21"/>
        <v>276</v>
      </c>
      <c r="G205" s="2">
        <f t="shared" si="22"/>
        <v>9936</v>
      </c>
      <c r="H205" s="2">
        <f t="shared" si="23"/>
        <v>158.976</v>
      </c>
      <c r="I205" s="2">
        <f t="shared" si="24"/>
        <v>7.9488000000000003</v>
      </c>
      <c r="J205" s="2">
        <f t="shared" si="25"/>
        <v>8</v>
      </c>
      <c r="K205" s="2">
        <f t="shared" si="26"/>
        <v>496.8</v>
      </c>
      <c r="L205" s="2">
        <f t="shared" si="27"/>
        <v>62.1</v>
      </c>
      <c r="M205">
        <v>43.133480200000001</v>
      </c>
      <c r="N205">
        <v>-81.888637500000002</v>
      </c>
      <c r="O205">
        <v>2014</v>
      </c>
    </row>
    <row r="206" spans="1:15" x14ac:dyDescent="0.2">
      <c r="A206">
        <v>16993</v>
      </c>
      <c r="B206" t="s">
        <v>13</v>
      </c>
      <c r="C206" t="s">
        <v>14</v>
      </c>
      <c r="D206">
        <v>205</v>
      </c>
      <c r="E206">
        <v>8</v>
      </c>
      <c r="F206" s="2">
        <f t="shared" si="21"/>
        <v>24</v>
      </c>
      <c r="G206" s="2">
        <f t="shared" si="22"/>
        <v>864</v>
      </c>
      <c r="H206" s="2">
        <f t="shared" si="23"/>
        <v>13.824</v>
      </c>
      <c r="I206" s="2">
        <f t="shared" si="24"/>
        <v>0.69120000000000004</v>
      </c>
      <c r="J206" s="2">
        <f t="shared" si="25"/>
        <v>1</v>
      </c>
      <c r="K206" s="2">
        <f t="shared" si="26"/>
        <v>43.2</v>
      </c>
      <c r="L206" s="2">
        <f t="shared" si="27"/>
        <v>43.2</v>
      </c>
      <c r="M206">
        <v>42.542579199999999</v>
      </c>
      <c r="N206">
        <v>-82.046611100000007</v>
      </c>
      <c r="O206">
        <v>2011</v>
      </c>
    </row>
    <row r="207" spans="1:15" x14ac:dyDescent="0.2">
      <c r="A207">
        <v>91</v>
      </c>
      <c r="B207" t="s">
        <v>13</v>
      </c>
      <c r="C207" t="s">
        <v>14</v>
      </c>
      <c r="D207">
        <v>206</v>
      </c>
      <c r="E207">
        <v>21</v>
      </c>
      <c r="F207" s="2">
        <f t="shared" si="21"/>
        <v>63</v>
      </c>
      <c r="G207" s="2">
        <f t="shared" si="22"/>
        <v>2268</v>
      </c>
      <c r="H207" s="2">
        <f t="shared" si="23"/>
        <v>36.287999999999997</v>
      </c>
      <c r="I207" s="2">
        <f t="shared" si="24"/>
        <v>1.8143999999999998</v>
      </c>
      <c r="J207" s="2">
        <f t="shared" si="25"/>
        <v>2</v>
      </c>
      <c r="K207" s="2">
        <f t="shared" si="26"/>
        <v>113.4</v>
      </c>
      <c r="L207" s="2">
        <f t="shared" si="27"/>
        <v>56.7</v>
      </c>
      <c r="M207">
        <v>43.848999999999997</v>
      </c>
      <c r="N207">
        <v>-81.671000000000006</v>
      </c>
      <c r="O207">
        <v>2006</v>
      </c>
    </row>
    <row r="208" spans="1:15" x14ac:dyDescent="0.2">
      <c r="A208">
        <v>24050</v>
      </c>
      <c r="B208" t="s">
        <v>13</v>
      </c>
      <c r="C208" t="s">
        <v>14</v>
      </c>
      <c r="D208">
        <v>207</v>
      </c>
      <c r="E208">
        <v>1</v>
      </c>
      <c r="F208" s="2">
        <f t="shared" si="21"/>
        <v>3</v>
      </c>
      <c r="G208" s="2">
        <f t="shared" si="22"/>
        <v>108</v>
      </c>
      <c r="H208" s="2">
        <f t="shared" si="23"/>
        <v>1.728</v>
      </c>
      <c r="I208" s="2">
        <f t="shared" si="24"/>
        <v>8.6400000000000005E-2</v>
      </c>
      <c r="J208" s="2">
        <f t="shared" si="25"/>
        <v>1</v>
      </c>
      <c r="K208" s="2">
        <f t="shared" si="26"/>
        <v>5.4</v>
      </c>
      <c r="L208" s="2">
        <f t="shared" si="27"/>
        <v>5.4</v>
      </c>
      <c r="M208">
        <v>43.783008199999998</v>
      </c>
      <c r="N208">
        <v>-81.663375000000002</v>
      </c>
      <c r="O208">
        <v>2006</v>
      </c>
    </row>
    <row r="209" spans="1:15" x14ac:dyDescent="0.2">
      <c r="A209">
        <v>22317</v>
      </c>
      <c r="B209" t="s">
        <v>13</v>
      </c>
      <c r="C209" t="s">
        <v>14</v>
      </c>
      <c r="D209">
        <v>208</v>
      </c>
      <c r="E209">
        <v>140</v>
      </c>
      <c r="F209" s="2">
        <f t="shared" si="21"/>
        <v>420</v>
      </c>
      <c r="G209" s="2">
        <f t="shared" si="22"/>
        <v>15120</v>
      </c>
      <c r="H209" s="2">
        <f t="shared" si="23"/>
        <v>241.92</v>
      </c>
      <c r="I209" s="2">
        <f t="shared" si="24"/>
        <v>12.096</v>
      </c>
      <c r="J209" s="2">
        <f t="shared" si="25"/>
        <v>13</v>
      </c>
      <c r="K209" s="2">
        <f t="shared" si="26"/>
        <v>756</v>
      </c>
      <c r="L209" s="2">
        <f t="shared" si="27"/>
        <v>58.153846153846153</v>
      </c>
      <c r="M209">
        <v>43.933</v>
      </c>
      <c r="N209">
        <v>-81.635999999999996</v>
      </c>
      <c r="O209">
        <v>2015</v>
      </c>
    </row>
    <row r="210" spans="1:15" x14ac:dyDescent="0.2">
      <c r="A210">
        <v>16032</v>
      </c>
      <c r="B210" t="s">
        <v>13</v>
      </c>
      <c r="C210" t="s">
        <v>14</v>
      </c>
      <c r="D210">
        <v>209</v>
      </c>
      <c r="E210">
        <v>40</v>
      </c>
      <c r="F210" s="2">
        <f t="shared" si="21"/>
        <v>120</v>
      </c>
      <c r="G210" s="2">
        <f t="shared" si="22"/>
        <v>4320</v>
      </c>
      <c r="H210" s="2">
        <f t="shared" si="23"/>
        <v>69.12</v>
      </c>
      <c r="I210" s="2">
        <f t="shared" si="24"/>
        <v>3.4560000000000004</v>
      </c>
      <c r="J210" s="2">
        <f t="shared" si="25"/>
        <v>4</v>
      </c>
      <c r="K210" s="2">
        <f t="shared" si="26"/>
        <v>216</v>
      </c>
      <c r="L210" s="2">
        <f t="shared" si="27"/>
        <v>54</v>
      </c>
      <c r="M210">
        <v>42.194316899999997</v>
      </c>
      <c r="N210">
        <v>-82.265016000000003</v>
      </c>
      <c r="O210">
        <v>2011</v>
      </c>
    </row>
    <row r="211" spans="1:15" x14ac:dyDescent="0.2">
      <c r="A211">
        <v>16322</v>
      </c>
      <c r="B211" t="s">
        <v>13</v>
      </c>
      <c r="C211" t="s">
        <v>14</v>
      </c>
      <c r="D211">
        <v>210</v>
      </c>
      <c r="E211">
        <v>4</v>
      </c>
      <c r="F211" s="2">
        <f t="shared" si="21"/>
        <v>12</v>
      </c>
      <c r="G211" s="2">
        <f t="shared" si="22"/>
        <v>432</v>
      </c>
      <c r="H211" s="2">
        <f t="shared" si="23"/>
        <v>6.9119999999999999</v>
      </c>
      <c r="I211" s="2">
        <f t="shared" si="24"/>
        <v>0.34560000000000002</v>
      </c>
      <c r="J211" s="2">
        <f t="shared" si="25"/>
        <v>1</v>
      </c>
      <c r="K211" s="2">
        <f t="shared" si="26"/>
        <v>21.6</v>
      </c>
      <c r="L211" s="2">
        <f t="shared" si="27"/>
        <v>21.6</v>
      </c>
      <c r="M211">
        <v>42.194316899999997</v>
      </c>
      <c r="N211">
        <v>-82.265016000000003</v>
      </c>
      <c r="O211">
        <v>2011</v>
      </c>
    </row>
    <row r="212" spans="1:15" x14ac:dyDescent="0.2">
      <c r="A212">
        <v>31909</v>
      </c>
      <c r="B212" t="s">
        <v>13</v>
      </c>
      <c r="C212" t="s">
        <v>14</v>
      </c>
      <c r="D212">
        <v>211</v>
      </c>
      <c r="E212">
        <v>5</v>
      </c>
      <c r="F212" s="2">
        <f t="shared" si="21"/>
        <v>15</v>
      </c>
      <c r="G212" s="2">
        <f t="shared" si="22"/>
        <v>540</v>
      </c>
      <c r="H212" s="2">
        <f t="shared" si="23"/>
        <v>8.64</v>
      </c>
      <c r="I212" s="2">
        <f t="shared" si="24"/>
        <v>0.43200000000000005</v>
      </c>
      <c r="J212" s="2">
        <f t="shared" si="25"/>
        <v>1</v>
      </c>
      <c r="K212" s="2">
        <f t="shared" si="26"/>
        <v>27</v>
      </c>
      <c r="L212" s="2">
        <f t="shared" si="27"/>
        <v>27</v>
      </c>
      <c r="M212">
        <v>42.351999999999997</v>
      </c>
      <c r="N212">
        <v>-82.120999999999995</v>
      </c>
      <c r="O212">
        <v>2010</v>
      </c>
    </row>
    <row r="213" spans="1:15" x14ac:dyDescent="0.2">
      <c r="A213">
        <v>22473</v>
      </c>
      <c r="B213" t="s">
        <v>13</v>
      </c>
      <c r="C213" t="s">
        <v>14</v>
      </c>
      <c r="D213">
        <v>212</v>
      </c>
      <c r="E213">
        <v>24</v>
      </c>
      <c r="F213" s="2">
        <f t="shared" si="21"/>
        <v>72</v>
      </c>
      <c r="G213" s="2">
        <f t="shared" si="22"/>
        <v>2592</v>
      </c>
      <c r="H213" s="2">
        <f t="shared" si="23"/>
        <v>41.472000000000001</v>
      </c>
      <c r="I213" s="2">
        <f t="shared" si="24"/>
        <v>2.0735999999999999</v>
      </c>
      <c r="J213" s="2">
        <f t="shared" si="25"/>
        <v>3</v>
      </c>
      <c r="K213" s="2">
        <f t="shared" si="26"/>
        <v>129.6</v>
      </c>
      <c r="L213" s="2">
        <f t="shared" si="27"/>
        <v>43.199999999999996</v>
      </c>
      <c r="M213">
        <v>45.930102300000001</v>
      </c>
      <c r="N213">
        <v>-81.972926999999999</v>
      </c>
      <c r="O213">
        <v>2014</v>
      </c>
    </row>
    <row r="214" spans="1:15" x14ac:dyDescent="0.2">
      <c r="A214">
        <v>14</v>
      </c>
      <c r="B214" t="s">
        <v>13</v>
      </c>
      <c r="C214" t="s">
        <v>14</v>
      </c>
      <c r="D214">
        <v>213</v>
      </c>
      <c r="E214">
        <v>45</v>
      </c>
      <c r="F214" s="2">
        <f t="shared" si="21"/>
        <v>135</v>
      </c>
      <c r="G214" s="2">
        <f t="shared" si="22"/>
        <v>4860</v>
      </c>
      <c r="H214" s="2">
        <f t="shared" si="23"/>
        <v>77.760000000000005</v>
      </c>
      <c r="I214" s="2">
        <f t="shared" si="24"/>
        <v>3.8880000000000003</v>
      </c>
      <c r="J214" s="2">
        <f t="shared" si="25"/>
        <v>4</v>
      </c>
      <c r="K214" s="2">
        <f t="shared" si="26"/>
        <v>243</v>
      </c>
      <c r="L214" s="2">
        <f t="shared" si="27"/>
        <v>60.75</v>
      </c>
      <c r="M214">
        <v>44.09</v>
      </c>
      <c r="N214">
        <v>-80.308000000000007</v>
      </c>
      <c r="O214">
        <v>2006</v>
      </c>
    </row>
    <row r="215" spans="1:15" x14ac:dyDescent="0.2">
      <c r="A215">
        <v>3976</v>
      </c>
      <c r="B215" t="s">
        <v>13</v>
      </c>
      <c r="C215" t="s">
        <v>14</v>
      </c>
      <c r="D215">
        <v>214</v>
      </c>
      <c r="E215">
        <v>88</v>
      </c>
      <c r="F215" s="2">
        <f t="shared" si="21"/>
        <v>264</v>
      </c>
      <c r="G215" s="2">
        <f t="shared" si="22"/>
        <v>9504</v>
      </c>
      <c r="H215" s="2">
        <f t="shared" si="23"/>
        <v>152.06399999999999</v>
      </c>
      <c r="I215" s="2">
        <f t="shared" si="24"/>
        <v>7.6031999999999993</v>
      </c>
      <c r="J215" s="2">
        <f t="shared" si="25"/>
        <v>8</v>
      </c>
      <c r="K215" s="2">
        <f t="shared" si="26"/>
        <v>475.2</v>
      </c>
      <c r="L215" s="2">
        <f t="shared" si="27"/>
        <v>59.4</v>
      </c>
      <c r="M215">
        <v>44.09</v>
      </c>
      <c r="N215">
        <v>-80.308000000000007</v>
      </c>
      <c r="O215">
        <v>2008</v>
      </c>
    </row>
    <row r="216" spans="1:15" x14ac:dyDescent="0.2">
      <c r="A216">
        <v>16212</v>
      </c>
      <c r="B216" t="s">
        <v>13</v>
      </c>
      <c r="C216" t="s">
        <v>14</v>
      </c>
      <c r="D216">
        <v>215</v>
      </c>
      <c r="E216">
        <v>2</v>
      </c>
      <c r="F216" s="2">
        <f t="shared" si="21"/>
        <v>6</v>
      </c>
      <c r="G216" s="2">
        <f t="shared" si="22"/>
        <v>216</v>
      </c>
      <c r="H216" s="2">
        <f t="shared" si="23"/>
        <v>3.456</v>
      </c>
      <c r="I216" s="2">
        <f t="shared" si="24"/>
        <v>0.17280000000000001</v>
      </c>
      <c r="J216" s="2">
        <f t="shared" si="25"/>
        <v>1</v>
      </c>
      <c r="K216" s="2">
        <f t="shared" si="26"/>
        <v>10.8</v>
      </c>
      <c r="L216" s="2">
        <f t="shared" si="27"/>
        <v>10.8</v>
      </c>
      <c r="M216">
        <v>45.818868199999997</v>
      </c>
      <c r="N216">
        <v>-82.144009999999994</v>
      </c>
      <c r="O216">
        <v>2012</v>
      </c>
    </row>
    <row r="217" spans="1:15" x14ac:dyDescent="0.2">
      <c r="A217">
        <v>3972</v>
      </c>
      <c r="B217" t="s">
        <v>13</v>
      </c>
      <c r="C217" t="s">
        <v>14</v>
      </c>
      <c r="D217">
        <v>216</v>
      </c>
      <c r="E217">
        <v>6</v>
      </c>
      <c r="F217" s="2">
        <f t="shared" si="21"/>
        <v>18</v>
      </c>
      <c r="G217" s="2">
        <f t="shared" si="22"/>
        <v>648</v>
      </c>
      <c r="H217" s="2">
        <f t="shared" si="23"/>
        <v>10.368</v>
      </c>
      <c r="I217" s="2">
        <f t="shared" si="24"/>
        <v>0.51839999999999997</v>
      </c>
      <c r="J217" s="2">
        <f t="shared" si="25"/>
        <v>1</v>
      </c>
      <c r="K217" s="2">
        <f t="shared" si="26"/>
        <v>32.4</v>
      </c>
      <c r="L217" s="2">
        <f t="shared" si="27"/>
        <v>32.4</v>
      </c>
      <c r="M217">
        <v>42.858277299999997</v>
      </c>
      <c r="N217">
        <v>-79.491358000000005</v>
      </c>
      <c r="O217">
        <v>2008</v>
      </c>
    </row>
    <row r="218" spans="1:15" x14ac:dyDescent="0.2">
      <c r="A218">
        <v>27091</v>
      </c>
      <c r="B218" t="s">
        <v>13</v>
      </c>
      <c r="C218" t="s">
        <v>14</v>
      </c>
      <c r="D218">
        <v>217</v>
      </c>
      <c r="E218">
        <v>1</v>
      </c>
      <c r="F218" s="2">
        <f t="shared" si="21"/>
        <v>3</v>
      </c>
      <c r="G218" s="2">
        <f t="shared" si="22"/>
        <v>108</v>
      </c>
      <c r="H218" s="2">
        <f t="shared" si="23"/>
        <v>1.728</v>
      </c>
      <c r="I218" s="2">
        <f t="shared" si="24"/>
        <v>8.6400000000000005E-2</v>
      </c>
      <c r="J218" s="2">
        <f t="shared" si="25"/>
        <v>1</v>
      </c>
      <c r="K218" s="2">
        <f t="shared" si="26"/>
        <v>5.4</v>
      </c>
      <c r="L218" s="2">
        <f t="shared" si="27"/>
        <v>5.4</v>
      </c>
      <c r="M218">
        <v>43.828736800000001</v>
      </c>
      <c r="N218">
        <v>-80.761449999999996</v>
      </c>
      <c r="O218">
        <v>2017</v>
      </c>
    </row>
    <row r="219" spans="1:15" x14ac:dyDescent="0.2">
      <c r="A219">
        <v>24188</v>
      </c>
      <c r="B219" t="s">
        <v>13</v>
      </c>
      <c r="C219" t="s">
        <v>14</v>
      </c>
      <c r="D219">
        <v>218</v>
      </c>
      <c r="E219">
        <v>2</v>
      </c>
      <c r="F219" s="2">
        <f t="shared" si="21"/>
        <v>6</v>
      </c>
      <c r="G219" s="2">
        <f t="shared" si="22"/>
        <v>216</v>
      </c>
      <c r="H219" s="2">
        <f t="shared" si="23"/>
        <v>3.456</v>
      </c>
      <c r="I219" s="2">
        <f t="shared" si="24"/>
        <v>0.17280000000000001</v>
      </c>
      <c r="J219" s="2">
        <f t="shared" si="25"/>
        <v>1</v>
      </c>
      <c r="K219" s="2">
        <f t="shared" si="26"/>
        <v>10.8</v>
      </c>
      <c r="L219" s="2">
        <f t="shared" si="27"/>
        <v>10.8</v>
      </c>
      <c r="M219">
        <v>42.961159000000002</v>
      </c>
      <c r="N219">
        <v>-81.727894000000006</v>
      </c>
      <c r="O219">
        <v>2015</v>
      </c>
    </row>
    <row r="220" spans="1:15" x14ac:dyDescent="0.2">
      <c r="A220">
        <v>16039</v>
      </c>
      <c r="B220" t="s">
        <v>13</v>
      </c>
      <c r="C220" t="s">
        <v>14</v>
      </c>
      <c r="D220">
        <v>219</v>
      </c>
      <c r="E220">
        <v>5</v>
      </c>
      <c r="F220" s="2">
        <f t="shared" si="21"/>
        <v>15</v>
      </c>
      <c r="G220" s="2">
        <f t="shared" si="22"/>
        <v>540</v>
      </c>
      <c r="H220" s="2">
        <f t="shared" si="23"/>
        <v>8.64</v>
      </c>
      <c r="I220" s="2">
        <f t="shared" si="24"/>
        <v>0.43200000000000005</v>
      </c>
      <c r="J220" s="2">
        <f t="shared" si="25"/>
        <v>1</v>
      </c>
      <c r="K220" s="2">
        <f t="shared" si="26"/>
        <v>27</v>
      </c>
      <c r="L220" s="2">
        <f t="shared" si="27"/>
        <v>27</v>
      </c>
      <c r="M220">
        <v>42.191000000000003</v>
      </c>
      <c r="N220">
        <v>-82.81</v>
      </c>
      <c r="O220">
        <v>2010</v>
      </c>
    </row>
    <row r="221" spans="1:15" x14ac:dyDescent="0.2">
      <c r="A221">
        <v>23943</v>
      </c>
      <c r="B221" t="s">
        <v>13</v>
      </c>
      <c r="C221" t="s">
        <v>14</v>
      </c>
      <c r="D221">
        <v>220</v>
      </c>
      <c r="E221">
        <v>77</v>
      </c>
      <c r="F221" s="2">
        <f t="shared" si="21"/>
        <v>231</v>
      </c>
      <c r="G221" s="2">
        <f t="shared" si="22"/>
        <v>8316</v>
      </c>
      <c r="H221" s="2">
        <f t="shared" si="23"/>
        <v>133.05600000000001</v>
      </c>
      <c r="I221" s="2">
        <f t="shared" si="24"/>
        <v>6.6528000000000009</v>
      </c>
      <c r="J221" s="2">
        <f t="shared" si="25"/>
        <v>7</v>
      </c>
      <c r="K221" s="2">
        <f t="shared" si="26"/>
        <v>415.8</v>
      </c>
      <c r="L221" s="2">
        <f t="shared" si="27"/>
        <v>59.4</v>
      </c>
      <c r="M221">
        <v>43.020125361374603</v>
      </c>
      <c r="N221">
        <v>-79.604285378906198</v>
      </c>
      <c r="O221">
        <v>2016</v>
      </c>
    </row>
    <row r="222" spans="1:15" x14ac:dyDescent="0.2">
      <c r="A222">
        <v>24621</v>
      </c>
      <c r="B222" t="s">
        <v>13</v>
      </c>
      <c r="C222" t="s">
        <v>14</v>
      </c>
      <c r="D222">
        <v>221</v>
      </c>
      <c r="E222">
        <v>36</v>
      </c>
      <c r="F222" s="2">
        <f t="shared" si="21"/>
        <v>108</v>
      </c>
      <c r="G222" s="2">
        <f t="shared" si="22"/>
        <v>3888</v>
      </c>
      <c r="H222" s="2">
        <f t="shared" si="23"/>
        <v>62.207999999999998</v>
      </c>
      <c r="I222" s="2">
        <f t="shared" si="24"/>
        <v>3.1103999999999998</v>
      </c>
      <c r="J222" s="2">
        <f t="shared" si="25"/>
        <v>4</v>
      </c>
      <c r="K222" s="2">
        <f t="shared" si="26"/>
        <v>194.4</v>
      </c>
      <c r="L222" s="2">
        <f t="shared" si="27"/>
        <v>48.6</v>
      </c>
      <c r="M222">
        <v>42.503999999999998</v>
      </c>
      <c r="N222">
        <v>-82.27</v>
      </c>
      <c r="O222">
        <v>2018</v>
      </c>
    </row>
    <row r="223" spans="1:15" x14ac:dyDescent="0.2">
      <c r="A223">
        <v>16031</v>
      </c>
      <c r="B223" t="s">
        <v>13</v>
      </c>
      <c r="C223" t="s">
        <v>14</v>
      </c>
      <c r="D223">
        <v>222</v>
      </c>
      <c r="E223">
        <v>5</v>
      </c>
      <c r="F223" s="2">
        <f t="shared" si="21"/>
        <v>15</v>
      </c>
      <c r="G223" s="2">
        <f t="shared" si="22"/>
        <v>540</v>
      </c>
      <c r="H223" s="2">
        <f t="shared" si="23"/>
        <v>8.64</v>
      </c>
      <c r="I223" s="2">
        <f t="shared" si="24"/>
        <v>0.43200000000000005</v>
      </c>
      <c r="J223" s="2">
        <f t="shared" si="25"/>
        <v>1</v>
      </c>
      <c r="K223" s="2">
        <f t="shared" si="26"/>
        <v>27</v>
      </c>
      <c r="L223" s="2">
        <f t="shared" si="27"/>
        <v>27</v>
      </c>
      <c r="M223">
        <v>42.155082928958301</v>
      </c>
      <c r="N223">
        <v>-82.849511400988703</v>
      </c>
      <c r="O223">
        <v>2011</v>
      </c>
    </row>
    <row r="224" spans="1:15" x14ac:dyDescent="0.2">
      <c r="A224">
        <v>10142</v>
      </c>
      <c r="B224" t="s">
        <v>13</v>
      </c>
      <c r="C224" t="s">
        <v>14</v>
      </c>
      <c r="D224">
        <v>223</v>
      </c>
      <c r="E224">
        <v>115</v>
      </c>
      <c r="F224" s="2">
        <f t="shared" si="21"/>
        <v>345</v>
      </c>
      <c r="G224" s="2">
        <f t="shared" si="22"/>
        <v>12420</v>
      </c>
      <c r="H224" s="2">
        <f t="shared" si="23"/>
        <v>198.72</v>
      </c>
      <c r="I224" s="2">
        <f t="shared" si="24"/>
        <v>9.9359999999999999</v>
      </c>
      <c r="J224" s="2">
        <f t="shared" si="25"/>
        <v>10</v>
      </c>
      <c r="K224" s="2">
        <f t="shared" si="26"/>
        <v>621</v>
      </c>
      <c r="L224" s="2">
        <f t="shared" si="27"/>
        <v>62.1</v>
      </c>
      <c r="M224">
        <v>44.252000000000002</v>
      </c>
      <c r="N224">
        <v>-81.457999999999998</v>
      </c>
      <c r="O224">
        <v>2009</v>
      </c>
    </row>
    <row r="225" spans="1:15" x14ac:dyDescent="0.2">
      <c r="A225">
        <v>10143</v>
      </c>
      <c r="B225" t="s">
        <v>13</v>
      </c>
      <c r="C225" t="s">
        <v>14</v>
      </c>
      <c r="D225">
        <v>224</v>
      </c>
      <c r="E225">
        <v>1</v>
      </c>
      <c r="F225" s="2">
        <f t="shared" si="21"/>
        <v>3</v>
      </c>
      <c r="G225" s="2">
        <f t="shared" si="22"/>
        <v>108</v>
      </c>
      <c r="H225" s="2">
        <f t="shared" si="23"/>
        <v>1.728</v>
      </c>
      <c r="I225" s="2">
        <f t="shared" si="24"/>
        <v>8.6400000000000005E-2</v>
      </c>
      <c r="J225" s="2">
        <f t="shared" si="25"/>
        <v>1</v>
      </c>
      <c r="K225" s="2">
        <f t="shared" si="26"/>
        <v>5.4</v>
      </c>
      <c r="L225" s="2">
        <f t="shared" si="27"/>
        <v>5.4</v>
      </c>
      <c r="M225">
        <v>43.812266999999999</v>
      </c>
      <c r="N225">
        <v>-79.074181999999993</v>
      </c>
      <c r="O225">
        <v>2001</v>
      </c>
    </row>
    <row r="226" spans="1:15" x14ac:dyDescent="0.2">
      <c r="A226">
        <v>21534</v>
      </c>
      <c r="B226" t="s">
        <v>13</v>
      </c>
      <c r="C226" t="s">
        <v>14</v>
      </c>
      <c r="D226">
        <v>225</v>
      </c>
      <c r="E226">
        <v>3</v>
      </c>
      <c r="F226" s="2">
        <f t="shared" si="21"/>
        <v>9</v>
      </c>
      <c r="G226" s="2">
        <f t="shared" si="22"/>
        <v>324</v>
      </c>
      <c r="H226" s="2">
        <f t="shared" si="23"/>
        <v>5.1840000000000002</v>
      </c>
      <c r="I226" s="2">
        <f t="shared" si="24"/>
        <v>0.25919999999999999</v>
      </c>
      <c r="J226" s="2">
        <f t="shared" si="25"/>
        <v>1</v>
      </c>
      <c r="K226" s="2">
        <f t="shared" si="26"/>
        <v>16.2</v>
      </c>
      <c r="L226" s="2">
        <f t="shared" si="27"/>
        <v>16.2</v>
      </c>
      <c r="M226">
        <v>42.012500000000003</v>
      </c>
      <c r="N226">
        <v>-82.874410900000001</v>
      </c>
      <c r="O226">
        <v>2014</v>
      </c>
    </row>
    <row r="227" spans="1:15" x14ac:dyDescent="0.2">
      <c r="A227">
        <v>10109</v>
      </c>
      <c r="B227" t="s">
        <v>13</v>
      </c>
      <c r="C227" t="s">
        <v>14</v>
      </c>
      <c r="D227">
        <v>226</v>
      </c>
      <c r="E227">
        <v>6</v>
      </c>
      <c r="F227" s="2">
        <f t="shared" si="21"/>
        <v>18</v>
      </c>
      <c r="G227" s="2">
        <f t="shared" si="22"/>
        <v>648</v>
      </c>
      <c r="H227" s="2">
        <f t="shared" si="23"/>
        <v>10.368</v>
      </c>
      <c r="I227" s="2">
        <f t="shared" si="24"/>
        <v>0.51839999999999997</v>
      </c>
      <c r="J227" s="2">
        <f t="shared" si="25"/>
        <v>1</v>
      </c>
      <c r="K227" s="2">
        <f t="shared" si="26"/>
        <v>32.4</v>
      </c>
      <c r="L227" s="2">
        <f t="shared" si="27"/>
        <v>32.4</v>
      </c>
      <c r="M227">
        <v>44.224609999999998</v>
      </c>
      <c r="N227">
        <v>-80.401017999999993</v>
      </c>
      <c r="O227">
        <v>2012</v>
      </c>
    </row>
    <row r="228" spans="1:15" x14ac:dyDescent="0.2">
      <c r="A228">
        <v>18367</v>
      </c>
      <c r="B228" t="s">
        <v>13</v>
      </c>
      <c r="C228" t="s">
        <v>14</v>
      </c>
      <c r="D228">
        <v>227</v>
      </c>
      <c r="E228">
        <v>12</v>
      </c>
      <c r="F228" s="2">
        <f t="shared" si="21"/>
        <v>36</v>
      </c>
      <c r="G228" s="2">
        <f t="shared" si="22"/>
        <v>1296</v>
      </c>
      <c r="H228" s="2">
        <f t="shared" si="23"/>
        <v>20.736000000000001</v>
      </c>
      <c r="I228" s="2">
        <f t="shared" si="24"/>
        <v>1.0367999999999999</v>
      </c>
      <c r="J228" s="2">
        <f t="shared" si="25"/>
        <v>2</v>
      </c>
      <c r="K228" s="2">
        <f t="shared" si="26"/>
        <v>64.8</v>
      </c>
      <c r="L228" s="2">
        <f t="shared" si="27"/>
        <v>32.4</v>
      </c>
      <c r="M228">
        <v>44.224609999999998</v>
      </c>
      <c r="N228">
        <v>-80.401017999999993</v>
      </c>
      <c r="O228">
        <v>2012</v>
      </c>
    </row>
    <row r="229" spans="1:15" x14ac:dyDescent="0.2">
      <c r="A229">
        <v>17525</v>
      </c>
      <c r="B229" t="s">
        <v>13</v>
      </c>
      <c r="C229" t="s">
        <v>14</v>
      </c>
      <c r="D229">
        <v>228</v>
      </c>
      <c r="E229">
        <v>27</v>
      </c>
      <c r="F229" s="2">
        <f t="shared" si="21"/>
        <v>81</v>
      </c>
      <c r="G229" s="2">
        <f t="shared" si="22"/>
        <v>2916</v>
      </c>
      <c r="H229" s="2">
        <f t="shared" si="23"/>
        <v>46.655999999999999</v>
      </c>
      <c r="I229" s="2">
        <f t="shared" si="24"/>
        <v>2.3327999999999998</v>
      </c>
      <c r="J229" s="2">
        <f t="shared" si="25"/>
        <v>3</v>
      </c>
      <c r="K229" s="2">
        <f t="shared" si="26"/>
        <v>145.80000000000001</v>
      </c>
      <c r="L229" s="2">
        <f t="shared" si="27"/>
        <v>48.6</v>
      </c>
      <c r="M229">
        <v>42.279621800000001</v>
      </c>
      <c r="N229">
        <v>-82.542922699999906</v>
      </c>
      <c r="O229">
        <v>2011</v>
      </c>
    </row>
    <row r="230" spans="1:15" x14ac:dyDescent="0.2">
      <c r="A230">
        <v>2731</v>
      </c>
      <c r="B230" t="s">
        <v>13</v>
      </c>
      <c r="C230" t="s">
        <v>14</v>
      </c>
      <c r="D230">
        <v>229</v>
      </c>
      <c r="E230">
        <v>1</v>
      </c>
      <c r="F230" s="2">
        <f t="shared" si="21"/>
        <v>3</v>
      </c>
      <c r="G230" s="2">
        <f t="shared" si="22"/>
        <v>108</v>
      </c>
      <c r="H230" s="2">
        <f t="shared" si="23"/>
        <v>1.728</v>
      </c>
      <c r="I230" s="2">
        <f t="shared" si="24"/>
        <v>8.6400000000000005E-2</v>
      </c>
      <c r="J230" s="2">
        <f t="shared" si="25"/>
        <v>1</v>
      </c>
      <c r="K230" s="2">
        <f t="shared" si="26"/>
        <v>5.4</v>
      </c>
      <c r="L230" s="2">
        <f t="shared" si="27"/>
        <v>5.4</v>
      </c>
      <c r="M230">
        <v>43.852353100000002</v>
      </c>
      <c r="N230">
        <v>-81.694125999999997</v>
      </c>
      <c r="O230">
        <v>2001</v>
      </c>
    </row>
    <row r="231" spans="1:15" x14ac:dyDescent="0.2">
      <c r="A231">
        <v>3973</v>
      </c>
      <c r="B231" t="s">
        <v>13</v>
      </c>
      <c r="C231" t="s">
        <v>14</v>
      </c>
      <c r="D231">
        <v>230</v>
      </c>
      <c r="E231">
        <v>44</v>
      </c>
      <c r="F231" s="2">
        <f t="shared" si="21"/>
        <v>132</v>
      </c>
      <c r="G231" s="2">
        <f t="shared" si="22"/>
        <v>4752</v>
      </c>
      <c r="H231" s="2">
        <f t="shared" si="23"/>
        <v>76.031999999999996</v>
      </c>
      <c r="I231" s="2">
        <f t="shared" si="24"/>
        <v>3.8015999999999996</v>
      </c>
      <c r="J231" s="2">
        <f t="shared" si="25"/>
        <v>4</v>
      </c>
      <c r="K231" s="2">
        <f t="shared" si="26"/>
        <v>237.6</v>
      </c>
      <c r="L231" s="2">
        <f t="shared" si="27"/>
        <v>59.4</v>
      </c>
      <c r="M231">
        <v>42.208005923316001</v>
      </c>
      <c r="N231">
        <v>-82.202293792194993</v>
      </c>
      <c r="O231">
        <v>2008</v>
      </c>
    </row>
    <row r="232" spans="1:15" x14ac:dyDescent="0.2">
      <c r="A232">
        <v>21019</v>
      </c>
      <c r="B232" t="s">
        <v>13</v>
      </c>
      <c r="C232" t="s">
        <v>14</v>
      </c>
      <c r="D232">
        <v>231</v>
      </c>
      <c r="E232">
        <v>58</v>
      </c>
      <c r="F232" s="2">
        <f t="shared" si="21"/>
        <v>174</v>
      </c>
      <c r="G232" s="2">
        <f t="shared" si="22"/>
        <v>6264</v>
      </c>
      <c r="H232" s="2">
        <f t="shared" si="23"/>
        <v>100.224</v>
      </c>
      <c r="I232" s="2">
        <f t="shared" si="24"/>
        <v>5.0112000000000005</v>
      </c>
      <c r="J232" s="2">
        <f t="shared" si="25"/>
        <v>6</v>
      </c>
      <c r="K232" s="2">
        <f t="shared" si="26"/>
        <v>313.2</v>
      </c>
      <c r="L232" s="2">
        <f t="shared" si="27"/>
        <v>52.199999999999996</v>
      </c>
      <c r="M232">
        <v>42.828000000000003</v>
      </c>
      <c r="N232">
        <v>-80.043999999999997</v>
      </c>
      <c r="O232">
        <v>2013</v>
      </c>
    </row>
    <row r="233" spans="1:15" x14ac:dyDescent="0.2">
      <c r="A233">
        <v>23535</v>
      </c>
      <c r="B233" t="s">
        <v>13</v>
      </c>
      <c r="C233" t="s">
        <v>14</v>
      </c>
      <c r="D233">
        <v>232</v>
      </c>
      <c r="E233">
        <v>4</v>
      </c>
      <c r="F233" s="2">
        <f t="shared" si="21"/>
        <v>12</v>
      </c>
      <c r="G233" s="2">
        <f t="shared" si="22"/>
        <v>432</v>
      </c>
      <c r="H233" s="2">
        <f t="shared" si="23"/>
        <v>6.9119999999999999</v>
      </c>
      <c r="I233" s="2">
        <f t="shared" si="24"/>
        <v>0.34560000000000002</v>
      </c>
      <c r="J233" s="2">
        <f t="shared" si="25"/>
        <v>1</v>
      </c>
      <c r="K233" s="2">
        <f t="shared" si="26"/>
        <v>21.6</v>
      </c>
      <c r="L233" s="2">
        <f t="shared" si="27"/>
        <v>21.6</v>
      </c>
      <c r="M233">
        <v>42.766595600000002</v>
      </c>
      <c r="N233">
        <v>-80.247856999999996</v>
      </c>
      <c r="O233">
        <v>2016</v>
      </c>
    </row>
    <row r="234" spans="1:15" x14ac:dyDescent="0.2">
      <c r="A234">
        <v>2732</v>
      </c>
      <c r="B234" t="s">
        <v>13</v>
      </c>
      <c r="C234" t="s">
        <v>14</v>
      </c>
      <c r="D234">
        <v>233</v>
      </c>
      <c r="E234">
        <v>126</v>
      </c>
      <c r="F234" s="2">
        <f t="shared" si="21"/>
        <v>378</v>
      </c>
      <c r="G234" s="2">
        <f t="shared" si="22"/>
        <v>13608</v>
      </c>
      <c r="H234" s="2">
        <f t="shared" si="23"/>
        <v>217.72800000000001</v>
      </c>
      <c r="I234" s="2">
        <f t="shared" si="24"/>
        <v>10.8864</v>
      </c>
      <c r="J234" s="2">
        <f t="shared" si="25"/>
        <v>11</v>
      </c>
      <c r="K234" s="2">
        <f t="shared" si="26"/>
        <v>680.4</v>
      </c>
      <c r="L234" s="2">
        <f t="shared" si="27"/>
        <v>61.854545454545452</v>
      </c>
      <c r="M234">
        <v>46.612000000000002</v>
      </c>
      <c r="N234">
        <v>-84.492000000000004</v>
      </c>
      <c r="O234">
        <v>2006</v>
      </c>
    </row>
    <row r="235" spans="1:15" x14ac:dyDescent="0.2">
      <c r="A235">
        <v>10145</v>
      </c>
      <c r="B235" t="s">
        <v>13</v>
      </c>
      <c r="C235" t="s">
        <v>14</v>
      </c>
      <c r="D235">
        <v>234</v>
      </c>
      <c r="E235">
        <v>4</v>
      </c>
      <c r="F235" s="2">
        <f t="shared" si="21"/>
        <v>12</v>
      </c>
      <c r="G235" s="2">
        <f t="shared" si="22"/>
        <v>432</v>
      </c>
      <c r="H235" s="2">
        <f t="shared" si="23"/>
        <v>6.9119999999999999</v>
      </c>
      <c r="I235" s="2">
        <f t="shared" si="24"/>
        <v>0.34560000000000002</v>
      </c>
      <c r="J235" s="2">
        <f t="shared" si="25"/>
        <v>1</v>
      </c>
      <c r="K235" s="2">
        <f t="shared" si="26"/>
        <v>21.6</v>
      </c>
      <c r="L235" s="2">
        <f t="shared" si="27"/>
        <v>21.6</v>
      </c>
      <c r="M235">
        <v>43.15</v>
      </c>
      <c r="N235">
        <v>-82.024410000000003</v>
      </c>
      <c r="O235">
        <v>2009</v>
      </c>
    </row>
    <row r="236" spans="1:15" x14ac:dyDescent="0.2">
      <c r="A236">
        <v>2733</v>
      </c>
      <c r="B236" t="s">
        <v>13</v>
      </c>
      <c r="C236" t="s">
        <v>14</v>
      </c>
      <c r="D236">
        <v>235</v>
      </c>
      <c r="E236">
        <v>2</v>
      </c>
      <c r="F236" s="2">
        <f t="shared" si="21"/>
        <v>6</v>
      </c>
      <c r="G236" s="2">
        <f t="shared" si="22"/>
        <v>216</v>
      </c>
      <c r="H236" s="2">
        <f t="shared" si="23"/>
        <v>3.456</v>
      </c>
      <c r="I236" s="2">
        <f t="shared" si="24"/>
        <v>0.17280000000000001</v>
      </c>
      <c r="J236" s="2">
        <f t="shared" si="25"/>
        <v>1</v>
      </c>
      <c r="K236" s="2">
        <f t="shared" si="26"/>
        <v>10.8</v>
      </c>
      <c r="L236" s="2">
        <f t="shared" si="27"/>
        <v>10.8</v>
      </c>
      <c r="M236">
        <v>45.729148799999997</v>
      </c>
      <c r="N236">
        <v>-82.292355999999998</v>
      </c>
      <c r="O236">
        <v>2007</v>
      </c>
    </row>
    <row r="237" spans="1:15" x14ac:dyDescent="0.2">
      <c r="A237">
        <v>24189</v>
      </c>
      <c r="B237" t="s">
        <v>13</v>
      </c>
      <c r="C237" t="s">
        <v>14</v>
      </c>
      <c r="D237">
        <v>236</v>
      </c>
      <c r="E237">
        <v>1</v>
      </c>
      <c r="F237" s="2">
        <f t="shared" si="21"/>
        <v>3</v>
      </c>
      <c r="G237" s="2">
        <f t="shared" si="22"/>
        <v>108</v>
      </c>
      <c r="H237" s="2">
        <f t="shared" si="23"/>
        <v>1.728</v>
      </c>
      <c r="I237" s="2">
        <f t="shared" si="24"/>
        <v>8.6400000000000005E-2</v>
      </c>
      <c r="J237" s="2">
        <f t="shared" si="25"/>
        <v>1</v>
      </c>
      <c r="K237" s="2">
        <f t="shared" si="26"/>
        <v>5.4</v>
      </c>
      <c r="L237" s="2">
        <f t="shared" si="27"/>
        <v>5.4</v>
      </c>
      <c r="M237">
        <v>44.272994400000002</v>
      </c>
      <c r="N237">
        <v>-81.579275999999993</v>
      </c>
      <c r="O237">
        <v>2015</v>
      </c>
    </row>
    <row r="238" spans="1:15" x14ac:dyDescent="0.2">
      <c r="A238">
        <v>16033</v>
      </c>
      <c r="B238" t="s">
        <v>13</v>
      </c>
      <c r="C238" t="s">
        <v>14</v>
      </c>
      <c r="D238">
        <v>237</v>
      </c>
      <c r="E238">
        <v>52</v>
      </c>
      <c r="F238" s="2">
        <f t="shared" si="21"/>
        <v>156</v>
      </c>
      <c r="G238" s="2">
        <f t="shared" si="22"/>
        <v>5616</v>
      </c>
      <c r="H238" s="2">
        <f t="shared" si="23"/>
        <v>89.855999999999995</v>
      </c>
      <c r="I238" s="2">
        <f t="shared" si="24"/>
        <v>4.4927999999999999</v>
      </c>
      <c r="J238" s="2">
        <f t="shared" si="25"/>
        <v>5</v>
      </c>
      <c r="K238" s="2">
        <f t="shared" si="26"/>
        <v>280.8</v>
      </c>
      <c r="L238" s="2">
        <f t="shared" si="27"/>
        <v>56.160000000000004</v>
      </c>
      <c r="M238">
        <v>42.273000000000003</v>
      </c>
      <c r="N238">
        <v>-82.186000000000007</v>
      </c>
      <c r="O238">
        <v>2011</v>
      </c>
    </row>
    <row r="239" spans="1:15" x14ac:dyDescent="0.2">
      <c r="A239">
        <v>21533</v>
      </c>
      <c r="B239" t="s">
        <v>13</v>
      </c>
      <c r="C239" t="s">
        <v>14</v>
      </c>
      <c r="D239">
        <v>238</v>
      </c>
      <c r="E239">
        <v>6</v>
      </c>
      <c r="F239" s="2">
        <f t="shared" si="21"/>
        <v>18</v>
      </c>
      <c r="G239" s="2">
        <f t="shared" si="22"/>
        <v>648</v>
      </c>
      <c r="H239" s="2">
        <f t="shared" si="23"/>
        <v>10.368</v>
      </c>
      <c r="I239" s="2">
        <f t="shared" si="24"/>
        <v>0.51839999999999997</v>
      </c>
      <c r="J239" s="2">
        <f t="shared" si="25"/>
        <v>1</v>
      </c>
      <c r="K239" s="2">
        <f t="shared" si="26"/>
        <v>32.4</v>
      </c>
      <c r="L239" s="2">
        <f t="shared" si="27"/>
        <v>32.4</v>
      </c>
      <c r="M239">
        <v>43.176388899999999</v>
      </c>
      <c r="N239">
        <v>-81.978577599999994</v>
      </c>
      <c r="O239">
        <v>2008</v>
      </c>
    </row>
    <row r="240" spans="1:15" x14ac:dyDescent="0.2">
      <c r="A240">
        <v>16040</v>
      </c>
      <c r="B240" t="s">
        <v>13</v>
      </c>
      <c r="C240" t="s">
        <v>14</v>
      </c>
      <c r="D240">
        <v>239</v>
      </c>
      <c r="E240">
        <v>5</v>
      </c>
      <c r="F240" s="2">
        <f t="shared" si="21"/>
        <v>15</v>
      </c>
      <c r="G240" s="2">
        <f t="shared" si="22"/>
        <v>540</v>
      </c>
      <c r="H240" s="2">
        <f t="shared" si="23"/>
        <v>8.64</v>
      </c>
      <c r="I240" s="2">
        <f t="shared" si="24"/>
        <v>0.43200000000000005</v>
      </c>
      <c r="J240" s="2">
        <f t="shared" si="25"/>
        <v>1</v>
      </c>
      <c r="K240" s="2">
        <f t="shared" si="26"/>
        <v>27</v>
      </c>
      <c r="L240" s="2">
        <f t="shared" si="27"/>
        <v>27</v>
      </c>
      <c r="M240">
        <v>42.2312844987133</v>
      </c>
      <c r="N240">
        <v>-82.459997270361299</v>
      </c>
      <c r="O240">
        <v>2010</v>
      </c>
    </row>
    <row r="241" spans="1:15" x14ac:dyDescent="0.2">
      <c r="A241">
        <v>3970</v>
      </c>
      <c r="B241" t="s">
        <v>13</v>
      </c>
      <c r="C241" t="s">
        <v>14</v>
      </c>
      <c r="D241">
        <v>240</v>
      </c>
      <c r="E241">
        <v>38</v>
      </c>
      <c r="F241" s="2">
        <f t="shared" si="21"/>
        <v>114</v>
      </c>
      <c r="G241" s="2">
        <f t="shared" si="22"/>
        <v>4104</v>
      </c>
      <c r="H241" s="2">
        <f t="shared" si="23"/>
        <v>65.664000000000001</v>
      </c>
      <c r="I241" s="2">
        <f t="shared" si="24"/>
        <v>3.2831999999999999</v>
      </c>
      <c r="J241" s="2">
        <f t="shared" si="25"/>
        <v>4</v>
      </c>
      <c r="K241" s="2">
        <f t="shared" si="26"/>
        <v>205.2</v>
      </c>
      <c r="L241" s="2">
        <f t="shared" si="27"/>
        <v>51.3</v>
      </c>
      <c r="M241">
        <v>44.066666699999999</v>
      </c>
      <c r="N241">
        <v>-81.652188699999996</v>
      </c>
      <c r="O241">
        <v>2007</v>
      </c>
    </row>
    <row r="242" spans="1:15" x14ac:dyDescent="0.2">
      <c r="A242">
        <v>24090</v>
      </c>
      <c r="B242" t="s">
        <v>13</v>
      </c>
      <c r="C242" t="s">
        <v>14</v>
      </c>
      <c r="D242">
        <v>241</v>
      </c>
      <c r="E242">
        <v>4</v>
      </c>
      <c r="F242" s="2">
        <f t="shared" si="21"/>
        <v>12</v>
      </c>
      <c r="G242" s="2">
        <f t="shared" si="22"/>
        <v>432</v>
      </c>
      <c r="H242" s="2">
        <f t="shared" si="23"/>
        <v>6.9119999999999999</v>
      </c>
      <c r="I242" s="2">
        <f t="shared" si="24"/>
        <v>0.34560000000000002</v>
      </c>
      <c r="J242" s="2">
        <f t="shared" si="25"/>
        <v>1</v>
      </c>
      <c r="K242" s="2">
        <f t="shared" si="26"/>
        <v>21.6</v>
      </c>
      <c r="L242" s="2">
        <f t="shared" si="27"/>
        <v>21.6</v>
      </c>
      <c r="M242">
        <v>44.102370999999998</v>
      </c>
      <c r="N242">
        <v>-78.652428999999998</v>
      </c>
      <c r="O242">
        <v>2017</v>
      </c>
    </row>
    <row r="243" spans="1:15" x14ac:dyDescent="0.2">
      <c r="A243">
        <v>21768</v>
      </c>
      <c r="B243" t="s">
        <v>13</v>
      </c>
      <c r="C243" t="s">
        <v>14</v>
      </c>
      <c r="D243">
        <v>242</v>
      </c>
      <c r="E243">
        <v>3</v>
      </c>
      <c r="F243" s="2">
        <f t="shared" si="21"/>
        <v>9</v>
      </c>
      <c r="G243" s="2">
        <f t="shared" si="22"/>
        <v>324</v>
      </c>
      <c r="H243" s="2">
        <f t="shared" si="23"/>
        <v>5.1840000000000002</v>
      </c>
      <c r="I243" s="2">
        <f t="shared" si="24"/>
        <v>0.25919999999999999</v>
      </c>
      <c r="J243" s="2">
        <f t="shared" si="25"/>
        <v>1</v>
      </c>
      <c r="K243" s="2">
        <f t="shared" si="26"/>
        <v>16.2</v>
      </c>
      <c r="L243" s="2">
        <f t="shared" si="27"/>
        <v>16.2</v>
      </c>
      <c r="M243">
        <v>44.088888900000001</v>
      </c>
      <c r="N243">
        <v>-80.396633100000003</v>
      </c>
      <c r="O243">
        <v>2014</v>
      </c>
    </row>
    <row r="244" spans="1:15" x14ac:dyDescent="0.2">
      <c r="A244">
        <v>22347</v>
      </c>
      <c r="B244" t="s">
        <v>13</v>
      </c>
      <c r="C244" t="s">
        <v>14</v>
      </c>
      <c r="D244">
        <v>243</v>
      </c>
      <c r="E244">
        <v>2</v>
      </c>
      <c r="F244" s="2">
        <f t="shared" si="21"/>
        <v>6</v>
      </c>
      <c r="G244" s="2">
        <f t="shared" si="22"/>
        <v>216</v>
      </c>
      <c r="H244" s="2">
        <f t="shared" si="23"/>
        <v>3.456</v>
      </c>
      <c r="I244" s="2">
        <f t="shared" si="24"/>
        <v>0.17280000000000001</v>
      </c>
      <c r="J244" s="2">
        <f t="shared" si="25"/>
        <v>1</v>
      </c>
      <c r="K244" s="2">
        <f t="shared" si="26"/>
        <v>10.8</v>
      </c>
      <c r="L244" s="2">
        <f t="shared" si="27"/>
        <v>10.8</v>
      </c>
      <c r="M244">
        <v>44.088888900000001</v>
      </c>
      <c r="N244">
        <v>-80.396633100000003</v>
      </c>
      <c r="O244">
        <v>2014</v>
      </c>
    </row>
    <row r="245" spans="1:15" x14ac:dyDescent="0.2">
      <c r="A245">
        <v>24083</v>
      </c>
      <c r="B245" t="s">
        <v>13</v>
      </c>
      <c r="C245" t="s">
        <v>14</v>
      </c>
      <c r="D245">
        <v>244</v>
      </c>
      <c r="E245">
        <v>5</v>
      </c>
      <c r="F245" s="2">
        <f t="shared" si="21"/>
        <v>15</v>
      </c>
      <c r="G245" s="2">
        <f t="shared" si="22"/>
        <v>540</v>
      </c>
      <c r="H245" s="2">
        <f t="shared" si="23"/>
        <v>8.64</v>
      </c>
      <c r="I245" s="2">
        <f t="shared" si="24"/>
        <v>0.43200000000000005</v>
      </c>
      <c r="J245" s="2">
        <f t="shared" si="25"/>
        <v>1</v>
      </c>
      <c r="K245" s="2">
        <f t="shared" si="26"/>
        <v>27</v>
      </c>
      <c r="L245" s="2">
        <f t="shared" si="27"/>
        <v>27</v>
      </c>
      <c r="M245">
        <v>44.172045799999999</v>
      </c>
      <c r="N245">
        <v>-78.639877999999996</v>
      </c>
      <c r="O245">
        <v>2016</v>
      </c>
    </row>
    <row r="246" spans="1:15" x14ac:dyDescent="0.2">
      <c r="A246">
        <v>2744</v>
      </c>
      <c r="B246" t="s">
        <v>13</v>
      </c>
      <c r="C246" t="s">
        <v>14</v>
      </c>
      <c r="D246">
        <v>245</v>
      </c>
      <c r="E246">
        <v>10</v>
      </c>
      <c r="F246" s="2">
        <f t="shared" si="21"/>
        <v>30</v>
      </c>
      <c r="G246" s="2">
        <f t="shared" si="22"/>
        <v>1080</v>
      </c>
      <c r="H246" s="2">
        <f t="shared" si="23"/>
        <v>17.28</v>
      </c>
      <c r="I246" s="2">
        <f t="shared" si="24"/>
        <v>0.8640000000000001</v>
      </c>
      <c r="J246" s="2">
        <f t="shared" si="25"/>
        <v>1</v>
      </c>
      <c r="K246" s="2">
        <f t="shared" si="26"/>
        <v>54</v>
      </c>
      <c r="L246" s="2">
        <f t="shared" si="27"/>
        <v>54</v>
      </c>
      <c r="M246">
        <v>44.965567200000002</v>
      </c>
      <c r="N246">
        <v>-75.358782000000005</v>
      </c>
      <c r="O246">
        <v>2014</v>
      </c>
    </row>
    <row r="247" spans="1:15" x14ac:dyDescent="0.2">
      <c r="A247">
        <v>19949</v>
      </c>
      <c r="B247" t="s">
        <v>13</v>
      </c>
      <c r="C247" t="s">
        <v>14</v>
      </c>
      <c r="D247">
        <v>246</v>
      </c>
      <c r="E247">
        <v>124</v>
      </c>
      <c r="F247" s="2">
        <f t="shared" si="21"/>
        <v>372</v>
      </c>
      <c r="G247" s="2">
        <f t="shared" si="22"/>
        <v>13392</v>
      </c>
      <c r="H247" s="2">
        <f t="shared" si="23"/>
        <v>214.27199999999999</v>
      </c>
      <c r="I247" s="2">
        <f t="shared" si="24"/>
        <v>10.7136</v>
      </c>
      <c r="J247" s="2">
        <f t="shared" si="25"/>
        <v>11</v>
      </c>
      <c r="K247" s="2">
        <f t="shared" si="26"/>
        <v>669.6</v>
      </c>
      <c r="L247" s="2">
        <f t="shared" si="27"/>
        <v>60.872727272727275</v>
      </c>
      <c r="M247">
        <v>42.350382500000002</v>
      </c>
      <c r="N247">
        <v>-82.119964400000001</v>
      </c>
      <c r="O247">
        <v>2014</v>
      </c>
    </row>
    <row r="248" spans="1:15" x14ac:dyDescent="0.2">
      <c r="A248">
        <v>16041</v>
      </c>
      <c r="B248" t="s">
        <v>13</v>
      </c>
      <c r="C248" t="s">
        <v>14</v>
      </c>
      <c r="D248">
        <v>247</v>
      </c>
      <c r="E248">
        <v>5</v>
      </c>
      <c r="F248" s="2">
        <f t="shared" si="21"/>
        <v>15</v>
      </c>
      <c r="G248" s="2">
        <f t="shared" si="22"/>
        <v>540</v>
      </c>
      <c r="H248" s="2">
        <f t="shared" si="23"/>
        <v>8.64</v>
      </c>
      <c r="I248" s="2">
        <f t="shared" si="24"/>
        <v>0.43200000000000005</v>
      </c>
      <c r="J248" s="2">
        <f t="shared" si="25"/>
        <v>1</v>
      </c>
      <c r="K248" s="2">
        <f t="shared" si="26"/>
        <v>27</v>
      </c>
      <c r="L248" s="2">
        <f t="shared" si="27"/>
        <v>27</v>
      </c>
      <c r="M248">
        <v>42.081313578328697</v>
      </c>
      <c r="N248">
        <v>-83.042832627477907</v>
      </c>
      <c r="O248">
        <v>2010</v>
      </c>
    </row>
    <row r="249" spans="1:15" x14ac:dyDescent="0.2">
      <c r="A249">
        <v>12062</v>
      </c>
      <c r="B249" t="s">
        <v>13</v>
      </c>
      <c r="C249" t="s">
        <v>14</v>
      </c>
      <c r="D249">
        <v>248</v>
      </c>
      <c r="E249">
        <v>4</v>
      </c>
      <c r="F249" s="2">
        <f t="shared" si="21"/>
        <v>12</v>
      </c>
      <c r="G249" s="2">
        <f t="shared" si="22"/>
        <v>432</v>
      </c>
      <c r="H249" s="2">
        <f t="shared" si="23"/>
        <v>6.9119999999999999</v>
      </c>
      <c r="I249" s="2">
        <f t="shared" si="24"/>
        <v>0.34560000000000002</v>
      </c>
      <c r="J249" s="2">
        <f t="shared" si="25"/>
        <v>1</v>
      </c>
      <c r="K249" s="2">
        <f t="shared" si="26"/>
        <v>21.6</v>
      </c>
      <c r="L249" s="2">
        <f t="shared" si="27"/>
        <v>21.6</v>
      </c>
      <c r="M249">
        <v>43.786111099999999</v>
      </c>
      <c r="N249">
        <v>-80.404166700000005</v>
      </c>
      <c r="O249">
        <v>2015</v>
      </c>
    </row>
    <row r="250" spans="1:15" x14ac:dyDescent="0.2">
      <c r="A250">
        <v>22646</v>
      </c>
      <c r="B250" t="s">
        <v>13</v>
      </c>
      <c r="C250" t="s">
        <v>14</v>
      </c>
      <c r="D250">
        <v>249</v>
      </c>
      <c r="E250">
        <v>15</v>
      </c>
      <c r="F250" s="2">
        <f t="shared" si="21"/>
        <v>45</v>
      </c>
      <c r="G250" s="2">
        <f t="shared" si="22"/>
        <v>1620</v>
      </c>
      <c r="H250" s="2">
        <f t="shared" si="23"/>
        <v>25.92</v>
      </c>
      <c r="I250" s="2">
        <f t="shared" si="24"/>
        <v>1.296</v>
      </c>
      <c r="J250" s="2">
        <f t="shared" si="25"/>
        <v>2</v>
      </c>
      <c r="K250" s="2">
        <f t="shared" si="26"/>
        <v>81</v>
      </c>
      <c r="L250" s="2">
        <f t="shared" si="27"/>
        <v>40.5</v>
      </c>
      <c r="M250">
        <v>43.558134799999998</v>
      </c>
      <c r="N250">
        <v>-81.292124000000001</v>
      </c>
      <c r="O250">
        <v>2015</v>
      </c>
    </row>
    <row r="251" spans="1:15" x14ac:dyDescent="0.2">
      <c r="A251">
        <v>26142</v>
      </c>
      <c r="B251" t="s">
        <v>13</v>
      </c>
      <c r="C251" t="s">
        <v>14</v>
      </c>
      <c r="D251">
        <v>250</v>
      </c>
      <c r="E251">
        <v>5</v>
      </c>
      <c r="F251" s="2">
        <f t="shared" si="21"/>
        <v>15</v>
      </c>
      <c r="G251" s="2">
        <f t="shared" si="22"/>
        <v>540</v>
      </c>
      <c r="H251" s="2">
        <f t="shared" si="23"/>
        <v>8.64</v>
      </c>
      <c r="I251" s="2">
        <f t="shared" si="24"/>
        <v>0.43200000000000005</v>
      </c>
      <c r="J251" s="2">
        <f t="shared" si="25"/>
        <v>1</v>
      </c>
      <c r="K251" s="2">
        <f t="shared" si="26"/>
        <v>27</v>
      </c>
      <c r="L251" s="2">
        <f t="shared" si="27"/>
        <v>27</v>
      </c>
      <c r="M251">
        <v>44.151641900000001</v>
      </c>
      <c r="N251">
        <v>-78.632727000000003</v>
      </c>
      <c r="O251">
        <v>2017</v>
      </c>
    </row>
    <row r="252" spans="1:15" x14ac:dyDescent="0.2">
      <c r="A252">
        <v>21039</v>
      </c>
      <c r="B252" t="s">
        <v>13</v>
      </c>
      <c r="C252" t="s">
        <v>14</v>
      </c>
      <c r="D252">
        <v>251</v>
      </c>
      <c r="E252">
        <v>30</v>
      </c>
      <c r="F252" s="2">
        <f t="shared" si="21"/>
        <v>90</v>
      </c>
      <c r="G252" s="2">
        <f t="shared" si="22"/>
        <v>3240</v>
      </c>
      <c r="H252" s="2">
        <f t="shared" si="23"/>
        <v>51.84</v>
      </c>
      <c r="I252" s="2">
        <f t="shared" si="24"/>
        <v>2.5920000000000001</v>
      </c>
      <c r="J252" s="2">
        <f t="shared" si="25"/>
        <v>3</v>
      </c>
      <c r="K252" s="2">
        <f t="shared" si="26"/>
        <v>162</v>
      </c>
      <c r="L252" s="2">
        <f t="shared" si="27"/>
        <v>54</v>
      </c>
      <c r="M252">
        <v>42.866</v>
      </c>
      <c r="N252">
        <v>-79.950999999999993</v>
      </c>
      <c r="O252">
        <v>2013</v>
      </c>
    </row>
    <row r="253" spans="1:15" x14ac:dyDescent="0.2">
      <c r="A253">
        <v>21040</v>
      </c>
      <c r="B253" t="s">
        <v>13</v>
      </c>
      <c r="C253" t="s">
        <v>14</v>
      </c>
      <c r="D253">
        <v>252</v>
      </c>
      <c r="E253">
        <v>26</v>
      </c>
      <c r="F253" s="2">
        <f t="shared" si="21"/>
        <v>78</v>
      </c>
      <c r="G253" s="2">
        <f t="shared" si="22"/>
        <v>2808</v>
      </c>
      <c r="H253" s="2">
        <f t="shared" si="23"/>
        <v>44.927999999999997</v>
      </c>
      <c r="I253" s="2">
        <f t="shared" si="24"/>
        <v>2.2464</v>
      </c>
      <c r="J253" s="2">
        <f t="shared" si="25"/>
        <v>3</v>
      </c>
      <c r="K253" s="2">
        <f t="shared" si="26"/>
        <v>140.4</v>
      </c>
      <c r="L253" s="2">
        <f t="shared" si="27"/>
        <v>46.800000000000004</v>
      </c>
      <c r="M253">
        <v>42.866</v>
      </c>
      <c r="N253">
        <v>-79.950999999999993</v>
      </c>
      <c r="O253">
        <v>2013</v>
      </c>
    </row>
    <row r="254" spans="1:15" x14ac:dyDescent="0.2">
      <c r="A254">
        <v>31910</v>
      </c>
      <c r="B254" t="s">
        <v>13</v>
      </c>
      <c r="C254" t="s">
        <v>14</v>
      </c>
      <c r="D254">
        <v>253</v>
      </c>
      <c r="E254">
        <v>5</v>
      </c>
      <c r="F254" s="2">
        <f t="shared" si="21"/>
        <v>15</v>
      </c>
      <c r="G254" s="2">
        <f t="shared" si="22"/>
        <v>540</v>
      </c>
      <c r="H254" s="2">
        <f t="shared" si="23"/>
        <v>8.64</v>
      </c>
      <c r="I254" s="2">
        <f t="shared" si="24"/>
        <v>0.43200000000000005</v>
      </c>
      <c r="J254" s="2">
        <f t="shared" si="25"/>
        <v>1</v>
      </c>
      <c r="K254" s="2">
        <f t="shared" si="26"/>
        <v>27</v>
      </c>
      <c r="L254" s="2">
        <f t="shared" si="27"/>
        <v>27</v>
      </c>
      <c r="M254">
        <v>42.351999999999997</v>
      </c>
      <c r="N254">
        <v>-82.120999999999995</v>
      </c>
      <c r="O254">
        <v>2010</v>
      </c>
    </row>
    <row r="255" spans="1:15" x14ac:dyDescent="0.2">
      <c r="A255">
        <v>16038</v>
      </c>
      <c r="B255" t="s">
        <v>13</v>
      </c>
      <c r="C255" t="s">
        <v>14</v>
      </c>
      <c r="D255">
        <v>254</v>
      </c>
      <c r="E255">
        <v>43</v>
      </c>
      <c r="F255" s="2">
        <f t="shared" si="21"/>
        <v>129</v>
      </c>
      <c r="G255" s="2">
        <f t="shared" si="22"/>
        <v>4644</v>
      </c>
      <c r="H255" s="2">
        <f t="shared" si="23"/>
        <v>74.304000000000002</v>
      </c>
      <c r="I255" s="2">
        <f t="shared" si="24"/>
        <v>3.7152000000000003</v>
      </c>
      <c r="J255" s="2">
        <f t="shared" si="25"/>
        <v>4</v>
      </c>
      <c r="K255" s="2">
        <f t="shared" si="26"/>
        <v>232.2</v>
      </c>
      <c r="L255" s="2">
        <f t="shared" si="27"/>
        <v>58.05</v>
      </c>
      <c r="M255">
        <v>42.453853199999998</v>
      </c>
      <c r="N255">
        <v>-81.720429999999993</v>
      </c>
      <c r="O255">
        <v>2010</v>
      </c>
    </row>
    <row r="256" spans="1:15" x14ac:dyDescent="0.2">
      <c r="A256">
        <v>2734</v>
      </c>
      <c r="B256" t="s">
        <v>13</v>
      </c>
      <c r="C256" t="s">
        <v>14</v>
      </c>
      <c r="D256">
        <v>255</v>
      </c>
      <c r="E256">
        <v>1</v>
      </c>
      <c r="F256" s="2">
        <f t="shared" si="21"/>
        <v>3</v>
      </c>
      <c r="G256" s="2">
        <f t="shared" si="22"/>
        <v>108</v>
      </c>
      <c r="H256" s="2">
        <f t="shared" si="23"/>
        <v>1.728</v>
      </c>
      <c r="I256" s="2">
        <f t="shared" si="24"/>
        <v>8.6400000000000005E-2</v>
      </c>
      <c r="J256" s="2">
        <f t="shared" si="25"/>
        <v>1</v>
      </c>
      <c r="K256" s="2">
        <f t="shared" si="26"/>
        <v>5.4</v>
      </c>
      <c r="L256" s="2">
        <f t="shared" si="27"/>
        <v>5.4</v>
      </c>
      <c r="M256">
        <v>44.313234999999999</v>
      </c>
      <c r="N256">
        <v>-81.548126999999994</v>
      </c>
      <c r="O256">
        <v>1995</v>
      </c>
    </row>
    <row r="257" spans="1:15" x14ac:dyDescent="0.2">
      <c r="A257">
        <v>22472</v>
      </c>
      <c r="B257" t="s">
        <v>13</v>
      </c>
      <c r="C257" t="s">
        <v>14</v>
      </c>
      <c r="D257">
        <v>256</v>
      </c>
      <c r="E257">
        <v>5</v>
      </c>
      <c r="F257" s="2">
        <f t="shared" si="21"/>
        <v>15</v>
      </c>
      <c r="G257" s="2">
        <f t="shared" si="22"/>
        <v>540</v>
      </c>
      <c r="H257" s="2">
        <f t="shared" si="23"/>
        <v>8.64</v>
      </c>
      <c r="I257" s="2">
        <f t="shared" si="24"/>
        <v>0.43200000000000005</v>
      </c>
      <c r="J257" s="2">
        <f t="shared" si="25"/>
        <v>1</v>
      </c>
      <c r="K257" s="2">
        <f t="shared" si="26"/>
        <v>27</v>
      </c>
      <c r="L257" s="2">
        <f t="shared" si="27"/>
        <v>27</v>
      </c>
      <c r="M257">
        <v>42.892553499999998</v>
      </c>
      <c r="N257">
        <v>-79.385752600000004</v>
      </c>
      <c r="O257">
        <v>2014</v>
      </c>
    </row>
    <row r="258" spans="1:15" x14ac:dyDescent="0.2">
      <c r="A258">
        <v>12063</v>
      </c>
      <c r="B258" t="s">
        <v>13</v>
      </c>
      <c r="C258" t="s">
        <v>14</v>
      </c>
      <c r="D258">
        <v>257</v>
      </c>
      <c r="E258">
        <v>3</v>
      </c>
      <c r="F258" s="2">
        <f t="shared" ref="F258:F321" si="28">E258*3</f>
        <v>9</v>
      </c>
      <c r="G258" s="2">
        <f t="shared" si="22"/>
        <v>324</v>
      </c>
      <c r="H258" s="2">
        <f t="shared" si="23"/>
        <v>5.1840000000000002</v>
      </c>
      <c r="I258" s="2">
        <f t="shared" si="24"/>
        <v>0.25919999999999999</v>
      </c>
      <c r="J258" s="2">
        <f t="shared" si="25"/>
        <v>1</v>
      </c>
      <c r="K258" s="2">
        <f t="shared" si="26"/>
        <v>16.2</v>
      </c>
      <c r="L258" s="2">
        <f t="shared" si="27"/>
        <v>16.2</v>
      </c>
      <c r="M258">
        <v>44.004508176744999</v>
      </c>
      <c r="N258">
        <v>-80.162353918988003</v>
      </c>
      <c r="O258">
        <v>2015</v>
      </c>
    </row>
    <row r="259" spans="1:15" x14ac:dyDescent="0.2">
      <c r="A259">
        <v>10144</v>
      </c>
      <c r="B259" t="s">
        <v>13</v>
      </c>
      <c r="C259" t="s">
        <v>14</v>
      </c>
      <c r="D259">
        <v>258</v>
      </c>
      <c r="E259">
        <v>86</v>
      </c>
      <c r="F259" s="2">
        <f t="shared" si="28"/>
        <v>258</v>
      </c>
      <c r="G259" s="2">
        <f t="shared" ref="G259:G322" si="29">F259*36</f>
        <v>9288</v>
      </c>
      <c r="H259" s="2">
        <f t="shared" ref="H259:H322" si="30">G259/62.5</f>
        <v>148.608</v>
      </c>
      <c r="I259" s="2">
        <f t="shared" ref="I259:I322" si="31">H259/20</f>
        <v>7.4304000000000006</v>
      </c>
      <c r="J259" s="2">
        <f t="shared" ref="J259:J322" si="32">ROUNDUP(I259,0)</f>
        <v>8</v>
      </c>
      <c r="K259" s="2">
        <f t="shared" ref="K259:K322" si="33">G259/20</f>
        <v>464.4</v>
      </c>
      <c r="L259" s="2">
        <f t="shared" ref="L259:L322" si="34">K259/J259</f>
        <v>58.05</v>
      </c>
      <c r="M259">
        <v>44.173200000000001</v>
      </c>
      <c r="N259">
        <v>-76.444599999999994</v>
      </c>
      <c r="O259">
        <v>2009</v>
      </c>
    </row>
    <row r="260" spans="1:15" x14ac:dyDescent="0.2">
      <c r="A260">
        <v>21926</v>
      </c>
      <c r="B260" t="s">
        <v>13</v>
      </c>
      <c r="C260" t="s">
        <v>14</v>
      </c>
      <c r="D260">
        <v>259</v>
      </c>
      <c r="E260">
        <v>4</v>
      </c>
      <c r="F260" s="2">
        <f t="shared" si="28"/>
        <v>12</v>
      </c>
      <c r="G260" s="2">
        <f t="shared" si="29"/>
        <v>432</v>
      </c>
      <c r="H260" s="2">
        <f t="shared" si="30"/>
        <v>6.9119999999999999</v>
      </c>
      <c r="I260" s="2">
        <f t="shared" si="31"/>
        <v>0.34560000000000002</v>
      </c>
      <c r="J260" s="2">
        <f t="shared" si="32"/>
        <v>1</v>
      </c>
      <c r="K260" s="2">
        <f t="shared" si="33"/>
        <v>21.6</v>
      </c>
      <c r="L260" s="2">
        <f t="shared" si="34"/>
        <v>21.6</v>
      </c>
      <c r="M260">
        <v>42.923518199999997</v>
      </c>
      <c r="N260">
        <v>-81.903835000000001</v>
      </c>
      <c r="O260">
        <v>2012</v>
      </c>
    </row>
    <row r="261" spans="1:15" x14ac:dyDescent="0.2">
      <c r="A261">
        <v>27174</v>
      </c>
      <c r="B261" t="s">
        <v>13</v>
      </c>
      <c r="C261" t="s">
        <v>14</v>
      </c>
      <c r="D261">
        <v>260</v>
      </c>
      <c r="E261">
        <v>1</v>
      </c>
      <c r="F261" s="2">
        <f t="shared" si="28"/>
        <v>3</v>
      </c>
      <c r="G261" s="2">
        <f t="shared" si="29"/>
        <v>108</v>
      </c>
      <c r="H261" s="2">
        <f t="shared" si="30"/>
        <v>1.728</v>
      </c>
      <c r="I261" s="2">
        <f t="shared" si="31"/>
        <v>8.6400000000000005E-2</v>
      </c>
      <c r="J261" s="2">
        <f t="shared" si="32"/>
        <v>1</v>
      </c>
      <c r="K261" s="2">
        <f t="shared" si="33"/>
        <v>5.4</v>
      </c>
      <c r="L261" s="2">
        <f t="shared" si="34"/>
        <v>5.4</v>
      </c>
      <c r="M261">
        <v>43.423839800000003</v>
      </c>
      <c r="N261">
        <v>-81.656120999999999</v>
      </c>
      <c r="O261">
        <v>2013</v>
      </c>
    </row>
    <row r="262" spans="1:15" x14ac:dyDescent="0.2">
      <c r="A262">
        <v>2736</v>
      </c>
      <c r="B262" t="s">
        <v>72</v>
      </c>
      <c r="C262" t="s">
        <v>73</v>
      </c>
      <c r="D262">
        <v>261</v>
      </c>
      <c r="E262">
        <v>1</v>
      </c>
      <c r="F262" s="2">
        <f t="shared" si="28"/>
        <v>3</v>
      </c>
      <c r="G262" s="2">
        <f t="shared" si="29"/>
        <v>108</v>
      </c>
      <c r="H262" s="2">
        <f t="shared" si="30"/>
        <v>1.728</v>
      </c>
      <c r="I262" s="2">
        <f t="shared" si="31"/>
        <v>8.6400000000000005E-2</v>
      </c>
      <c r="J262" s="2">
        <f t="shared" si="32"/>
        <v>1</v>
      </c>
      <c r="K262" s="2">
        <f t="shared" si="33"/>
        <v>5.4</v>
      </c>
      <c r="L262" s="2">
        <f t="shared" si="34"/>
        <v>5.4</v>
      </c>
      <c r="M262">
        <v>47.037116500000003</v>
      </c>
      <c r="N262">
        <v>-64.004884000000004</v>
      </c>
      <c r="O262">
        <v>2008</v>
      </c>
    </row>
    <row r="263" spans="1:15" x14ac:dyDescent="0.2">
      <c r="A263">
        <v>2737</v>
      </c>
      <c r="B263" t="s">
        <v>72</v>
      </c>
      <c r="C263" t="s">
        <v>73</v>
      </c>
      <c r="D263">
        <v>262</v>
      </c>
      <c r="E263">
        <v>10</v>
      </c>
      <c r="F263" s="2">
        <f t="shared" si="28"/>
        <v>30</v>
      </c>
      <c r="G263" s="2">
        <f t="shared" si="29"/>
        <v>1080</v>
      </c>
      <c r="H263" s="2">
        <f t="shared" si="30"/>
        <v>17.28</v>
      </c>
      <c r="I263" s="2">
        <f t="shared" si="31"/>
        <v>0.8640000000000001</v>
      </c>
      <c r="J263" s="2">
        <f t="shared" si="32"/>
        <v>1</v>
      </c>
      <c r="K263" s="2">
        <f t="shared" si="33"/>
        <v>54</v>
      </c>
      <c r="L263" s="2">
        <f t="shared" si="34"/>
        <v>54</v>
      </c>
      <c r="M263">
        <v>46.454988800000002</v>
      </c>
      <c r="N263">
        <v>-62.048192</v>
      </c>
      <c r="O263">
        <v>2007</v>
      </c>
    </row>
    <row r="264" spans="1:15" x14ac:dyDescent="0.2">
      <c r="A264">
        <v>2730</v>
      </c>
      <c r="B264" t="s">
        <v>72</v>
      </c>
      <c r="C264" t="s">
        <v>73</v>
      </c>
      <c r="D264">
        <v>263</v>
      </c>
      <c r="E264">
        <v>10</v>
      </c>
      <c r="F264" s="2">
        <f t="shared" si="28"/>
        <v>30</v>
      </c>
      <c r="G264" s="2">
        <f t="shared" si="29"/>
        <v>1080</v>
      </c>
      <c r="H264" s="2">
        <f t="shared" si="30"/>
        <v>17.28</v>
      </c>
      <c r="I264" s="2">
        <f t="shared" si="31"/>
        <v>0.8640000000000001</v>
      </c>
      <c r="J264" s="2">
        <f t="shared" si="32"/>
        <v>1</v>
      </c>
      <c r="K264" s="2">
        <f t="shared" si="33"/>
        <v>54</v>
      </c>
      <c r="L264" s="2">
        <f t="shared" si="34"/>
        <v>54</v>
      </c>
      <c r="M264">
        <v>46.454166999999998</v>
      </c>
      <c r="N264">
        <v>-62.304167</v>
      </c>
      <c r="O264">
        <v>2014</v>
      </c>
    </row>
    <row r="265" spans="1:15" x14ac:dyDescent="0.2">
      <c r="A265">
        <v>2738</v>
      </c>
      <c r="B265" t="s">
        <v>72</v>
      </c>
      <c r="C265" t="s">
        <v>73</v>
      </c>
      <c r="D265">
        <v>264</v>
      </c>
      <c r="E265">
        <v>8</v>
      </c>
      <c r="F265" s="2">
        <f t="shared" si="28"/>
        <v>24</v>
      </c>
      <c r="G265" s="2">
        <f t="shared" si="29"/>
        <v>864</v>
      </c>
      <c r="H265" s="2">
        <f t="shared" si="30"/>
        <v>13.824</v>
      </c>
      <c r="I265" s="2">
        <f t="shared" si="31"/>
        <v>0.69120000000000004</v>
      </c>
      <c r="J265" s="2">
        <f t="shared" si="32"/>
        <v>1</v>
      </c>
      <c r="K265" s="2">
        <f t="shared" si="33"/>
        <v>43.2</v>
      </c>
      <c r="L265" s="2">
        <f t="shared" si="34"/>
        <v>43.2</v>
      </c>
      <c r="M265">
        <v>47.0486407</v>
      </c>
      <c r="N265">
        <v>-63.998842000000003</v>
      </c>
      <c r="O265">
        <v>2004</v>
      </c>
    </row>
    <row r="266" spans="1:15" x14ac:dyDescent="0.2">
      <c r="A266">
        <v>2739</v>
      </c>
      <c r="B266" t="s">
        <v>72</v>
      </c>
      <c r="C266" t="s">
        <v>73</v>
      </c>
      <c r="D266">
        <v>265</v>
      </c>
      <c r="E266">
        <v>8</v>
      </c>
      <c r="F266" s="2">
        <f t="shared" si="28"/>
        <v>24</v>
      </c>
      <c r="G266" s="2">
        <f t="shared" si="29"/>
        <v>864</v>
      </c>
      <c r="H266" s="2">
        <f t="shared" si="30"/>
        <v>13.824</v>
      </c>
      <c r="I266" s="2">
        <f t="shared" si="31"/>
        <v>0.69120000000000004</v>
      </c>
      <c r="J266" s="2">
        <f t="shared" si="32"/>
        <v>1</v>
      </c>
      <c r="K266" s="2">
        <f t="shared" si="33"/>
        <v>43.2</v>
      </c>
      <c r="L266" s="2">
        <f t="shared" si="34"/>
        <v>43.2</v>
      </c>
      <c r="M266">
        <v>47.0486407</v>
      </c>
      <c r="N266">
        <v>-63.998842000000003</v>
      </c>
      <c r="O266">
        <v>2001</v>
      </c>
    </row>
    <row r="267" spans="1:15" x14ac:dyDescent="0.2">
      <c r="A267">
        <v>2740</v>
      </c>
      <c r="B267" t="s">
        <v>72</v>
      </c>
      <c r="C267" t="s">
        <v>73</v>
      </c>
      <c r="D267">
        <v>266</v>
      </c>
      <c r="E267">
        <v>3</v>
      </c>
      <c r="F267" s="2">
        <f t="shared" si="28"/>
        <v>9</v>
      </c>
      <c r="G267" s="2">
        <f t="shared" si="29"/>
        <v>324</v>
      </c>
      <c r="H267" s="2">
        <f t="shared" si="30"/>
        <v>5.1840000000000002</v>
      </c>
      <c r="I267" s="2">
        <f t="shared" si="31"/>
        <v>0.25919999999999999</v>
      </c>
      <c r="J267" s="2">
        <f t="shared" si="32"/>
        <v>1</v>
      </c>
      <c r="K267" s="2">
        <f t="shared" si="33"/>
        <v>16.2</v>
      </c>
      <c r="L267" s="2">
        <f t="shared" si="34"/>
        <v>16.2</v>
      </c>
      <c r="M267">
        <v>47.011226100000002</v>
      </c>
      <c r="N267">
        <v>-64.029960000000003</v>
      </c>
      <c r="O267">
        <v>2007</v>
      </c>
    </row>
    <row r="268" spans="1:15" x14ac:dyDescent="0.2">
      <c r="A268">
        <v>10147</v>
      </c>
      <c r="B268" t="s">
        <v>72</v>
      </c>
      <c r="C268" t="s">
        <v>73</v>
      </c>
      <c r="D268">
        <v>267</v>
      </c>
      <c r="E268">
        <v>4</v>
      </c>
      <c r="F268" s="2">
        <f t="shared" si="28"/>
        <v>12</v>
      </c>
      <c r="G268" s="2">
        <f t="shared" si="29"/>
        <v>432</v>
      </c>
      <c r="H268" s="2">
        <f t="shared" si="30"/>
        <v>6.9119999999999999</v>
      </c>
      <c r="I268" s="2">
        <f t="shared" si="31"/>
        <v>0.34560000000000002</v>
      </c>
      <c r="J268" s="2">
        <f t="shared" si="32"/>
        <v>1</v>
      </c>
      <c r="K268" s="2">
        <f t="shared" si="33"/>
        <v>21.6</v>
      </c>
      <c r="L268" s="2">
        <f t="shared" si="34"/>
        <v>21.6</v>
      </c>
      <c r="M268">
        <v>46.437100070944098</v>
      </c>
      <c r="N268">
        <v>-63.798503830627403</v>
      </c>
      <c r="O268">
        <v>2009</v>
      </c>
    </row>
    <row r="269" spans="1:15" x14ac:dyDescent="0.2">
      <c r="A269">
        <v>13372</v>
      </c>
      <c r="B269" t="s">
        <v>72</v>
      </c>
      <c r="C269" t="s">
        <v>73</v>
      </c>
      <c r="D269">
        <v>268</v>
      </c>
      <c r="E269">
        <v>5</v>
      </c>
      <c r="F269" s="2">
        <f t="shared" si="28"/>
        <v>15</v>
      </c>
      <c r="G269" s="2">
        <f t="shared" si="29"/>
        <v>540</v>
      </c>
      <c r="H269" s="2">
        <f t="shared" si="30"/>
        <v>8.64</v>
      </c>
      <c r="I269" s="2">
        <f t="shared" si="31"/>
        <v>0.43200000000000005</v>
      </c>
      <c r="J269" s="2">
        <f t="shared" si="32"/>
        <v>1</v>
      </c>
      <c r="K269" s="2">
        <f t="shared" si="33"/>
        <v>27</v>
      </c>
      <c r="L269" s="2">
        <f t="shared" si="34"/>
        <v>27</v>
      </c>
      <c r="M269">
        <v>47.035874999999997</v>
      </c>
      <c r="N269">
        <v>-64.015309000000002</v>
      </c>
      <c r="O269">
        <v>2013</v>
      </c>
    </row>
    <row r="270" spans="1:15" x14ac:dyDescent="0.2">
      <c r="A270">
        <v>2741</v>
      </c>
      <c r="B270" t="s">
        <v>72</v>
      </c>
      <c r="C270" t="s">
        <v>73</v>
      </c>
      <c r="D270">
        <v>269</v>
      </c>
      <c r="E270">
        <v>11</v>
      </c>
      <c r="F270" s="2">
        <f t="shared" si="28"/>
        <v>33</v>
      </c>
      <c r="G270" s="2">
        <f t="shared" si="29"/>
        <v>1188</v>
      </c>
      <c r="H270" s="2">
        <f t="shared" si="30"/>
        <v>19.007999999999999</v>
      </c>
      <c r="I270" s="2">
        <f t="shared" si="31"/>
        <v>0.95039999999999991</v>
      </c>
      <c r="J270" s="2">
        <f t="shared" si="32"/>
        <v>1</v>
      </c>
      <c r="K270" s="2">
        <f t="shared" si="33"/>
        <v>59.4</v>
      </c>
      <c r="L270" s="2">
        <f t="shared" si="34"/>
        <v>59.4</v>
      </c>
      <c r="M270">
        <v>46.720486100000002</v>
      </c>
      <c r="N270">
        <v>-64.375896999999995</v>
      </c>
      <c r="O270">
        <v>2007</v>
      </c>
    </row>
    <row r="271" spans="1:15" x14ac:dyDescent="0.2">
      <c r="A271">
        <v>10146</v>
      </c>
      <c r="B271" t="s">
        <v>72</v>
      </c>
      <c r="C271" t="s">
        <v>73</v>
      </c>
      <c r="D271">
        <v>270</v>
      </c>
      <c r="E271">
        <v>44</v>
      </c>
      <c r="F271" s="2">
        <f t="shared" si="28"/>
        <v>132</v>
      </c>
      <c r="G271" s="2">
        <f t="shared" si="29"/>
        <v>4752</v>
      </c>
      <c r="H271" s="2">
        <f t="shared" si="30"/>
        <v>76.031999999999996</v>
      </c>
      <c r="I271" s="2">
        <f t="shared" si="31"/>
        <v>3.8015999999999996</v>
      </c>
      <c r="J271" s="2">
        <f t="shared" si="32"/>
        <v>4</v>
      </c>
      <c r="K271" s="2">
        <f t="shared" si="33"/>
        <v>237.6</v>
      </c>
      <c r="L271" s="2">
        <f t="shared" si="34"/>
        <v>59.4</v>
      </c>
      <c r="M271">
        <v>46.666979699999999</v>
      </c>
      <c r="N271">
        <v>-64.395801000000006</v>
      </c>
      <c r="O271">
        <v>2009</v>
      </c>
    </row>
    <row r="272" spans="1:15" x14ac:dyDescent="0.2">
      <c r="A272">
        <v>3971</v>
      </c>
      <c r="B272" t="s">
        <v>74</v>
      </c>
      <c r="C272" t="s">
        <v>75</v>
      </c>
      <c r="D272">
        <v>271</v>
      </c>
      <c r="E272">
        <v>67</v>
      </c>
      <c r="F272" s="2">
        <f t="shared" si="28"/>
        <v>201</v>
      </c>
      <c r="G272" s="2">
        <f t="shared" si="29"/>
        <v>7236</v>
      </c>
      <c r="H272" s="2">
        <f t="shared" si="30"/>
        <v>115.776</v>
      </c>
      <c r="I272" s="2">
        <f t="shared" si="31"/>
        <v>5.7888000000000002</v>
      </c>
      <c r="J272" s="2">
        <f t="shared" si="32"/>
        <v>6</v>
      </c>
      <c r="K272" s="2">
        <f t="shared" si="33"/>
        <v>361.8</v>
      </c>
      <c r="L272" s="2">
        <f t="shared" si="34"/>
        <v>60.300000000000004</v>
      </c>
      <c r="M272">
        <v>49.091068212642597</v>
      </c>
      <c r="N272">
        <v>-64.654541015625</v>
      </c>
      <c r="O272">
        <v>2007</v>
      </c>
    </row>
    <row r="273" spans="1:15" x14ac:dyDescent="0.2">
      <c r="A273">
        <v>15</v>
      </c>
      <c r="B273" t="s">
        <v>74</v>
      </c>
      <c r="C273" t="s">
        <v>75</v>
      </c>
      <c r="D273">
        <v>272</v>
      </c>
      <c r="E273">
        <v>73</v>
      </c>
      <c r="F273" s="2">
        <f t="shared" si="28"/>
        <v>219</v>
      </c>
      <c r="G273" s="2">
        <f t="shared" si="29"/>
        <v>7884</v>
      </c>
      <c r="H273" s="2">
        <f t="shared" si="30"/>
        <v>126.14400000000001</v>
      </c>
      <c r="I273" s="2">
        <f t="shared" si="31"/>
        <v>6.3071999999999999</v>
      </c>
      <c r="J273" s="2">
        <f t="shared" si="32"/>
        <v>7</v>
      </c>
      <c r="K273" s="2">
        <f t="shared" si="33"/>
        <v>394.2</v>
      </c>
      <c r="L273" s="2">
        <f t="shared" si="34"/>
        <v>56.31428571428571</v>
      </c>
      <c r="M273">
        <v>48.710333893477397</v>
      </c>
      <c r="N273">
        <v>-67.869930267333899</v>
      </c>
      <c r="O273">
        <v>2006</v>
      </c>
    </row>
    <row r="274" spans="1:15" x14ac:dyDescent="0.2">
      <c r="A274">
        <v>3975</v>
      </c>
      <c r="B274" t="s">
        <v>74</v>
      </c>
      <c r="C274" t="s">
        <v>75</v>
      </c>
      <c r="D274">
        <v>273</v>
      </c>
      <c r="E274">
        <v>73</v>
      </c>
      <c r="F274" s="2">
        <f t="shared" si="28"/>
        <v>219</v>
      </c>
      <c r="G274" s="2">
        <f t="shared" si="29"/>
        <v>7884</v>
      </c>
      <c r="H274" s="2">
        <f t="shared" si="30"/>
        <v>126.14400000000001</v>
      </c>
      <c r="I274" s="2">
        <f t="shared" si="31"/>
        <v>6.3071999999999999</v>
      </c>
      <c r="J274" s="2">
        <f t="shared" si="32"/>
        <v>7</v>
      </c>
      <c r="K274" s="2">
        <f t="shared" si="33"/>
        <v>394.2</v>
      </c>
      <c r="L274" s="2">
        <f t="shared" si="34"/>
        <v>56.31428571428571</v>
      </c>
      <c r="M274">
        <v>48.168604216567701</v>
      </c>
      <c r="N274">
        <v>-66.114006042480398</v>
      </c>
      <c r="O274">
        <v>2008</v>
      </c>
    </row>
    <row r="275" spans="1:15" x14ac:dyDescent="0.2">
      <c r="A275">
        <v>22946</v>
      </c>
      <c r="B275" t="s">
        <v>74</v>
      </c>
      <c r="C275" t="s">
        <v>75</v>
      </c>
      <c r="D275">
        <v>274</v>
      </c>
      <c r="E275">
        <v>10</v>
      </c>
      <c r="F275" s="2">
        <f t="shared" si="28"/>
        <v>30</v>
      </c>
      <c r="G275" s="2">
        <f t="shared" si="29"/>
        <v>1080</v>
      </c>
      <c r="H275" s="2">
        <f t="shared" si="30"/>
        <v>17.28</v>
      </c>
      <c r="I275" s="2">
        <f t="shared" si="31"/>
        <v>0.8640000000000001</v>
      </c>
      <c r="J275" s="2">
        <f t="shared" si="32"/>
        <v>1</v>
      </c>
      <c r="K275" s="2">
        <f t="shared" si="33"/>
        <v>54</v>
      </c>
      <c r="L275" s="2">
        <f t="shared" si="34"/>
        <v>54</v>
      </c>
      <c r="M275">
        <v>47.295000000000002</v>
      </c>
      <c r="N275">
        <v>-70.879000000000005</v>
      </c>
      <c r="O275">
        <v>2015</v>
      </c>
    </row>
    <row r="276" spans="1:15" x14ac:dyDescent="0.2">
      <c r="A276">
        <v>17379</v>
      </c>
      <c r="B276" t="s">
        <v>74</v>
      </c>
      <c r="C276" t="s">
        <v>75</v>
      </c>
      <c r="D276">
        <v>275</v>
      </c>
      <c r="E276">
        <v>59</v>
      </c>
      <c r="F276" s="2">
        <f t="shared" si="28"/>
        <v>177</v>
      </c>
      <c r="G276" s="2">
        <f t="shared" si="29"/>
        <v>6372</v>
      </c>
      <c r="H276" s="2">
        <f t="shared" si="30"/>
        <v>101.952</v>
      </c>
      <c r="I276" s="2">
        <f t="shared" si="31"/>
        <v>5.0975999999999999</v>
      </c>
      <c r="J276" s="2">
        <f t="shared" si="32"/>
        <v>6</v>
      </c>
      <c r="K276" s="2">
        <f t="shared" si="33"/>
        <v>318.60000000000002</v>
      </c>
      <c r="L276" s="2">
        <f t="shared" si="34"/>
        <v>53.1</v>
      </c>
      <c r="M276">
        <v>46.173999999999999</v>
      </c>
      <c r="N276">
        <v>-71.349000000000004</v>
      </c>
      <c r="O276">
        <v>2013</v>
      </c>
    </row>
    <row r="277" spans="1:15" x14ac:dyDescent="0.2">
      <c r="A277">
        <v>27169</v>
      </c>
      <c r="B277" t="s">
        <v>74</v>
      </c>
      <c r="C277" t="s">
        <v>75</v>
      </c>
      <c r="D277">
        <v>276</v>
      </c>
      <c r="E277">
        <v>9</v>
      </c>
      <c r="F277" s="2">
        <f t="shared" si="28"/>
        <v>27</v>
      </c>
      <c r="G277" s="2">
        <f t="shared" si="29"/>
        <v>972</v>
      </c>
      <c r="H277" s="2">
        <f t="shared" si="30"/>
        <v>15.552</v>
      </c>
      <c r="I277" s="2">
        <f t="shared" si="31"/>
        <v>0.77759999999999996</v>
      </c>
      <c r="J277" s="2">
        <f t="shared" si="32"/>
        <v>1</v>
      </c>
      <c r="K277" s="2">
        <f t="shared" si="33"/>
        <v>48.6</v>
      </c>
      <c r="L277" s="2">
        <f t="shared" si="34"/>
        <v>48.6</v>
      </c>
      <c r="M277">
        <v>46.04</v>
      </c>
      <c r="N277">
        <v>-71.340369800000005</v>
      </c>
      <c r="O277">
        <v>2014</v>
      </c>
    </row>
    <row r="278" spans="1:15" x14ac:dyDescent="0.2">
      <c r="A278">
        <v>22913</v>
      </c>
      <c r="B278" t="s">
        <v>74</v>
      </c>
      <c r="C278" t="s">
        <v>75</v>
      </c>
      <c r="D278">
        <v>277</v>
      </c>
      <c r="E278">
        <v>12</v>
      </c>
      <c r="F278" s="2">
        <f t="shared" si="28"/>
        <v>36</v>
      </c>
      <c r="G278" s="2">
        <f t="shared" si="29"/>
        <v>1296</v>
      </c>
      <c r="H278" s="2">
        <f t="shared" si="30"/>
        <v>20.736000000000001</v>
      </c>
      <c r="I278" s="2">
        <f t="shared" si="31"/>
        <v>1.0367999999999999</v>
      </c>
      <c r="J278" s="2">
        <f t="shared" si="32"/>
        <v>2</v>
      </c>
      <c r="K278" s="2">
        <f t="shared" si="33"/>
        <v>64.8</v>
      </c>
      <c r="L278" s="2">
        <f t="shared" si="34"/>
        <v>32.4</v>
      </c>
      <c r="M278">
        <v>46.441000000000003</v>
      </c>
      <c r="N278">
        <v>-70.736999999999995</v>
      </c>
      <c r="O278">
        <v>2015</v>
      </c>
    </row>
    <row r="279" spans="1:15" x14ac:dyDescent="0.2">
      <c r="A279">
        <v>17124</v>
      </c>
      <c r="B279" t="s">
        <v>74</v>
      </c>
      <c r="C279" t="s">
        <v>75</v>
      </c>
      <c r="D279">
        <v>278</v>
      </c>
      <c r="E279">
        <v>67</v>
      </c>
      <c r="F279" s="2">
        <f t="shared" si="28"/>
        <v>201</v>
      </c>
      <c r="G279" s="2">
        <f t="shared" si="29"/>
        <v>7236</v>
      </c>
      <c r="H279" s="2">
        <f t="shared" si="30"/>
        <v>115.776</v>
      </c>
      <c r="I279" s="2">
        <f t="shared" si="31"/>
        <v>5.7888000000000002</v>
      </c>
      <c r="J279" s="2">
        <f t="shared" si="32"/>
        <v>6</v>
      </c>
      <c r="K279" s="2">
        <f t="shared" si="33"/>
        <v>361.8</v>
      </c>
      <c r="L279" s="2">
        <f t="shared" si="34"/>
        <v>60.300000000000004</v>
      </c>
      <c r="M279">
        <v>49.203586999999999</v>
      </c>
      <c r="N279">
        <v>-65.452749999999995</v>
      </c>
      <c r="O279">
        <v>2011</v>
      </c>
    </row>
    <row r="280" spans="1:15" x14ac:dyDescent="0.2">
      <c r="A280">
        <v>19324</v>
      </c>
      <c r="B280" t="s">
        <v>74</v>
      </c>
      <c r="C280" t="s">
        <v>75</v>
      </c>
      <c r="D280">
        <v>279</v>
      </c>
      <c r="E280">
        <v>74</v>
      </c>
      <c r="F280" s="2">
        <f t="shared" si="28"/>
        <v>222</v>
      </c>
      <c r="G280" s="2">
        <f t="shared" si="29"/>
        <v>7992</v>
      </c>
      <c r="H280" s="2">
        <f t="shared" si="30"/>
        <v>127.872</v>
      </c>
      <c r="I280" s="2">
        <f t="shared" si="31"/>
        <v>6.3936000000000002</v>
      </c>
      <c r="J280" s="2">
        <f t="shared" si="32"/>
        <v>7</v>
      </c>
      <c r="K280" s="2">
        <f t="shared" si="33"/>
        <v>399.6</v>
      </c>
      <c r="L280" s="2">
        <f t="shared" si="34"/>
        <v>57.085714285714289</v>
      </c>
      <c r="M280">
        <v>49.203586999999999</v>
      </c>
      <c r="N280">
        <v>-65.452749999999995</v>
      </c>
      <c r="O280">
        <v>2012</v>
      </c>
    </row>
    <row r="281" spans="1:15" x14ac:dyDescent="0.2">
      <c r="A281">
        <v>10148</v>
      </c>
      <c r="B281" t="s">
        <v>74</v>
      </c>
      <c r="C281" t="s">
        <v>75</v>
      </c>
      <c r="D281">
        <v>280</v>
      </c>
      <c r="E281">
        <v>85</v>
      </c>
      <c r="F281" s="2">
        <f t="shared" si="28"/>
        <v>255</v>
      </c>
      <c r="G281" s="2">
        <f t="shared" si="29"/>
        <v>9180</v>
      </c>
      <c r="H281" s="2">
        <f t="shared" si="30"/>
        <v>146.88</v>
      </c>
      <c r="I281" s="2">
        <f t="shared" si="31"/>
        <v>7.3439999999999994</v>
      </c>
      <c r="J281" s="2">
        <f t="shared" si="32"/>
        <v>8</v>
      </c>
      <c r="K281" s="2">
        <f t="shared" si="33"/>
        <v>459</v>
      </c>
      <c r="L281" s="2">
        <f t="shared" si="34"/>
        <v>57.375</v>
      </c>
      <c r="M281">
        <v>48.731999999999999</v>
      </c>
      <c r="N281">
        <v>-67.647999999999996</v>
      </c>
      <c r="O281">
        <v>2009</v>
      </c>
    </row>
    <row r="282" spans="1:15" x14ac:dyDescent="0.2">
      <c r="A282">
        <v>15226</v>
      </c>
      <c r="B282" t="s">
        <v>74</v>
      </c>
      <c r="C282" t="s">
        <v>75</v>
      </c>
      <c r="D282">
        <v>281</v>
      </c>
      <c r="E282">
        <v>12</v>
      </c>
      <c r="F282" s="2">
        <f t="shared" si="28"/>
        <v>36</v>
      </c>
      <c r="G282" s="2">
        <f t="shared" si="29"/>
        <v>1296</v>
      </c>
      <c r="H282" s="2">
        <f t="shared" si="30"/>
        <v>20.736000000000001</v>
      </c>
      <c r="I282" s="2">
        <f t="shared" si="31"/>
        <v>1.0367999999999999</v>
      </c>
      <c r="J282" s="2">
        <f t="shared" si="32"/>
        <v>2</v>
      </c>
      <c r="K282" s="2">
        <f t="shared" si="33"/>
        <v>64.8</v>
      </c>
      <c r="L282" s="2">
        <f t="shared" si="34"/>
        <v>32.4</v>
      </c>
      <c r="M282">
        <v>48.365000000000002</v>
      </c>
      <c r="N282">
        <v>-67.84</v>
      </c>
      <c r="O282">
        <v>2014</v>
      </c>
    </row>
    <row r="283" spans="1:15" x14ac:dyDescent="0.2">
      <c r="A283">
        <v>17691</v>
      </c>
      <c r="B283" t="s">
        <v>74</v>
      </c>
      <c r="C283" t="s">
        <v>75</v>
      </c>
      <c r="D283">
        <v>282</v>
      </c>
      <c r="E283">
        <v>24</v>
      </c>
      <c r="F283" s="2">
        <f t="shared" si="28"/>
        <v>72</v>
      </c>
      <c r="G283" s="2">
        <f t="shared" si="29"/>
        <v>2592</v>
      </c>
      <c r="H283" s="2">
        <f t="shared" si="30"/>
        <v>41.472000000000001</v>
      </c>
      <c r="I283" s="2">
        <f t="shared" si="31"/>
        <v>2.0735999999999999</v>
      </c>
      <c r="J283" s="2">
        <f t="shared" si="32"/>
        <v>3</v>
      </c>
      <c r="K283" s="2">
        <f t="shared" si="33"/>
        <v>129.6</v>
      </c>
      <c r="L283" s="2">
        <f t="shared" si="34"/>
        <v>43.199999999999996</v>
      </c>
      <c r="M283">
        <v>48.390999999999998</v>
      </c>
      <c r="N283">
        <v>-67.751999999999995</v>
      </c>
      <c r="O283">
        <v>2013</v>
      </c>
    </row>
    <row r="284" spans="1:15" x14ac:dyDescent="0.2">
      <c r="A284">
        <v>21036</v>
      </c>
      <c r="B284" t="s">
        <v>74</v>
      </c>
      <c r="C284" t="s">
        <v>75</v>
      </c>
      <c r="D284">
        <v>283</v>
      </c>
      <c r="E284">
        <v>51</v>
      </c>
      <c r="F284" s="2">
        <f t="shared" si="28"/>
        <v>153</v>
      </c>
      <c r="G284" s="2">
        <f t="shared" si="29"/>
        <v>5508</v>
      </c>
      <c r="H284" s="2">
        <f t="shared" si="30"/>
        <v>88.128</v>
      </c>
      <c r="I284" s="2">
        <f t="shared" si="31"/>
        <v>4.4063999999999997</v>
      </c>
      <c r="J284" s="2">
        <f t="shared" si="32"/>
        <v>5</v>
      </c>
      <c r="K284" s="2">
        <f t="shared" si="33"/>
        <v>275.39999999999998</v>
      </c>
      <c r="L284" s="2">
        <f t="shared" si="34"/>
        <v>55.08</v>
      </c>
      <c r="M284">
        <v>48.390999999999998</v>
      </c>
      <c r="N284">
        <v>-67.751999999999995</v>
      </c>
      <c r="O284">
        <v>2013</v>
      </c>
    </row>
    <row r="285" spans="1:15" x14ac:dyDescent="0.2">
      <c r="A285">
        <v>21037</v>
      </c>
      <c r="B285" t="s">
        <v>74</v>
      </c>
      <c r="C285" t="s">
        <v>75</v>
      </c>
      <c r="D285">
        <v>284</v>
      </c>
      <c r="E285">
        <v>9</v>
      </c>
      <c r="F285" s="2">
        <f t="shared" si="28"/>
        <v>27</v>
      </c>
      <c r="G285" s="2">
        <f t="shared" si="29"/>
        <v>972</v>
      </c>
      <c r="H285" s="2">
        <f t="shared" si="30"/>
        <v>15.552</v>
      </c>
      <c r="I285" s="2">
        <f t="shared" si="31"/>
        <v>0.77759999999999996</v>
      </c>
      <c r="J285" s="2">
        <f t="shared" si="32"/>
        <v>1</v>
      </c>
      <c r="K285" s="2">
        <f t="shared" si="33"/>
        <v>48.6</v>
      </c>
      <c r="L285" s="2">
        <f t="shared" si="34"/>
        <v>48.6</v>
      </c>
      <c r="M285">
        <v>48.390999999999998</v>
      </c>
      <c r="N285">
        <v>-67.751999999999995</v>
      </c>
      <c r="O285">
        <v>2013</v>
      </c>
    </row>
    <row r="286" spans="1:15" x14ac:dyDescent="0.2">
      <c r="A286">
        <v>21038</v>
      </c>
      <c r="B286" t="s">
        <v>74</v>
      </c>
      <c r="C286" t="s">
        <v>75</v>
      </c>
      <c r="D286">
        <v>285</v>
      </c>
      <c r="E286">
        <v>66</v>
      </c>
      <c r="F286" s="2">
        <f t="shared" si="28"/>
        <v>198</v>
      </c>
      <c r="G286" s="2">
        <f t="shared" si="29"/>
        <v>7128</v>
      </c>
      <c r="H286" s="2">
        <f t="shared" si="30"/>
        <v>114.048</v>
      </c>
      <c r="I286" s="2">
        <f t="shared" si="31"/>
        <v>5.7023999999999999</v>
      </c>
      <c r="J286" s="2">
        <f t="shared" si="32"/>
        <v>6</v>
      </c>
      <c r="K286" s="2">
        <f t="shared" si="33"/>
        <v>356.4</v>
      </c>
      <c r="L286" s="2">
        <f t="shared" si="34"/>
        <v>59.4</v>
      </c>
      <c r="M286">
        <v>48.390999999999998</v>
      </c>
      <c r="N286">
        <v>-67.751999999999995</v>
      </c>
      <c r="O286">
        <v>2013</v>
      </c>
    </row>
    <row r="287" spans="1:15" x14ac:dyDescent="0.2">
      <c r="A287">
        <v>17478</v>
      </c>
      <c r="B287" t="s">
        <v>74</v>
      </c>
      <c r="C287" t="s">
        <v>75</v>
      </c>
      <c r="D287">
        <v>286</v>
      </c>
      <c r="E287">
        <v>12</v>
      </c>
      <c r="F287" s="2">
        <f t="shared" si="28"/>
        <v>36</v>
      </c>
      <c r="G287" s="2">
        <f t="shared" si="29"/>
        <v>1296</v>
      </c>
      <c r="H287" s="2">
        <f t="shared" si="30"/>
        <v>20.736000000000001</v>
      </c>
      <c r="I287" s="2">
        <f t="shared" si="31"/>
        <v>1.0367999999999999</v>
      </c>
      <c r="J287" s="2">
        <f t="shared" si="32"/>
        <v>2</v>
      </c>
      <c r="K287" s="2">
        <f t="shared" si="33"/>
        <v>64.8</v>
      </c>
      <c r="L287" s="2">
        <f t="shared" si="34"/>
        <v>32.4</v>
      </c>
      <c r="M287">
        <v>45.698953000000003</v>
      </c>
      <c r="N287">
        <v>-70.587727999999998</v>
      </c>
      <c r="O287">
        <v>2014</v>
      </c>
    </row>
    <row r="288" spans="1:15" x14ac:dyDescent="0.2">
      <c r="A288">
        <v>2742</v>
      </c>
      <c r="B288" t="s">
        <v>74</v>
      </c>
      <c r="C288" t="s">
        <v>75</v>
      </c>
      <c r="D288">
        <v>287</v>
      </c>
      <c r="E288">
        <v>75</v>
      </c>
      <c r="F288" s="2">
        <f t="shared" si="28"/>
        <v>225</v>
      </c>
      <c r="G288" s="2">
        <f t="shared" si="29"/>
        <v>8100</v>
      </c>
      <c r="H288" s="2">
        <f t="shared" si="30"/>
        <v>129.6</v>
      </c>
      <c r="I288" s="2">
        <f t="shared" si="31"/>
        <v>6.4799999999999995</v>
      </c>
      <c r="J288" s="2">
        <f t="shared" si="32"/>
        <v>7</v>
      </c>
      <c r="K288" s="2">
        <f t="shared" si="33"/>
        <v>405</v>
      </c>
      <c r="L288" s="2">
        <f t="shared" si="34"/>
        <v>57.857142857142854</v>
      </c>
      <c r="M288">
        <v>49.063000000000002</v>
      </c>
      <c r="N288">
        <v>-66.756</v>
      </c>
      <c r="O288">
        <v>1999</v>
      </c>
    </row>
    <row r="289" spans="1:15" x14ac:dyDescent="0.2">
      <c r="A289">
        <v>2743</v>
      </c>
      <c r="B289" t="s">
        <v>74</v>
      </c>
      <c r="C289" t="s">
        <v>75</v>
      </c>
      <c r="D289">
        <v>288</v>
      </c>
      <c r="E289">
        <v>57</v>
      </c>
      <c r="F289" s="2">
        <f t="shared" si="28"/>
        <v>171</v>
      </c>
      <c r="G289" s="2">
        <f t="shared" si="29"/>
        <v>6156</v>
      </c>
      <c r="H289" s="2">
        <f t="shared" si="30"/>
        <v>98.495999999999995</v>
      </c>
      <c r="I289" s="2">
        <f t="shared" si="31"/>
        <v>4.9247999999999994</v>
      </c>
      <c r="J289" s="2">
        <f t="shared" si="32"/>
        <v>5</v>
      </c>
      <c r="K289" s="2">
        <f t="shared" si="33"/>
        <v>307.8</v>
      </c>
      <c r="L289" s="2">
        <f t="shared" si="34"/>
        <v>61.56</v>
      </c>
      <c r="M289">
        <v>48.779000000000003</v>
      </c>
      <c r="N289">
        <v>-67.582999999999998</v>
      </c>
      <c r="O289">
        <v>1999</v>
      </c>
    </row>
    <row r="290" spans="1:15" x14ac:dyDescent="0.2">
      <c r="A290">
        <v>15911</v>
      </c>
      <c r="B290" t="s">
        <v>74</v>
      </c>
      <c r="C290" t="s">
        <v>75</v>
      </c>
      <c r="D290">
        <v>289</v>
      </c>
      <c r="E290">
        <v>60</v>
      </c>
      <c r="F290" s="2">
        <f t="shared" si="28"/>
        <v>180</v>
      </c>
      <c r="G290" s="2">
        <f t="shared" si="29"/>
        <v>6480</v>
      </c>
      <c r="H290" s="2">
        <f t="shared" si="30"/>
        <v>103.68</v>
      </c>
      <c r="I290" s="2">
        <f t="shared" si="31"/>
        <v>5.1840000000000002</v>
      </c>
      <c r="J290" s="2">
        <f t="shared" si="32"/>
        <v>6</v>
      </c>
      <c r="K290" s="2">
        <f t="shared" si="33"/>
        <v>324</v>
      </c>
      <c r="L290" s="2">
        <f t="shared" si="34"/>
        <v>54</v>
      </c>
      <c r="M290">
        <v>48.052686999999999</v>
      </c>
      <c r="N290">
        <v>-67.4461388</v>
      </c>
      <c r="O290">
        <v>2012</v>
      </c>
    </row>
    <row r="291" spans="1:15" x14ac:dyDescent="0.2">
      <c r="A291">
        <v>21956</v>
      </c>
      <c r="B291" t="s">
        <v>74</v>
      </c>
      <c r="C291" t="s">
        <v>75</v>
      </c>
      <c r="D291">
        <v>290</v>
      </c>
      <c r="E291">
        <v>9</v>
      </c>
      <c r="F291" s="2">
        <f t="shared" si="28"/>
        <v>27</v>
      </c>
      <c r="G291" s="2">
        <f t="shared" si="29"/>
        <v>972</v>
      </c>
      <c r="H291" s="2">
        <f t="shared" si="30"/>
        <v>15.552</v>
      </c>
      <c r="I291" s="2">
        <f t="shared" si="31"/>
        <v>0.77759999999999996</v>
      </c>
      <c r="J291" s="2">
        <f t="shared" si="32"/>
        <v>1</v>
      </c>
      <c r="K291" s="2">
        <f t="shared" si="33"/>
        <v>48.6</v>
      </c>
      <c r="L291" s="2">
        <f t="shared" si="34"/>
        <v>48.6</v>
      </c>
      <c r="M291">
        <v>48.052686999999999</v>
      </c>
      <c r="N291">
        <v>-67.4461388</v>
      </c>
      <c r="O291">
        <v>2014</v>
      </c>
    </row>
    <row r="292" spans="1:15" x14ac:dyDescent="0.2">
      <c r="A292">
        <v>17092</v>
      </c>
      <c r="B292" t="s">
        <v>74</v>
      </c>
      <c r="C292" t="s">
        <v>75</v>
      </c>
      <c r="D292">
        <v>291</v>
      </c>
      <c r="E292">
        <v>33</v>
      </c>
      <c r="F292" s="2">
        <f t="shared" si="28"/>
        <v>99</v>
      </c>
      <c r="G292" s="2">
        <f t="shared" si="29"/>
        <v>3564</v>
      </c>
      <c r="H292" s="2">
        <f t="shared" si="30"/>
        <v>57.024000000000001</v>
      </c>
      <c r="I292" s="2">
        <f t="shared" si="31"/>
        <v>2.8512</v>
      </c>
      <c r="J292" s="2">
        <f t="shared" si="32"/>
        <v>3</v>
      </c>
      <c r="K292" s="2">
        <f t="shared" si="33"/>
        <v>178.2</v>
      </c>
      <c r="L292" s="2">
        <f t="shared" si="34"/>
        <v>59.4</v>
      </c>
      <c r="M292">
        <v>46.576999999999998</v>
      </c>
      <c r="N292">
        <v>-70.459000000000003</v>
      </c>
      <c r="O292">
        <v>2013</v>
      </c>
    </row>
    <row r="293" spans="1:15" x14ac:dyDescent="0.2">
      <c r="A293">
        <v>20683</v>
      </c>
      <c r="B293" t="s">
        <v>74</v>
      </c>
      <c r="C293" t="s">
        <v>75</v>
      </c>
      <c r="D293">
        <v>292</v>
      </c>
      <c r="E293">
        <v>42</v>
      </c>
      <c r="F293" s="2">
        <f t="shared" si="28"/>
        <v>126</v>
      </c>
      <c r="G293" s="2">
        <f t="shared" si="29"/>
        <v>4536</v>
      </c>
      <c r="H293" s="2">
        <f t="shared" si="30"/>
        <v>72.575999999999993</v>
      </c>
      <c r="I293" s="2">
        <f t="shared" si="31"/>
        <v>3.6287999999999996</v>
      </c>
      <c r="J293" s="2">
        <f t="shared" si="32"/>
        <v>4</v>
      </c>
      <c r="K293" s="2">
        <f t="shared" si="33"/>
        <v>226.8</v>
      </c>
      <c r="L293" s="2">
        <f t="shared" si="34"/>
        <v>56.7</v>
      </c>
      <c r="M293">
        <v>46.576999999999998</v>
      </c>
      <c r="N293">
        <v>-70.459000000000003</v>
      </c>
      <c r="O293">
        <v>2013</v>
      </c>
    </row>
    <row r="294" spans="1:15" x14ac:dyDescent="0.2">
      <c r="A294">
        <v>2746</v>
      </c>
      <c r="B294" t="s">
        <v>74</v>
      </c>
      <c r="C294" t="s">
        <v>75</v>
      </c>
      <c r="D294">
        <v>293</v>
      </c>
      <c r="E294">
        <v>5</v>
      </c>
      <c r="F294" s="2">
        <f t="shared" si="28"/>
        <v>15</v>
      </c>
      <c r="G294" s="2">
        <f t="shared" si="29"/>
        <v>540</v>
      </c>
      <c r="H294" s="2">
        <f t="shared" si="30"/>
        <v>8.64</v>
      </c>
      <c r="I294" s="2">
        <f t="shared" si="31"/>
        <v>0.43200000000000005</v>
      </c>
      <c r="J294" s="2">
        <f t="shared" si="32"/>
        <v>1</v>
      </c>
      <c r="K294" s="2">
        <f t="shared" si="33"/>
        <v>27</v>
      </c>
      <c r="L294" s="2">
        <f t="shared" si="34"/>
        <v>27</v>
      </c>
      <c r="M294">
        <v>48.953000000000003</v>
      </c>
      <c r="N294">
        <v>-65.551000000000002</v>
      </c>
      <c r="O294">
        <v>2004</v>
      </c>
    </row>
    <row r="295" spans="1:15" x14ac:dyDescent="0.2">
      <c r="A295">
        <v>2747</v>
      </c>
      <c r="B295" t="s">
        <v>74</v>
      </c>
      <c r="C295" t="s">
        <v>75</v>
      </c>
      <c r="D295">
        <v>294</v>
      </c>
      <c r="E295">
        <v>25</v>
      </c>
      <c r="F295" s="2">
        <f t="shared" si="28"/>
        <v>75</v>
      </c>
      <c r="G295" s="2">
        <f t="shared" si="29"/>
        <v>2700</v>
      </c>
      <c r="H295" s="2">
        <f t="shared" si="30"/>
        <v>43.2</v>
      </c>
      <c r="I295" s="2">
        <f t="shared" si="31"/>
        <v>2.16</v>
      </c>
      <c r="J295" s="2">
        <f t="shared" si="32"/>
        <v>3</v>
      </c>
      <c r="K295" s="2">
        <f t="shared" si="33"/>
        <v>135</v>
      </c>
      <c r="L295" s="2">
        <f t="shared" si="34"/>
        <v>45</v>
      </c>
      <c r="M295">
        <v>48.953000000000003</v>
      </c>
      <c r="N295">
        <v>-65.551000000000002</v>
      </c>
      <c r="O295">
        <v>2005</v>
      </c>
    </row>
    <row r="296" spans="1:15" x14ac:dyDescent="0.2">
      <c r="A296">
        <v>11114</v>
      </c>
      <c r="B296" t="s">
        <v>74</v>
      </c>
      <c r="C296" t="s">
        <v>75</v>
      </c>
      <c r="D296">
        <v>295</v>
      </c>
      <c r="E296">
        <v>67</v>
      </c>
      <c r="F296" s="2">
        <f t="shared" si="28"/>
        <v>201</v>
      </c>
      <c r="G296" s="2">
        <f t="shared" si="29"/>
        <v>7236</v>
      </c>
      <c r="H296" s="2">
        <f t="shared" si="30"/>
        <v>115.776</v>
      </c>
      <c r="I296" s="2">
        <f t="shared" si="31"/>
        <v>5.7888000000000002</v>
      </c>
      <c r="J296" s="2">
        <f t="shared" si="32"/>
        <v>6</v>
      </c>
      <c r="K296" s="2">
        <f t="shared" si="33"/>
        <v>361.8</v>
      </c>
      <c r="L296" s="2">
        <f t="shared" si="34"/>
        <v>60.300000000000004</v>
      </c>
      <c r="M296">
        <v>49.189782700000002</v>
      </c>
      <c r="N296">
        <v>-65.636799999999994</v>
      </c>
      <c r="O296">
        <v>2011</v>
      </c>
    </row>
    <row r="297" spans="1:15" x14ac:dyDescent="0.2">
      <c r="A297">
        <v>2745</v>
      </c>
      <c r="B297" t="s">
        <v>74</v>
      </c>
      <c r="C297" t="s">
        <v>75</v>
      </c>
      <c r="D297">
        <v>296</v>
      </c>
      <c r="E297">
        <v>30</v>
      </c>
      <c r="F297" s="2">
        <f t="shared" si="28"/>
        <v>90</v>
      </c>
      <c r="G297" s="2">
        <f t="shared" si="29"/>
        <v>3240</v>
      </c>
      <c r="H297" s="2">
        <f t="shared" si="30"/>
        <v>51.84</v>
      </c>
      <c r="I297" s="2">
        <f t="shared" si="31"/>
        <v>2.5920000000000001</v>
      </c>
      <c r="J297" s="2">
        <f t="shared" si="32"/>
        <v>3</v>
      </c>
      <c r="K297" s="2">
        <f t="shared" si="33"/>
        <v>162</v>
      </c>
      <c r="L297" s="2">
        <f t="shared" si="34"/>
        <v>54</v>
      </c>
      <c r="M297">
        <v>48.9871835</v>
      </c>
      <c r="N297">
        <v>-65.487144000000001</v>
      </c>
      <c r="O297">
        <v>2005</v>
      </c>
    </row>
    <row r="298" spans="1:15" x14ac:dyDescent="0.2">
      <c r="A298">
        <v>24173</v>
      </c>
      <c r="B298" t="s">
        <v>74</v>
      </c>
      <c r="C298" t="s">
        <v>75</v>
      </c>
      <c r="D298">
        <v>297</v>
      </c>
      <c r="E298">
        <v>46</v>
      </c>
      <c r="F298" s="2">
        <f t="shared" si="28"/>
        <v>138</v>
      </c>
      <c r="G298" s="2">
        <f t="shared" si="29"/>
        <v>4968</v>
      </c>
      <c r="H298" s="2">
        <f t="shared" si="30"/>
        <v>79.488</v>
      </c>
      <c r="I298" s="2">
        <f t="shared" si="31"/>
        <v>3.9744000000000002</v>
      </c>
      <c r="J298" s="2">
        <f t="shared" si="32"/>
        <v>4</v>
      </c>
      <c r="K298" s="2">
        <f t="shared" si="33"/>
        <v>248.4</v>
      </c>
      <c r="L298" s="2">
        <f t="shared" si="34"/>
        <v>62.1</v>
      </c>
      <c r="M298">
        <v>46.323999999999998</v>
      </c>
      <c r="N298">
        <v>-71.087335600000003</v>
      </c>
      <c r="O298">
        <v>2018</v>
      </c>
    </row>
    <row r="299" spans="1:15" x14ac:dyDescent="0.2">
      <c r="A299">
        <v>17122</v>
      </c>
      <c r="B299" t="s">
        <v>74</v>
      </c>
      <c r="C299" t="s">
        <v>75</v>
      </c>
      <c r="D299">
        <v>298</v>
      </c>
      <c r="E299">
        <v>39</v>
      </c>
      <c r="F299" s="2">
        <f t="shared" si="28"/>
        <v>117</v>
      </c>
      <c r="G299" s="2">
        <f t="shared" si="29"/>
        <v>4212</v>
      </c>
      <c r="H299" s="2">
        <f t="shared" si="30"/>
        <v>67.391999999999996</v>
      </c>
      <c r="I299" s="2">
        <f t="shared" si="31"/>
        <v>3.3695999999999997</v>
      </c>
      <c r="J299" s="2">
        <f t="shared" si="32"/>
        <v>4</v>
      </c>
      <c r="K299" s="2">
        <f t="shared" si="33"/>
        <v>210.6</v>
      </c>
      <c r="L299" s="2">
        <f t="shared" si="34"/>
        <v>52.65</v>
      </c>
      <c r="M299">
        <v>49.179223700000001</v>
      </c>
      <c r="N299">
        <v>-64.956329999999994</v>
      </c>
      <c r="O299">
        <v>2011</v>
      </c>
    </row>
    <row r="300" spans="1:15" x14ac:dyDescent="0.2">
      <c r="A300">
        <v>17091</v>
      </c>
      <c r="B300" t="s">
        <v>74</v>
      </c>
      <c r="C300" t="s">
        <v>75</v>
      </c>
      <c r="D300">
        <v>299</v>
      </c>
      <c r="E300">
        <v>44</v>
      </c>
      <c r="F300" s="2">
        <f t="shared" si="28"/>
        <v>132</v>
      </c>
      <c r="G300" s="2">
        <f t="shared" si="29"/>
        <v>4752</v>
      </c>
      <c r="H300" s="2">
        <f t="shared" si="30"/>
        <v>76.031999999999996</v>
      </c>
      <c r="I300" s="2">
        <f t="shared" si="31"/>
        <v>3.8015999999999996</v>
      </c>
      <c r="J300" s="2">
        <f t="shared" si="32"/>
        <v>4</v>
      </c>
      <c r="K300" s="2">
        <f t="shared" si="33"/>
        <v>237.6</v>
      </c>
      <c r="L300" s="2">
        <f t="shared" si="34"/>
        <v>59.4</v>
      </c>
      <c r="M300">
        <v>45.3035083746217</v>
      </c>
      <c r="N300">
        <v>-73.633714730956996</v>
      </c>
      <c r="O300">
        <v>2012</v>
      </c>
    </row>
    <row r="301" spans="1:15" x14ac:dyDescent="0.2">
      <c r="A301">
        <v>10779</v>
      </c>
      <c r="B301" t="s">
        <v>74</v>
      </c>
      <c r="C301" t="s">
        <v>75</v>
      </c>
      <c r="D301">
        <v>300</v>
      </c>
      <c r="E301">
        <v>16</v>
      </c>
      <c r="F301" s="2">
        <f t="shared" si="28"/>
        <v>48</v>
      </c>
      <c r="G301" s="2">
        <f t="shared" si="29"/>
        <v>1728</v>
      </c>
      <c r="H301" s="2">
        <f t="shared" si="30"/>
        <v>27.648</v>
      </c>
      <c r="I301" s="2">
        <f t="shared" si="31"/>
        <v>1.3824000000000001</v>
      </c>
      <c r="J301" s="2">
        <f t="shared" si="32"/>
        <v>2</v>
      </c>
      <c r="K301" s="2">
        <f t="shared" si="33"/>
        <v>86.4</v>
      </c>
      <c r="L301" s="2">
        <f t="shared" si="34"/>
        <v>43.2</v>
      </c>
      <c r="M301">
        <v>48.964326489999998</v>
      </c>
      <c r="N301">
        <v>-65.523296999999999</v>
      </c>
      <c r="O301">
        <v>2015</v>
      </c>
    </row>
    <row r="302" spans="1:15" x14ac:dyDescent="0.2">
      <c r="A302">
        <v>27164</v>
      </c>
      <c r="B302" t="s">
        <v>74</v>
      </c>
      <c r="C302" t="s">
        <v>75</v>
      </c>
      <c r="D302">
        <v>301</v>
      </c>
      <c r="E302">
        <v>21</v>
      </c>
      <c r="F302" s="2">
        <f t="shared" si="28"/>
        <v>63</v>
      </c>
      <c r="G302" s="2">
        <f t="shared" si="29"/>
        <v>2268</v>
      </c>
      <c r="H302" s="2">
        <f t="shared" si="30"/>
        <v>36.287999999999997</v>
      </c>
      <c r="I302" s="2">
        <f t="shared" si="31"/>
        <v>1.8143999999999998</v>
      </c>
      <c r="J302" s="2">
        <f t="shared" si="32"/>
        <v>2</v>
      </c>
      <c r="K302" s="2">
        <f t="shared" si="33"/>
        <v>113.4</v>
      </c>
      <c r="L302" s="2">
        <f t="shared" si="34"/>
        <v>56.7</v>
      </c>
      <c r="M302">
        <v>48.964326489999998</v>
      </c>
      <c r="N302">
        <v>-65.523296999999999</v>
      </c>
      <c r="O302">
        <v>2015</v>
      </c>
    </row>
    <row r="303" spans="1:15" x14ac:dyDescent="0.2">
      <c r="A303">
        <v>17979</v>
      </c>
      <c r="B303" t="s">
        <v>74</v>
      </c>
      <c r="C303" t="s">
        <v>75</v>
      </c>
      <c r="D303">
        <v>302</v>
      </c>
      <c r="E303">
        <v>27</v>
      </c>
      <c r="F303" s="2">
        <f t="shared" si="28"/>
        <v>81</v>
      </c>
      <c r="G303" s="2">
        <f t="shared" si="29"/>
        <v>2916</v>
      </c>
      <c r="H303" s="2">
        <f t="shared" si="30"/>
        <v>46.655999999999999</v>
      </c>
      <c r="I303" s="2">
        <f t="shared" si="31"/>
        <v>2.3327999999999998</v>
      </c>
      <c r="J303" s="2">
        <f t="shared" si="32"/>
        <v>3</v>
      </c>
      <c r="K303" s="2">
        <f t="shared" si="33"/>
        <v>145.80000000000001</v>
      </c>
      <c r="L303" s="2">
        <f t="shared" si="34"/>
        <v>48.6</v>
      </c>
      <c r="M303">
        <v>48.204000000000001</v>
      </c>
      <c r="N303">
        <v>-65.703999999999994</v>
      </c>
      <c r="O303">
        <v>2013</v>
      </c>
    </row>
    <row r="304" spans="1:15" x14ac:dyDescent="0.2">
      <c r="A304">
        <v>27166</v>
      </c>
      <c r="B304" t="s">
        <v>74</v>
      </c>
      <c r="C304" t="s">
        <v>75</v>
      </c>
      <c r="D304">
        <v>303</v>
      </c>
      <c r="E304">
        <v>6</v>
      </c>
      <c r="F304" s="2">
        <f t="shared" si="28"/>
        <v>18</v>
      </c>
      <c r="G304" s="2">
        <f t="shared" si="29"/>
        <v>648</v>
      </c>
      <c r="H304" s="2">
        <f t="shared" si="30"/>
        <v>10.368</v>
      </c>
      <c r="I304" s="2">
        <f t="shared" si="31"/>
        <v>0.51839999999999997</v>
      </c>
      <c r="J304" s="2">
        <f t="shared" si="32"/>
        <v>1</v>
      </c>
      <c r="K304" s="2">
        <f t="shared" si="33"/>
        <v>32.4</v>
      </c>
      <c r="L304" s="2">
        <f t="shared" si="34"/>
        <v>32.4</v>
      </c>
      <c r="M304">
        <v>48.225999999999999</v>
      </c>
      <c r="N304">
        <v>-65.683000000000007</v>
      </c>
      <c r="O304">
        <v>2013</v>
      </c>
    </row>
    <row r="305" spans="1:15" x14ac:dyDescent="0.2">
      <c r="A305">
        <v>16835</v>
      </c>
      <c r="B305" t="s">
        <v>74</v>
      </c>
      <c r="C305" t="s">
        <v>75</v>
      </c>
      <c r="D305">
        <v>304</v>
      </c>
      <c r="E305">
        <v>65</v>
      </c>
      <c r="F305" s="2">
        <f t="shared" si="28"/>
        <v>195</v>
      </c>
      <c r="G305" s="2">
        <f t="shared" si="29"/>
        <v>7020</v>
      </c>
      <c r="H305" s="2">
        <f t="shared" si="30"/>
        <v>112.32</v>
      </c>
      <c r="I305" s="2">
        <f t="shared" si="31"/>
        <v>5.6159999999999997</v>
      </c>
      <c r="J305" s="2">
        <f t="shared" si="32"/>
        <v>6</v>
      </c>
      <c r="K305" s="2">
        <f t="shared" si="33"/>
        <v>351</v>
      </c>
      <c r="L305" s="2">
        <f t="shared" si="34"/>
        <v>58.5</v>
      </c>
      <c r="M305">
        <v>48.134</v>
      </c>
      <c r="N305">
        <v>-68.881</v>
      </c>
      <c r="O305">
        <v>2017</v>
      </c>
    </row>
    <row r="306" spans="1:15" x14ac:dyDescent="0.2">
      <c r="A306">
        <v>22446</v>
      </c>
      <c r="B306" t="s">
        <v>74</v>
      </c>
      <c r="C306" t="s">
        <v>75</v>
      </c>
      <c r="D306">
        <v>305</v>
      </c>
      <c r="E306">
        <v>46</v>
      </c>
      <c r="F306" s="2">
        <f t="shared" si="28"/>
        <v>138</v>
      </c>
      <c r="G306" s="2">
        <f t="shared" si="29"/>
        <v>4968</v>
      </c>
      <c r="H306" s="2">
        <f t="shared" si="30"/>
        <v>79.488</v>
      </c>
      <c r="I306" s="2">
        <f t="shared" si="31"/>
        <v>3.9744000000000002</v>
      </c>
      <c r="J306" s="2">
        <f t="shared" si="32"/>
        <v>4</v>
      </c>
      <c r="K306" s="2">
        <f t="shared" si="33"/>
        <v>248.4</v>
      </c>
      <c r="L306" s="2">
        <f t="shared" si="34"/>
        <v>62.1</v>
      </c>
      <c r="M306">
        <v>48.279955100000002</v>
      </c>
      <c r="N306">
        <v>-66.745488100000003</v>
      </c>
      <c r="O306">
        <v>2016</v>
      </c>
    </row>
    <row r="307" spans="1:15" x14ac:dyDescent="0.2">
      <c r="A307">
        <v>25243</v>
      </c>
      <c r="B307" t="s">
        <v>74</v>
      </c>
      <c r="C307" t="s">
        <v>75</v>
      </c>
      <c r="D307">
        <v>306</v>
      </c>
      <c r="E307">
        <v>1</v>
      </c>
      <c r="F307" s="2">
        <f t="shared" si="28"/>
        <v>3</v>
      </c>
      <c r="G307" s="2">
        <f t="shared" si="29"/>
        <v>108</v>
      </c>
      <c r="H307" s="2">
        <f t="shared" si="30"/>
        <v>1.728</v>
      </c>
      <c r="I307" s="2">
        <f t="shared" si="31"/>
        <v>8.6400000000000005E-2</v>
      </c>
      <c r="J307" s="2">
        <f t="shared" si="32"/>
        <v>1</v>
      </c>
      <c r="K307" s="2">
        <f t="shared" si="33"/>
        <v>5.4</v>
      </c>
      <c r="L307" s="2">
        <f t="shared" si="34"/>
        <v>5.4</v>
      </c>
      <c r="M307">
        <v>48.279955100000002</v>
      </c>
      <c r="N307">
        <v>-66.745488100000003</v>
      </c>
      <c r="O307">
        <v>2016</v>
      </c>
    </row>
    <row r="308" spans="1:15" x14ac:dyDescent="0.2">
      <c r="A308">
        <v>20637</v>
      </c>
      <c r="B308" t="s">
        <v>74</v>
      </c>
      <c r="C308" t="s">
        <v>75</v>
      </c>
      <c r="D308">
        <v>307</v>
      </c>
      <c r="E308">
        <v>10</v>
      </c>
      <c r="F308" s="2">
        <f t="shared" si="28"/>
        <v>30</v>
      </c>
      <c r="G308" s="2">
        <f t="shared" si="29"/>
        <v>1080</v>
      </c>
      <c r="H308" s="2">
        <f t="shared" si="30"/>
        <v>17.28</v>
      </c>
      <c r="I308" s="2">
        <f t="shared" si="31"/>
        <v>0.8640000000000001</v>
      </c>
      <c r="J308" s="2">
        <f t="shared" si="32"/>
        <v>1</v>
      </c>
      <c r="K308" s="2">
        <f t="shared" si="33"/>
        <v>54</v>
      </c>
      <c r="L308" s="2">
        <f t="shared" si="34"/>
        <v>54</v>
      </c>
      <c r="M308">
        <v>46.099737120928502</v>
      </c>
      <c r="N308">
        <v>-71.663927687500006</v>
      </c>
      <c r="O308">
        <v>2013</v>
      </c>
    </row>
    <row r="309" spans="1:15" x14ac:dyDescent="0.2">
      <c r="A309">
        <v>22316</v>
      </c>
      <c r="B309" t="s">
        <v>74</v>
      </c>
      <c r="C309" t="s">
        <v>75</v>
      </c>
      <c r="D309">
        <v>308</v>
      </c>
      <c r="E309">
        <v>40</v>
      </c>
      <c r="F309" s="2">
        <f t="shared" si="28"/>
        <v>120</v>
      </c>
      <c r="G309" s="2">
        <f t="shared" si="29"/>
        <v>4320</v>
      </c>
      <c r="H309" s="2">
        <f t="shared" si="30"/>
        <v>69.12</v>
      </c>
      <c r="I309" s="2">
        <f t="shared" si="31"/>
        <v>3.4560000000000004</v>
      </c>
      <c r="J309" s="2">
        <f t="shared" si="32"/>
        <v>4</v>
      </c>
      <c r="K309" s="2">
        <f t="shared" si="33"/>
        <v>216</v>
      </c>
      <c r="L309" s="2">
        <f t="shared" si="34"/>
        <v>54</v>
      </c>
      <c r="M309">
        <v>46.099737120928502</v>
      </c>
      <c r="N309">
        <v>-71.663927687500006</v>
      </c>
      <c r="O309">
        <v>2013</v>
      </c>
    </row>
    <row r="310" spans="1:15" x14ac:dyDescent="0.2">
      <c r="A310">
        <v>24113</v>
      </c>
      <c r="B310" t="s">
        <v>74</v>
      </c>
      <c r="C310" t="s">
        <v>75</v>
      </c>
      <c r="D310">
        <v>309</v>
      </c>
      <c r="E310">
        <v>12</v>
      </c>
      <c r="F310" s="2">
        <f t="shared" si="28"/>
        <v>36</v>
      </c>
      <c r="G310" s="2">
        <f t="shared" si="29"/>
        <v>1296</v>
      </c>
      <c r="H310" s="2">
        <f t="shared" si="30"/>
        <v>20.736000000000001</v>
      </c>
      <c r="I310" s="2">
        <f t="shared" si="31"/>
        <v>1.0367999999999999</v>
      </c>
      <c r="J310" s="2">
        <f t="shared" si="32"/>
        <v>2</v>
      </c>
      <c r="K310" s="2">
        <f t="shared" si="33"/>
        <v>64.8</v>
      </c>
      <c r="L310" s="2">
        <f t="shared" si="34"/>
        <v>32.4</v>
      </c>
      <c r="M310">
        <v>45.972000000000001</v>
      </c>
      <c r="N310">
        <v>-72.929000000000002</v>
      </c>
      <c r="O310">
        <v>2016</v>
      </c>
    </row>
    <row r="311" spans="1:15" x14ac:dyDescent="0.2">
      <c r="A311">
        <v>22479</v>
      </c>
      <c r="B311" t="s">
        <v>74</v>
      </c>
      <c r="C311" t="s">
        <v>75</v>
      </c>
      <c r="D311">
        <v>310</v>
      </c>
      <c r="E311">
        <v>1</v>
      </c>
      <c r="F311" s="2">
        <f t="shared" si="28"/>
        <v>3</v>
      </c>
      <c r="G311" s="2">
        <f t="shared" si="29"/>
        <v>108</v>
      </c>
      <c r="H311" s="2">
        <f t="shared" si="30"/>
        <v>1.728</v>
      </c>
      <c r="I311" s="2">
        <f t="shared" si="31"/>
        <v>8.6400000000000005E-2</v>
      </c>
      <c r="J311" s="2">
        <f t="shared" si="32"/>
        <v>1</v>
      </c>
      <c r="K311" s="2">
        <f t="shared" si="33"/>
        <v>5.4</v>
      </c>
      <c r="L311" s="2">
        <f t="shared" si="34"/>
        <v>5.4</v>
      </c>
      <c r="M311">
        <v>61.683999999999997</v>
      </c>
      <c r="N311">
        <v>-73.694999999999993</v>
      </c>
      <c r="O311">
        <v>2014</v>
      </c>
    </row>
    <row r="312" spans="1:15" x14ac:dyDescent="0.2">
      <c r="A312">
        <v>31911</v>
      </c>
      <c r="B312" t="s">
        <v>74</v>
      </c>
      <c r="C312" t="s">
        <v>75</v>
      </c>
      <c r="D312">
        <v>311</v>
      </c>
      <c r="E312">
        <v>1</v>
      </c>
      <c r="F312" s="2">
        <f t="shared" si="28"/>
        <v>3</v>
      </c>
      <c r="G312" s="2">
        <f t="shared" si="29"/>
        <v>108</v>
      </c>
      <c r="H312" s="2">
        <f t="shared" si="30"/>
        <v>1.728</v>
      </c>
      <c r="I312" s="2">
        <f t="shared" si="31"/>
        <v>8.6400000000000005E-2</v>
      </c>
      <c r="J312" s="2">
        <f t="shared" si="32"/>
        <v>1</v>
      </c>
      <c r="K312" s="2">
        <f t="shared" si="33"/>
        <v>5.4</v>
      </c>
      <c r="L312" s="2">
        <f t="shared" si="34"/>
        <v>5.4</v>
      </c>
      <c r="M312">
        <v>61.683999999999997</v>
      </c>
      <c r="N312">
        <v>-73.694999999999993</v>
      </c>
      <c r="O312">
        <v>2018</v>
      </c>
    </row>
    <row r="313" spans="1:15" x14ac:dyDescent="0.2">
      <c r="A313">
        <v>16673</v>
      </c>
      <c r="B313" t="s">
        <v>74</v>
      </c>
      <c r="C313" t="s">
        <v>75</v>
      </c>
      <c r="D313">
        <v>312</v>
      </c>
      <c r="E313">
        <v>75</v>
      </c>
      <c r="F313" s="2">
        <f t="shared" si="28"/>
        <v>225</v>
      </c>
      <c r="G313" s="2">
        <f t="shared" si="29"/>
        <v>8100</v>
      </c>
      <c r="H313" s="2">
        <f t="shared" si="30"/>
        <v>129.6</v>
      </c>
      <c r="I313" s="2">
        <f t="shared" si="31"/>
        <v>6.4799999999999995</v>
      </c>
      <c r="J313" s="2">
        <f t="shared" si="32"/>
        <v>7</v>
      </c>
      <c r="K313" s="2">
        <f t="shared" si="33"/>
        <v>405</v>
      </c>
      <c r="L313" s="2">
        <f t="shared" si="34"/>
        <v>57.857142857142854</v>
      </c>
      <c r="M313">
        <v>47.970999999999997</v>
      </c>
      <c r="N313">
        <v>-71.061999999999998</v>
      </c>
      <c r="O313">
        <v>2014</v>
      </c>
    </row>
    <row r="314" spans="1:15" x14ac:dyDescent="0.2">
      <c r="A314">
        <v>22975</v>
      </c>
      <c r="B314" t="s">
        <v>74</v>
      </c>
      <c r="C314" t="s">
        <v>75</v>
      </c>
      <c r="D314">
        <v>313</v>
      </c>
      <c r="E314">
        <v>100</v>
      </c>
      <c r="F314" s="2">
        <f t="shared" si="28"/>
        <v>300</v>
      </c>
      <c r="G314" s="2">
        <f t="shared" si="29"/>
        <v>10800</v>
      </c>
      <c r="H314" s="2">
        <f t="shared" si="30"/>
        <v>172.8</v>
      </c>
      <c r="I314" s="2">
        <f t="shared" si="31"/>
        <v>8.64</v>
      </c>
      <c r="J314" s="2">
        <f t="shared" si="32"/>
        <v>9</v>
      </c>
      <c r="K314" s="2">
        <f t="shared" si="33"/>
        <v>540</v>
      </c>
      <c r="L314" s="2">
        <f t="shared" si="34"/>
        <v>60</v>
      </c>
      <c r="M314">
        <v>47.957000000000001</v>
      </c>
      <c r="N314">
        <v>-71.081999999999994</v>
      </c>
      <c r="O314">
        <v>2015</v>
      </c>
    </row>
    <row r="315" spans="1:15" x14ac:dyDescent="0.2">
      <c r="A315">
        <v>16107</v>
      </c>
      <c r="B315" t="s">
        <v>74</v>
      </c>
      <c r="C315" t="s">
        <v>75</v>
      </c>
      <c r="D315">
        <v>314</v>
      </c>
      <c r="E315">
        <v>34</v>
      </c>
      <c r="F315" s="2">
        <f t="shared" si="28"/>
        <v>102</v>
      </c>
      <c r="G315" s="2">
        <f t="shared" si="29"/>
        <v>3672</v>
      </c>
      <c r="H315" s="2">
        <f t="shared" si="30"/>
        <v>58.752000000000002</v>
      </c>
      <c r="I315" s="2">
        <f t="shared" si="31"/>
        <v>2.9376000000000002</v>
      </c>
      <c r="J315" s="2">
        <f t="shared" si="32"/>
        <v>3</v>
      </c>
      <c r="K315" s="2">
        <f t="shared" si="33"/>
        <v>183.6</v>
      </c>
      <c r="L315" s="2">
        <f t="shared" si="34"/>
        <v>61.199999999999996</v>
      </c>
      <c r="M315">
        <v>48.128999999999998</v>
      </c>
      <c r="N315">
        <v>-67.411000000000001</v>
      </c>
      <c r="O315">
        <v>2016</v>
      </c>
    </row>
    <row r="316" spans="1:15" x14ac:dyDescent="0.2">
      <c r="A316">
        <v>18656</v>
      </c>
      <c r="B316" t="s">
        <v>74</v>
      </c>
      <c r="C316" t="s">
        <v>75</v>
      </c>
      <c r="D316">
        <v>315</v>
      </c>
      <c r="E316">
        <v>10</v>
      </c>
      <c r="F316" s="2">
        <f t="shared" si="28"/>
        <v>30</v>
      </c>
      <c r="G316" s="2">
        <f t="shared" si="29"/>
        <v>1080</v>
      </c>
      <c r="H316" s="2">
        <f t="shared" si="30"/>
        <v>17.28</v>
      </c>
      <c r="I316" s="2">
        <f t="shared" si="31"/>
        <v>0.8640000000000001</v>
      </c>
      <c r="J316" s="2">
        <f t="shared" si="32"/>
        <v>1</v>
      </c>
      <c r="K316" s="2">
        <f t="shared" si="33"/>
        <v>54</v>
      </c>
      <c r="L316" s="2">
        <f t="shared" si="34"/>
        <v>54</v>
      </c>
      <c r="M316">
        <v>48.631826699999998</v>
      </c>
      <c r="N316">
        <v>-67.882895000000005</v>
      </c>
      <c r="O316">
        <v>2014</v>
      </c>
    </row>
    <row r="317" spans="1:15" x14ac:dyDescent="0.2">
      <c r="A317">
        <v>16509</v>
      </c>
      <c r="B317" t="s">
        <v>74</v>
      </c>
      <c r="C317" t="s">
        <v>75</v>
      </c>
      <c r="D317">
        <v>316</v>
      </c>
      <c r="E317">
        <v>8</v>
      </c>
      <c r="F317" s="2">
        <f t="shared" si="28"/>
        <v>24</v>
      </c>
      <c r="G317" s="2">
        <f t="shared" si="29"/>
        <v>864</v>
      </c>
      <c r="H317" s="2">
        <f t="shared" si="30"/>
        <v>13.824</v>
      </c>
      <c r="I317" s="2">
        <f t="shared" si="31"/>
        <v>0.69120000000000004</v>
      </c>
      <c r="J317" s="2">
        <f t="shared" si="32"/>
        <v>1</v>
      </c>
      <c r="K317" s="2">
        <f t="shared" si="33"/>
        <v>43.2</v>
      </c>
      <c r="L317" s="2">
        <f t="shared" si="34"/>
        <v>43.2</v>
      </c>
      <c r="M317">
        <v>46.665999999999997</v>
      </c>
      <c r="N317">
        <v>-70.366</v>
      </c>
      <c r="O317">
        <v>2014</v>
      </c>
    </row>
    <row r="318" spans="1:15" x14ac:dyDescent="0.2">
      <c r="A318">
        <v>17003</v>
      </c>
      <c r="B318" t="s">
        <v>74</v>
      </c>
      <c r="C318" t="s">
        <v>75</v>
      </c>
      <c r="D318">
        <v>317</v>
      </c>
      <c r="E318">
        <v>40</v>
      </c>
      <c r="F318" s="2">
        <f t="shared" si="28"/>
        <v>120</v>
      </c>
      <c r="G318" s="2">
        <f t="shared" si="29"/>
        <v>4320</v>
      </c>
      <c r="H318" s="2">
        <f t="shared" si="30"/>
        <v>69.12</v>
      </c>
      <c r="I318" s="2">
        <f t="shared" si="31"/>
        <v>3.4560000000000004</v>
      </c>
      <c r="J318" s="2">
        <f t="shared" si="32"/>
        <v>4</v>
      </c>
      <c r="K318" s="2">
        <f t="shared" si="33"/>
        <v>216</v>
      </c>
      <c r="L318" s="2">
        <f t="shared" si="34"/>
        <v>54</v>
      </c>
      <c r="M318">
        <v>45.683999999999997</v>
      </c>
      <c r="N318">
        <v>-70.540999999999997</v>
      </c>
      <c r="O318">
        <v>2012</v>
      </c>
    </row>
    <row r="319" spans="1:15" x14ac:dyDescent="0.2">
      <c r="A319">
        <v>20639</v>
      </c>
      <c r="B319" t="s">
        <v>74</v>
      </c>
      <c r="C319" t="s">
        <v>75</v>
      </c>
      <c r="D319">
        <v>318</v>
      </c>
      <c r="E319">
        <v>28</v>
      </c>
      <c r="F319" s="2">
        <f t="shared" si="28"/>
        <v>84</v>
      </c>
      <c r="G319" s="2">
        <f t="shared" si="29"/>
        <v>3024</v>
      </c>
      <c r="H319" s="2">
        <f t="shared" si="30"/>
        <v>48.384</v>
      </c>
      <c r="I319" s="2">
        <f t="shared" si="31"/>
        <v>2.4192</v>
      </c>
      <c r="J319" s="2">
        <f t="shared" si="32"/>
        <v>3</v>
      </c>
      <c r="K319" s="2">
        <f t="shared" si="33"/>
        <v>151.19999999999999</v>
      </c>
      <c r="L319" s="2">
        <f t="shared" si="34"/>
        <v>50.4</v>
      </c>
      <c r="M319">
        <v>47.332000000000001</v>
      </c>
      <c r="N319">
        <v>-70.882000000000005</v>
      </c>
      <c r="O319">
        <v>2014</v>
      </c>
    </row>
    <row r="320" spans="1:15" x14ac:dyDescent="0.2">
      <c r="A320">
        <v>18654</v>
      </c>
      <c r="B320" t="s">
        <v>74</v>
      </c>
      <c r="C320" t="s">
        <v>75</v>
      </c>
      <c r="D320">
        <v>319</v>
      </c>
      <c r="E320">
        <v>126</v>
      </c>
      <c r="F320" s="2">
        <f t="shared" si="28"/>
        <v>378</v>
      </c>
      <c r="G320" s="2">
        <f t="shared" si="29"/>
        <v>13608</v>
      </c>
      <c r="H320" s="2">
        <f t="shared" si="30"/>
        <v>217.72800000000001</v>
      </c>
      <c r="I320" s="2">
        <f t="shared" si="31"/>
        <v>10.8864</v>
      </c>
      <c r="J320" s="2">
        <f t="shared" si="32"/>
        <v>11</v>
      </c>
      <c r="K320" s="2">
        <f t="shared" si="33"/>
        <v>680.4</v>
      </c>
      <c r="L320" s="2">
        <f t="shared" si="34"/>
        <v>61.854545454545452</v>
      </c>
      <c r="M320">
        <v>47.332000000000001</v>
      </c>
      <c r="N320">
        <v>-70.882000000000005</v>
      </c>
      <c r="O320">
        <v>2013</v>
      </c>
    </row>
    <row r="321" spans="1:15" x14ac:dyDescent="0.2">
      <c r="A321">
        <v>9996</v>
      </c>
      <c r="B321" t="s">
        <v>74</v>
      </c>
      <c r="C321" t="s">
        <v>75</v>
      </c>
      <c r="D321">
        <v>320</v>
      </c>
      <c r="E321">
        <v>2</v>
      </c>
      <c r="F321" s="2">
        <f t="shared" si="28"/>
        <v>6</v>
      </c>
      <c r="G321" s="2">
        <f t="shared" si="29"/>
        <v>216</v>
      </c>
      <c r="H321" s="2">
        <f t="shared" si="30"/>
        <v>3.456</v>
      </c>
      <c r="I321" s="2">
        <f t="shared" si="31"/>
        <v>0.17280000000000001</v>
      </c>
      <c r="J321" s="2">
        <f t="shared" si="32"/>
        <v>1</v>
      </c>
      <c r="K321" s="2">
        <f t="shared" si="33"/>
        <v>10.8</v>
      </c>
      <c r="L321" s="2">
        <f t="shared" si="34"/>
        <v>10.8</v>
      </c>
      <c r="M321">
        <v>48.987847500000001</v>
      </c>
      <c r="N321">
        <v>-64.451840000000004</v>
      </c>
      <c r="O321">
        <v>2010</v>
      </c>
    </row>
    <row r="322" spans="1:15" x14ac:dyDescent="0.2">
      <c r="A322">
        <v>20645</v>
      </c>
      <c r="B322" t="s">
        <v>74</v>
      </c>
      <c r="C322" t="s">
        <v>75</v>
      </c>
      <c r="D322">
        <v>321</v>
      </c>
      <c r="E322">
        <v>10</v>
      </c>
      <c r="F322" s="2">
        <f t="shared" ref="F322:F385" si="35">E322*3</f>
        <v>30</v>
      </c>
      <c r="G322" s="2">
        <f t="shared" si="29"/>
        <v>1080</v>
      </c>
      <c r="H322" s="2">
        <f t="shared" si="30"/>
        <v>17.28</v>
      </c>
      <c r="I322" s="2">
        <f t="shared" si="31"/>
        <v>0.8640000000000001</v>
      </c>
      <c r="J322" s="2">
        <f t="shared" si="32"/>
        <v>1</v>
      </c>
      <c r="K322" s="2">
        <f t="shared" si="33"/>
        <v>54</v>
      </c>
      <c r="L322" s="2">
        <f t="shared" si="34"/>
        <v>54</v>
      </c>
      <c r="M322">
        <v>47.633000000000003</v>
      </c>
      <c r="N322">
        <v>-69.116</v>
      </c>
      <c r="O322">
        <v>2014</v>
      </c>
    </row>
    <row r="323" spans="1:15" x14ac:dyDescent="0.2">
      <c r="A323">
        <v>21838</v>
      </c>
      <c r="B323" t="s">
        <v>74</v>
      </c>
      <c r="C323" t="s">
        <v>75</v>
      </c>
      <c r="D323">
        <v>322</v>
      </c>
      <c r="E323">
        <v>22</v>
      </c>
      <c r="F323" s="2">
        <f t="shared" si="35"/>
        <v>66</v>
      </c>
      <c r="G323" s="2">
        <f t="shared" ref="G323:G335" si="36">F323*36</f>
        <v>2376</v>
      </c>
      <c r="H323" s="2">
        <f t="shared" ref="H323:H335" si="37">G323/62.5</f>
        <v>38.015999999999998</v>
      </c>
      <c r="I323" s="2">
        <f t="shared" ref="I323:I335" si="38">H323/20</f>
        <v>1.9007999999999998</v>
      </c>
      <c r="J323" s="2">
        <f t="shared" ref="J323:J335" si="39">ROUNDUP(I323,0)</f>
        <v>2</v>
      </c>
      <c r="K323" s="2">
        <f t="shared" ref="K323:K335" si="40">G323/20</f>
        <v>118.8</v>
      </c>
      <c r="L323" s="2">
        <f t="shared" ref="L323:L335" si="41">K323/J323</f>
        <v>59.4</v>
      </c>
      <c r="M323">
        <v>47.633000000000003</v>
      </c>
      <c r="N323">
        <v>-69.116</v>
      </c>
      <c r="O323">
        <v>2015</v>
      </c>
    </row>
    <row r="324" spans="1:15" x14ac:dyDescent="0.2">
      <c r="A324">
        <v>16683</v>
      </c>
      <c r="B324" t="s">
        <v>74</v>
      </c>
      <c r="C324" t="s">
        <v>75</v>
      </c>
      <c r="D324">
        <v>323</v>
      </c>
      <c r="E324">
        <v>43</v>
      </c>
      <c r="F324" s="2">
        <f t="shared" si="35"/>
        <v>129</v>
      </c>
      <c r="G324" s="2">
        <f t="shared" si="36"/>
        <v>4644</v>
      </c>
      <c r="H324" s="2">
        <f t="shared" si="37"/>
        <v>74.304000000000002</v>
      </c>
      <c r="I324" s="2">
        <f t="shared" si="38"/>
        <v>3.7152000000000003</v>
      </c>
      <c r="J324" s="2">
        <f t="shared" si="39"/>
        <v>4</v>
      </c>
      <c r="K324" s="2">
        <f t="shared" si="40"/>
        <v>232.2</v>
      </c>
      <c r="L324" s="2">
        <f t="shared" si="41"/>
        <v>58.05</v>
      </c>
      <c r="M324">
        <v>48.319004399999997</v>
      </c>
      <c r="N324">
        <v>-67.125308599999997</v>
      </c>
      <c r="O324">
        <v>2014</v>
      </c>
    </row>
    <row r="325" spans="1:15" x14ac:dyDescent="0.2">
      <c r="A325">
        <v>16218</v>
      </c>
      <c r="B325" t="s">
        <v>74</v>
      </c>
      <c r="C325" t="s">
        <v>75</v>
      </c>
      <c r="D325">
        <v>324</v>
      </c>
      <c r="E325">
        <v>12</v>
      </c>
      <c r="F325" s="2">
        <f t="shared" si="35"/>
        <v>36</v>
      </c>
      <c r="G325" s="2">
        <f t="shared" si="36"/>
        <v>1296</v>
      </c>
      <c r="H325" s="2">
        <f t="shared" si="37"/>
        <v>20.736000000000001</v>
      </c>
      <c r="I325" s="2">
        <f t="shared" si="38"/>
        <v>1.0367999999999999</v>
      </c>
      <c r="J325" s="2">
        <f t="shared" si="39"/>
        <v>2</v>
      </c>
      <c r="K325" s="2">
        <f t="shared" si="40"/>
        <v>64.8</v>
      </c>
      <c r="L325" s="2">
        <f t="shared" si="41"/>
        <v>32.4</v>
      </c>
      <c r="M325">
        <v>47.918999999999997</v>
      </c>
      <c r="N325">
        <v>-69.221000000000004</v>
      </c>
      <c r="O325">
        <v>2013</v>
      </c>
    </row>
    <row r="326" spans="1:15" x14ac:dyDescent="0.2">
      <c r="A326">
        <v>2749</v>
      </c>
      <c r="B326" t="s">
        <v>76</v>
      </c>
      <c r="C326" t="s">
        <v>77</v>
      </c>
      <c r="D326">
        <v>325</v>
      </c>
      <c r="E326">
        <v>33</v>
      </c>
      <c r="F326" s="2">
        <f t="shared" si="35"/>
        <v>99</v>
      </c>
      <c r="G326" s="2">
        <f t="shared" si="36"/>
        <v>3564</v>
      </c>
      <c r="H326" s="2">
        <f t="shared" si="37"/>
        <v>57.024000000000001</v>
      </c>
      <c r="I326" s="2">
        <f t="shared" si="38"/>
        <v>2.8512</v>
      </c>
      <c r="J326" s="2">
        <f t="shared" si="39"/>
        <v>3</v>
      </c>
      <c r="K326" s="2">
        <f t="shared" si="40"/>
        <v>178.2</v>
      </c>
      <c r="L326" s="2">
        <f t="shared" si="41"/>
        <v>59.4</v>
      </c>
      <c r="M326">
        <v>50.159696500000003</v>
      </c>
      <c r="N326">
        <v>-107.46012</v>
      </c>
      <c r="O326">
        <v>2006</v>
      </c>
    </row>
    <row r="327" spans="1:15" x14ac:dyDescent="0.2">
      <c r="A327">
        <v>19325</v>
      </c>
      <c r="B327" t="s">
        <v>76</v>
      </c>
      <c r="C327" t="s">
        <v>77</v>
      </c>
      <c r="D327">
        <v>326</v>
      </c>
      <c r="E327">
        <v>50</v>
      </c>
      <c r="F327" s="2">
        <f t="shared" si="35"/>
        <v>150</v>
      </c>
      <c r="G327" s="2">
        <f t="shared" si="36"/>
        <v>5400</v>
      </c>
      <c r="H327" s="2">
        <f t="shared" si="37"/>
        <v>86.4</v>
      </c>
      <c r="I327" s="2">
        <f t="shared" si="38"/>
        <v>4.32</v>
      </c>
      <c r="J327" s="2">
        <f t="shared" si="39"/>
        <v>5</v>
      </c>
      <c r="K327" s="2">
        <f t="shared" si="40"/>
        <v>270</v>
      </c>
      <c r="L327" s="2">
        <f t="shared" si="41"/>
        <v>54</v>
      </c>
      <c r="M327">
        <v>50.159696500000003</v>
      </c>
      <c r="N327">
        <v>-107.46012</v>
      </c>
      <c r="O327">
        <v>2005</v>
      </c>
    </row>
    <row r="328" spans="1:15" x14ac:dyDescent="0.2">
      <c r="A328">
        <v>21041</v>
      </c>
      <c r="B328" t="s">
        <v>76</v>
      </c>
      <c r="C328" t="s">
        <v>77</v>
      </c>
      <c r="D328">
        <v>327</v>
      </c>
      <c r="E328">
        <v>1</v>
      </c>
      <c r="F328" s="2">
        <f t="shared" si="35"/>
        <v>3</v>
      </c>
      <c r="G328" s="2">
        <f t="shared" si="36"/>
        <v>108</v>
      </c>
      <c r="H328" s="2">
        <f t="shared" si="37"/>
        <v>1.728</v>
      </c>
      <c r="I328" s="2">
        <f t="shared" si="38"/>
        <v>8.6400000000000005E-2</v>
      </c>
      <c r="J328" s="2">
        <f t="shared" si="39"/>
        <v>1</v>
      </c>
      <c r="K328" s="2">
        <f t="shared" si="40"/>
        <v>5.4</v>
      </c>
      <c r="L328" s="2">
        <f t="shared" si="41"/>
        <v>5.4</v>
      </c>
      <c r="M328">
        <v>50.416976699999999</v>
      </c>
      <c r="N328">
        <v>-104.46429000000001</v>
      </c>
      <c r="O328">
        <v>2013</v>
      </c>
    </row>
    <row r="329" spans="1:15" x14ac:dyDescent="0.2">
      <c r="A329">
        <v>2750</v>
      </c>
      <c r="B329" t="s">
        <v>76</v>
      </c>
      <c r="C329" t="s">
        <v>77</v>
      </c>
      <c r="D329">
        <v>328</v>
      </c>
      <c r="E329">
        <v>9</v>
      </c>
      <c r="F329" s="2">
        <f t="shared" si="35"/>
        <v>27</v>
      </c>
      <c r="G329" s="2">
        <f t="shared" si="36"/>
        <v>972</v>
      </c>
      <c r="H329" s="2">
        <f t="shared" si="37"/>
        <v>15.552</v>
      </c>
      <c r="I329" s="2">
        <f t="shared" si="38"/>
        <v>0.77759999999999996</v>
      </c>
      <c r="J329" s="2">
        <f t="shared" si="39"/>
        <v>1</v>
      </c>
      <c r="K329" s="2">
        <f t="shared" si="40"/>
        <v>48.6</v>
      </c>
      <c r="L329" s="2">
        <f t="shared" si="41"/>
        <v>48.6</v>
      </c>
      <c r="M329">
        <v>49.969818099999998</v>
      </c>
      <c r="N329">
        <v>-108.62235</v>
      </c>
      <c r="O329">
        <v>2001</v>
      </c>
    </row>
    <row r="330" spans="1:15" x14ac:dyDescent="0.2">
      <c r="A330">
        <v>2751</v>
      </c>
      <c r="B330" t="s">
        <v>76</v>
      </c>
      <c r="C330" t="s">
        <v>77</v>
      </c>
      <c r="D330">
        <v>329</v>
      </c>
      <c r="E330">
        <v>7</v>
      </c>
      <c r="F330" s="2">
        <f t="shared" si="35"/>
        <v>21</v>
      </c>
      <c r="G330" s="2">
        <f t="shared" si="36"/>
        <v>756</v>
      </c>
      <c r="H330" s="2">
        <f t="shared" si="37"/>
        <v>12.096</v>
      </c>
      <c r="I330" s="2">
        <f t="shared" si="38"/>
        <v>0.6048</v>
      </c>
      <c r="J330" s="2">
        <f t="shared" si="39"/>
        <v>1</v>
      </c>
      <c r="K330" s="2">
        <f t="shared" si="40"/>
        <v>37.799999999999997</v>
      </c>
      <c r="L330" s="2">
        <f t="shared" si="41"/>
        <v>37.799999999999997</v>
      </c>
      <c r="M330">
        <v>49.969818099999998</v>
      </c>
      <c r="N330">
        <v>-108.62235</v>
      </c>
      <c r="O330">
        <v>2003</v>
      </c>
    </row>
    <row r="331" spans="1:15" x14ac:dyDescent="0.2">
      <c r="A331">
        <v>22265</v>
      </c>
      <c r="B331" t="s">
        <v>76</v>
      </c>
      <c r="C331" t="s">
        <v>77</v>
      </c>
      <c r="D331">
        <v>330</v>
      </c>
      <c r="E331">
        <v>5</v>
      </c>
      <c r="F331" s="2">
        <f t="shared" si="35"/>
        <v>15</v>
      </c>
      <c r="G331" s="2">
        <f t="shared" si="36"/>
        <v>540</v>
      </c>
      <c r="H331" s="2">
        <f t="shared" si="37"/>
        <v>8.64</v>
      </c>
      <c r="I331" s="2">
        <f t="shared" si="38"/>
        <v>0.43200000000000005</v>
      </c>
      <c r="J331" s="2">
        <f t="shared" si="39"/>
        <v>1</v>
      </c>
      <c r="K331" s="2">
        <f t="shared" si="40"/>
        <v>27</v>
      </c>
      <c r="L331" s="2">
        <f t="shared" si="41"/>
        <v>27</v>
      </c>
      <c r="M331">
        <v>50.334268000000002</v>
      </c>
      <c r="N331">
        <v>-106.96630999999999</v>
      </c>
      <c r="O331">
        <v>2015</v>
      </c>
    </row>
    <row r="332" spans="1:15" x14ac:dyDescent="0.2">
      <c r="A332">
        <v>20258</v>
      </c>
      <c r="B332" t="s">
        <v>76</v>
      </c>
      <c r="C332" t="s">
        <v>77</v>
      </c>
      <c r="D332">
        <v>331</v>
      </c>
      <c r="E332">
        <v>5</v>
      </c>
      <c r="F332" s="2">
        <f t="shared" si="35"/>
        <v>15</v>
      </c>
      <c r="G332" s="2">
        <f t="shared" si="36"/>
        <v>540</v>
      </c>
      <c r="H332" s="2">
        <f t="shared" si="37"/>
        <v>8.64</v>
      </c>
      <c r="I332" s="2">
        <f t="shared" si="38"/>
        <v>0.43200000000000005</v>
      </c>
      <c r="J332" s="2">
        <f t="shared" si="39"/>
        <v>1</v>
      </c>
      <c r="K332" s="2">
        <f t="shared" si="40"/>
        <v>27</v>
      </c>
      <c r="L332" s="2">
        <f t="shared" si="41"/>
        <v>27</v>
      </c>
      <c r="M332">
        <v>50.334268000000002</v>
      </c>
      <c r="N332">
        <v>-106.96630999999999</v>
      </c>
      <c r="O332">
        <v>2015</v>
      </c>
    </row>
    <row r="333" spans="1:15" x14ac:dyDescent="0.2">
      <c r="A333">
        <v>15979</v>
      </c>
      <c r="B333" t="s">
        <v>76</v>
      </c>
      <c r="C333" t="s">
        <v>77</v>
      </c>
      <c r="D333">
        <v>332</v>
      </c>
      <c r="E333">
        <v>16</v>
      </c>
      <c r="F333" s="2">
        <f t="shared" si="35"/>
        <v>48</v>
      </c>
      <c r="G333" s="2">
        <f t="shared" si="36"/>
        <v>1728</v>
      </c>
      <c r="H333" s="2">
        <f t="shared" si="37"/>
        <v>27.648</v>
      </c>
      <c r="I333" s="2">
        <f t="shared" si="38"/>
        <v>1.3824000000000001</v>
      </c>
      <c r="J333" s="2">
        <f t="shared" si="39"/>
        <v>2</v>
      </c>
      <c r="K333" s="2">
        <f t="shared" si="40"/>
        <v>86.4</v>
      </c>
      <c r="L333" s="2">
        <f t="shared" si="41"/>
        <v>43.2</v>
      </c>
      <c r="M333">
        <v>50.159048776868403</v>
      </c>
      <c r="N333">
        <v>-101.802526518481</v>
      </c>
      <c r="O333">
        <v>2011</v>
      </c>
    </row>
    <row r="334" spans="1:15" x14ac:dyDescent="0.2">
      <c r="A334">
        <v>2752</v>
      </c>
      <c r="B334" t="s">
        <v>76</v>
      </c>
      <c r="C334" t="s">
        <v>77</v>
      </c>
      <c r="D334">
        <v>333</v>
      </c>
      <c r="E334">
        <v>17</v>
      </c>
      <c r="F334" s="2">
        <f t="shared" si="35"/>
        <v>51</v>
      </c>
      <c r="G334" s="2">
        <f t="shared" si="36"/>
        <v>1836</v>
      </c>
      <c r="H334" s="2">
        <f t="shared" si="37"/>
        <v>29.376000000000001</v>
      </c>
      <c r="I334" s="2">
        <f t="shared" si="38"/>
        <v>1.4688000000000001</v>
      </c>
      <c r="J334" s="2">
        <f t="shared" si="39"/>
        <v>2</v>
      </c>
      <c r="K334" s="2">
        <f t="shared" si="40"/>
        <v>91.8</v>
      </c>
      <c r="L334" s="2">
        <f t="shared" si="41"/>
        <v>45.9</v>
      </c>
      <c r="M334">
        <v>50.070142699999998</v>
      </c>
      <c r="N334">
        <v>-108.41689</v>
      </c>
      <c r="O334">
        <v>2001</v>
      </c>
    </row>
    <row r="335" spans="1:15" x14ac:dyDescent="0.2">
      <c r="A335">
        <v>30791</v>
      </c>
      <c r="B335" t="s">
        <v>76</v>
      </c>
      <c r="C335" t="s">
        <v>77</v>
      </c>
      <c r="D335">
        <v>334</v>
      </c>
      <c r="E335">
        <v>10</v>
      </c>
      <c r="F335" s="2">
        <f t="shared" si="35"/>
        <v>30</v>
      </c>
      <c r="G335" s="2">
        <f t="shared" si="36"/>
        <v>1080</v>
      </c>
      <c r="H335" s="2">
        <f t="shared" si="37"/>
        <v>17.28</v>
      </c>
      <c r="I335" s="2">
        <f t="shared" si="38"/>
        <v>0.8640000000000001</v>
      </c>
      <c r="J335" s="2">
        <f t="shared" si="39"/>
        <v>1</v>
      </c>
      <c r="K335" s="2">
        <f t="shared" si="40"/>
        <v>54</v>
      </c>
      <c r="L335" s="2">
        <f t="shared" si="41"/>
        <v>54</v>
      </c>
      <c r="M335">
        <v>50.3870589</v>
      </c>
      <c r="N335">
        <v>-103.04009000000001</v>
      </c>
      <c r="O335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5AB3-D78C-3D40-9EB2-A2DCFBF89463}">
  <dimension ref="A1:C4"/>
  <sheetViews>
    <sheetView workbookViewId="0">
      <selection activeCell="C10" sqref="C10"/>
    </sheetView>
  </sheetViews>
  <sheetFormatPr baseColWidth="10" defaultRowHeight="16" x14ac:dyDescent="0.2"/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s="1">
        <v>3</v>
      </c>
      <c r="B2" s="1">
        <v>6000</v>
      </c>
      <c r="C2" s="1">
        <v>5940000</v>
      </c>
    </row>
    <row r="3" spans="1:3" x14ac:dyDescent="0.2">
      <c r="A3" s="1">
        <v>2</v>
      </c>
      <c r="B3" s="1">
        <v>4500</v>
      </c>
      <c r="C3" s="1">
        <v>4620000</v>
      </c>
    </row>
    <row r="4" spans="1:3" x14ac:dyDescent="0.2">
      <c r="A4" s="1">
        <v>1</v>
      </c>
      <c r="B4" s="1">
        <v>3000</v>
      </c>
      <c r="C4" s="1">
        <v>3300000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FCD2-B7CE-3841-949B-A90CCD111CB4}">
  <dimension ref="A1:C2"/>
  <sheetViews>
    <sheetView workbookViewId="0">
      <selection activeCell="C3" sqref="C3"/>
    </sheetView>
  </sheetViews>
  <sheetFormatPr baseColWidth="10" defaultRowHeight="16" x14ac:dyDescent="0.2"/>
  <cols>
    <col min="1" max="1" width="22.83203125" bestFit="1" customWidth="1"/>
  </cols>
  <sheetData>
    <row r="1" spans="1:3" x14ac:dyDescent="0.2">
      <c r="A1" t="s">
        <v>57</v>
      </c>
      <c r="B1" t="s">
        <v>58</v>
      </c>
      <c r="C1" t="s">
        <v>5</v>
      </c>
    </row>
    <row r="2" spans="1:3" x14ac:dyDescent="0.2">
      <c r="A2">
        <v>29.5</v>
      </c>
      <c r="B2">
        <v>1000000</v>
      </c>
      <c r="C2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C85C-948A-134E-A31E-30E1A2E0B230}">
  <dimension ref="A1:D13"/>
  <sheetViews>
    <sheetView workbookViewId="0">
      <selection activeCell="C4" sqref="C4"/>
    </sheetView>
  </sheetViews>
  <sheetFormatPr baseColWidth="10" defaultRowHeight="16" x14ac:dyDescent="0.2"/>
  <cols>
    <col min="1" max="1" width="52.1640625" style="6" bestFit="1" customWidth="1"/>
    <col min="2" max="2" width="52.83203125" style="6" customWidth="1"/>
    <col min="3" max="3" width="12.5" style="6" bestFit="1" customWidth="1"/>
    <col min="4" max="4" width="105.5" style="6" bestFit="1" customWidth="1"/>
    <col min="5" max="16384" width="10.83203125" style="6"/>
  </cols>
  <sheetData>
    <row r="1" spans="1:4" x14ac:dyDescent="0.2">
      <c r="A1" s="5" t="s">
        <v>16</v>
      </c>
      <c r="B1" s="5" t="s">
        <v>17</v>
      </c>
      <c r="C1" s="5" t="s">
        <v>18</v>
      </c>
      <c r="D1" s="4" t="s">
        <v>19</v>
      </c>
    </row>
    <row r="2" spans="1:4" ht="64" x14ac:dyDescent="0.2">
      <c r="A2" s="4" t="s">
        <v>20</v>
      </c>
      <c r="B2" s="4" t="s">
        <v>21</v>
      </c>
      <c r="C2" s="4" t="s">
        <v>22</v>
      </c>
      <c r="D2" s="7" t="s">
        <v>23</v>
      </c>
    </row>
    <row r="3" spans="1:4" ht="17" x14ac:dyDescent="0.2">
      <c r="A3" s="4" t="s">
        <v>24</v>
      </c>
      <c r="B3" s="4" t="s">
        <v>25</v>
      </c>
      <c r="C3" s="4" t="s">
        <v>26</v>
      </c>
      <c r="D3" s="7" t="s">
        <v>27</v>
      </c>
    </row>
    <row r="4" spans="1:4" ht="48" x14ac:dyDescent="0.2">
      <c r="A4" s="4" t="s">
        <v>28</v>
      </c>
      <c r="B4" s="4" t="s">
        <v>29</v>
      </c>
      <c r="C4" s="4" t="s">
        <v>30</v>
      </c>
      <c r="D4" s="7" t="s">
        <v>31</v>
      </c>
    </row>
    <row r="5" spans="1:4" ht="17" x14ac:dyDescent="0.2">
      <c r="A5" s="4" t="s">
        <v>32</v>
      </c>
      <c r="B5" s="4" t="s">
        <v>33</v>
      </c>
      <c r="C5" s="4" t="s">
        <v>34</v>
      </c>
      <c r="D5" s="7" t="s">
        <v>35</v>
      </c>
    </row>
    <row r="6" spans="1:4" ht="17" x14ac:dyDescent="0.2">
      <c r="A6" s="4" t="s">
        <v>36</v>
      </c>
      <c r="B6" s="4" t="s">
        <v>37</v>
      </c>
      <c r="C6" s="4" t="s">
        <v>38</v>
      </c>
      <c r="D6" s="7" t="s">
        <v>39</v>
      </c>
    </row>
    <row r="7" spans="1:4" x14ac:dyDescent="0.2">
      <c r="A7" s="4" t="s">
        <v>40</v>
      </c>
      <c r="B7" s="4"/>
      <c r="C7" s="4" t="s">
        <v>41</v>
      </c>
      <c r="D7" s="4" t="s">
        <v>42</v>
      </c>
    </row>
    <row r="8" spans="1:4" x14ac:dyDescent="0.2">
      <c r="A8" s="5" t="s">
        <v>49</v>
      </c>
    </row>
    <row r="10" spans="1:4" ht="17" x14ac:dyDescent="0.2">
      <c r="A10" s="4" t="s">
        <v>50</v>
      </c>
      <c r="B10" s="6" t="s">
        <v>54</v>
      </c>
    </row>
    <row r="11" spans="1:4" ht="17" x14ac:dyDescent="0.2">
      <c r="A11" s="4" t="s">
        <v>51</v>
      </c>
      <c r="B11" s="6" t="s">
        <v>52</v>
      </c>
    </row>
    <row r="12" spans="1:4" ht="17" x14ac:dyDescent="0.2">
      <c r="A12" s="4" t="s">
        <v>53</v>
      </c>
      <c r="B12" s="6" t="s">
        <v>55</v>
      </c>
    </row>
    <row r="13" spans="1:4" x14ac:dyDescent="0.2">
      <c r="A13" s="4" t="s">
        <v>56</v>
      </c>
    </row>
  </sheetData>
  <hyperlinks>
    <hyperlink ref="D6" r:id="rId1" xr:uid="{16158650-C058-6447-9101-B9518A11EA41}"/>
    <hyperlink ref="D5" r:id="rId2" xr:uid="{50FAE4B4-8151-AF45-8F0A-09BA16126730}"/>
    <hyperlink ref="D4" r:id="rId3" xr:uid="{FEF558B8-0896-684B-863E-F374B1AFC819}"/>
    <hyperlink ref="D3" r:id="rId4" xr:uid="{3EEDF38A-6B29-154A-8C89-88B4D6130403}"/>
    <hyperlink ref="D2" r:id="rId5" xr:uid="{5644148F-A019-1048-BABE-0BFAB2D8F1E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Sets</vt:lpstr>
      <vt:lpstr>WindFarm</vt:lpstr>
      <vt:lpstr>FacilityData</vt:lpstr>
      <vt:lpstr>TruckData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2022-11-14T20:46:08Z</dcterms:created>
  <dcterms:modified xsi:type="dcterms:W3CDTF">2022-12-10T23:26:22Z</dcterms:modified>
</cp:coreProperties>
</file>