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\SHU\TCP\Technical-Computing-Project\Documentation\"/>
    </mc:Choice>
  </mc:AlternateContent>
  <xr:revisionPtr revIDLastSave="0" documentId="13_ncr:1_{9371F94E-EC75-4333-A634-1BE7D866480D}" xr6:coauthVersionLast="47" xr6:coauthVersionMax="47" xr10:uidLastSave="{00000000-0000-0000-0000-000000000000}"/>
  <bookViews>
    <workbookView xWindow="-108" yWindow="-108" windowWidth="23256" windowHeight="12576" activeTab="1" xr2:uid="{1CB56216-3D72-4AF4-9A19-A39BAF96D734}"/>
  </bookViews>
  <sheets>
    <sheet name="Libraries" sheetId="4" r:id="rId1"/>
    <sheet name="SD - LD" sheetId="3" r:id="rId2"/>
    <sheet name="Data" sheetId="1" r:id="rId3"/>
    <sheet name="Relatives" sheetId="2" r:id="rId4"/>
  </sheets>
  <definedNames>
    <definedName name="_xlchart.v1.0" hidden="1">Libraries!$C$16</definedName>
    <definedName name="_xlchart.v1.1" hidden="1">Libraries!$C$17:$C$56</definedName>
    <definedName name="_xlchart.v1.10" hidden="1">Libraries!$E$63</definedName>
    <definedName name="_xlchart.v1.11" hidden="1">Libraries!$E$64:$E$93</definedName>
    <definedName name="_xlchart.v1.12" hidden="1">Libraries!$F$16</definedName>
    <definedName name="_xlchart.v1.13" hidden="1">Libraries!$F$17:$F$56</definedName>
    <definedName name="_xlchart.v1.14" hidden="1">Libraries!$F$63</definedName>
    <definedName name="_xlchart.v1.15" hidden="1">Libraries!$F$64:$F$93</definedName>
    <definedName name="_xlchart.v1.16" hidden="1">Libraries!$C$16</definedName>
    <definedName name="_xlchart.v1.17" hidden="1">Libraries!$C$17:$C$56</definedName>
    <definedName name="_xlchart.v1.18" hidden="1">Libraries!$D$16</definedName>
    <definedName name="_xlchart.v1.19" hidden="1">Libraries!$D$17:$D$56</definedName>
    <definedName name="_xlchart.v1.2" hidden="1">Libraries!$C$63</definedName>
    <definedName name="_xlchart.v1.20" hidden="1">Libraries!$E$16</definedName>
    <definedName name="_xlchart.v1.21" hidden="1">Libraries!$E$17:$E$56</definedName>
    <definedName name="_xlchart.v1.22" hidden="1">Libraries!$F$16</definedName>
    <definedName name="_xlchart.v1.23" hidden="1">Libraries!$F$17:$F$56</definedName>
    <definedName name="_xlchart.v1.24" hidden="1">Libraries!$C$16</definedName>
    <definedName name="_xlchart.v1.25" hidden="1">Libraries!$C$17:$C$56</definedName>
    <definedName name="_xlchart.v1.26" hidden="1">Libraries!$D$16</definedName>
    <definedName name="_xlchart.v1.27" hidden="1">Libraries!$D$17:$D$56</definedName>
    <definedName name="_xlchart.v1.28" hidden="1">Libraries!$E$16</definedName>
    <definedName name="_xlchart.v1.29" hidden="1">Libraries!$E$17:$E$56</definedName>
    <definedName name="_xlchart.v1.3" hidden="1">Libraries!$C$64:$C$93</definedName>
    <definedName name="_xlchart.v1.30" hidden="1">Libraries!$F$16</definedName>
    <definedName name="_xlchart.v1.31" hidden="1">Libraries!$F$17:$F$56</definedName>
    <definedName name="_xlchart.v1.32" hidden="1">Libraries!$C$17:$C$56</definedName>
    <definedName name="_xlchart.v1.33" hidden="1">Libraries!$D$17:$D$56</definedName>
    <definedName name="_xlchart.v1.34" hidden="1">Libraries!$E$17:$E$56</definedName>
    <definedName name="_xlchart.v1.35" hidden="1">Libraries!$F$17:$F$56</definedName>
    <definedName name="_xlchart.v1.36" hidden="1">Libraries!$C$63</definedName>
    <definedName name="_xlchart.v1.37" hidden="1">Libraries!$C$64:$C$93</definedName>
    <definedName name="_xlchart.v1.38" hidden="1">Libraries!$D$63</definedName>
    <definedName name="_xlchart.v1.39" hidden="1">Libraries!$D$64:$D$93</definedName>
    <definedName name="_xlchart.v1.4" hidden="1">Libraries!$D$16</definedName>
    <definedName name="_xlchart.v1.40" hidden="1">Libraries!$E$63</definedName>
    <definedName name="_xlchart.v1.41" hidden="1">Libraries!$E$64:$E$93</definedName>
    <definedName name="_xlchart.v1.42" hidden="1">Libraries!$F$63</definedName>
    <definedName name="_xlchart.v1.43" hidden="1">Libraries!$F$64:$F$93</definedName>
    <definedName name="_xlchart.v1.44" hidden="1">Libraries!$C$63</definedName>
    <definedName name="_xlchart.v1.45" hidden="1">Libraries!$C$64:$C$93</definedName>
    <definedName name="_xlchart.v1.46" hidden="1">Libraries!$D$63</definedName>
    <definedName name="_xlchart.v1.47" hidden="1">Libraries!$D$64:$D$93</definedName>
    <definedName name="_xlchart.v1.48" hidden="1">Libraries!$E$63</definedName>
    <definedName name="_xlchart.v1.49" hidden="1">Libraries!$E$64:$E$93</definedName>
    <definedName name="_xlchart.v1.5" hidden="1">Libraries!$D$17:$D$56</definedName>
    <definedName name="_xlchart.v1.50" hidden="1">Libraries!$F$63</definedName>
    <definedName name="_xlchart.v1.51" hidden="1">Libraries!$F$64:$F$93</definedName>
    <definedName name="_xlchart.v1.52" hidden="1">Libraries!$C$16</definedName>
    <definedName name="_xlchart.v1.53" hidden="1">Libraries!$C$17:$C$56</definedName>
    <definedName name="_xlchart.v1.54" hidden="1">Libraries!$D$16</definedName>
    <definedName name="_xlchart.v1.55" hidden="1">Libraries!$D$17:$D$56</definedName>
    <definedName name="_xlchart.v1.56" hidden="1">Libraries!$E$16</definedName>
    <definedName name="_xlchart.v1.57" hidden="1">Libraries!$E$17:$E$56</definedName>
    <definedName name="_xlchart.v1.58" hidden="1">Libraries!$F$16</definedName>
    <definedName name="_xlchart.v1.59" hidden="1">Libraries!$F$17:$F$56</definedName>
    <definedName name="_xlchart.v1.6" hidden="1">Libraries!$D$63</definedName>
    <definedName name="_xlchart.v1.60" hidden="1">Data!$AA$4:$AA$13</definedName>
    <definedName name="_xlchart.v1.61" hidden="1">Data!$AB$4:$AB$13</definedName>
    <definedName name="_xlchart.v1.62" hidden="1">Data!$AC$4:$AC$13</definedName>
    <definedName name="_xlchart.v1.63" hidden="1">Data!$AD$4:$AD$13</definedName>
    <definedName name="_xlchart.v1.64" hidden="1">Data!$S$4:$S$13</definedName>
    <definedName name="_xlchart.v1.65" hidden="1">Data!$T$4:$T$13</definedName>
    <definedName name="_xlchart.v1.66" hidden="1">Data!$U$4:$U$13</definedName>
    <definedName name="_xlchart.v1.67" hidden="1">Data!$V$4:$V$13</definedName>
    <definedName name="_xlchart.v1.68" hidden="1">Data!$C$4:$C$13</definedName>
    <definedName name="_xlchart.v1.69" hidden="1">Data!$D$4:$D$13</definedName>
    <definedName name="_xlchart.v1.7" hidden="1">Libraries!$D$64:$D$93</definedName>
    <definedName name="_xlchart.v1.70" hidden="1">Data!$E$4:$E$13</definedName>
    <definedName name="_xlchart.v1.71" hidden="1">Data!$F$4:$F$13</definedName>
    <definedName name="_xlchart.v1.72" hidden="1">Data!$C$4:$C$13</definedName>
    <definedName name="_xlchart.v1.73" hidden="1">Data!$D$4:$D$13</definedName>
    <definedName name="_xlchart.v1.74" hidden="1">Data!$E$4:$E$13</definedName>
    <definedName name="_xlchart.v1.75" hidden="1">Data!$F$4:$F$13</definedName>
    <definedName name="_xlchart.v1.76" hidden="1">Data!$K$4:$K$13</definedName>
    <definedName name="_xlchart.v1.77" hidden="1">Data!$L$4:$L$13</definedName>
    <definedName name="_xlchart.v1.78" hidden="1">Data!$M$4:$M$13</definedName>
    <definedName name="_xlchart.v1.79" hidden="1">Data!$N$4:$N$13</definedName>
    <definedName name="_xlchart.v1.8" hidden="1">Libraries!$E$16</definedName>
    <definedName name="_xlchart.v1.80" hidden="1">Data!$K$4:$K$13</definedName>
    <definedName name="_xlchart.v1.81" hidden="1">Data!$L$4:$L$13</definedName>
    <definedName name="_xlchart.v1.82" hidden="1">Data!$M$4:$M$13</definedName>
    <definedName name="_xlchart.v1.83" hidden="1">Data!$N$4:$N$13</definedName>
    <definedName name="_xlchart.v1.84" hidden="1">Data!$S$4:$S$13</definedName>
    <definedName name="_xlchart.v1.85" hidden="1">Data!$T$4:$T$13</definedName>
    <definedName name="_xlchart.v1.86" hidden="1">Data!$U$4:$U$13</definedName>
    <definedName name="_xlchart.v1.87" hidden="1">Data!$V$4:$V$13</definedName>
    <definedName name="_xlchart.v1.9" hidden="1">Libraries!$E$17:$E$56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4" l="1"/>
  <c r="T5" i="4"/>
  <c r="T4" i="4"/>
  <c r="S4" i="4"/>
  <c r="Q4" i="3"/>
  <c r="R4" i="3"/>
  <c r="R3" i="3"/>
  <c r="Q3" i="3"/>
  <c r="L5" i="4"/>
  <c r="M5" i="4"/>
  <c r="N5" i="4"/>
  <c r="K5" i="4"/>
  <c r="L4" i="4"/>
  <c r="M4" i="4"/>
  <c r="N4" i="4"/>
  <c r="K4" i="4"/>
  <c r="K4" i="3"/>
  <c r="L4" i="3"/>
  <c r="M4" i="3"/>
  <c r="N4" i="3"/>
  <c r="L3" i="3"/>
  <c r="M3" i="3"/>
  <c r="N3" i="3"/>
  <c r="K3" i="3"/>
  <c r="C16" i="1"/>
  <c r="L16" i="1"/>
  <c r="AD15" i="1"/>
  <c r="AD16" i="1" s="1"/>
  <c r="AC15" i="1"/>
  <c r="AC16" i="1" s="1"/>
  <c r="AB15" i="1"/>
  <c r="AB16" i="1" s="1"/>
  <c r="AA15" i="1"/>
  <c r="AA16" i="1" s="1"/>
  <c r="V15" i="1"/>
  <c r="V16" i="1" s="1"/>
  <c r="U15" i="1"/>
  <c r="U16" i="1" s="1"/>
  <c r="T15" i="1"/>
  <c r="T16" i="1" s="1"/>
  <c r="S15" i="1"/>
  <c r="S16" i="1" s="1"/>
  <c r="N15" i="1"/>
  <c r="N16" i="1" s="1"/>
  <c r="M15" i="1"/>
  <c r="M16" i="1" s="1"/>
  <c r="L15" i="1"/>
  <c r="K15" i="1"/>
  <c r="K16" i="1" s="1"/>
  <c r="F15" i="1"/>
  <c r="F16" i="1" s="1"/>
  <c r="E15" i="1"/>
  <c r="E16" i="1" s="1"/>
  <c r="D15" i="1"/>
  <c r="D16" i="1" s="1"/>
  <c r="C15" i="1"/>
  <c r="K8" i="4" l="1"/>
  <c r="K9" i="4"/>
</calcChain>
</file>

<file path=xl/sharedStrings.xml><?xml version="1.0" encoding="utf-8"?>
<sst xmlns="http://schemas.openxmlformats.org/spreadsheetml/2006/main" count="161" uniqueCount="52">
  <si>
    <t>Client</t>
  </si>
  <si>
    <t>Server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</si>
  <si>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</si>
  <si>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</si>
  <si>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</si>
  <si>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</si>
  <si>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</si>
  <si>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</si>
  <si>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</si>
  <si>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</si>
  <si>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</si>
  <si>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</si>
  <si>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</si>
  <si>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r>
      <t xml:space="preserve">Figure </t>
    </r>
    <r>
      <rPr>
        <sz val="11"/>
        <color theme="1"/>
        <rFont val="Calibri"/>
        <family val="2"/>
        <scheme val="minor"/>
      </rPr>
      <t>D.1 Original library – Short-distance tests</t>
    </r>
  </si>
  <si>
    <r>
      <t xml:space="preserve">Figure </t>
    </r>
    <r>
      <rPr>
        <sz val="11"/>
        <color theme="1"/>
        <rFont val="Calibri"/>
        <family val="2"/>
        <scheme val="minor"/>
      </rPr>
      <t>D.2 SFML library – Short-distance tests</t>
    </r>
  </si>
  <si>
    <r>
      <t>Figure D.</t>
    </r>
    <r>
      <rPr>
        <sz val="11"/>
        <color theme="1"/>
        <rFont val="Calibri"/>
        <family val="2"/>
        <scheme val="minor"/>
      </rPr>
      <t>3 Original library – Long-distance tests</t>
    </r>
  </si>
  <si>
    <r>
      <t>Figure D.</t>
    </r>
    <r>
      <rPr>
        <sz val="11"/>
        <color theme="1"/>
        <rFont val="Calibri"/>
        <family val="2"/>
        <scheme val="minor"/>
      </rPr>
      <t>4 SFML library – Long-distance tests</t>
    </r>
  </si>
  <si>
    <t>Standard Deviation</t>
  </si>
  <si>
    <t>Relative Standard Deviation</t>
  </si>
  <si>
    <t>SD - SFML</t>
  </si>
  <si>
    <t>LD - SFML</t>
  </si>
  <si>
    <t>Client Send Rate</t>
  </si>
  <si>
    <t>Client Receive Rate</t>
  </si>
  <si>
    <t>Server Send Rate</t>
  </si>
  <si>
    <t>Server Receive Rate</t>
  </si>
  <si>
    <t>Short Distance - Original library</t>
  </si>
  <si>
    <t>Short Distance - SFML</t>
  </si>
  <si>
    <t>Long Distance - SFML</t>
  </si>
  <si>
    <t>Long Distance - Original library</t>
  </si>
  <si>
    <t>Average percent increase</t>
  </si>
  <si>
    <t>Original library</t>
  </si>
  <si>
    <t>SFML</t>
  </si>
  <si>
    <t>SD</t>
  </si>
  <si>
    <t>LD</t>
  </si>
  <si>
    <t>Average sending increase</t>
  </si>
  <si>
    <t>Average receiving increase</t>
  </si>
  <si>
    <t>Average send</t>
  </si>
  <si>
    <t>Average receive</t>
  </si>
  <si>
    <t>Send</t>
  </si>
  <si>
    <t>Receive</t>
  </si>
  <si>
    <t>Average packets</t>
  </si>
  <si>
    <t>own</t>
  </si>
  <si>
    <t>sfml</t>
  </si>
  <si>
    <t>Original</t>
  </si>
  <si>
    <t>Original Send</t>
  </si>
  <si>
    <t>Original Receive</t>
  </si>
  <si>
    <t>SMFL Send</t>
  </si>
  <si>
    <t>SFML Receive</t>
  </si>
  <si>
    <t>SD - Original library</t>
  </si>
  <si>
    <t>LD - Original library</t>
  </si>
  <si>
    <t>different hardware</t>
  </si>
  <si>
    <t>same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</si>
</sst>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Relatives!$A$3</c:f>
              <c:strCache>
                <c:ptCount val="1"/>
                <c:pt idx="0">
                  <c:v>SD - Original library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Relatives!$B$2:$E$2</c:f>
              <c:strCache>
                <c:ptCount val="4"/>
                <c:pt idx="0">
                  <c:v>Client Send Rate</c:v>
                </c:pt>
                <c:pt idx="1">
                  <c:v>Client Receive Rate</c:v>
                </c:pt>
                <c:pt idx="2">
                  <c:v>Server Send Rate</c:v>
                </c:pt>
                <c:pt idx="3">
                  <c:v>Server Receive Rate</c:v>
                </c:pt>
              </c:strCache>
            </c:strRef>
          </c:cat>
          <c:val>
            <c:numRef>
              <c:f>Relatives!$B$3:$E$3</c:f>
              <c:numCache>
                <c:formatCode>General</c:formatCode>
                <c:ptCount val="4"/>
                <c:pt idx="0">
                  <c:v>11.34692037062724</c:v>
                </c:pt>
                <c:pt idx="1">
                  <c:v>19.19922476798456</c:v>
                </c:pt>
                <c:pt idx="2">
                  <c:v>18.840604350331716</c:v>
                </c:pt>
                <c:pt idx="3">
                  <c:v>9.1503665547873716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0-4176-9855-27E2B7B8F5F9}"/>
            </c:ext>
          </c:extLst>
        </c:ser>
        <c:ser>
          <c:idx val="1"/>
          <c:order val="1"/>
          <c:tx>
            <c:strRef>
              <c:f>Relatives!$A$4</c:f>
              <c:strCache>
                <c:ptCount val="1"/>
                <c:pt idx="0">
                  <c:v>SD - SFML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Relatives!$B$2:$E$2</c:f>
              <c:strCache>
                <c:ptCount val="4"/>
                <c:pt idx="0">
                  <c:v>Client Send Rate</c:v>
                </c:pt>
                <c:pt idx="1">
                  <c:v>Client Receive Rate</c:v>
                </c:pt>
                <c:pt idx="2">
                  <c:v>Server Send Rate</c:v>
                </c:pt>
                <c:pt idx="3">
                  <c:v>Server Receive Rate</c:v>
                </c:pt>
              </c:strCache>
            </c:strRef>
          </c:cat>
          <c:val>
            <c:numRef>
              <c:f>Relatives!$B$4:$E$4</c:f>
              <c:numCache>
                <c:formatCode>General</c:formatCode>
                <c:ptCount val="4"/>
                <c:pt idx="0">
                  <c:v>14.462566213879802</c:v>
                </c:pt>
                <c:pt idx="1">
                  <c:v>17.030461075183986</c:v>
                </c:pt>
                <c:pt idx="2">
                  <c:v>11.263653598687366</c:v>
                </c:pt>
                <c:pt idx="3">
                  <c:v>5.9874170365345787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0-4176-9855-27E2B7B8F5F9}"/>
            </c:ext>
          </c:extLst>
        </c:ser>
        <c:ser>
          <c:idx val="2"/>
          <c:order val="2"/>
          <c:tx>
            <c:strRef>
              <c:f>Relatives!$A$5</c:f>
              <c:strCache>
                <c:ptCount val="1"/>
                <c:pt idx="0">
                  <c:v>LD - Original library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Relatives!$B$2:$E$2</c:f>
              <c:strCache>
                <c:ptCount val="4"/>
                <c:pt idx="0">
                  <c:v>Client Send Rate</c:v>
                </c:pt>
                <c:pt idx="1">
                  <c:v>Client Receive Rate</c:v>
                </c:pt>
                <c:pt idx="2">
                  <c:v>Server Send Rate</c:v>
                </c:pt>
                <c:pt idx="3">
                  <c:v>Server Receive Rate</c:v>
                </c:pt>
              </c:strCache>
            </c:strRef>
          </c:cat>
          <c:val>
            <c:numRef>
              <c:f>Relatives!$B$5:$E$5</c:f>
              <c:numCache>
                <c:formatCode>General</c:formatCode>
                <c:ptCount val="4"/>
                <c:pt idx="0">
                  <c:v>2.4391081905033474</c:v>
                </c:pt>
                <c:pt idx="1">
                  <c:v>3.2985170905490491</c:v>
                </c:pt>
                <c:pt idx="2">
                  <c:v>6.6870548512555343</c:v>
                </c:pt>
                <c:pt idx="3">
                  <c:v>4.4571290079111847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0-4176-9855-27E2B7B8F5F9}"/>
            </c:ext>
          </c:extLst>
        </c:ser>
        <c:ser>
          <c:idx val="3"/>
          <c:order val="3"/>
          <c:tx>
            <c:strRef>
              <c:f>Relatives!$A$6</c:f>
              <c:strCache>
                <c:ptCount val="1"/>
                <c:pt idx="0">
                  <c:v>LD - SFML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Relatives!$B$2:$E$2</c:f>
              <c:strCache>
                <c:ptCount val="4"/>
                <c:pt idx="0">
                  <c:v>Client Send Rate</c:v>
                </c:pt>
                <c:pt idx="1">
                  <c:v>Client Receive Rate</c:v>
                </c:pt>
                <c:pt idx="2">
                  <c:v>Server Send Rate</c:v>
                </c:pt>
                <c:pt idx="3">
                  <c:v>Server Receive Rate</c:v>
                </c:pt>
              </c:strCache>
            </c:strRef>
          </c:cat>
          <c:val>
            <c:numRef>
              <c:f>Relatives!$B$6:$E$6</c:f>
              <c:numCache>
                <c:formatCode>General</c:formatCode>
                <c:ptCount val="4"/>
                <c:pt idx="0">
                  <c:v>3.2576706203890899</c:v>
                </c:pt>
                <c:pt idx="1">
                  <c:v>5.9667225412066092</c:v>
                </c:pt>
                <c:pt idx="2">
                  <c:v>2.5473774184946767</c:v>
                </c:pt>
                <c:pt idx="3">
                  <c:v>3.5597284747313296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0-4176-9855-27E2B7B8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21392"/>
        <c:axId val="423230960"/>
      </c:barChart>
      <c:catAx>
        <c:axId val="4232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0960"/>
        <c:crosses val="autoZero"/>
        <c:auto val="1"/>
        <c:lblAlgn val="ctr"/>
        <c:lblOffset val="100"/>
        <c:noMultiLvlLbl val="0"/>
      </c:catAx>
      <c:valAx>
        <c:axId val="423230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RSD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1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  <cx:data id="3">
      <cx:numDim type="val">
        <cx:f>_xlchart.v1.59</cx:f>
      </cx:numDim>
    </cx:data>
  </cx:chartData>
  <cx:chart>
    <cx:title pos="t" align="ctr" overlay="0">
      <cx:tx>
        <cx:txData>
          <cx:v>Send / Receive Comparisson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Send / Receive Comparisson</a:t>
          </a:r>
        </a:p>
      </cx:txPr>
    </cx:title>
    <cx:plotArea>
      <cx:plotAreaRegion>
        <cx:series layoutId="boxWhisker" uniqueId="{941C1408-4B5B-4C59-A74C-86510F5CF824}">
          <cx:tx>
            <cx:txData>
              <cx:f>_xlchart.v1.52</cx:f>
              <cx:v>Original Send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82A659-6E1F-45F9-A610-7F1B6216A1CD}">
          <cx:tx>
            <cx:txData>
              <cx:f>_xlchart.v1.54</cx:f>
              <cx:v>Original Receive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77133A4-861B-4134-ADBD-6CAB219EB929}">
          <cx:tx>
            <cx:txData>
              <cx:f>_xlchart.v1.56</cx:f>
              <cx:v>SMFL Send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9F1C749-76B8-43B5-B8A6-A359A40309AD}">
          <cx:tx>
            <cx:txData>
              <cx:f>_xlchart.v1.58</cx:f>
              <cx:v>SFML Receive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Packages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Packages per microsecond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Send / Receive Comparisson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(no Original Receive)</a:t>
            </a:r>
          </a:p>
        </cx:rich>
      </cx:tx>
    </cx:title>
    <cx:plotArea>
      <cx:plotAreaRegion>
        <cx:series layoutId="boxWhisker" uniqueId="{941C1408-4B5B-4C59-A74C-86510F5CF824}" formatIdx="0">
          <cx:tx>
            <cx:txData>
              <cx:f>_xlchart.v1.16</cx:f>
              <cx:v>Original Send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7133A4-861B-4134-ADBD-6CAB219EB929}" formatIdx="2">
          <cx:tx>
            <cx:txData>
              <cx:f>_xlchart.v1.20</cx:f>
              <cx:v>SMFL Send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9F1C749-76B8-43B5-B8A6-A359A40309AD}" formatIdx="3">
          <cx:tx>
            <cx:txData>
              <cx:f>_xlchart.v1.22</cx:f>
              <cx:v>SFML Receive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Packages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Packages per microsecond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_xlchart.v1.7</cx:f>
      </cx:numDim>
    </cx:data>
    <cx:data id="2">
      <cx:numDim type="val">
        <cx:f>_xlchart.v1.11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Send / Receive Comparisson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(same hardware)</a:t>
            </a:r>
          </a:p>
        </cx:rich>
      </cx:tx>
    </cx:title>
    <cx:plotArea>
      <cx:plotAreaRegion>
        <cx:series layoutId="boxWhisker" uniqueId="{E79905FB-041F-4270-AA52-64F4A5CC2074}">
          <cx:tx>
            <cx:txData>
              <cx:f>_xlchart.v1.2</cx:f>
              <cx:v>Original Send</cx:v>
            </cx:txData>
          </cx:tx>
          <cx:dataId val="0"/>
          <cx:layoutPr>
            <cx:statistics quartileMethod="exclusive"/>
          </cx:layoutPr>
        </cx:series>
        <cx:series layoutId="boxWhisker" uniqueId="{9889CD00-FFBF-4261-92CF-AE39C79502AB}">
          <cx:tx>
            <cx:txData>
              <cx:f>_xlchart.v1.6</cx:f>
              <cx:v>Original Receive</cx:v>
            </cx:txData>
          </cx:tx>
          <cx:dataId val="1"/>
          <cx:layoutPr>
            <cx:statistics quartileMethod="exclusive"/>
          </cx:layoutPr>
        </cx:series>
        <cx:series layoutId="boxWhisker" uniqueId="{2525C38E-7D08-4845-94D2-93C25518BF2C}">
          <cx:tx>
            <cx:txData>
              <cx:f>_xlchart.v1.10</cx:f>
              <cx:v>SMFL Send</cx:v>
            </cx:txData>
          </cx:tx>
          <cx:dataId val="2"/>
          <cx:layoutPr>
            <cx:statistics quartileMethod="exclusive"/>
          </cx:layoutPr>
        </cx:series>
        <cx:series layoutId="boxWhisker" uniqueId="{221B696A-00A9-40B1-BB55-06AC9E80A2C5}">
          <cx:tx>
            <cx:txData>
              <cx:f>_xlchart.v1.14</cx:f>
              <cx:v>SFML Receive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Packages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Packages per microsecond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Send / Receive Comparisson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(same hardware &amp;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 Original Receive)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E79905FB-041F-4270-AA52-64F4A5CC2074}" formatIdx="0">
          <cx:tx>
            <cx:txData>
              <cx:f>_xlchart.v1.36</cx:f>
              <cx:v>Original Send</cx:v>
            </cx:txData>
          </cx:tx>
          <cx:dataId val="0"/>
          <cx:layoutPr>
            <cx:statistics quartileMethod="exclusive"/>
          </cx:layoutPr>
        </cx:series>
        <cx:series layoutId="boxWhisker" uniqueId="{2525C38E-7D08-4845-94D2-93C25518BF2C}" formatIdx="2">
          <cx:tx>
            <cx:txData>
              <cx:f>_xlchart.v1.40</cx:f>
              <cx:v>SMFL Send</cx:v>
            </cx:txData>
          </cx:tx>
          <cx:dataId val="1"/>
          <cx:layoutPr>
            <cx:statistics quartileMethod="exclusive"/>
          </cx:layoutPr>
        </cx:series>
        <cx:series layoutId="boxWhisker" uniqueId="{221B696A-00A9-40B1-BB55-06AC9E80A2C5}" formatIdx="3">
          <cx:tx>
            <cx:txData>
              <cx:f>_xlchart.v1.42</cx:f>
              <cx:v>SFML Receive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Packages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Packages per microsecond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  <cx:data id="1">
      <cx:numDim type="val">
        <cx:f>_xlchart.v1.69</cx:f>
      </cx:numDim>
    </cx:data>
    <cx:data id="2">
      <cx:numDim type="val">
        <cx:f>_xlchart.v1.70</cx:f>
      </cx:numDim>
    </cx:data>
    <cx:data id="3">
      <cx:numDim type="val">
        <cx:f>_xlchart.v1.71</cx:f>
      </cx:numDim>
    </cx:data>
  </cx:chartData>
  <cx:chart>
    <cx:title pos="t" align="ctr" overlay="0">
      <cx:tx>
        <cx:txData>
          <cx:v>Original library – Short-distance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Original library – Short-distance tests</a:t>
          </a:r>
        </a:p>
      </cx:txPr>
    </cx:title>
    <cx:plotArea>
      <cx:plotAreaRegion>
        <cx:series layoutId="boxWhisker" uniqueId="{08B24683-E05E-425A-9C48-663998652679}">
          <cx:tx>
            <cx:txData>
              <cx:v>Client Send 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C4E63A-6ACB-494D-B5ED-B4A2DB5CA1B6}">
          <cx:tx>
            <cx:txData>
              <cx:v>Client Receive Rate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341530-9994-4FDE-8D88-E1EAC2604E8B}">
          <cx:tx>
            <cx:txData>
              <cx:v>Server Send Rate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0A1C44C-3277-402E-B48F-C955253FB960}">
          <cx:tx>
            <cx:txData>
              <cx:v>Server Receive Rate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Packets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Packets per microsecond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_xlchart.v1.77</cx:f>
      </cx:numDim>
    </cx:data>
    <cx:data id="2">
      <cx:numDim type="val">
        <cx:f>_xlchart.v1.78</cx:f>
      </cx:numDim>
    </cx:data>
    <cx:data id="3">
      <cx:numDim type="val">
        <cx:f>_xlchart.v1.79</cx:f>
      </cx:numDim>
    </cx:data>
  </cx:chartData>
  <cx:chart>
    <cx:title pos="t" align="ctr" overlay="0">
      <cx:tx>
        <cx:txData>
          <cx:v>SFML library – Short-distance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SFML library – Short-distance tests</a:t>
          </a:r>
        </a:p>
      </cx:txPr>
    </cx:title>
    <cx:plotArea>
      <cx:plotAreaRegion>
        <cx:series layoutId="boxWhisker" uniqueId="{83DC9DB7-94D2-44DA-90CC-5477B4D283DD}">
          <cx:tx>
            <cx:txData>
              <cx:v>Client Send Rate</cx:v>
            </cx:txData>
          </cx:tx>
          <cx:dataId val="0"/>
          <cx:layoutPr>
            <cx:statistics quartileMethod="exclusive"/>
          </cx:layoutPr>
        </cx:series>
        <cx:series layoutId="boxWhisker" uniqueId="{E1F3CD77-EA36-42C7-A8ED-F610CA634682}">
          <cx:tx>
            <cx:txData>
              <cx:v>Client Receive Rate</cx:v>
            </cx:txData>
          </cx:tx>
          <cx:dataId val="1"/>
          <cx:layoutPr>
            <cx:statistics quartileMethod="exclusive"/>
          </cx:layoutPr>
        </cx:series>
        <cx:series layoutId="boxWhisker" uniqueId="{F91F7C07-2E7B-42A3-B88E-FF4E881F4CDE}">
          <cx:tx>
            <cx:txData>
              <cx:v>Server Send Rate</cx:v>
            </cx:txData>
          </cx:tx>
          <cx:dataId val="2"/>
          <cx:layoutPr>
            <cx:statistics quartileMethod="exclusive"/>
          </cx:layoutPr>
        </cx:series>
        <cx:series layoutId="boxWhisker" uniqueId="{BD677F1D-FF06-4E72-B2EB-2F01B2B4BC16}">
          <cx:tx>
            <cx:txData>
              <cx:v>Server Receive Rate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Packets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Packets per microsecond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</cx:f>
      </cx:numDim>
    </cx:data>
    <cx:data id="1">
      <cx:numDim type="val">
        <cx:f>_xlchart.v1.85</cx:f>
      </cx:numDim>
    </cx:data>
    <cx:data id="2">
      <cx:numDim type="val">
        <cx:f>_xlchart.v1.86</cx:f>
      </cx:numDim>
    </cx:data>
    <cx:data id="3">
      <cx:numDim type="val">
        <cx:f>_xlchart.v1.87</cx:f>
      </cx:numDim>
    </cx:data>
  </cx:chartData>
  <cx:chart>
    <cx:title pos="t" align="ctr" overlay="0">
      <cx:tx>
        <cx:txData>
          <cx:v>Original library – Long-distance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Original library – Long-distance tests</a:t>
          </a:r>
        </a:p>
      </cx:txPr>
    </cx:title>
    <cx:plotArea>
      <cx:plotAreaRegion>
        <cx:plotSurface>
          <cx:spPr>
            <a:ln>
              <a:solidFill>
                <a:schemeClr val="accent1">
                  <a:alpha val="91000"/>
                </a:schemeClr>
              </a:solidFill>
            </a:ln>
          </cx:spPr>
        </cx:plotSurface>
        <cx:series layoutId="boxWhisker" uniqueId="{49C2CB62-E348-4A30-8F59-751642BF0E30}">
          <cx:dataId val="0"/>
          <cx:layoutPr>
            <cx:visibility meanLine="0"/>
            <cx:statistics quartileMethod="exclusive"/>
          </cx:layoutPr>
        </cx:series>
        <cx:series layoutId="boxWhisker" uniqueId="{77AE8464-F599-4E8D-9A29-25AA341F8B72}">
          <cx:dataId val="1"/>
          <cx:layoutPr>
            <cx:statistics quartileMethod="exclusive"/>
          </cx:layoutPr>
        </cx:series>
        <cx:series layoutId="boxWhisker" uniqueId="{F57A37A5-D99A-4E3E-A206-0AD5E160F774}">
          <cx:dataId val="2"/>
          <cx:layoutPr>
            <cx:statistics quartileMethod="exclusive"/>
          </cx:layoutPr>
        </cx:series>
        <cx:series layoutId="boxWhisker" uniqueId="{DEDB4A8E-096D-4A36-850E-90E0A048DC31}"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Packets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Packets per microsecond</a:t>
              </a:r>
            </a:p>
          </cx:txPr>
        </cx:title>
        <cx:majorGridlines/>
        <cx:tickLabels/>
        <cx:numFmt formatCode="General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_xlchart.v1.61</cx:f>
      </cx:numDim>
    </cx:data>
    <cx:data id="2">
      <cx:numDim type="val">
        <cx:f>_xlchart.v1.62</cx:f>
      </cx:numDim>
    </cx:data>
    <cx:data id="3">
      <cx:numDim type="val">
        <cx:f>_xlchart.v1.63</cx:f>
      </cx:numDim>
    </cx:data>
  </cx:chartData>
  <cx:chart>
    <cx:title pos="t" align="ctr" overlay="0">
      <cx:tx>
        <cx:txData>
          <cx:v>SFML library – Long-distance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SFML library – Long-distance tests</a:t>
          </a:r>
        </a:p>
      </cx:txPr>
    </cx:title>
    <cx:plotArea>
      <cx:plotAreaRegion>
        <cx:series layoutId="boxWhisker" uniqueId="{A2B2B830-BF21-4C70-964D-D6EF6A9831C2}">
          <cx:dataId val="0"/>
          <cx:layoutPr>
            <cx:statistics quartileMethod="exclusive"/>
          </cx:layoutPr>
        </cx:series>
        <cx:series layoutId="boxWhisker" uniqueId="{71E11840-1462-4AC5-AB04-48C7BFBED73E}">
          <cx:dataId val="1"/>
          <cx:layoutPr>
            <cx:statistics quartileMethod="exclusive"/>
          </cx:layoutPr>
        </cx:series>
        <cx:series layoutId="boxWhisker" uniqueId="{4C314B2C-D637-4445-A40C-B5EE6D463174}">
          <cx:dataId val="2"/>
          <cx:layoutPr>
            <cx:statistics quartileMethod="exclusive"/>
          </cx:layoutPr>
        </cx:series>
        <cx:series layoutId="boxWhisker" uniqueId="{6DE1630F-9414-4A1C-B403-F90A6A0314EA}"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Packets per microsecond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Packets per microsecond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370113</xdr:colOff>
      <xdr:row>32</xdr:row>
      <xdr:rowOff>146957</xdr:rowOff>
    </xdr:from>
    <xdr:to>
      <xdr:col>17</xdr:col>
      <xdr:colOff>555170</xdr:colOff>
      <xdr:row>53</xdr:row>
      <xdr:rowOff>87086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F459D20-A157-43A4-B12D-79DE5D718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599" y="7048500"/>
              <a:ext cx="6281057" cy="4054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259276</xdr:colOff>
      <xdr:row>32</xdr:row>
      <xdr:rowOff>20287</xdr:rowOff>
    </xdr:from>
    <xdr:to>
      <xdr:col>28</xdr:col>
      <xdr:colOff>444333</xdr:colOff>
      <xdr:row>52</xdr:row>
      <xdr:rowOff>154379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F86686E-0A69-4C43-841E-081D40CD6D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403" y="6836723"/>
              <a:ext cx="6281057" cy="4013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568036</xdr:colOff>
      <xdr:row>65</xdr:row>
      <xdr:rowOff>152399</xdr:rowOff>
    </xdr:from>
    <xdr:to>
      <xdr:col>17</xdr:col>
      <xdr:colOff>526473</xdr:colOff>
      <xdr:row>87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12A41D0-3ED8-426E-9699-F38B3AD83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7963" y="13494326"/>
              <a:ext cx="6664037" cy="4253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13854</xdr:colOff>
      <xdr:row>65</xdr:row>
      <xdr:rowOff>83126</xdr:rowOff>
    </xdr:from>
    <xdr:to>
      <xdr:col>29</xdr:col>
      <xdr:colOff>581891</xdr:colOff>
      <xdr:row>87</xdr:row>
      <xdr:rowOff>69273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2885C10-AF9D-4D20-BFF0-28FDA3746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8581" y="13425053"/>
              <a:ext cx="6664037" cy="4253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20</xdr:row>
      <xdr:rowOff>160020</xdr:rowOff>
    </xdr:from>
    <xdr:to>
      <xdr:col>9</xdr:col>
      <xdr:colOff>350520</xdr:colOff>
      <xdr:row>37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0705B4-A666-4072-AD0B-314353DF6A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" y="3741420"/>
              <a:ext cx="525018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434340</xdr:colOff>
      <xdr:row>20</xdr:row>
      <xdr:rowOff>167640</xdr:rowOff>
    </xdr:from>
    <xdr:to>
      <xdr:col>18</xdr:col>
      <xdr:colOff>198120</xdr:colOff>
      <xdr:row>37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0113CD-C1E9-4EA2-B604-F09978025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3620" y="5227320"/>
              <a:ext cx="543306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396240</xdr:colOff>
      <xdr:row>20</xdr:row>
      <xdr:rowOff>167640</xdr:rowOff>
    </xdr:from>
    <xdr:to>
      <xdr:col>27</xdr:col>
      <xdr:colOff>342900</xdr:colOff>
      <xdr:row>37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BD06DF-8491-42F7-8DE8-FB67B7DCA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5227320"/>
              <a:ext cx="543306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563880</xdr:colOff>
      <xdr:row>21</xdr:row>
      <xdr:rowOff>22860</xdr:rowOff>
    </xdr:from>
    <xdr:to>
      <xdr:col>36</xdr:col>
      <xdr:colOff>510540</xdr:colOff>
      <xdr:row>38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9560E2A-C4A9-4F09-92B2-A8FFA6B24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8840" y="5265420"/>
              <a:ext cx="543306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53340</xdr:rowOff>
    </xdr:from>
    <xdr:to>
      <xdr:col>13</xdr:col>
      <xdr:colOff>518160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500CA-DCC1-4565-BC03-4C020C1B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913A-442C-476C-8DF8-43DD42525EAA}">
  <dimension ref="B3:AD93"/>
  <sheetViews>
    <sheetView topLeftCell="B1" zoomScale="55" zoomScaleNormal="55" workbookViewId="0">
      <selection activeCell="AC61" sqref="AC61"/>
    </sheetView>
  </sheetViews>
  <sheetFormatPr defaultRowHeight="14.4" x14ac:dyDescent="0.3"/>
  <cols>
    <col min="2" max="2" width="27.88671875" customWidth="1"/>
  </cols>
  <sheetData>
    <row r="3" spans="2:30" ht="43.8" thickBot="1" x14ac:dyDescent="0.35">
      <c r="C3" s="1" t="s">
        <v>21</v>
      </c>
      <c r="D3" s="1" t="s">
        <v>22</v>
      </c>
      <c r="E3" s="1" t="s">
        <v>23</v>
      </c>
      <c r="F3" s="1" t="s">
        <v>24</v>
      </c>
      <c r="J3" t="s">
        <v>29</v>
      </c>
      <c r="K3" s="1" t="s">
        <v>21</v>
      </c>
      <c r="L3" s="1" t="s">
        <v>22</v>
      </c>
      <c r="M3" s="1" t="s">
        <v>23</v>
      </c>
      <c r="N3" s="1" t="s">
        <v>24</v>
      </c>
      <c r="R3" t="s">
        <v>40</v>
      </c>
      <c r="S3" t="s">
        <v>38</v>
      </c>
      <c r="T3" t="s">
        <v>39</v>
      </c>
    </row>
    <row r="4" spans="2:30" ht="15" thickBot="1" x14ac:dyDescent="0.35">
      <c r="B4" t="s">
        <v>25</v>
      </c>
      <c r="C4" s="5">
        <v>0.177285</v>
      </c>
      <c r="D4" s="5">
        <v>6.9359970000000004</v>
      </c>
      <c r="E4" s="5">
        <v>0.150979</v>
      </c>
      <c r="F4" s="5">
        <v>7.7204379999999997</v>
      </c>
      <c r="J4" t="s">
        <v>32</v>
      </c>
      <c r="K4">
        <f>(C4/C5)</f>
        <v>4.0971804945689847</v>
      </c>
      <c r="L4">
        <f t="shared" ref="L4:N4" si="0">(D4/D5)</f>
        <v>198.50028618854103</v>
      </c>
      <c r="M4">
        <f t="shared" si="0"/>
        <v>22.311068420274864</v>
      </c>
      <c r="N4">
        <f t="shared" si="0"/>
        <v>117.53909627915472</v>
      </c>
      <c r="R4" t="s">
        <v>41</v>
      </c>
      <c r="S4">
        <f>AVERAGE(C4,C6,E4,E6)</f>
        <v>0.31070524999999999</v>
      </c>
      <c r="T4">
        <f>AVERAGE(D4,D6,F4,F6)</f>
        <v>14.765911250000002</v>
      </c>
    </row>
    <row r="5" spans="2:30" ht="15" thickBot="1" x14ac:dyDescent="0.35">
      <c r="B5" t="s">
        <v>26</v>
      </c>
      <c r="C5" s="5">
        <v>4.3270000000000003E-2</v>
      </c>
      <c r="D5" s="5">
        <v>3.4942000000000001E-2</v>
      </c>
      <c r="E5" s="5">
        <v>6.7669999999999996E-3</v>
      </c>
      <c r="F5" s="5">
        <v>6.5684000000000006E-2</v>
      </c>
      <c r="J5" t="s">
        <v>33</v>
      </c>
      <c r="K5">
        <f>(C6/C7)</f>
        <v>5.5399712913377135</v>
      </c>
      <c r="L5">
        <f t="shared" ref="L5:N5" si="1">(D6/D7)</f>
        <v>271.87065493181098</v>
      </c>
      <c r="M5">
        <f t="shared" si="1"/>
        <v>16.24474942815554</v>
      </c>
      <c r="N5">
        <f t="shared" si="1"/>
        <v>87.056136758607636</v>
      </c>
      <c r="R5" t="s">
        <v>42</v>
      </c>
      <c r="S5">
        <f>AVERAGE(C5,C7,E5,E7)</f>
        <v>4.448775E-2</v>
      </c>
      <c r="T5">
        <f>AVERAGE(D5,D7,F5,F7)</f>
        <v>8.5745000000000002E-2</v>
      </c>
    </row>
    <row r="6" spans="2:30" ht="15" thickBot="1" x14ac:dyDescent="0.35">
      <c r="B6" t="s">
        <v>28</v>
      </c>
      <c r="C6" s="5">
        <v>0.60207299999999997</v>
      </c>
      <c r="D6" s="5">
        <v>34.288327000000002</v>
      </c>
      <c r="E6" s="5">
        <v>0.31248399999999998</v>
      </c>
      <c r="F6" s="5">
        <v>10.118883</v>
      </c>
    </row>
    <row r="7" spans="2:30" ht="15" thickBot="1" x14ac:dyDescent="0.35">
      <c r="B7" t="s">
        <v>27</v>
      </c>
      <c r="C7" s="5">
        <v>0.108678</v>
      </c>
      <c r="D7" s="5">
        <v>0.12612000000000001</v>
      </c>
      <c r="E7" s="5">
        <v>1.9236E-2</v>
      </c>
      <c r="F7" s="5">
        <v>0.116234</v>
      </c>
    </row>
    <row r="8" spans="2:30" x14ac:dyDescent="0.3">
      <c r="J8" t="s">
        <v>34</v>
      </c>
      <c r="K8">
        <f>AVERAGE(K4:K5,M4:M5)</f>
        <v>12.048242408584276</v>
      </c>
    </row>
    <row r="9" spans="2:30" x14ac:dyDescent="0.3">
      <c r="J9" t="s">
        <v>35</v>
      </c>
      <c r="K9">
        <f>AVERAGE(L4:L5,N4:N5)</f>
        <v>168.74154353952858</v>
      </c>
    </row>
    <row r="14" spans="2:30" ht="15" thickBot="1" x14ac:dyDescent="0.35"/>
    <row r="15" spans="2:30" ht="15" thickBot="1" x14ac:dyDescent="0.35">
      <c r="B15" s="6" t="s">
        <v>50</v>
      </c>
      <c r="C15" s="8" t="s">
        <v>43</v>
      </c>
      <c r="D15" s="9"/>
      <c r="E15" s="8" t="s">
        <v>31</v>
      </c>
      <c r="F15" s="9"/>
      <c r="J15" s="6"/>
      <c r="K15" s="8" t="s">
        <v>0</v>
      </c>
      <c r="L15" s="9"/>
      <c r="M15" s="8" t="s">
        <v>1</v>
      </c>
      <c r="N15" s="9"/>
      <c r="R15" s="6"/>
      <c r="S15" s="8"/>
      <c r="T15" s="9"/>
      <c r="U15" s="8"/>
      <c r="V15" s="9"/>
      <c r="Z15" s="6"/>
      <c r="AA15" s="8"/>
      <c r="AB15" s="9"/>
      <c r="AC15" s="8"/>
      <c r="AD15" s="9"/>
    </row>
    <row r="16" spans="2:30" ht="43.8" thickBot="1" x14ac:dyDescent="0.35">
      <c r="B16" s="7"/>
      <c r="C16" s="1" t="s">
        <v>44</v>
      </c>
      <c r="D16" s="1" t="s">
        <v>45</v>
      </c>
      <c r="E16" s="1" t="s">
        <v>46</v>
      </c>
      <c r="F16" s="1" t="s">
        <v>47</v>
      </c>
      <c r="J16" s="7"/>
      <c r="K16" s="1" t="s">
        <v>21</v>
      </c>
      <c r="L16" s="1" t="s">
        <v>22</v>
      </c>
      <c r="M16" s="1" t="s">
        <v>23</v>
      </c>
      <c r="N16" s="1" t="s">
        <v>24</v>
      </c>
      <c r="R16" s="7"/>
      <c r="S16" s="1"/>
      <c r="T16" s="1"/>
      <c r="U16" s="1"/>
      <c r="V16" s="1"/>
      <c r="Z16" s="7"/>
      <c r="AA16" s="1"/>
      <c r="AB16" s="1"/>
      <c r="AC16" s="1"/>
      <c r="AD16" s="1"/>
    </row>
    <row r="17" spans="2:26" ht="15" thickBot="1" x14ac:dyDescent="0.35">
      <c r="B17" s="2"/>
      <c r="C17" s="3">
        <v>0.177568</v>
      </c>
      <c r="D17" s="3">
        <v>6.1341720000000004</v>
      </c>
      <c r="E17" s="3">
        <v>4.4489000000000001E-2</v>
      </c>
      <c r="F17" s="3">
        <v>3.6749999999999998E-2</v>
      </c>
      <c r="J17" s="2" t="s">
        <v>2</v>
      </c>
      <c r="R17" s="2"/>
      <c r="Z17" s="2"/>
    </row>
    <row r="18" spans="2:26" ht="15" thickBot="1" x14ac:dyDescent="0.35">
      <c r="B18" s="2"/>
      <c r="C18" s="3">
        <v>0.18304400000000001</v>
      </c>
      <c r="D18" s="3">
        <v>6.3895879999999998</v>
      </c>
      <c r="E18" s="3">
        <v>4.4919000000000001E-2</v>
      </c>
      <c r="F18" s="3">
        <v>3.4810000000000001E-2</v>
      </c>
      <c r="J18" s="2" t="s">
        <v>3</v>
      </c>
      <c r="R18" s="2"/>
      <c r="Z18" s="2"/>
    </row>
    <row r="19" spans="2:26" ht="15" thickBot="1" x14ac:dyDescent="0.35">
      <c r="B19" s="2"/>
      <c r="C19" s="3">
        <v>0.18923499999999999</v>
      </c>
      <c r="D19" s="3">
        <v>10.288777</v>
      </c>
      <c r="E19" s="3">
        <v>4.8259000000000003E-2</v>
      </c>
      <c r="F19" s="3">
        <v>2.6193000000000001E-2</v>
      </c>
      <c r="J19" s="2" t="s">
        <v>4</v>
      </c>
      <c r="R19" s="2"/>
      <c r="Z19" s="2"/>
    </row>
    <row r="20" spans="2:26" ht="15" thickBot="1" x14ac:dyDescent="0.35">
      <c r="B20" s="2"/>
      <c r="C20" s="3">
        <v>0.17984</v>
      </c>
      <c r="D20" s="3">
        <v>7.1679639999999996</v>
      </c>
      <c r="E20" s="3">
        <v>5.7687000000000002E-2</v>
      </c>
      <c r="F20" s="3">
        <v>4.8765999999999997E-2</v>
      </c>
      <c r="J20" s="2" t="s">
        <v>5</v>
      </c>
      <c r="R20" s="2"/>
      <c r="Z20" s="2"/>
    </row>
    <row r="21" spans="2:26" ht="15" thickBot="1" x14ac:dyDescent="0.35">
      <c r="B21" s="2"/>
      <c r="C21" s="3">
        <v>0.21634900000000001</v>
      </c>
      <c r="D21" s="3">
        <v>6.135491</v>
      </c>
      <c r="E21" s="3">
        <v>4.1995999999999999E-2</v>
      </c>
      <c r="F21" s="3">
        <v>3.2439999999999997E-2</v>
      </c>
      <c r="J21" s="2" t="s">
        <v>6</v>
      </c>
      <c r="R21" s="2"/>
      <c r="Z21" s="2"/>
    </row>
    <row r="22" spans="2:26" ht="15" thickBot="1" x14ac:dyDescent="0.35">
      <c r="B22" s="2"/>
      <c r="C22" s="3">
        <v>0.13913500000000001</v>
      </c>
      <c r="D22" s="3">
        <v>6.6060189999999999</v>
      </c>
      <c r="E22" s="3">
        <v>3.6219000000000001E-2</v>
      </c>
      <c r="F22" s="3">
        <v>3.2564999999999997E-2</v>
      </c>
      <c r="J22" s="2" t="s">
        <v>7</v>
      </c>
      <c r="R22" s="2"/>
      <c r="Z22" s="2"/>
    </row>
    <row r="23" spans="2:26" ht="15" thickBot="1" x14ac:dyDescent="0.35">
      <c r="B23" s="2"/>
      <c r="C23" s="3">
        <v>0.17804900000000001</v>
      </c>
      <c r="D23" s="3">
        <v>6.2136769999999997</v>
      </c>
      <c r="E23" s="3">
        <v>4.1526E-2</v>
      </c>
      <c r="F23" s="3">
        <v>3.4708000000000003E-2</v>
      </c>
      <c r="J23" s="2" t="s">
        <v>8</v>
      </c>
      <c r="R23" s="2"/>
      <c r="Z23" s="2"/>
    </row>
    <row r="24" spans="2:26" ht="15" thickBot="1" x14ac:dyDescent="0.35">
      <c r="B24" s="2"/>
      <c r="C24" s="3">
        <v>0.17199400000000001</v>
      </c>
      <c r="D24" s="3">
        <v>7.8757700000000002</v>
      </c>
      <c r="E24" s="3">
        <v>4.0363000000000003E-2</v>
      </c>
      <c r="F24" s="3">
        <v>3.4551999999999999E-2</v>
      </c>
      <c r="J24" s="2" t="s">
        <v>9</v>
      </c>
      <c r="R24" s="2"/>
      <c r="Z24" s="2"/>
    </row>
    <row r="25" spans="2:26" ht="15" thickBot="1" x14ac:dyDescent="0.35">
      <c r="B25" s="2"/>
      <c r="C25" s="3">
        <v>0.169878</v>
      </c>
      <c r="D25" s="3">
        <v>6.9741350000000004</v>
      </c>
      <c r="E25" s="3">
        <v>3.9201E-2</v>
      </c>
      <c r="F25" s="3">
        <v>3.4396000000000003E-2</v>
      </c>
      <c r="J25" s="2" t="s">
        <v>10</v>
      </c>
      <c r="R25" s="2"/>
      <c r="Z25" s="2"/>
    </row>
    <row r="26" spans="2:26" ht="15" thickBot="1" x14ac:dyDescent="0.35">
      <c r="B26" s="2"/>
      <c r="C26" s="3">
        <v>0.16776099999999999</v>
      </c>
      <c r="D26" s="3">
        <v>5.5743720000000003</v>
      </c>
      <c r="E26" s="3">
        <v>3.8038000000000002E-2</v>
      </c>
      <c r="F26" s="3">
        <v>3.424E-2</v>
      </c>
      <c r="J26" s="2" t="s">
        <v>11</v>
      </c>
      <c r="R26" s="2"/>
      <c r="Z26" s="2"/>
    </row>
    <row r="27" spans="2:26" ht="15" thickBot="1" x14ac:dyDescent="0.35">
      <c r="C27" s="3">
        <v>0.133743</v>
      </c>
      <c r="D27" s="3">
        <v>7.5026780000000004</v>
      </c>
      <c r="E27" s="3">
        <v>7.9349999999999993E-3</v>
      </c>
      <c r="F27" s="3">
        <v>7.4748999999999996E-2</v>
      </c>
    </row>
    <row r="28" spans="2:26" ht="15" thickBot="1" x14ac:dyDescent="0.35">
      <c r="C28" s="3">
        <v>0.114081</v>
      </c>
      <c r="D28" s="3">
        <v>8.3221729999999994</v>
      </c>
      <c r="E28" s="3">
        <v>7.0260000000000001E-3</v>
      </c>
      <c r="F28" s="3">
        <v>6.2581999999999999E-2</v>
      </c>
    </row>
    <row r="29" spans="2:26" ht="15" thickBot="1" x14ac:dyDescent="0.35">
      <c r="C29" s="3">
        <v>0.13898099999999999</v>
      </c>
      <c r="D29" s="3">
        <v>9.3173560000000002</v>
      </c>
      <c r="E29" s="3">
        <v>6.2789999999999999E-3</v>
      </c>
      <c r="F29" s="3">
        <v>6.1629999999999997E-2</v>
      </c>
    </row>
    <row r="30" spans="2:26" ht="15" thickBot="1" x14ac:dyDescent="0.35">
      <c r="C30" s="3">
        <v>0.11461300000000001</v>
      </c>
      <c r="D30" s="3">
        <v>7.1654980000000004</v>
      </c>
      <c r="E30" s="3">
        <v>7.7869999999999997E-3</v>
      </c>
      <c r="F30" s="3">
        <v>6.5750000000000003E-2</v>
      </c>
    </row>
    <row r="31" spans="2:26" ht="15" thickBot="1" x14ac:dyDescent="0.35">
      <c r="C31" s="3">
        <v>0.121254</v>
      </c>
      <c r="D31" s="3">
        <v>7.1004769999999997</v>
      </c>
      <c r="E31" s="3">
        <v>6.7219999999999997E-3</v>
      </c>
      <c r="F31" s="3">
        <v>6.8822999999999995E-2</v>
      </c>
    </row>
    <row r="32" spans="2:26" ht="15" thickBot="1" x14ac:dyDescent="0.35">
      <c r="C32" s="3">
        <v>0.160521</v>
      </c>
      <c r="D32" s="3">
        <v>7.4081619999999999</v>
      </c>
      <c r="E32" s="3">
        <v>6.2820000000000003E-3</v>
      </c>
      <c r="F32" s="3">
        <v>6.6640000000000005E-2</v>
      </c>
    </row>
    <row r="33" spans="3:6" ht="15" thickBot="1" x14ac:dyDescent="0.35">
      <c r="C33" s="3">
        <v>0.18632399999999999</v>
      </c>
      <c r="D33" s="3">
        <v>8.0866240000000005</v>
      </c>
      <c r="E33" s="3">
        <v>6.2379999999999996E-3</v>
      </c>
      <c r="F33" s="3">
        <v>6.4924999999999997E-2</v>
      </c>
    </row>
    <row r="34" spans="3:6" ht="15" thickBot="1" x14ac:dyDescent="0.35">
      <c r="C34" s="3">
        <v>0.17177300000000001</v>
      </c>
      <c r="D34" s="3">
        <v>7.515701</v>
      </c>
      <c r="E34" s="3">
        <v>6.019E-3</v>
      </c>
      <c r="F34" s="3">
        <v>6.4420000000000005E-2</v>
      </c>
    </row>
    <row r="35" spans="3:6" ht="15" thickBot="1" x14ac:dyDescent="0.35">
      <c r="C35" s="3">
        <v>0.180091</v>
      </c>
      <c r="D35" s="3">
        <v>7.4338059999999997</v>
      </c>
      <c r="E35" s="3">
        <v>5.7999999999999996E-3</v>
      </c>
      <c r="F35" s="3">
        <v>6.3913999999999999E-2</v>
      </c>
    </row>
    <row r="36" spans="3:6" ht="15" thickBot="1" x14ac:dyDescent="0.35">
      <c r="C36" s="3">
        <v>0.18840899999999999</v>
      </c>
      <c r="D36" s="3">
        <v>7.3519110000000003</v>
      </c>
      <c r="E36" s="3">
        <v>7.5810000000000001E-3</v>
      </c>
      <c r="F36" s="3">
        <v>6.3408000000000006E-2</v>
      </c>
    </row>
    <row r="37" spans="3:6" ht="15" thickBot="1" x14ac:dyDescent="0.35">
      <c r="C37" s="3">
        <v>0.59671200000000002</v>
      </c>
      <c r="D37" s="3">
        <v>34.222374000000002</v>
      </c>
      <c r="E37" s="3">
        <v>0.109777</v>
      </c>
      <c r="F37" s="3">
        <v>0.128664</v>
      </c>
    </row>
    <row r="38" spans="3:6" ht="15" thickBot="1" x14ac:dyDescent="0.35">
      <c r="C38" s="3">
        <v>0.59423499999999996</v>
      </c>
      <c r="D38" s="3">
        <v>33.341895999999998</v>
      </c>
      <c r="E38" s="3">
        <v>0.10889</v>
      </c>
      <c r="F38" s="3">
        <v>0.107209</v>
      </c>
    </row>
    <row r="39" spans="3:6" ht="15" thickBot="1" x14ac:dyDescent="0.35">
      <c r="C39" s="3">
        <v>0.60088900000000001</v>
      </c>
      <c r="D39" s="3">
        <v>35.865048000000002</v>
      </c>
      <c r="E39" s="3">
        <v>0.11285100000000001</v>
      </c>
      <c r="F39" s="3">
        <v>0.12609100000000001</v>
      </c>
    </row>
    <row r="40" spans="3:6" ht="15" thickBot="1" x14ac:dyDescent="0.35">
      <c r="C40" s="3">
        <v>0.60088900000000001</v>
      </c>
      <c r="D40" s="3">
        <v>34.325040999999999</v>
      </c>
      <c r="E40" s="3">
        <v>0.11021599999999999</v>
      </c>
      <c r="F40" s="3">
        <v>0.126863</v>
      </c>
    </row>
    <row r="41" spans="3:6" ht="15" thickBot="1" x14ac:dyDescent="0.35">
      <c r="C41" s="3">
        <v>0.62535399999999997</v>
      </c>
      <c r="D41" s="3">
        <v>35.865048000000002</v>
      </c>
      <c r="E41" s="3">
        <v>0.10900899999999999</v>
      </c>
      <c r="F41" s="3">
        <v>0.13162299999999999</v>
      </c>
    </row>
    <row r="42" spans="3:6" ht="15" thickBot="1" x14ac:dyDescent="0.35">
      <c r="C42" s="3">
        <v>0.60446900000000003</v>
      </c>
      <c r="D42" s="3">
        <v>32.579700000000003</v>
      </c>
      <c r="E42" s="3">
        <v>0.10527599999999999</v>
      </c>
      <c r="F42" s="3">
        <v>0.125447</v>
      </c>
    </row>
    <row r="43" spans="3:6" ht="15" thickBot="1" x14ac:dyDescent="0.35">
      <c r="C43" s="3">
        <v>0.61640300000000003</v>
      </c>
      <c r="D43" s="3">
        <v>34.256596000000002</v>
      </c>
      <c r="E43" s="3">
        <v>0.105166</v>
      </c>
      <c r="F43" s="3">
        <v>0.127249</v>
      </c>
    </row>
    <row r="44" spans="3:6" ht="15" thickBot="1" x14ac:dyDescent="0.35">
      <c r="C44" s="3">
        <v>0.58060100000000003</v>
      </c>
      <c r="D44" s="3">
        <v>35.249045000000002</v>
      </c>
      <c r="E44" s="3">
        <v>0.105057</v>
      </c>
      <c r="F44" s="3">
        <v>0.13123699999999999</v>
      </c>
    </row>
    <row r="45" spans="3:6" ht="15" thickBot="1" x14ac:dyDescent="0.35">
      <c r="C45" s="3">
        <v>0.62416099999999997</v>
      </c>
      <c r="D45" s="3">
        <v>33.537927000000003</v>
      </c>
      <c r="E45" s="3">
        <v>0.11526599999999999</v>
      </c>
      <c r="F45" s="3">
        <v>0.13162299999999999</v>
      </c>
    </row>
    <row r="46" spans="3:6" ht="15" thickBot="1" x14ac:dyDescent="0.35">
      <c r="C46" s="3">
        <v>0.57702100000000001</v>
      </c>
      <c r="D46" s="3">
        <v>33.640594</v>
      </c>
      <c r="E46" s="3">
        <v>0.10527599999999999</v>
      </c>
      <c r="F46" s="3">
        <v>0.12519</v>
      </c>
    </row>
    <row r="47" spans="3:6" ht="15" thickBot="1" x14ac:dyDescent="0.35">
      <c r="C47" s="3">
        <v>0.31611800000000001</v>
      </c>
      <c r="D47" s="3">
        <v>9.8072130000000008</v>
      </c>
      <c r="E47" s="3">
        <v>1.9279000000000001E-2</v>
      </c>
      <c r="F47" s="3">
        <v>0.116115</v>
      </c>
    </row>
    <row r="48" spans="3:6" ht="15" thickBot="1" x14ac:dyDescent="0.35">
      <c r="C48" s="3">
        <v>0.261129</v>
      </c>
      <c r="D48" s="3">
        <v>11.217459</v>
      </c>
      <c r="E48" s="3">
        <v>1.8832000000000002E-2</v>
      </c>
      <c r="F48" s="3">
        <v>0.11312800000000001</v>
      </c>
    </row>
    <row r="49" spans="2:6" ht="15" thickBot="1" x14ac:dyDescent="0.35">
      <c r="C49" s="3">
        <v>0.32338899999999998</v>
      </c>
      <c r="D49" s="3">
        <v>9.6012620000000002</v>
      </c>
      <c r="E49" s="3">
        <v>1.9954E-2</v>
      </c>
      <c r="F49" s="3">
        <v>0.11321199999999999</v>
      </c>
    </row>
    <row r="50" spans="2:6" ht="15" thickBot="1" x14ac:dyDescent="0.35">
      <c r="C50" s="3">
        <v>0.31864700000000001</v>
      </c>
      <c r="D50" s="3">
        <v>10.150465000000001</v>
      </c>
      <c r="E50" s="3">
        <v>1.9453000000000002E-2</v>
      </c>
      <c r="F50" s="3">
        <v>0.11414100000000001</v>
      </c>
    </row>
    <row r="51" spans="2:6" ht="15" thickBot="1" x14ac:dyDescent="0.35">
      <c r="C51" s="3">
        <v>0.31959500000000002</v>
      </c>
      <c r="D51" s="3">
        <v>10.209308999999999</v>
      </c>
      <c r="E51" s="3">
        <v>1.9838000000000001E-2</v>
      </c>
      <c r="F51" s="3">
        <v>0.120643</v>
      </c>
    </row>
    <row r="52" spans="2:6" ht="15" thickBot="1" x14ac:dyDescent="0.35">
      <c r="C52" s="3">
        <v>0.321492</v>
      </c>
      <c r="D52" s="3">
        <v>10.277958999999999</v>
      </c>
      <c r="E52" s="3">
        <v>1.8624000000000002E-2</v>
      </c>
      <c r="F52" s="3">
        <v>0.11321199999999999</v>
      </c>
    </row>
    <row r="53" spans="2:6" ht="15" thickBot="1" x14ac:dyDescent="0.35">
      <c r="C53" s="3">
        <v>0.32939499999999999</v>
      </c>
      <c r="D53" s="3">
        <v>9.9445139999999999</v>
      </c>
      <c r="E53" s="3">
        <v>1.8932000000000001E-2</v>
      </c>
      <c r="F53" s="3">
        <v>0.121921</v>
      </c>
    </row>
    <row r="54" spans="2:6" ht="15" thickBot="1" x14ac:dyDescent="0.35">
      <c r="C54" s="3">
        <v>0.30568600000000001</v>
      </c>
      <c r="D54" s="3">
        <v>10.160273</v>
      </c>
      <c r="E54" s="3">
        <v>1.8720000000000001E-2</v>
      </c>
      <c r="F54" s="3">
        <v>0.121921</v>
      </c>
    </row>
    <row r="55" spans="2:6" ht="15" thickBot="1" x14ac:dyDescent="0.35">
      <c r="C55" s="3">
        <v>0.32781399999999999</v>
      </c>
      <c r="D55" s="3">
        <v>10.062201</v>
      </c>
      <c r="E55" s="3">
        <v>1.9549E-2</v>
      </c>
      <c r="F55" s="3">
        <v>0.111703</v>
      </c>
    </row>
    <row r="56" spans="2:6" ht="15" thickBot="1" x14ac:dyDescent="0.35">
      <c r="C56" s="3">
        <v>0.30157699999999998</v>
      </c>
      <c r="D56" s="3">
        <v>9.7581769999999999</v>
      </c>
      <c r="E56" s="3">
        <v>1.9182999999999999E-2</v>
      </c>
      <c r="F56" s="3">
        <v>0.11634700000000001</v>
      </c>
    </row>
    <row r="61" spans="2:6" ht="15" thickBot="1" x14ac:dyDescent="0.35"/>
    <row r="62" spans="2:6" ht="15" thickBot="1" x14ac:dyDescent="0.35">
      <c r="B62" s="6" t="s">
        <v>51</v>
      </c>
      <c r="C62" s="8" t="s">
        <v>43</v>
      </c>
      <c r="D62" s="9"/>
      <c r="E62" s="8" t="s">
        <v>31</v>
      </c>
      <c r="F62" s="9"/>
    </row>
    <row r="63" spans="2:6" ht="29.4" thickBot="1" x14ac:dyDescent="0.35">
      <c r="B63" s="7"/>
      <c r="C63" s="1" t="s">
        <v>44</v>
      </c>
      <c r="D63" s="1" t="s">
        <v>45</v>
      </c>
      <c r="E63" s="1" t="s">
        <v>46</v>
      </c>
      <c r="F63" s="1" t="s">
        <v>47</v>
      </c>
    </row>
    <row r="64" spans="2:6" ht="15" thickBot="1" x14ac:dyDescent="0.35">
      <c r="B64" s="2"/>
      <c r="C64" s="3">
        <v>0.177568</v>
      </c>
      <c r="D64" s="3">
        <v>6.1341720000000004</v>
      </c>
      <c r="E64" s="3">
        <v>4.4489000000000001E-2</v>
      </c>
      <c r="F64" s="3">
        <v>3.6749999999999998E-2</v>
      </c>
    </row>
    <row r="65" spans="2:6" ht="15" thickBot="1" x14ac:dyDescent="0.35">
      <c r="B65" s="2"/>
      <c r="C65" s="3">
        <v>0.18304400000000001</v>
      </c>
      <c r="D65" s="3">
        <v>6.3895879999999998</v>
      </c>
      <c r="E65" s="3">
        <v>4.4919000000000001E-2</v>
      </c>
      <c r="F65" s="3">
        <v>3.4810000000000001E-2</v>
      </c>
    </row>
    <row r="66" spans="2:6" ht="15" thickBot="1" x14ac:dyDescent="0.35">
      <c r="B66" s="2"/>
      <c r="C66" s="3">
        <v>0.18923499999999999</v>
      </c>
      <c r="D66" s="3">
        <v>10.288777</v>
      </c>
      <c r="E66" s="3">
        <v>4.8259000000000003E-2</v>
      </c>
      <c r="F66" s="3">
        <v>2.6193000000000001E-2</v>
      </c>
    </row>
    <row r="67" spans="2:6" ht="15" thickBot="1" x14ac:dyDescent="0.35">
      <c r="B67" s="2"/>
      <c r="C67" s="3">
        <v>0.17984</v>
      </c>
      <c r="D67" s="3">
        <v>7.1679639999999996</v>
      </c>
      <c r="E67" s="3">
        <v>5.7687000000000002E-2</v>
      </c>
      <c r="F67" s="3">
        <v>4.8765999999999997E-2</v>
      </c>
    </row>
    <row r="68" spans="2:6" ht="15" thickBot="1" x14ac:dyDescent="0.35">
      <c r="B68" s="2"/>
      <c r="C68" s="3">
        <v>0.21634900000000001</v>
      </c>
      <c r="D68" s="3">
        <v>6.135491</v>
      </c>
      <c r="E68" s="3">
        <v>4.1995999999999999E-2</v>
      </c>
      <c r="F68" s="3">
        <v>3.2439999999999997E-2</v>
      </c>
    </row>
    <row r="69" spans="2:6" ht="15" thickBot="1" x14ac:dyDescent="0.35">
      <c r="B69" s="2"/>
      <c r="C69" s="3">
        <v>0.13913500000000001</v>
      </c>
      <c r="D69" s="3">
        <v>6.6060189999999999</v>
      </c>
      <c r="E69" s="3">
        <v>3.6219000000000001E-2</v>
      </c>
      <c r="F69" s="3">
        <v>3.2564999999999997E-2</v>
      </c>
    </row>
    <row r="70" spans="2:6" ht="15" thickBot="1" x14ac:dyDescent="0.35">
      <c r="B70" s="2"/>
      <c r="C70" s="3">
        <v>0.17804900000000001</v>
      </c>
      <c r="D70" s="3">
        <v>6.2136769999999997</v>
      </c>
      <c r="E70" s="3">
        <v>4.1526E-2</v>
      </c>
      <c r="F70" s="3">
        <v>3.4708000000000003E-2</v>
      </c>
    </row>
    <row r="71" spans="2:6" ht="15" thickBot="1" x14ac:dyDescent="0.35">
      <c r="B71" s="2"/>
      <c r="C71" s="3">
        <v>0.17199400000000001</v>
      </c>
      <c r="D71" s="3">
        <v>7.8757700000000002</v>
      </c>
      <c r="E71" s="3">
        <v>4.0363000000000003E-2</v>
      </c>
      <c r="F71" s="3">
        <v>3.4551999999999999E-2</v>
      </c>
    </row>
    <row r="72" spans="2:6" ht="15" thickBot="1" x14ac:dyDescent="0.35">
      <c r="B72" s="2"/>
      <c r="C72" s="3">
        <v>0.169878</v>
      </c>
      <c r="D72" s="3">
        <v>6.9741350000000004</v>
      </c>
      <c r="E72" s="3">
        <v>3.9201E-2</v>
      </c>
      <c r="F72" s="3">
        <v>3.4396000000000003E-2</v>
      </c>
    </row>
    <row r="73" spans="2:6" ht="15" thickBot="1" x14ac:dyDescent="0.35">
      <c r="B73" s="2"/>
      <c r="C73" s="3">
        <v>0.16776099999999999</v>
      </c>
      <c r="D73" s="3">
        <v>5.5743720000000003</v>
      </c>
      <c r="E73" s="3">
        <v>3.8038000000000002E-2</v>
      </c>
      <c r="F73" s="3">
        <v>3.424E-2</v>
      </c>
    </row>
    <row r="74" spans="2:6" ht="15" thickBot="1" x14ac:dyDescent="0.35">
      <c r="C74" s="3">
        <v>0.133743</v>
      </c>
      <c r="D74" s="3">
        <v>7.5026780000000004</v>
      </c>
      <c r="E74" s="3">
        <v>7.9349999999999993E-3</v>
      </c>
      <c r="F74" s="3">
        <v>7.4748999999999996E-2</v>
      </c>
    </row>
    <row r="75" spans="2:6" ht="15" thickBot="1" x14ac:dyDescent="0.35">
      <c r="C75" s="3">
        <v>0.114081</v>
      </c>
      <c r="D75" s="3">
        <v>8.3221729999999994</v>
      </c>
      <c r="E75" s="3">
        <v>7.0260000000000001E-3</v>
      </c>
      <c r="F75" s="3">
        <v>6.2581999999999999E-2</v>
      </c>
    </row>
    <row r="76" spans="2:6" ht="15" thickBot="1" x14ac:dyDescent="0.35">
      <c r="C76" s="3">
        <v>0.13898099999999999</v>
      </c>
      <c r="D76" s="3">
        <v>9.3173560000000002</v>
      </c>
      <c r="E76" s="3">
        <v>6.2789999999999999E-3</v>
      </c>
      <c r="F76" s="3">
        <v>6.1629999999999997E-2</v>
      </c>
    </row>
    <row r="77" spans="2:6" ht="15" thickBot="1" x14ac:dyDescent="0.35">
      <c r="C77" s="3">
        <v>0.11461300000000001</v>
      </c>
      <c r="D77" s="3">
        <v>7.1654980000000004</v>
      </c>
      <c r="E77" s="3">
        <v>7.7869999999999997E-3</v>
      </c>
      <c r="F77" s="3">
        <v>6.5750000000000003E-2</v>
      </c>
    </row>
    <row r="78" spans="2:6" ht="15" thickBot="1" x14ac:dyDescent="0.35">
      <c r="C78" s="3">
        <v>0.121254</v>
      </c>
      <c r="D78" s="3">
        <v>7.1004769999999997</v>
      </c>
      <c r="E78" s="3">
        <v>6.7219999999999997E-3</v>
      </c>
      <c r="F78" s="3">
        <v>6.8822999999999995E-2</v>
      </c>
    </row>
    <row r="79" spans="2:6" ht="15" thickBot="1" x14ac:dyDescent="0.35">
      <c r="C79" s="3">
        <v>0.160521</v>
      </c>
      <c r="D79" s="3">
        <v>7.4081619999999999</v>
      </c>
      <c r="E79" s="3">
        <v>6.2820000000000003E-3</v>
      </c>
      <c r="F79" s="3">
        <v>6.6640000000000005E-2</v>
      </c>
    </row>
    <row r="80" spans="2:6" ht="15" thickBot="1" x14ac:dyDescent="0.35">
      <c r="C80" s="3">
        <v>0.18632399999999999</v>
      </c>
      <c r="D80" s="3">
        <v>8.0866240000000005</v>
      </c>
      <c r="E80" s="3">
        <v>6.2379999999999996E-3</v>
      </c>
      <c r="F80" s="3">
        <v>6.4924999999999997E-2</v>
      </c>
    </row>
    <row r="81" spans="3:6" ht="15" thickBot="1" x14ac:dyDescent="0.35">
      <c r="C81" s="3">
        <v>0.17177300000000001</v>
      </c>
      <c r="D81" s="3">
        <v>7.515701</v>
      </c>
      <c r="E81" s="3">
        <v>6.019E-3</v>
      </c>
      <c r="F81" s="3">
        <v>6.4420000000000005E-2</v>
      </c>
    </row>
    <row r="82" spans="3:6" ht="15" thickBot="1" x14ac:dyDescent="0.35">
      <c r="C82" s="3">
        <v>0.180091</v>
      </c>
      <c r="D82" s="3">
        <v>7.4338059999999997</v>
      </c>
      <c r="E82" s="3">
        <v>5.7999999999999996E-3</v>
      </c>
      <c r="F82" s="3">
        <v>6.3913999999999999E-2</v>
      </c>
    </row>
    <row r="83" spans="3:6" ht="15" thickBot="1" x14ac:dyDescent="0.35">
      <c r="C83" s="3">
        <v>0.18840899999999999</v>
      </c>
      <c r="D83" s="3">
        <v>7.3519110000000003</v>
      </c>
      <c r="E83" s="3">
        <v>7.5810000000000001E-3</v>
      </c>
      <c r="F83" s="3">
        <v>6.3408000000000006E-2</v>
      </c>
    </row>
    <row r="84" spans="3:6" ht="15" thickBot="1" x14ac:dyDescent="0.35">
      <c r="C84" s="3">
        <v>0.31611800000000001</v>
      </c>
      <c r="D84" s="3">
        <v>9.8072130000000008</v>
      </c>
      <c r="E84" s="3">
        <v>1.9279000000000001E-2</v>
      </c>
      <c r="F84" s="3">
        <v>0.116115</v>
      </c>
    </row>
    <row r="85" spans="3:6" ht="15" thickBot="1" x14ac:dyDescent="0.35">
      <c r="C85" s="3">
        <v>0.261129</v>
      </c>
      <c r="D85" s="3">
        <v>11.217459</v>
      </c>
      <c r="E85" s="3">
        <v>1.8832000000000002E-2</v>
      </c>
      <c r="F85" s="3">
        <v>0.11312800000000001</v>
      </c>
    </row>
    <row r="86" spans="3:6" ht="15" thickBot="1" x14ac:dyDescent="0.35">
      <c r="C86" s="3">
        <v>0.32338899999999998</v>
      </c>
      <c r="D86" s="3">
        <v>9.6012620000000002</v>
      </c>
      <c r="E86" s="3">
        <v>1.9954E-2</v>
      </c>
      <c r="F86" s="3">
        <v>0.11321199999999999</v>
      </c>
    </row>
    <row r="87" spans="3:6" ht="15" thickBot="1" x14ac:dyDescent="0.35">
      <c r="C87" s="3">
        <v>0.31864700000000001</v>
      </c>
      <c r="D87" s="3">
        <v>10.150465000000001</v>
      </c>
      <c r="E87" s="3">
        <v>1.9453000000000002E-2</v>
      </c>
      <c r="F87" s="3">
        <v>0.11414100000000001</v>
      </c>
    </row>
    <row r="88" spans="3:6" ht="15" thickBot="1" x14ac:dyDescent="0.35">
      <c r="C88" s="3">
        <v>0.31959500000000002</v>
      </c>
      <c r="D88" s="3">
        <v>10.209308999999999</v>
      </c>
      <c r="E88" s="3">
        <v>1.9838000000000001E-2</v>
      </c>
      <c r="F88" s="3">
        <v>0.120643</v>
      </c>
    </row>
    <row r="89" spans="3:6" ht="15" thickBot="1" x14ac:dyDescent="0.35">
      <c r="C89" s="3">
        <v>0.321492</v>
      </c>
      <c r="D89" s="3">
        <v>10.277958999999999</v>
      </c>
      <c r="E89" s="3">
        <v>1.8624000000000002E-2</v>
      </c>
      <c r="F89" s="3">
        <v>0.11321199999999999</v>
      </c>
    </row>
    <row r="90" spans="3:6" ht="15" thickBot="1" x14ac:dyDescent="0.35">
      <c r="C90" s="3">
        <v>0.32939499999999999</v>
      </c>
      <c r="D90" s="3">
        <v>9.9445139999999999</v>
      </c>
      <c r="E90" s="3">
        <v>1.8932000000000001E-2</v>
      </c>
      <c r="F90" s="3">
        <v>0.121921</v>
      </c>
    </row>
    <row r="91" spans="3:6" ht="15" thickBot="1" x14ac:dyDescent="0.35">
      <c r="C91" s="3">
        <v>0.30568600000000001</v>
      </c>
      <c r="D91" s="3">
        <v>10.160273</v>
      </c>
      <c r="E91" s="3">
        <v>1.8720000000000001E-2</v>
      </c>
      <c r="F91" s="3">
        <v>0.121921</v>
      </c>
    </row>
    <row r="92" spans="3:6" ht="15" thickBot="1" x14ac:dyDescent="0.35">
      <c r="C92" s="3">
        <v>0.32781399999999999</v>
      </c>
      <c r="D92" s="3">
        <v>10.062201</v>
      </c>
      <c r="E92" s="3">
        <v>1.9549E-2</v>
      </c>
      <c r="F92" s="3">
        <v>0.111703</v>
      </c>
    </row>
    <row r="93" spans="3:6" ht="15" thickBot="1" x14ac:dyDescent="0.35">
      <c r="C93" s="3">
        <v>0.30157699999999998</v>
      </c>
      <c r="D93" s="3">
        <v>9.7581769999999999</v>
      </c>
      <c r="E93" s="3">
        <v>1.9182999999999999E-2</v>
      </c>
      <c r="F93" s="3">
        <v>0.11634700000000001</v>
      </c>
    </row>
  </sheetData>
  <mergeCells count="15">
    <mergeCell ref="B62:B63"/>
    <mergeCell ref="C62:D62"/>
    <mergeCell ref="E62:F62"/>
    <mergeCell ref="R15:R16"/>
    <mergeCell ref="S15:T15"/>
    <mergeCell ref="U15:V15"/>
    <mergeCell ref="Z15:Z16"/>
    <mergeCell ref="AA15:AB15"/>
    <mergeCell ref="AC15:AD15"/>
    <mergeCell ref="B15:B16"/>
    <mergeCell ref="C15:D15"/>
    <mergeCell ref="E15:F15"/>
    <mergeCell ref="J15:J16"/>
    <mergeCell ref="K15:L15"/>
    <mergeCell ref="M15:N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E962-0FFD-40B9-87E3-41B1BAB97DDC}">
  <dimension ref="B2:R9"/>
  <sheetViews>
    <sheetView tabSelected="1" zoomScale="85" zoomScaleNormal="85" workbookViewId="0">
      <selection activeCell="D5" sqref="D5"/>
    </sheetView>
  </sheetViews>
  <sheetFormatPr defaultRowHeight="14.4" x14ac:dyDescent="0.3"/>
  <cols>
    <col min="2" max="2" width="21.33203125" customWidth="1"/>
    <col min="10" max="10" width="11.6640625" customWidth="1"/>
  </cols>
  <sheetData>
    <row r="2" spans="2:18" ht="43.8" thickBot="1" x14ac:dyDescent="0.35">
      <c r="C2" s="1" t="s">
        <v>21</v>
      </c>
      <c r="D2" s="1" t="s">
        <v>22</v>
      </c>
      <c r="E2" s="1" t="s">
        <v>23</v>
      </c>
      <c r="F2" s="1" t="s">
        <v>24</v>
      </c>
      <c r="J2" t="s">
        <v>29</v>
      </c>
      <c r="K2" s="1" t="s">
        <v>21</v>
      </c>
      <c r="L2" s="1" t="s">
        <v>22</v>
      </c>
      <c r="M2" s="1" t="s">
        <v>23</v>
      </c>
      <c r="N2" s="1" t="s">
        <v>24</v>
      </c>
      <c r="Q2" s="11" t="s">
        <v>38</v>
      </c>
      <c r="R2" s="11" t="s">
        <v>39</v>
      </c>
    </row>
    <row r="3" spans="2:18" ht="15" thickBot="1" x14ac:dyDescent="0.35">
      <c r="B3" t="s">
        <v>25</v>
      </c>
      <c r="C3" s="5">
        <v>0.177285</v>
      </c>
      <c r="D3" s="5">
        <v>6.9359970000000004</v>
      </c>
      <c r="E3" s="5">
        <v>0.150979</v>
      </c>
      <c r="F3" s="5">
        <v>7.7204379999999997</v>
      </c>
      <c r="J3" t="s">
        <v>30</v>
      </c>
      <c r="K3">
        <f>(C5/C3) * 100</f>
        <v>339.60741179456807</v>
      </c>
      <c r="L3">
        <f t="shared" ref="L3:N3" si="0">(D5/D3) * 100</f>
        <v>494.35325591980506</v>
      </c>
      <c r="M3">
        <f t="shared" si="0"/>
        <v>206.97183051947619</v>
      </c>
      <c r="N3">
        <f t="shared" si="0"/>
        <v>131.06617785156749</v>
      </c>
      <c r="Q3">
        <f>AVERAGE(K3,M3)</f>
        <v>273.28962115702211</v>
      </c>
      <c r="R3">
        <f>AVERAGE(L3,N3)</f>
        <v>312.70971688568625</v>
      </c>
    </row>
    <row r="4" spans="2:18" ht="15" thickBot="1" x14ac:dyDescent="0.35">
      <c r="B4" t="s">
        <v>26</v>
      </c>
      <c r="C4" s="5">
        <v>4.3270000000000003E-2</v>
      </c>
      <c r="D4" s="5">
        <v>3.4942000000000001E-2</v>
      </c>
      <c r="E4" s="5">
        <v>6.7669999999999996E-3</v>
      </c>
      <c r="F4" s="5">
        <v>6.5684000000000006E-2</v>
      </c>
      <c r="J4" t="s">
        <v>31</v>
      </c>
      <c r="K4">
        <f>(C6/C4) * 100</f>
        <v>251.16246822278714</v>
      </c>
      <c r="L4">
        <f t="shared" ref="L4" si="1">(D6/D4) * 100</f>
        <v>360.94098792284359</v>
      </c>
      <c r="M4">
        <f t="shared" ref="M4" si="2">(E6/E4) * 100</f>
        <v>284.26185902172307</v>
      </c>
      <c r="N4">
        <f t="shared" ref="N4" si="3">(F6/F4) * 100</f>
        <v>176.95938128006819</v>
      </c>
      <c r="Q4">
        <f>AVERAGE(K4,M4)</f>
        <v>267.7121636222551</v>
      </c>
      <c r="R4">
        <f>AVERAGE(L4,N4)</f>
        <v>268.95018460145587</v>
      </c>
    </row>
    <row r="5" spans="2:18" ht="15" thickBot="1" x14ac:dyDescent="0.35">
      <c r="B5" t="s">
        <v>28</v>
      </c>
      <c r="C5" s="5">
        <v>0.60207299999999997</v>
      </c>
      <c r="D5" s="5">
        <v>34.288327000000002</v>
      </c>
      <c r="E5" s="5">
        <v>0.31248399999999998</v>
      </c>
      <c r="F5" s="5">
        <v>10.118883</v>
      </c>
    </row>
    <row r="6" spans="2:18" ht="15" thickBot="1" x14ac:dyDescent="0.35">
      <c r="B6" t="s">
        <v>27</v>
      </c>
      <c r="C6" s="5">
        <v>0.108678</v>
      </c>
      <c r="D6" s="5">
        <v>0.12612000000000001</v>
      </c>
      <c r="E6" s="5">
        <v>1.9236E-2</v>
      </c>
      <c r="F6" s="5">
        <v>0.116234</v>
      </c>
    </row>
    <row r="8" spans="2:18" x14ac:dyDescent="0.3">
      <c r="J8" t="s">
        <v>36</v>
      </c>
    </row>
    <row r="9" spans="2:18" x14ac:dyDescent="0.3">
      <c r="J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1F1F-1E26-462A-A2B6-F58D9102442B}">
  <dimension ref="B1:AD17"/>
  <sheetViews>
    <sheetView zoomScaleNormal="100" workbookViewId="0">
      <selection activeCell="M19" sqref="M19"/>
    </sheetView>
  </sheetViews>
  <sheetFormatPr defaultRowHeight="14.4" x14ac:dyDescent="0.3"/>
  <cols>
    <col min="3" max="3" width="11.5546875" bestFit="1" customWidth="1"/>
    <col min="11" max="11" width="11.5546875" bestFit="1" customWidth="1"/>
  </cols>
  <sheetData>
    <row r="1" spans="2:30" ht="15" thickBot="1" x14ac:dyDescent="0.35"/>
    <row r="2" spans="2:30" ht="15" thickBot="1" x14ac:dyDescent="0.35">
      <c r="B2" s="6"/>
      <c r="C2" s="8" t="s">
        <v>0</v>
      </c>
      <c r="D2" s="9"/>
      <c r="E2" s="8" t="s">
        <v>1</v>
      </c>
      <c r="F2" s="9"/>
      <c r="J2" s="6"/>
      <c r="K2" s="8" t="s">
        <v>0</v>
      </c>
      <c r="L2" s="9"/>
      <c r="M2" s="8" t="s">
        <v>1</v>
      </c>
      <c r="N2" s="9"/>
      <c r="R2" s="6"/>
      <c r="S2" s="8" t="s">
        <v>0</v>
      </c>
      <c r="T2" s="9"/>
      <c r="U2" s="8" t="s">
        <v>1</v>
      </c>
      <c r="V2" s="9"/>
      <c r="Z2" s="6"/>
      <c r="AA2" s="8" t="s">
        <v>0</v>
      </c>
      <c r="AB2" s="9"/>
      <c r="AC2" s="8" t="s">
        <v>1</v>
      </c>
      <c r="AD2" s="9"/>
    </row>
    <row r="3" spans="2:30" ht="43.8" thickBot="1" x14ac:dyDescent="0.35">
      <c r="B3" s="7"/>
      <c r="C3" s="1" t="s">
        <v>21</v>
      </c>
      <c r="D3" s="1" t="s">
        <v>22</v>
      </c>
      <c r="E3" s="1" t="s">
        <v>23</v>
      </c>
      <c r="F3" s="1" t="s">
        <v>24</v>
      </c>
      <c r="J3" s="7"/>
      <c r="K3" s="1" t="s">
        <v>21</v>
      </c>
      <c r="L3" s="1" t="s">
        <v>22</v>
      </c>
      <c r="M3" s="1" t="s">
        <v>23</v>
      </c>
      <c r="N3" s="1" t="s">
        <v>24</v>
      </c>
      <c r="R3" s="7"/>
      <c r="S3" s="1" t="s">
        <v>21</v>
      </c>
      <c r="T3" s="1" t="s">
        <v>22</v>
      </c>
      <c r="U3" s="1" t="s">
        <v>23</v>
      </c>
      <c r="V3" s="1" t="s">
        <v>24</v>
      </c>
      <c r="Z3" s="7"/>
      <c r="AA3" s="1" t="s">
        <v>21</v>
      </c>
      <c r="AB3" s="1" t="s">
        <v>22</v>
      </c>
      <c r="AC3" s="1" t="s">
        <v>23</v>
      </c>
      <c r="AD3" s="1" t="s">
        <v>24</v>
      </c>
    </row>
    <row r="4" spans="2:30" ht="15" thickBot="1" x14ac:dyDescent="0.35">
      <c r="B4" s="2" t="s">
        <v>2</v>
      </c>
      <c r="C4" s="3">
        <v>0.177568</v>
      </c>
      <c r="D4" s="3">
        <v>6.1341720000000004</v>
      </c>
      <c r="E4" s="3">
        <v>0.133743</v>
      </c>
      <c r="F4" s="3">
        <v>7.5026780000000004</v>
      </c>
      <c r="J4" s="2" t="s">
        <v>2</v>
      </c>
      <c r="K4" s="3">
        <v>4.4489000000000001E-2</v>
      </c>
      <c r="L4" s="3">
        <v>3.6749999999999998E-2</v>
      </c>
      <c r="M4" s="3">
        <v>7.9349999999999993E-3</v>
      </c>
      <c r="N4" s="3">
        <v>7.4748999999999996E-2</v>
      </c>
      <c r="R4" s="2" t="s">
        <v>2</v>
      </c>
      <c r="S4" s="3">
        <v>0.59671200000000002</v>
      </c>
      <c r="T4" s="3">
        <v>34.222374000000002</v>
      </c>
      <c r="U4" s="3">
        <v>0.31611800000000001</v>
      </c>
      <c r="V4" s="3">
        <v>9.8072130000000008</v>
      </c>
      <c r="Z4" s="2" t="s">
        <v>2</v>
      </c>
      <c r="AA4" s="3">
        <v>0.109777</v>
      </c>
      <c r="AB4" s="3">
        <v>0.128664</v>
      </c>
      <c r="AC4" s="3">
        <v>1.9279000000000001E-2</v>
      </c>
      <c r="AD4" s="3">
        <v>0.116115</v>
      </c>
    </row>
    <row r="5" spans="2:30" ht="15" thickBot="1" x14ac:dyDescent="0.35">
      <c r="B5" s="2" t="s">
        <v>3</v>
      </c>
      <c r="C5" s="3">
        <v>0.18304400000000001</v>
      </c>
      <c r="D5" s="3">
        <v>6.3895879999999998</v>
      </c>
      <c r="E5" s="3">
        <v>0.114081</v>
      </c>
      <c r="F5" s="3">
        <v>8.3221729999999994</v>
      </c>
      <c r="J5" s="2" t="s">
        <v>3</v>
      </c>
      <c r="K5" s="3">
        <v>4.4919000000000001E-2</v>
      </c>
      <c r="L5" s="3">
        <v>3.4810000000000001E-2</v>
      </c>
      <c r="M5" s="3">
        <v>7.0260000000000001E-3</v>
      </c>
      <c r="N5" s="3">
        <v>6.2581999999999999E-2</v>
      </c>
      <c r="R5" s="2" t="s">
        <v>3</v>
      </c>
      <c r="S5" s="3">
        <v>0.59423499999999996</v>
      </c>
      <c r="T5" s="3">
        <v>33.341895999999998</v>
      </c>
      <c r="U5" s="3">
        <v>0.261129</v>
      </c>
      <c r="V5" s="3">
        <v>11.217459</v>
      </c>
      <c r="Z5" s="2" t="s">
        <v>3</v>
      </c>
      <c r="AA5" s="3">
        <v>0.10889</v>
      </c>
      <c r="AB5" s="3">
        <v>0.107209</v>
      </c>
      <c r="AC5" s="3">
        <v>1.8832000000000002E-2</v>
      </c>
      <c r="AD5" s="3">
        <v>0.11312800000000001</v>
      </c>
    </row>
    <row r="6" spans="2:30" ht="15" thickBot="1" x14ac:dyDescent="0.35">
      <c r="B6" s="2" t="s">
        <v>4</v>
      </c>
      <c r="C6" s="3">
        <v>0.18923499999999999</v>
      </c>
      <c r="D6" s="3">
        <v>10.288777</v>
      </c>
      <c r="E6" s="3">
        <v>0.13898099999999999</v>
      </c>
      <c r="F6" s="3">
        <v>9.3173560000000002</v>
      </c>
      <c r="J6" s="2" t="s">
        <v>4</v>
      </c>
      <c r="K6" s="3">
        <v>4.8259000000000003E-2</v>
      </c>
      <c r="L6" s="3">
        <v>2.6193000000000001E-2</v>
      </c>
      <c r="M6" s="3">
        <v>6.2789999999999999E-3</v>
      </c>
      <c r="N6" s="3">
        <v>6.1629999999999997E-2</v>
      </c>
      <c r="R6" s="2" t="s">
        <v>4</v>
      </c>
      <c r="S6" s="3">
        <v>0.60088900000000001</v>
      </c>
      <c r="T6" s="3">
        <v>35.865048000000002</v>
      </c>
      <c r="U6" s="3">
        <v>0.32338899999999998</v>
      </c>
      <c r="V6" s="3">
        <v>9.6012620000000002</v>
      </c>
      <c r="Z6" s="2" t="s">
        <v>4</v>
      </c>
      <c r="AA6" s="3">
        <v>0.11285100000000001</v>
      </c>
      <c r="AB6" s="3">
        <v>0.12609100000000001</v>
      </c>
      <c r="AC6" s="3">
        <v>1.9954E-2</v>
      </c>
      <c r="AD6" s="3">
        <v>0.11321199999999999</v>
      </c>
    </row>
    <row r="7" spans="2:30" ht="15" thickBot="1" x14ac:dyDescent="0.35">
      <c r="B7" s="2" t="s">
        <v>5</v>
      </c>
      <c r="C7" s="3">
        <v>0.17984</v>
      </c>
      <c r="D7" s="3">
        <v>7.1679639999999996</v>
      </c>
      <c r="E7" s="3">
        <v>0.11461300000000001</v>
      </c>
      <c r="F7" s="3">
        <v>7.1654980000000004</v>
      </c>
      <c r="J7" s="2" t="s">
        <v>5</v>
      </c>
      <c r="K7" s="3">
        <v>5.7687000000000002E-2</v>
      </c>
      <c r="L7" s="3">
        <v>4.8765999999999997E-2</v>
      </c>
      <c r="M7" s="3">
        <v>7.7869999999999997E-3</v>
      </c>
      <c r="N7" s="3">
        <v>6.5750000000000003E-2</v>
      </c>
      <c r="R7" s="2" t="s">
        <v>5</v>
      </c>
      <c r="S7" s="3">
        <v>0.60088900000000001</v>
      </c>
      <c r="T7" s="3">
        <v>34.325040999999999</v>
      </c>
      <c r="U7" s="3">
        <v>0.31864700000000001</v>
      </c>
      <c r="V7" s="3">
        <v>10.150465000000001</v>
      </c>
      <c r="Z7" s="2" t="s">
        <v>5</v>
      </c>
      <c r="AA7" s="3">
        <v>0.11021599999999999</v>
      </c>
      <c r="AB7" s="3">
        <v>0.126863</v>
      </c>
      <c r="AC7" s="3">
        <v>1.9453000000000002E-2</v>
      </c>
      <c r="AD7" s="3">
        <v>0.11414100000000001</v>
      </c>
    </row>
    <row r="8" spans="2:30" ht="15" thickBot="1" x14ac:dyDescent="0.35">
      <c r="B8" s="2" t="s">
        <v>6</v>
      </c>
      <c r="C8" s="3">
        <v>0.21634900000000001</v>
      </c>
      <c r="D8" s="3">
        <v>6.135491</v>
      </c>
      <c r="E8" s="3">
        <v>0.121254</v>
      </c>
      <c r="F8" s="3">
        <v>7.1004769999999997</v>
      </c>
      <c r="J8" s="2" t="s">
        <v>6</v>
      </c>
      <c r="K8" s="3">
        <v>4.1995999999999999E-2</v>
      </c>
      <c r="L8" s="3">
        <v>3.2439999999999997E-2</v>
      </c>
      <c r="M8" s="3">
        <v>6.7219999999999997E-3</v>
      </c>
      <c r="N8" s="3">
        <v>6.8822999999999995E-2</v>
      </c>
      <c r="R8" s="2" t="s">
        <v>6</v>
      </c>
      <c r="S8" s="3">
        <v>0.62535399999999997</v>
      </c>
      <c r="T8" s="3">
        <v>35.865048000000002</v>
      </c>
      <c r="U8" s="3">
        <v>0.31959500000000002</v>
      </c>
      <c r="V8" s="3">
        <v>10.209308999999999</v>
      </c>
      <c r="Z8" s="2" t="s">
        <v>6</v>
      </c>
      <c r="AA8" s="3">
        <v>0.10900899999999999</v>
      </c>
      <c r="AB8" s="3">
        <v>0.13162299999999999</v>
      </c>
      <c r="AC8" s="3">
        <v>1.9838000000000001E-2</v>
      </c>
      <c r="AD8" s="3">
        <v>0.120643</v>
      </c>
    </row>
    <row r="9" spans="2:30" ht="15" thickBot="1" x14ac:dyDescent="0.35">
      <c r="B9" s="2" t="s">
        <v>7</v>
      </c>
      <c r="C9" s="3">
        <v>0.13913500000000001</v>
      </c>
      <c r="D9" s="3">
        <v>6.6060189999999999</v>
      </c>
      <c r="E9" s="3">
        <v>0.160521</v>
      </c>
      <c r="F9" s="3">
        <v>7.4081619999999999</v>
      </c>
      <c r="J9" s="2" t="s">
        <v>7</v>
      </c>
      <c r="K9" s="3">
        <v>3.6219000000000001E-2</v>
      </c>
      <c r="L9" s="3">
        <v>3.2564999999999997E-2</v>
      </c>
      <c r="M9" s="3">
        <v>6.2820000000000003E-3</v>
      </c>
      <c r="N9" s="3">
        <v>6.6640000000000005E-2</v>
      </c>
      <c r="R9" s="2" t="s">
        <v>7</v>
      </c>
      <c r="S9" s="3">
        <v>0.60446900000000003</v>
      </c>
      <c r="T9" s="3">
        <v>32.579700000000003</v>
      </c>
      <c r="U9" s="3">
        <v>0.321492</v>
      </c>
      <c r="V9" s="3">
        <v>10.277958999999999</v>
      </c>
      <c r="Z9" s="2" t="s">
        <v>7</v>
      </c>
      <c r="AA9" s="3">
        <v>0.10527599999999999</v>
      </c>
      <c r="AB9" s="3">
        <v>0.125447</v>
      </c>
      <c r="AC9" s="3">
        <v>1.8624000000000002E-2</v>
      </c>
      <c r="AD9" s="3">
        <v>0.11321199999999999</v>
      </c>
    </row>
    <row r="10" spans="2:30" ht="15" thickBot="1" x14ac:dyDescent="0.35">
      <c r="B10" s="2" t="s">
        <v>8</v>
      </c>
      <c r="C10" s="3">
        <v>0.17804900000000001</v>
      </c>
      <c r="D10" s="3">
        <v>6.2136769999999997</v>
      </c>
      <c r="E10" s="3">
        <v>0.18632399999999999</v>
      </c>
      <c r="F10" s="3">
        <v>8.0866240000000005</v>
      </c>
      <c r="J10" s="2" t="s">
        <v>8</v>
      </c>
      <c r="K10" s="3">
        <v>4.1526E-2</v>
      </c>
      <c r="L10" s="3">
        <v>3.4708000000000003E-2</v>
      </c>
      <c r="M10" s="3">
        <v>6.2379999999999996E-3</v>
      </c>
      <c r="N10" s="3">
        <v>6.4924999999999997E-2</v>
      </c>
      <c r="R10" s="2" t="s">
        <v>8</v>
      </c>
      <c r="S10" s="3">
        <v>0.61640300000000003</v>
      </c>
      <c r="T10" s="3">
        <v>34.256596000000002</v>
      </c>
      <c r="U10" s="3">
        <v>0.32939499999999999</v>
      </c>
      <c r="V10" s="3">
        <v>9.9445139999999999</v>
      </c>
      <c r="Z10" s="2" t="s">
        <v>8</v>
      </c>
      <c r="AA10" s="3">
        <v>0.105166</v>
      </c>
      <c r="AB10" s="3">
        <v>0.127249</v>
      </c>
      <c r="AC10" s="3">
        <v>1.8932000000000001E-2</v>
      </c>
      <c r="AD10" s="3">
        <v>0.121921</v>
      </c>
    </row>
    <row r="11" spans="2:30" ht="15" thickBot="1" x14ac:dyDescent="0.35">
      <c r="B11" s="2" t="s">
        <v>9</v>
      </c>
      <c r="C11" s="3">
        <v>0.17199400000000001</v>
      </c>
      <c r="D11" s="3">
        <v>7.8757700000000002</v>
      </c>
      <c r="E11" s="3">
        <v>0.17177300000000001</v>
      </c>
      <c r="F11" s="3">
        <v>7.515701</v>
      </c>
      <c r="J11" s="2" t="s">
        <v>9</v>
      </c>
      <c r="K11" s="3">
        <v>4.0363000000000003E-2</v>
      </c>
      <c r="L11" s="3">
        <v>3.4551999999999999E-2</v>
      </c>
      <c r="M11" s="3">
        <v>6.019E-3</v>
      </c>
      <c r="N11" s="3">
        <v>6.4420000000000005E-2</v>
      </c>
      <c r="R11" s="2" t="s">
        <v>9</v>
      </c>
      <c r="S11" s="3">
        <v>0.58060100000000003</v>
      </c>
      <c r="T11" s="3">
        <v>35.249045000000002</v>
      </c>
      <c r="U11" s="3">
        <v>0.30568600000000001</v>
      </c>
      <c r="V11" s="3">
        <v>10.160273</v>
      </c>
      <c r="Z11" s="2" t="s">
        <v>9</v>
      </c>
      <c r="AA11" s="3">
        <v>0.105057</v>
      </c>
      <c r="AB11" s="3">
        <v>0.13123699999999999</v>
      </c>
      <c r="AC11" s="3">
        <v>1.8720000000000001E-2</v>
      </c>
      <c r="AD11" s="3">
        <v>0.121921</v>
      </c>
    </row>
    <row r="12" spans="2:30" ht="15" thickBot="1" x14ac:dyDescent="0.35">
      <c r="B12" s="2" t="s">
        <v>10</v>
      </c>
      <c r="C12" s="3">
        <v>0.169878</v>
      </c>
      <c r="D12" s="3">
        <v>6.9741350000000004</v>
      </c>
      <c r="E12" s="3">
        <v>0.180091</v>
      </c>
      <c r="F12" s="3">
        <v>7.4338059999999997</v>
      </c>
      <c r="J12" s="2" t="s">
        <v>10</v>
      </c>
      <c r="K12" s="3">
        <v>3.9201E-2</v>
      </c>
      <c r="L12" s="3">
        <v>3.4396000000000003E-2</v>
      </c>
      <c r="M12" s="3">
        <v>5.7999999999999996E-3</v>
      </c>
      <c r="N12" s="3">
        <v>6.3913999999999999E-2</v>
      </c>
      <c r="R12" s="2" t="s">
        <v>10</v>
      </c>
      <c r="S12" s="3">
        <v>0.62416099999999997</v>
      </c>
      <c r="T12" s="3">
        <v>33.537927000000003</v>
      </c>
      <c r="U12" s="3">
        <v>0.32781399999999999</v>
      </c>
      <c r="V12" s="3">
        <v>10.062201</v>
      </c>
      <c r="Z12" s="2" t="s">
        <v>10</v>
      </c>
      <c r="AA12" s="3">
        <v>0.11526599999999999</v>
      </c>
      <c r="AB12" s="3">
        <v>0.13162299999999999</v>
      </c>
      <c r="AC12" s="3">
        <v>1.9549E-2</v>
      </c>
      <c r="AD12" s="3">
        <v>0.111703</v>
      </c>
    </row>
    <row r="13" spans="2:30" ht="15" thickBot="1" x14ac:dyDescent="0.35">
      <c r="B13" s="2" t="s">
        <v>11</v>
      </c>
      <c r="C13" s="3">
        <v>0.16776099999999999</v>
      </c>
      <c r="D13" s="3">
        <v>5.5743720000000003</v>
      </c>
      <c r="E13" s="3">
        <v>0.18840899999999999</v>
      </c>
      <c r="F13" s="3">
        <v>7.3519110000000003</v>
      </c>
      <c r="J13" s="2" t="s">
        <v>11</v>
      </c>
      <c r="K13" s="3">
        <v>3.8038000000000002E-2</v>
      </c>
      <c r="L13" s="3">
        <v>3.424E-2</v>
      </c>
      <c r="M13" s="3">
        <v>7.5810000000000001E-3</v>
      </c>
      <c r="N13" s="3">
        <v>6.3408000000000006E-2</v>
      </c>
      <c r="R13" s="2" t="s">
        <v>11</v>
      </c>
      <c r="S13" s="3">
        <v>0.57702100000000001</v>
      </c>
      <c r="T13" s="3">
        <v>33.640594</v>
      </c>
      <c r="U13" s="3">
        <v>0.30157699999999998</v>
      </c>
      <c r="V13" s="3">
        <v>9.7581769999999999</v>
      </c>
      <c r="Z13" s="2" t="s">
        <v>11</v>
      </c>
      <c r="AA13" s="3">
        <v>0.10527599999999999</v>
      </c>
      <c r="AB13" s="3">
        <v>0.12519</v>
      </c>
      <c r="AC13" s="3">
        <v>1.9182999999999999E-2</v>
      </c>
      <c r="AD13" s="3">
        <v>0.11634700000000001</v>
      </c>
    </row>
    <row r="14" spans="2:30" ht="15" thickBot="1" x14ac:dyDescent="0.35">
      <c r="B14" s="4" t="s">
        <v>12</v>
      </c>
      <c r="C14" s="5">
        <v>0.177285</v>
      </c>
      <c r="D14" s="5">
        <v>6.9359970000000004</v>
      </c>
      <c r="E14" s="5">
        <v>0.150979</v>
      </c>
      <c r="F14" s="5">
        <v>7.7204379999999997</v>
      </c>
      <c r="J14" s="4" t="s">
        <v>12</v>
      </c>
      <c r="K14" s="5">
        <v>4.3270000000000003E-2</v>
      </c>
      <c r="L14" s="5">
        <v>3.4942000000000001E-2</v>
      </c>
      <c r="M14" s="5">
        <v>6.7669999999999996E-3</v>
      </c>
      <c r="N14" s="5">
        <v>6.5684000000000006E-2</v>
      </c>
      <c r="R14" s="4" t="s">
        <v>12</v>
      </c>
      <c r="S14" s="5">
        <v>0.60207299999999997</v>
      </c>
      <c r="T14" s="5">
        <v>34.288327000000002</v>
      </c>
      <c r="U14" s="5">
        <v>0.31248399999999998</v>
      </c>
      <c r="V14" s="5">
        <v>10.118883</v>
      </c>
      <c r="Z14" s="4" t="s">
        <v>12</v>
      </c>
      <c r="AA14" s="5">
        <v>0.108678</v>
      </c>
      <c r="AB14" s="5">
        <v>0.12612000000000001</v>
      </c>
      <c r="AC14" s="5">
        <v>1.9236E-2</v>
      </c>
      <c r="AD14" s="5">
        <v>0.116234</v>
      </c>
    </row>
    <row r="15" spans="2:30" ht="43.8" thickBot="1" x14ac:dyDescent="0.35">
      <c r="B15" s="4" t="s">
        <v>17</v>
      </c>
      <c r="C15" s="5">
        <f>_xlfn.STDEV.S(C3:C12)</f>
        <v>2.0116387779066502E-2</v>
      </c>
      <c r="D15" s="5">
        <f t="shared" ref="D15:F16" si="0">_xlfn.STDEV.S(D3:D12)</f>
        <v>1.3316576539306662</v>
      </c>
      <c r="E15" s="5">
        <f t="shared" si="0"/>
        <v>2.8445356042087321E-2</v>
      </c>
      <c r="F15" s="5">
        <f t="shared" si="0"/>
        <v>0.70644837663509508</v>
      </c>
      <c r="J15" s="4" t="s">
        <v>17</v>
      </c>
      <c r="K15" s="5">
        <f>_xlfn.STDEV.S(K3:K12)</f>
        <v>6.2579524007457905E-3</v>
      </c>
      <c r="L15" s="5">
        <f t="shared" ref="L15:N16" si="1">_xlfn.STDEV.S(L3:L12)</f>
        <v>5.9507837088907884E-3</v>
      </c>
      <c r="M15" s="5">
        <f t="shared" si="1"/>
        <v>7.6221143902317399E-4</v>
      </c>
      <c r="N15" s="5">
        <f t="shared" si="1"/>
        <v>3.9327750062773731E-3</v>
      </c>
      <c r="R15" s="4" t="s">
        <v>17</v>
      </c>
      <c r="S15" s="5">
        <f>_xlfn.STDEV.S(S3:S12)</f>
        <v>1.4685211855809219E-2</v>
      </c>
      <c r="T15" s="5">
        <f t="shared" ref="T15:V15" si="2">_xlfn.STDEV.S(T3:T12)</f>
        <v>1.1310063261583441</v>
      </c>
      <c r="U15" s="5">
        <f t="shared" si="2"/>
        <v>2.0895976481397346E-2</v>
      </c>
      <c r="V15" s="5">
        <f t="shared" si="2"/>
        <v>0.45101166946959353</v>
      </c>
      <c r="Z15" s="4" t="s">
        <v>17</v>
      </c>
      <c r="AA15" s="5">
        <f>_xlfn.STDEV.S(AA3:AA12)</f>
        <v>3.540371276826455E-3</v>
      </c>
      <c r="AB15" s="5">
        <f t="shared" ref="AB15:AD15" si="3">_xlfn.STDEV.S(AB3:AB12)</f>
        <v>7.5252304689697761E-3</v>
      </c>
      <c r="AC15" s="5">
        <f t="shared" si="3"/>
        <v>4.9001352022163603E-4</v>
      </c>
      <c r="AD15" s="5">
        <f t="shared" si="3"/>
        <v>4.1376147953192137E-3</v>
      </c>
    </row>
    <row r="16" spans="2:30" ht="58.2" thickBot="1" x14ac:dyDescent="0.35">
      <c r="B16" s="4" t="s">
        <v>18</v>
      </c>
      <c r="C16" s="5">
        <f>(C15/C14) * 100</f>
        <v>11.34692037062724</v>
      </c>
      <c r="D16" s="5">
        <f t="shared" ref="D16:F16" si="4">(D15/D14) * 100</f>
        <v>19.19922476798456</v>
      </c>
      <c r="E16" s="5">
        <f t="shared" si="4"/>
        <v>18.840604350331716</v>
      </c>
      <c r="F16" s="5">
        <f t="shared" si="4"/>
        <v>9.1503665547873716</v>
      </c>
      <c r="J16" s="4" t="s">
        <v>18</v>
      </c>
      <c r="K16" s="5">
        <f>(K15/K14) * 100</f>
        <v>14.462566213879802</v>
      </c>
      <c r="L16" s="5">
        <f t="shared" ref="L16" si="5">(L15/L14) * 100</f>
        <v>17.030461075183986</v>
      </c>
      <c r="M16" s="5">
        <f t="shared" ref="M16" si="6">(M15/M14) * 100</f>
        <v>11.263653598687366</v>
      </c>
      <c r="N16" s="5">
        <f t="shared" ref="N16" si="7">(N15/N14) * 100</f>
        <v>5.9874170365345787</v>
      </c>
      <c r="R16" s="4" t="s">
        <v>18</v>
      </c>
      <c r="S16" s="5">
        <f>(S15/S14) * 100</f>
        <v>2.4391081905033474</v>
      </c>
      <c r="T16" s="5">
        <f t="shared" ref="T16" si="8">(T15/T14) * 100</f>
        <v>3.2985170905490491</v>
      </c>
      <c r="U16" s="5">
        <f t="shared" ref="U16" si="9">(U15/U14) * 100</f>
        <v>6.6870548512555343</v>
      </c>
      <c r="V16" s="5">
        <f t="shared" ref="V16" si="10">(V15/V14) * 100</f>
        <v>4.4571290079111847</v>
      </c>
      <c r="Z16" s="4" t="s">
        <v>18</v>
      </c>
      <c r="AA16" s="5">
        <f>(AA15/AA14) * 100</f>
        <v>3.2576706203890899</v>
      </c>
      <c r="AB16" s="5">
        <f t="shared" ref="AB16" si="11">(AB15/AB14) * 100</f>
        <v>5.9667225412066092</v>
      </c>
      <c r="AC16" s="5">
        <f t="shared" ref="AC16" si="12">(AC15/AC14) * 100</f>
        <v>2.5473774184946767</v>
      </c>
      <c r="AD16" s="5">
        <f t="shared" ref="AD16" si="13">(AD15/AD14) * 100</f>
        <v>3.5597284747313296</v>
      </c>
    </row>
    <row r="17" spans="2:26" x14ac:dyDescent="0.3">
      <c r="B17" s="10" t="s">
        <v>13</v>
      </c>
      <c r="J17" s="10" t="s">
        <v>14</v>
      </c>
      <c r="R17" s="10" t="s">
        <v>15</v>
      </c>
      <c r="Z17" s="10" t="s">
        <v>16</v>
      </c>
    </row>
  </sheetData>
  <mergeCells count="12">
    <mergeCell ref="R2:R3"/>
    <mergeCell ref="S2:T2"/>
    <mergeCell ref="U2:V2"/>
    <mergeCell ref="Z2:Z3"/>
    <mergeCell ref="AA2:AB2"/>
    <mergeCell ref="AC2:AD2"/>
    <mergeCell ref="B2:B3"/>
    <mergeCell ref="C2:D2"/>
    <mergeCell ref="E2:F2"/>
    <mergeCell ref="J2:J3"/>
    <mergeCell ref="K2:L2"/>
    <mergeCell ref="M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E406-C70B-4DD0-A9E0-63015CF127F4}">
  <dimension ref="A1:E6"/>
  <sheetViews>
    <sheetView workbookViewId="0">
      <selection activeCell="E20" sqref="E20"/>
    </sheetView>
  </sheetViews>
  <sheetFormatPr defaultRowHeight="14.4" x14ac:dyDescent="0.3"/>
  <cols>
    <col min="1" max="1" width="20" customWidth="1"/>
  </cols>
  <sheetData>
    <row r="1" spans="1:5" ht="15" thickBot="1" x14ac:dyDescent="0.35">
      <c r="B1" s="8" t="s">
        <v>0</v>
      </c>
      <c r="C1" s="9"/>
      <c r="D1" s="8" t="s">
        <v>1</v>
      </c>
      <c r="E1" s="9"/>
    </row>
    <row r="2" spans="1:5" ht="43.8" thickBot="1" x14ac:dyDescent="0.35">
      <c r="B2" s="1" t="s">
        <v>21</v>
      </c>
      <c r="C2" s="1" t="s">
        <v>22</v>
      </c>
      <c r="D2" s="1" t="s">
        <v>23</v>
      </c>
      <c r="E2" s="1" t="s">
        <v>24</v>
      </c>
    </row>
    <row r="3" spans="1:5" x14ac:dyDescent="0.3">
      <c r="A3" t="s">
        <v>48</v>
      </c>
      <c r="B3">
        <v>11.34692037062724</v>
      </c>
      <c r="C3">
        <v>19.19922476798456</v>
      </c>
      <c r="D3">
        <v>18.840604350331716</v>
      </c>
      <c r="E3">
        <v>9.1503665547873716</v>
      </c>
    </row>
    <row r="4" spans="1:5" x14ac:dyDescent="0.3">
      <c r="A4" t="s">
        <v>19</v>
      </c>
      <c r="B4">
        <v>14.462566213879802</v>
      </c>
      <c r="C4">
        <v>17.030461075183986</v>
      </c>
      <c r="D4">
        <v>11.263653598687366</v>
      </c>
      <c r="E4">
        <v>5.9874170365345787</v>
      </c>
    </row>
    <row r="5" spans="1:5" x14ac:dyDescent="0.3">
      <c r="A5" t="s">
        <v>49</v>
      </c>
      <c r="B5">
        <v>2.4391081905033474</v>
      </c>
      <c r="C5">
        <v>3.2985170905490491</v>
      </c>
      <c r="D5">
        <v>6.6870548512555343</v>
      </c>
      <c r="E5">
        <v>4.4571290079111847</v>
      </c>
    </row>
    <row r="6" spans="1:5" x14ac:dyDescent="0.3">
      <c r="A6" t="s">
        <v>20</v>
      </c>
      <c r="B6">
        <v>3.2576706203890899</v>
      </c>
      <c r="C6">
        <v>5.9667225412066092</v>
      </c>
      <c r="D6">
        <v>2.5473774184946767</v>
      </c>
      <c r="E6">
        <v>3.5597284747313296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Libraries</vt:lpstr>
      <vt:lpstr>SD - LD</vt:lpstr>
      <vt:lpstr>Data</vt:lpstr>
      <vt:lpstr>Relatives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García</dc:creator>
  <cp:lastModifiedBy>Marc García</cp:lastModifiedBy>
  <dcterms:created xsi:type="dcterms:W3CDTF">2022-03-16T17:24:22Z</dcterms:created>
  <dcterms:modified xsi:type="dcterms:W3CDTF">2022-03-16T20:53:40Z</dcterms:modified>
</cp:coreProperties>
</file>