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64333_stat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1" i="1"/>
  <c r="F16" i="1"/>
  <c r="F15" i="1"/>
  <c r="E3" i="1"/>
  <c r="E4" i="1"/>
  <c r="E5" i="1"/>
  <c r="E6" i="1"/>
  <c r="E7" i="1"/>
  <c r="E8" i="1"/>
  <c r="E2" i="1"/>
  <c r="F14" i="1"/>
  <c r="F1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<sst xmlns="http://schemas.openxmlformats.org/spreadsheetml/2006/main" count="23" uniqueCount="23">
  <si>
    <t>czas efektu</t>
  </si>
  <si>
    <t>liczba doświadczeń</t>
  </si>
  <si>
    <t>0,0-0,2</t>
  </si>
  <si>
    <t>0,2-0,4</t>
  </si>
  <si>
    <t>0,4-0,6</t>
  </si>
  <si>
    <t>0,6-0,8</t>
  </si>
  <si>
    <t>1,0-1,2</t>
  </si>
  <si>
    <t>1,2-1,4</t>
  </si>
  <si>
    <t>0,8-1,0</t>
  </si>
  <si>
    <t>a</t>
  </si>
  <si>
    <t>n</t>
  </si>
  <si>
    <t>alfa</t>
  </si>
  <si>
    <t xml:space="preserve">srednia </t>
  </si>
  <si>
    <t>xi</t>
  </si>
  <si>
    <t>xi*ni</t>
  </si>
  <si>
    <t>wariancja</t>
  </si>
  <si>
    <t>sredani - xi^2*ni</t>
  </si>
  <si>
    <t>odchylenie</t>
  </si>
  <si>
    <t>ualfa</t>
  </si>
  <si>
    <t>b</t>
  </si>
  <si>
    <t>p(0,65&lt;m&lt;069)= 0,95</t>
  </si>
  <si>
    <t>przedzial (0,65;0,69) z prawdopodob rownym 0,95 pokrywa nieznana wartosc srednia</t>
  </si>
  <si>
    <t>czasu trwania efektu swietlnego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</si>
</sst>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I19" sqref="I19"/>
    </sheetView>
  </sheetViews>
  <sheetFormatPr defaultRowHeight="15" x14ac:dyDescent="0.25"/>
  <cols>
    <col min="1" max="1" width="10.85546875" bestFit="1" customWidth="1"/>
    <col min="2" max="2" width="18.140625" bestFit="1" customWidth="1"/>
    <col min="5" max="5" width="15.5703125" bestFit="1" customWidth="1"/>
    <col min="6" max="6" width="12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13</v>
      </c>
      <c r="D1" t="s">
        <v>14</v>
      </c>
      <c r="E1" t="s">
        <v>16</v>
      </c>
    </row>
    <row r="2" spans="1:11" x14ac:dyDescent="0.25">
      <c r="A2" t="s">
        <v>2</v>
      </c>
      <c r="B2">
        <v>50</v>
      </c>
      <c r="C2">
        <v>0.1</v>
      </c>
      <c r="D2">
        <f>C2*B2</f>
        <v>5</v>
      </c>
      <c r="E2">
        <f>(C2-$F$12)^2*B2</f>
        <v>16.404992000000004</v>
      </c>
    </row>
    <row r="3" spans="1:11" x14ac:dyDescent="0.25">
      <c r="A3" t="s">
        <v>3</v>
      </c>
      <c r="B3">
        <v>128</v>
      </c>
      <c r="C3">
        <v>0.3</v>
      </c>
      <c r="D3">
        <f t="shared" ref="D3:D8" si="0">C3*B3</f>
        <v>38.4</v>
      </c>
      <c r="E3">
        <f t="shared" ref="E3:E8" si="1">(C3-$F$12)^2*B3</f>
        <v>17.789419520000006</v>
      </c>
    </row>
    <row r="4" spans="1:11" x14ac:dyDescent="0.25">
      <c r="A4" t="s">
        <v>4</v>
      </c>
      <c r="B4">
        <v>245</v>
      </c>
      <c r="C4">
        <v>0.5</v>
      </c>
      <c r="D4">
        <f t="shared" si="0"/>
        <v>122.5</v>
      </c>
      <c r="E4">
        <f t="shared" si="1"/>
        <v>7.3156608000000052</v>
      </c>
    </row>
    <row r="5" spans="1:11" x14ac:dyDescent="0.25">
      <c r="A5" t="s">
        <v>5</v>
      </c>
      <c r="B5">
        <v>286</v>
      </c>
      <c r="C5">
        <v>0.7</v>
      </c>
      <c r="D5">
        <f t="shared" si="0"/>
        <v>200.2</v>
      </c>
      <c r="E5">
        <f t="shared" si="1"/>
        <v>0.21159423999999832</v>
      </c>
    </row>
    <row r="6" spans="1:11" x14ac:dyDescent="0.25">
      <c r="A6" t="s">
        <v>8</v>
      </c>
      <c r="B6">
        <v>134</v>
      </c>
      <c r="C6">
        <v>0.9</v>
      </c>
      <c r="D6">
        <f t="shared" si="0"/>
        <v>120.60000000000001</v>
      </c>
      <c r="E6">
        <f t="shared" si="1"/>
        <v>6.9170585599999974</v>
      </c>
    </row>
    <row r="7" spans="1:11" x14ac:dyDescent="0.25">
      <c r="A7" t="s">
        <v>6</v>
      </c>
      <c r="B7">
        <v>90</v>
      </c>
      <c r="C7">
        <v>1.1000000000000001</v>
      </c>
      <c r="D7">
        <f t="shared" si="0"/>
        <v>99.000000000000014</v>
      </c>
      <c r="E7">
        <f t="shared" si="1"/>
        <v>16.424985600000003</v>
      </c>
    </row>
    <row r="8" spans="1:11" x14ac:dyDescent="0.25">
      <c r="A8" t="s">
        <v>7</v>
      </c>
      <c r="B8">
        <v>67</v>
      </c>
      <c r="C8">
        <v>1.3</v>
      </c>
      <c r="D8">
        <f t="shared" si="0"/>
        <v>87.100000000000009</v>
      </c>
      <c r="E8">
        <f t="shared" si="1"/>
        <v>26.35644928</v>
      </c>
    </row>
    <row r="11" spans="1:11" x14ac:dyDescent="0.25">
      <c r="E11" t="s">
        <v>11</v>
      </c>
      <c r="F11">
        <v>0.05</v>
      </c>
      <c r="J11" t="s">
        <v>9</v>
      </c>
      <c r="K11">
        <f>F12-F16*F15/SQRT(F13)</f>
        <v>0.65405064485536624</v>
      </c>
    </row>
    <row r="12" spans="1:11" x14ac:dyDescent="0.25">
      <c r="E12" t="s">
        <v>12</v>
      </c>
      <c r="F12">
        <f>1/F13*SUM(D2:D8)</f>
        <v>0.67280000000000006</v>
      </c>
      <c r="J12" t="s">
        <v>19</v>
      </c>
      <c r="K12">
        <f>F12+F16*F15/SQRT(F13)</f>
        <v>0.69154935514463389</v>
      </c>
    </row>
    <row r="13" spans="1:11" x14ac:dyDescent="0.25">
      <c r="E13" t="s">
        <v>10</v>
      </c>
      <c r="F13">
        <v>1000</v>
      </c>
    </row>
    <row r="14" spans="1:11" x14ac:dyDescent="0.25">
      <c r="E14" t="s">
        <v>15</v>
      </c>
      <c r="F14">
        <f>SUM(E2:E8)/999</f>
        <v>9.1511671671671679E-2</v>
      </c>
    </row>
    <row r="15" spans="1:11" x14ac:dyDescent="0.25">
      <c r="E15" t="s">
        <v>17</v>
      </c>
      <c r="F15">
        <f>SQRT(F14)</f>
        <v>0.30250896130804406</v>
      </c>
      <c r="J15" t="s">
        <v>20</v>
      </c>
    </row>
    <row r="16" spans="1:11" x14ac:dyDescent="0.25">
      <c r="E16" t="s">
        <v>18</v>
      </c>
      <c r="F16">
        <f>_xlfn.NORM.S.INV(1-F11/2)</f>
        <v>1.9599639845400536</v>
      </c>
    </row>
    <row r="17" spans="10:10" x14ac:dyDescent="0.25">
      <c r="J17" t="s">
        <v>21</v>
      </c>
    </row>
    <row r="18" spans="10:10" x14ac:dyDescent="0.25">
      <c r="J18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2022-12-15T09:30:41Z</dcterms:created>
  <dcterms:modified xsi:type="dcterms:W3CDTF">2022-12-15T10:06:20Z</dcterms:modified>
</cp:coreProperties>
</file>