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ropbox (NYT CAR Team)\columbia\"/>
    </mc:Choice>
  </mc:AlternateContent>
  <bookViews>
    <workbookView xWindow="0" yWindow="0" windowWidth="28800" windowHeight="12435" firstSheet="1" activeTab="6"/>
  </bookViews>
  <sheets>
    <sheet name="2014popestimates" sheetId="1" r:id="rId1"/>
    <sheet name="nat increase sorted" sheetId="3" r:id="rId2"/>
    <sheet name="nat increase vs net" sheetId="4" r:id="rId3"/>
    <sheet name="immigation share of pop" sheetId="6" r:id="rId4"/>
    <sheet name="domestic migration" sheetId="7" r:id="rId5"/>
    <sheet name="domestic migration II" sheetId="8" r:id="rId6"/>
    <sheet name="state of interest" sheetId="9" r:id="rId7"/>
  </sheets>
  <calcPr calcId="0"/>
</workbook>
</file>

<file path=xl/calcChain.xml><?xml version="1.0" encoding="utf-8"?>
<calcChain xmlns="http://schemas.openxmlformats.org/spreadsheetml/2006/main">
  <c r="Q3" i="9" l="1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2" i="9"/>
  <c r="P3" i="9"/>
  <c r="R3" i="9"/>
  <c r="S3" i="9"/>
  <c r="T3" i="9"/>
  <c r="U3" i="9"/>
  <c r="V3" i="9"/>
  <c r="P4" i="9"/>
  <c r="R4" i="9"/>
  <c r="S4" i="9"/>
  <c r="T4" i="9"/>
  <c r="U4" i="9"/>
  <c r="V4" i="9"/>
  <c r="P5" i="9"/>
  <c r="R5" i="9"/>
  <c r="S5" i="9"/>
  <c r="T5" i="9"/>
  <c r="U5" i="9"/>
  <c r="V5" i="9"/>
  <c r="P6" i="9"/>
  <c r="R6" i="9"/>
  <c r="S6" i="9"/>
  <c r="T6" i="9"/>
  <c r="U6" i="9"/>
  <c r="V6" i="9"/>
  <c r="P7" i="9"/>
  <c r="R7" i="9"/>
  <c r="S7" i="9"/>
  <c r="T7" i="9"/>
  <c r="U7" i="9"/>
  <c r="V7" i="9"/>
  <c r="P8" i="9"/>
  <c r="R8" i="9"/>
  <c r="S8" i="9"/>
  <c r="T8" i="9"/>
  <c r="U8" i="9"/>
  <c r="V8" i="9"/>
  <c r="P9" i="9"/>
  <c r="R9" i="9"/>
  <c r="S9" i="9"/>
  <c r="T9" i="9"/>
  <c r="U9" i="9"/>
  <c r="V9" i="9"/>
  <c r="P10" i="9"/>
  <c r="R10" i="9"/>
  <c r="S10" i="9"/>
  <c r="T10" i="9"/>
  <c r="U10" i="9"/>
  <c r="V10" i="9"/>
  <c r="P11" i="9"/>
  <c r="R11" i="9"/>
  <c r="S11" i="9"/>
  <c r="T11" i="9"/>
  <c r="U11" i="9"/>
  <c r="V11" i="9"/>
  <c r="P12" i="9"/>
  <c r="R12" i="9"/>
  <c r="S12" i="9"/>
  <c r="T12" i="9"/>
  <c r="U12" i="9"/>
  <c r="V12" i="9"/>
  <c r="P13" i="9"/>
  <c r="R13" i="9"/>
  <c r="S13" i="9"/>
  <c r="T13" i="9"/>
  <c r="U13" i="9"/>
  <c r="V13" i="9"/>
  <c r="P14" i="9"/>
  <c r="R14" i="9"/>
  <c r="S14" i="9"/>
  <c r="T14" i="9"/>
  <c r="U14" i="9"/>
  <c r="V14" i="9"/>
  <c r="P15" i="9"/>
  <c r="R15" i="9"/>
  <c r="S15" i="9"/>
  <c r="T15" i="9"/>
  <c r="U15" i="9"/>
  <c r="V15" i="9"/>
  <c r="P16" i="9"/>
  <c r="R16" i="9"/>
  <c r="S16" i="9"/>
  <c r="T16" i="9"/>
  <c r="U16" i="9"/>
  <c r="V16" i="9"/>
  <c r="P17" i="9"/>
  <c r="R17" i="9"/>
  <c r="S17" i="9"/>
  <c r="T17" i="9"/>
  <c r="U17" i="9"/>
  <c r="V17" i="9"/>
  <c r="P18" i="9"/>
  <c r="R18" i="9"/>
  <c r="S18" i="9"/>
  <c r="T18" i="9"/>
  <c r="U18" i="9"/>
  <c r="V18" i="9"/>
  <c r="P19" i="9"/>
  <c r="R19" i="9"/>
  <c r="S19" i="9"/>
  <c r="T19" i="9"/>
  <c r="U19" i="9"/>
  <c r="V19" i="9"/>
  <c r="P20" i="9"/>
  <c r="R20" i="9"/>
  <c r="S20" i="9"/>
  <c r="T20" i="9"/>
  <c r="U20" i="9"/>
  <c r="V20" i="9"/>
  <c r="P21" i="9"/>
  <c r="R21" i="9"/>
  <c r="S21" i="9"/>
  <c r="T21" i="9"/>
  <c r="U21" i="9"/>
  <c r="V21" i="9"/>
  <c r="P22" i="9"/>
  <c r="R22" i="9"/>
  <c r="S22" i="9"/>
  <c r="T22" i="9"/>
  <c r="U22" i="9"/>
  <c r="V22" i="9"/>
  <c r="P23" i="9"/>
  <c r="R23" i="9"/>
  <c r="S23" i="9"/>
  <c r="T23" i="9"/>
  <c r="U23" i="9"/>
  <c r="V23" i="9"/>
  <c r="P24" i="9"/>
  <c r="R24" i="9"/>
  <c r="S24" i="9"/>
  <c r="T24" i="9"/>
  <c r="U24" i="9"/>
  <c r="V24" i="9"/>
  <c r="P25" i="9"/>
  <c r="R25" i="9"/>
  <c r="S25" i="9"/>
  <c r="T25" i="9"/>
  <c r="U25" i="9"/>
  <c r="V25" i="9"/>
  <c r="P26" i="9"/>
  <c r="R26" i="9"/>
  <c r="S26" i="9"/>
  <c r="T26" i="9"/>
  <c r="U26" i="9"/>
  <c r="V26" i="9"/>
  <c r="P27" i="9"/>
  <c r="R27" i="9"/>
  <c r="S27" i="9"/>
  <c r="T27" i="9"/>
  <c r="U27" i="9"/>
  <c r="V27" i="9"/>
  <c r="P28" i="9"/>
  <c r="R28" i="9"/>
  <c r="S28" i="9"/>
  <c r="T28" i="9"/>
  <c r="U28" i="9"/>
  <c r="V28" i="9"/>
  <c r="P29" i="9"/>
  <c r="R29" i="9"/>
  <c r="S29" i="9"/>
  <c r="T29" i="9"/>
  <c r="U29" i="9"/>
  <c r="V29" i="9"/>
  <c r="P30" i="9"/>
  <c r="R30" i="9"/>
  <c r="S30" i="9"/>
  <c r="T30" i="9"/>
  <c r="U30" i="9"/>
  <c r="V30" i="9"/>
  <c r="P31" i="9"/>
  <c r="R31" i="9"/>
  <c r="S31" i="9"/>
  <c r="T31" i="9"/>
  <c r="U31" i="9"/>
  <c r="V31" i="9"/>
  <c r="P32" i="9"/>
  <c r="R32" i="9"/>
  <c r="S32" i="9"/>
  <c r="T32" i="9"/>
  <c r="U32" i="9"/>
  <c r="V32" i="9"/>
  <c r="P33" i="9"/>
  <c r="R33" i="9"/>
  <c r="S33" i="9"/>
  <c r="T33" i="9"/>
  <c r="U33" i="9"/>
  <c r="V33" i="9"/>
  <c r="P34" i="9"/>
  <c r="R34" i="9"/>
  <c r="S34" i="9"/>
  <c r="T34" i="9"/>
  <c r="U34" i="9"/>
  <c r="V34" i="9"/>
  <c r="P35" i="9"/>
  <c r="R35" i="9"/>
  <c r="S35" i="9"/>
  <c r="T35" i="9"/>
  <c r="U35" i="9"/>
  <c r="V35" i="9"/>
  <c r="P36" i="9"/>
  <c r="R36" i="9"/>
  <c r="S36" i="9"/>
  <c r="T36" i="9"/>
  <c r="U36" i="9"/>
  <c r="V36" i="9"/>
  <c r="P37" i="9"/>
  <c r="R37" i="9"/>
  <c r="S37" i="9"/>
  <c r="T37" i="9"/>
  <c r="U37" i="9"/>
  <c r="V37" i="9"/>
  <c r="P38" i="9"/>
  <c r="R38" i="9"/>
  <c r="S38" i="9"/>
  <c r="T38" i="9"/>
  <c r="U38" i="9"/>
  <c r="V38" i="9"/>
  <c r="P39" i="9"/>
  <c r="R39" i="9"/>
  <c r="S39" i="9"/>
  <c r="T39" i="9"/>
  <c r="U39" i="9"/>
  <c r="V39" i="9"/>
  <c r="P40" i="9"/>
  <c r="R40" i="9"/>
  <c r="S40" i="9"/>
  <c r="T40" i="9"/>
  <c r="U40" i="9"/>
  <c r="V40" i="9"/>
  <c r="P41" i="9"/>
  <c r="R41" i="9"/>
  <c r="S41" i="9"/>
  <c r="T41" i="9"/>
  <c r="U41" i="9"/>
  <c r="V41" i="9"/>
  <c r="P42" i="9"/>
  <c r="R42" i="9"/>
  <c r="S42" i="9"/>
  <c r="T42" i="9"/>
  <c r="U42" i="9"/>
  <c r="V42" i="9"/>
  <c r="P43" i="9"/>
  <c r="R43" i="9"/>
  <c r="S43" i="9"/>
  <c r="T43" i="9"/>
  <c r="U43" i="9"/>
  <c r="V43" i="9"/>
  <c r="P44" i="9"/>
  <c r="R44" i="9"/>
  <c r="S44" i="9"/>
  <c r="T44" i="9"/>
  <c r="U44" i="9"/>
  <c r="V44" i="9"/>
  <c r="P45" i="9"/>
  <c r="R45" i="9"/>
  <c r="S45" i="9"/>
  <c r="T45" i="9"/>
  <c r="U45" i="9"/>
  <c r="V45" i="9"/>
  <c r="P46" i="9"/>
  <c r="R46" i="9"/>
  <c r="S46" i="9"/>
  <c r="T46" i="9"/>
  <c r="U46" i="9"/>
  <c r="V46" i="9"/>
  <c r="P47" i="9"/>
  <c r="R47" i="9"/>
  <c r="S47" i="9"/>
  <c r="T47" i="9"/>
  <c r="U47" i="9"/>
  <c r="V47" i="9"/>
  <c r="P48" i="9"/>
  <c r="R48" i="9"/>
  <c r="S48" i="9"/>
  <c r="T48" i="9"/>
  <c r="U48" i="9"/>
  <c r="V48" i="9"/>
  <c r="P49" i="9"/>
  <c r="R49" i="9"/>
  <c r="S49" i="9"/>
  <c r="T49" i="9"/>
  <c r="U49" i="9"/>
  <c r="V49" i="9"/>
  <c r="P50" i="9"/>
  <c r="R50" i="9"/>
  <c r="S50" i="9"/>
  <c r="T50" i="9"/>
  <c r="U50" i="9"/>
  <c r="V50" i="9"/>
  <c r="P51" i="9"/>
  <c r="R51" i="9"/>
  <c r="S51" i="9"/>
  <c r="T51" i="9"/>
  <c r="U51" i="9"/>
  <c r="V51" i="9"/>
  <c r="P52" i="9"/>
  <c r="R52" i="9"/>
  <c r="S52" i="9"/>
  <c r="T52" i="9"/>
  <c r="U52" i="9"/>
  <c r="V52" i="9"/>
  <c r="R2" i="9"/>
  <c r="S2" i="9"/>
  <c r="T2" i="9"/>
  <c r="U2" i="9"/>
  <c r="V2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2" i="9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7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3" i="8"/>
  <c r="I8" i="7"/>
  <c r="J8" i="7"/>
  <c r="K8" i="7"/>
  <c r="L8" i="7"/>
  <c r="M8" i="7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I22" i="7"/>
  <c r="J22" i="7"/>
  <c r="K22" i="7"/>
  <c r="L22" i="7"/>
  <c r="M22" i="7"/>
  <c r="I23" i="7"/>
  <c r="J23" i="7"/>
  <c r="K23" i="7"/>
  <c r="L23" i="7"/>
  <c r="M23" i="7"/>
  <c r="I24" i="7"/>
  <c r="J24" i="7"/>
  <c r="K24" i="7"/>
  <c r="L24" i="7"/>
  <c r="M24" i="7"/>
  <c r="I25" i="7"/>
  <c r="J25" i="7"/>
  <c r="K25" i="7"/>
  <c r="L25" i="7"/>
  <c r="M25" i="7"/>
  <c r="I26" i="7"/>
  <c r="J26" i="7"/>
  <c r="K26" i="7"/>
  <c r="L26" i="7"/>
  <c r="M26" i="7"/>
  <c r="I27" i="7"/>
  <c r="J27" i="7"/>
  <c r="K27" i="7"/>
  <c r="L27" i="7"/>
  <c r="M27" i="7"/>
  <c r="I28" i="7"/>
  <c r="J28" i="7"/>
  <c r="K28" i="7"/>
  <c r="L28" i="7"/>
  <c r="M28" i="7"/>
  <c r="I29" i="7"/>
  <c r="J29" i="7"/>
  <c r="K29" i="7"/>
  <c r="L29" i="7"/>
  <c r="M29" i="7"/>
  <c r="I30" i="7"/>
  <c r="J30" i="7"/>
  <c r="K30" i="7"/>
  <c r="L30" i="7"/>
  <c r="M30" i="7"/>
  <c r="I31" i="7"/>
  <c r="J31" i="7"/>
  <c r="K31" i="7"/>
  <c r="L31" i="7"/>
  <c r="M31" i="7"/>
  <c r="I32" i="7"/>
  <c r="J32" i="7"/>
  <c r="K32" i="7"/>
  <c r="L32" i="7"/>
  <c r="M32" i="7"/>
  <c r="I33" i="7"/>
  <c r="J33" i="7"/>
  <c r="K33" i="7"/>
  <c r="L33" i="7"/>
  <c r="M33" i="7"/>
  <c r="I34" i="7"/>
  <c r="J34" i="7"/>
  <c r="K34" i="7"/>
  <c r="L34" i="7"/>
  <c r="M34" i="7"/>
  <c r="I35" i="7"/>
  <c r="J35" i="7"/>
  <c r="K35" i="7"/>
  <c r="L35" i="7"/>
  <c r="M35" i="7"/>
  <c r="I36" i="7"/>
  <c r="J36" i="7"/>
  <c r="K36" i="7"/>
  <c r="L36" i="7"/>
  <c r="M36" i="7"/>
  <c r="I37" i="7"/>
  <c r="J37" i="7"/>
  <c r="K37" i="7"/>
  <c r="L37" i="7"/>
  <c r="M37" i="7"/>
  <c r="I38" i="7"/>
  <c r="J38" i="7"/>
  <c r="K38" i="7"/>
  <c r="L38" i="7"/>
  <c r="M38" i="7"/>
  <c r="I39" i="7"/>
  <c r="J39" i="7"/>
  <c r="K39" i="7"/>
  <c r="L39" i="7"/>
  <c r="M39" i="7"/>
  <c r="I40" i="7"/>
  <c r="J40" i="7"/>
  <c r="K40" i="7"/>
  <c r="L40" i="7"/>
  <c r="M40" i="7"/>
  <c r="I41" i="7"/>
  <c r="J41" i="7"/>
  <c r="K41" i="7"/>
  <c r="L41" i="7"/>
  <c r="M41" i="7"/>
  <c r="I42" i="7"/>
  <c r="J42" i="7"/>
  <c r="K42" i="7"/>
  <c r="L42" i="7"/>
  <c r="M42" i="7"/>
  <c r="I43" i="7"/>
  <c r="J43" i="7"/>
  <c r="K43" i="7"/>
  <c r="L43" i="7"/>
  <c r="M43" i="7"/>
  <c r="I44" i="7"/>
  <c r="J44" i="7"/>
  <c r="K44" i="7"/>
  <c r="L44" i="7"/>
  <c r="M44" i="7"/>
  <c r="I45" i="7"/>
  <c r="J45" i="7"/>
  <c r="K45" i="7"/>
  <c r="L45" i="7"/>
  <c r="M45" i="7"/>
  <c r="I46" i="7"/>
  <c r="J46" i="7"/>
  <c r="K46" i="7"/>
  <c r="L46" i="7"/>
  <c r="M46" i="7"/>
  <c r="I47" i="7"/>
  <c r="J47" i="7"/>
  <c r="K47" i="7"/>
  <c r="L47" i="7"/>
  <c r="M47" i="7"/>
  <c r="I48" i="7"/>
  <c r="J48" i="7"/>
  <c r="K48" i="7"/>
  <c r="L48" i="7"/>
  <c r="M48" i="7"/>
  <c r="I49" i="7"/>
  <c r="J49" i="7"/>
  <c r="K49" i="7"/>
  <c r="L49" i="7"/>
  <c r="M49" i="7"/>
  <c r="I50" i="7"/>
  <c r="J50" i="7"/>
  <c r="K50" i="7"/>
  <c r="L50" i="7"/>
  <c r="M50" i="7"/>
  <c r="I51" i="7"/>
  <c r="J51" i="7"/>
  <c r="K51" i="7"/>
  <c r="L51" i="7"/>
  <c r="M51" i="7"/>
  <c r="I52" i="7"/>
  <c r="J52" i="7"/>
  <c r="K52" i="7"/>
  <c r="L52" i="7"/>
  <c r="M52" i="7"/>
  <c r="I53" i="7"/>
  <c r="J53" i="7"/>
  <c r="K53" i="7"/>
  <c r="L53" i="7"/>
  <c r="M53" i="7"/>
  <c r="I54" i="7"/>
  <c r="J54" i="7"/>
  <c r="K54" i="7"/>
  <c r="L54" i="7"/>
  <c r="M54" i="7"/>
  <c r="I55" i="7"/>
  <c r="J55" i="7"/>
  <c r="K55" i="7"/>
  <c r="L55" i="7"/>
  <c r="M55" i="7"/>
  <c r="I56" i="7"/>
  <c r="J56" i="7"/>
  <c r="K56" i="7"/>
  <c r="L56" i="7"/>
  <c r="M56" i="7"/>
  <c r="I57" i="7"/>
  <c r="J57" i="7"/>
  <c r="K57" i="7"/>
  <c r="L57" i="7"/>
  <c r="M57" i="7"/>
  <c r="I58" i="7"/>
  <c r="J58" i="7"/>
  <c r="K58" i="7"/>
  <c r="L58" i="7"/>
  <c r="M58" i="7"/>
  <c r="J7" i="7"/>
  <c r="K7" i="7"/>
  <c r="L7" i="7"/>
  <c r="M7" i="7"/>
  <c r="I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7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3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2" i="6"/>
  <c r="M3" i="6"/>
  <c r="N3" i="6"/>
  <c r="M4" i="6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N2" i="6"/>
  <c r="M2" i="6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2" i="4"/>
</calcChain>
</file>

<file path=xl/sharedStrings.xml><?xml version="1.0" encoding="utf-8"?>
<sst xmlns="http://schemas.openxmlformats.org/spreadsheetml/2006/main" count="658" uniqueCount="154">
  <si>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</si>
  <si>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</si>
  <si>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</si>
  <si>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</si>
  <si>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</si>
  <si>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</si>
  <si>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</si>
  <si>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</si>
  <si>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</si>
  <si>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</si>
  <si>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</si>
  <si>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</si>
  <si>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NPOPCHG_2010</t>
  </si>
  <si>
    <t>NPOPCHG_2011</t>
  </si>
  <si>
    <t>NPOPCHG_2012</t>
  </si>
  <si>
    <t>NPOPCHG_2013</t>
  </si>
  <si>
    <t>NPOPCHG_2014</t>
  </si>
  <si>
    <t>BIRTHS2010</t>
  </si>
  <si>
    <t>BIRTHS2011</t>
  </si>
  <si>
    <t>BIRTHS2012</t>
  </si>
  <si>
    <t>BIRTHS2013</t>
  </si>
  <si>
    <t>BIRTHS2014</t>
  </si>
  <si>
    <t>DEATHS2010</t>
  </si>
  <si>
    <t>DEATHS2011</t>
  </si>
  <si>
    <t>DEATHS2012</t>
  </si>
  <si>
    <t>DEATHS2013</t>
  </si>
  <si>
    <t>DEATHS2014</t>
  </si>
  <si>
    <t>NATURALINC2010</t>
  </si>
  <si>
    <t>NATURALINC2011</t>
  </si>
  <si>
    <t>NATURALINC2012</t>
  </si>
  <si>
    <t>NATURALINC2013</t>
  </si>
  <si>
    <t>NATURALINC2014</t>
  </si>
  <si>
    <t>INTERNATIONALMIG2010</t>
  </si>
  <si>
    <t>INTERNATIONALMIG2011</t>
  </si>
  <si>
    <t>INTERNATIONALMIG2012</t>
  </si>
  <si>
    <t>INTERNATIONALMIG2013</t>
  </si>
  <si>
    <t>INTERNATIONALMIG2014</t>
  </si>
  <si>
    <t>DOMESTICMIG2010</t>
  </si>
  <si>
    <t>DOMESTICMIG2011</t>
  </si>
  <si>
    <t>DOMESTICMIG2012</t>
  </si>
  <si>
    <t>DOMESTICMIG2013</t>
  </si>
  <si>
    <t>DOMESTICMIG2014</t>
  </si>
  <si>
    <t>NETMIG2010</t>
  </si>
  <si>
    <t>NETMIG2011</t>
  </si>
  <si>
    <t>NETMIG2012</t>
  </si>
  <si>
    <t>NETMIG2013</t>
  </si>
  <si>
    <t>NETMIG2014</t>
  </si>
  <si>
    <t>RESIDUAL2010</t>
  </si>
  <si>
    <t>RESIDUAL2011</t>
  </si>
  <si>
    <t>RESIDUAL2012</t>
  </si>
  <si>
    <t>RESIDUAL2013</t>
  </si>
  <si>
    <t>RESIDUAL2014</t>
  </si>
  <si>
    <t>RBIRTH2011</t>
  </si>
  <si>
    <t>RBIRTH2012</t>
  </si>
  <si>
    <t>RBIRTH2013</t>
  </si>
  <si>
    <t>RBIRTH2014</t>
  </si>
  <si>
    <t>RDEATH2011</t>
  </si>
  <si>
    <t>RDEATH2012</t>
  </si>
  <si>
    <t>RDEATH2013</t>
  </si>
  <si>
    <t>RDEATH2014</t>
  </si>
  <si>
    <t>RNATURALINC2011</t>
  </si>
  <si>
    <t>RNATURALINC2012</t>
  </si>
  <si>
    <t>RNATURALINC2013</t>
  </si>
  <si>
    <t>RNATURALINC2014</t>
  </si>
  <si>
    <t>RINTERNATIONALMIG2011</t>
  </si>
  <si>
    <t>RINTERNATIONALMIG2012</t>
  </si>
  <si>
    <t>RINTERNATIONALMIG2013</t>
  </si>
  <si>
    <t>RINTERNATIONALMIG2014</t>
  </si>
  <si>
    <t>RDOMESTICMIG2011</t>
  </si>
  <si>
    <t>RDOMESTICMIG2012</t>
  </si>
  <si>
    <t>RDOMESTICMIG2013</t>
  </si>
  <si>
    <t>RDOMESTICMIG2014</t>
  </si>
  <si>
    <t>RNETMIG2011</t>
  </si>
  <si>
    <t>RNETMIG2012</t>
  </si>
  <si>
    <t>RNETMIG2013</t>
  </si>
  <si>
    <t>RNETMIG2014</t>
  </si>
  <si>
    <t>United States</t>
  </si>
  <si>
    <t>X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</si>
  <si>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</si>
  <si>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</si>
  <si>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</si>
  <si>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</si>
  <si>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</si>
  <si>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</si>
  <si>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</si>
  <si>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</si>
  <si>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</si>
  <si>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</si>
  <si>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</si>
  <si>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</si>
  <si>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</si>
  <si>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</si>
  <si>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</si>
  <si>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</si>
  <si>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</si>
  <si>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</si>
  <si>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</si>
  <si>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</si>
  <si>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</si>
  <si>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</si>
  <si>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</si>
  <si>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</si>
  <si>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</si>
  <si>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</si>
  <si>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</si>
  <si>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</si>
  <si>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</si>
  <si>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</si>
  <si>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</si>
  <si>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</si>
  <si>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</si>
  <si>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</si>
  <si>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</si>
  <si>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</si>
  <si>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</si>
  <si>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</si>
  <si>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</si>
  <si>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</si>
  <si>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</si>
  <si>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</si>
  <si>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</si>
  <si>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</si>
  <si>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</si>
  <si>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</si>
  <si>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</si>
  <si>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</si>
  <si>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</si>
  <si>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</si>
  <si>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</si>
  <si>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</si>
  <si>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</si>
  <si>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</si>
  <si>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</si>
  <si>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</si>
  <si>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RANK</t>
  </si>
  <si>
    <t>Total Pop Chg</t>
  </si>
  <si>
    <t>Total International</t>
  </si>
  <si>
    <t>Share</t>
  </si>
  <si>
    <t>Pop Change Without Immigration</t>
  </si>
  <si>
    <t>Total</t>
  </si>
  <si>
    <t>Rank 2010</t>
  </si>
  <si>
    <t>Rank 2011</t>
  </si>
  <si>
    <t>Rank 2012</t>
  </si>
  <si>
    <t>Rank 2013</t>
  </si>
  <si>
    <t>Rank 2014</t>
  </si>
  <si>
    <t>Total Gain/Loss</t>
  </si>
  <si>
    <t>Pop Change</t>
  </si>
  <si>
    <t>Rank Birth Rate</t>
  </si>
  <si>
    <t>Rank Death Rate</t>
  </si>
  <si>
    <t>Rank Nat Increase</t>
  </si>
  <si>
    <t>Rank International</t>
  </si>
  <si>
    <t>Rank Domestic</t>
  </si>
  <si>
    <t>Rank Migration</t>
  </si>
  <si>
    <t>Rank Pop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</si>
</sst>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  <xf numFmtId="165" fontId="0" fillId="33" borderId="0" xfId="1" applyNumberFormat="1" applyFont="1" applyFill="1"/>
    <xf numFmtId="166" fontId="0" fillId="0" borderId="0" xfId="2" applyNumberFormat="1" applyFont="1"/>
    <xf numFmtId="0" fontId="0" fillId="33" borderId="0" xfId="0" applyFill="1"/>
    <xf numFmtId="166" fontId="0" fillId="33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8"/>
  <sheetViews>
    <sheetView topLeftCell="BK1" workbookViewId="0">
      <selection activeCell="BX1" activeCellId="8" sqref="D1:E1048576 F1:F1048576 L1:L1048576 BD1:BD1048576 BH1:BH1048576 BL1:BL1048576 BP1:BP1048576 BT1:BT1048576 BX1:BX1048576"/>
    </sheetView>
  </sheetViews>
  <sheetFormatPr defaultRowHeight="15" x14ac:dyDescent="0.25"/>
  <cols>
    <col min="1" max="1" width="8.140625" bestFit="1" customWidth="1"/>
    <col min="2" max="2" width="7.85546875" bestFit="1" customWidth="1"/>
    <col min="4" max="4" width="6.28515625" bestFit="1" customWidth="1"/>
    <col min="5" max="5" width="18.7109375" bestFit="1" customWidth="1"/>
    <col min="6" max="6" width="15.7109375" bestFit="1" customWidth="1"/>
    <col min="7" max="7" width="19.28515625" bestFit="1" customWidth="1"/>
    <col min="8" max="12" width="17.5703125" bestFit="1" customWidth="1"/>
    <col min="13" max="17" width="15" bestFit="1" customWidth="1"/>
    <col min="18" max="22" width="11.140625" bestFit="1" customWidth="1"/>
    <col min="23" max="27" width="11.85546875" bestFit="1" customWidth="1"/>
    <col min="28" max="32" width="16.5703125" bestFit="1" customWidth="1"/>
    <col min="33" max="37" width="23.42578125" bestFit="1" customWidth="1"/>
    <col min="38" max="42" width="18" bestFit="1" customWidth="1"/>
    <col min="43" max="47" width="12" bestFit="1" customWidth="1"/>
    <col min="48" max="52" width="13.5703125" bestFit="1" customWidth="1"/>
    <col min="53" max="60" width="12" bestFit="1" customWidth="1"/>
    <col min="61" max="64" width="17.85546875" bestFit="1" customWidth="1"/>
    <col min="65" max="68" width="24.5703125" bestFit="1" customWidth="1"/>
    <col min="69" max="72" width="19.140625" bestFit="1" customWidth="1"/>
    <col min="73" max="76" width="13.285156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10</v>
      </c>
      <c r="B2">
        <v>0</v>
      </c>
      <c r="C2">
        <v>0</v>
      </c>
      <c r="D2">
        <v>0</v>
      </c>
      <c r="E2" t="s">
        <v>76</v>
      </c>
      <c r="F2">
        <v>308745538</v>
      </c>
      <c r="G2">
        <v>308758105</v>
      </c>
      <c r="H2">
        <v>309347057</v>
      </c>
      <c r="I2">
        <v>311721632</v>
      </c>
      <c r="J2">
        <v>314112078</v>
      </c>
      <c r="K2">
        <v>316497531</v>
      </c>
      <c r="L2">
        <v>318857056</v>
      </c>
      <c r="M2">
        <v>588952</v>
      </c>
      <c r="N2">
        <v>2374575</v>
      </c>
      <c r="O2">
        <v>2390446</v>
      </c>
      <c r="P2">
        <v>2385453</v>
      </c>
      <c r="Q2">
        <v>2359525</v>
      </c>
      <c r="R2">
        <v>987836</v>
      </c>
      <c r="S2">
        <v>3973485</v>
      </c>
      <c r="T2">
        <v>3936976</v>
      </c>
      <c r="U2">
        <v>3955128</v>
      </c>
      <c r="V2">
        <v>3957577</v>
      </c>
      <c r="W2">
        <v>598716</v>
      </c>
      <c r="X2">
        <v>2512492</v>
      </c>
      <c r="Y2">
        <v>2501531</v>
      </c>
      <c r="Z2">
        <v>2568627</v>
      </c>
      <c r="AA2">
        <v>2593996</v>
      </c>
      <c r="AB2">
        <v>389120</v>
      </c>
      <c r="AC2">
        <v>1460993</v>
      </c>
      <c r="AD2">
        <v>1435445</v>
      </c>
      <c r="AE2">
        <v>1386501</v>
      </c>
      <c r="AF2">
        <v>1363581</v>
      </c>
      <c r="AG2">
        <v>199832</v>
      </c>
      <c r="AH2">
        <v>913582</v>
      </c>
      <c r="AI2">
        <v>955001</v>
      </c>
      <c r="AJ2">
        <v>998952</v>
      </c>
      <c r="AK2">
        <v>995944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>
        <v>199832</v>
      </c>
      <c r="AR2">
        <v>913582</v>
      </c>
      <c r="AS2">
        <v>955001</v>
      </c>
      <c r="AT2">
        <v>998952</v>
      </c>
      <c r="AU2">
        <v>995944</v>
      </c>
      <c r="AV2">
        <v>0</v>
      </c>
      <c r="AW2">
        <v>0</v>
      </c>
      <c r="AX2">
        <v>0</v>
      </c>
      <c r="AY2">
        <v>0</v>
      </c>
      <c r="AZ2">
        <v>0</v>
      </c>
      <c r="BA2">
        <v>12.795637810000001</v>
      </c>
      <c r="BB2">
        <v>12.58154023</v>
      </c>
      <c r="BC2">
        <v>12.54382408</v>
      </c>
      <c r="BD2">
        <v>12.45785293</v>
      </c>
      <c r="BE2">
        <v>8.0908667419999993</v>
      </c>
      <c r="BF2">
        <v>7.9942354020000002</v>
      </c>
      <c r="BG2">
        <v>8.1464886150000009</v>
      </c>
      <c r="BH2">
        <v>8.1655064839999998</v>
      </c>
      <c r="BI2">
        <v>4.7047710690000004</v>
      </c>
      <c r="BJ2">
        <v>4.5873048289999998</v>
      </c>
      <c r="BK2">
        <v>4.3973354679999996</v>
      </c>
      <c r="BL2">
        <v>4.2923464410000003</v>
      </c>
      <c r="BM2">
        <v>2.9419676639999999</v>
      </c>
      <c r="BN2">
        <v>3.0519321179999999</v>
      </c>
      <c r="BO2">
        <v>3.168210524</v>
      </c>
      <c r="BP2">
        <v>3.1350808520000002</v>
      </c>
      <c r="BQ2" t="s">
        <v>77</v>
      </c>
      <c r="BR2" t="s">
        <v>77</v>
      </c>
      <c r="BS2" t="s">
        <v>77</v>
      </c>
      <c r="BT2" t="s">
        <v>77</v>
      </c>
      <c r="BU2">
        <v>2.9419676639999999</v>
      </c>
      <c r="BV2">
        <v>3.0519321179999999</v>
      </c>
      <c r="BW2">
        <v>3.168210524</v>
      </c>
      <c r="BX2">
        <v>3.1350808520000002</v>
      </c>
    </row>
    <row r="3" spans="1:76" x14ac:dyDescent="0.25">
      <c r="A3">
        <v>20</v>
      </c>
      <c r="B3">
        <v>1</v>
      </c>
      <c r="C3">
        <v>0</v>
      </c>
      <c r="D3">
        <v>0</v>
      </c>
      <c r="E3" t="s">
        <v>78</v>
      </c>
      <c r="F3">
        <v>55317240</v>
      </c>
      <c r="G3">
        <v>55318348</v>
      </c>
      <c r="H3">
        <v>55381690</v>
      </c>
      <c r="I3">
        <v>55635670</v>
      </c>
      <c r="J3">
        <v>55832038</v>
      </c>
      <c r="K3">
        <v>56028220</v>
      </c>
      <c r="L3">
        <v>56152333</v>
      </c>
      <c r="M3">
        <v>63342</v>
      </c>
      <c r="N3">
        <v>253980</v>
      </c>
      <c r="O3">
        <v>196368</v>
      </c>
      <c r="P3">
        <v>196182</v>
      </c>
      <c r="Q3">
        <v>124113</v>
      </c>
      <c r="R3">
        <v>158640</v>
      </c>
      <c r="S3">
        <v>646248</v>
      </c>
      <c r="T3">
        <v>637883</v>
      </c>
      <c r="U3">
        <v>638177</v>
      </c>
      <c r="V3">
        <v>637853</v>
      </c>
      <c r="W3">
        <v>110781</v>
      </c>
      <c r="X3">
        <v>470859</v>
      </c>
      <c r="Y3">
        <v>460981</v>
      </c>
      <c r="Z3">
        <v>473411</v>
      </c>
      <c r="AA3">
        <v>478007</v>
      </c>
      <c r="AB3">
        <v>47859</v>
      </c>
      <c r="AC3">
        <v>175389</v>
      </c>
      <c r="AD3">
        <v>176902</v>
      </c>
      <c r="AE3">
        <v>164766</v>
      </c>
      <c r="AF3">
        <v>159846</v>
      </c>
      <c r="AG3">
        <v>52822</v>
      </c>
      <c r="AH3">
        <v>248097</v>
      </c>
      <c r="AI3">
        <v>244851</v>
      </c>
      <c r="AJ3">
        <v>262458</v>
      </c>
      <c r="AK3">
        <v>262204</v>
      </c>
      <c r="AL3">
        <v>-35066</v>
      </c>
      <c r="AM3">
        <v>-160501</v>
      </c>
      <c r="AN3">
        <v>-222244</v>
      </c>
      <c r="AO3">
        <v>-214111</v>
      </c>
      <c r="AP3">
        <v>-286696</v>
      </c>
      <c r="AQ3">
        <v>17756</v>
      </c>
      <c r="AR3">
        <v>87596</v>
      </c>
      <c r="AS3">
        <v>22607</v>
      </c>
      <c r="AT3">
        <v>48347</v>
      </c>
      <c r="AU3">
        <v>-24492</v>
      </c>
      <c r="AV3">
        <v>-2273</v>
      </c>
      <c r="AW3">
        <v>-9005</v>
      </c>
      <c r="AX3">
        <v>-3141</v>
      </c>
      <c r="AY3">
        <v>-16931</v>
      </c>
      <c r="AZ3">
        <v>-11241</v>
      </c>
      <c r="BA3">
        <v>11.6422873</v>
      </c>
      <c r="BB3">
        <v>11.44516222</v>
      </c>
      <c r="BC3">
        <v>11.41025439</v>
      </c>
      <c r="BD3">
        <v>11.371899730000001</v>
      </c>
      <c r="BE3">
        <v>8.4826192949999992</v>
      </c>
      <c r="BF3">
        <v>8.2711129220000004</v>
      </c>
      <c r="BG3">
        <v>8.4643287699999998</v>
      </c>
      <c r="BH3">
        <v>8.5221009740000007</v>
      </c>
      <c r="BI3">
        <v>3.1596680020000001</v>
      </c>
      <c r="BJ3">
        <v>3.1740492950000001</v>
      </c>
      <c r="BK3">
        <v>2.9459256210000002</v>
      </c>
      <c r="BL3">
        <v>2.849798753</v>
      </c>
      <c r="BM3">
        <v>4.4695172000000003</v>
      </c>
      <c r="BN3">
        <v>4.3932185280000002</v>
      </c>
      <c r="BO3">
        <v>4.6926049460000003</v>
      </c>
      <c r="BP3">
        <v>4.6746783289999998</v>
      </c>
      <c r="BQ3">
        <v>-2.8914576959999998</v>
      </c>
      <c r="BR3">
        <v>-3.987594326</v>
      </c>
      <c r="BS3">
        <v>-3.8281871299999999</v>
      </c>
      <c r="BT3">
        <v>-5.1113315510000001</v>
      </c>
      <c r="BU3">
        <v>1.5780595040000001</v>
      </c>
      <c r="BV3">
        <v>0.40562420100000002</v>
      </c>
      <c r="BW3">
        <v>0.86441781699999998</v>
      </c>
      <c r="BX3">
        <v>-0.43665322299999998</v>
      </c>
    </row>
    <row r="4" spans="1:76" x14ac:dyDescent="0.25">
      <c r="A4">
        <v>20</v>
      </c>
      <c r="B4">
        <v>2</v>
      </c>
      <c r="C4">
        <v>0</v>
      </c>
      <c r="D4">
        <v>0</v>
      </c>
      <c r="E4" t="s">
        <v>79</v>
      </c>
      <c r="F4">
        <v>66927001</v>
      </c>
      <c r="G4">
        <v>66929898</v>
      </c>
      <c r="H4">
        <v>66972390</v>
      </c>
      <c r="I4">
        <v>67149657</v>
      </c>
      <c r="J4">
        <v>67331458</v>
      </c>
      <c r="K4">
        <v>67567871</v>
      </c>
      <c r="L4">
        <v>67745108</v>
      </c>
      <c r="M4">
        <v>42492</v>
      </c>
      <c r="N4">
        <v>177267</v>
      </c>
      <c r="O4">
        <v>181801</v>
      </c>
      <c r="P4">
        <v>236413</v>
      </c>
      <c r="Q4">
        <v>177237</v>
      </c>
      <c r="R4">
        <v>208629</v>
      </c>
      <c r="S4">
        <v>834908</v>
      </c>
      <c r="T4">
        <v>830703</v>
      </c>
      <c r="U4">
        <v>831117</v>
      </c>
      <c r="V4">
        <v>829620</v>
      </c>
      <c r="W4">
        <v>140802</v>
      </c>
      <c r="X4">
        <v>586908</v>
      </c>
      <c r="Y4">
        <v>584851</v>
      </c>
      <c r="Z4">
        <v>584006</v>
      </c>
      <c r="AA4">
        <v>586099</v>
      </c>
      <c r="AB4">
        <v>67827</v>
      </c>
      <c r="AC4">
        <v>248000</v>
      </c>
      <c r="AD4">
        <v>245852</v>
      </c>
      <c r="AE4">
        <v>247111</v>
      </c>
      <c r="AF4">
        <v>243521</v>
      </c>
      <c r="AG4">
        <v>24672</v>
      </c>
      <c r="AH4">
        <v>113685</v>
      </c>
      <c r="AI4">
        <v>119912</v>
      </c>
      <c r="AJ4">
        <v>127603</v>
      </c>
      <c r="AK4">
        <v>127607</v>
      </c>
      <c r="AL4">
        <v>-49056</v>
      </c>
      <c r="AM4">
        <v>-182943</v>
      </c>
      <c r="AN4">
        <v>-183531</v>
      </c>
      <c r="AO4">
        <v>-131043</v>
      </c>
      <c r="AP4">
        <v>-182057</v>
      </c>
      <c r="AQ4">
        <v>-24384</v>
      </c>
      <c r="AR4">
        <v>-69258</v>
      </c>
      <c r="AS4">
        <v>-63619</v>
      </c>
      <c r="AT4">
        <v>-3440</v>
      </c>
      <c r="AU4">
        <v>-54450</v>
      </c>
      <c r="AV4">
        <v>-951</v>
      </c>
      <c r="AW4">
        <v>-1475</v>
      </c>
      <c r="AX4">
        <v>-432</v>
      </c>
      <c r="AY4">
        <v>-7258</v>
      </c>
      <c r="AZ4">
        <v>-11834</v>
      </c>
      <c r="BA4">
        <v>12.449974020000001</v>
      </c>
      <c r="BB4">
        <v>12.35419561</v>
      </c>
      <c r="BC4">
        <v>12.32203312</v>
      </c>
      <c r="BD4">
        <v>12.262238350000001</v>
      </c>
      <c r="BE4">
        <v>8.7518497239999995</v>
      </c>
      <c r="BF4">
        <v>8.6978904060000009</v>
      </c>
      <c r="BG4">
        <v>8.6583974040000005</v>
      </c>
      <c r="BH4">
        <v>8.662864484</v>
      </c>
      <c r="BI4">
        <v>3.6981242910000001</v>
      </c>
      <c r="BJ4">
        <v>3.6563051990000002</v>
      </c>
      <c r="BK4">
        <v>3.6636357180000001</v>
      </c>
      <c r="BL4">
        <v>3.5993738639999999</v>
      </c>
      <c r="BM4">
        <v>1.6952470159999999</v>
      </c>
      <c r="BN4">
        <v>1.7833284620000001</v>
      </c>
      <c r="BO4">
        <v>1.89182557</v>
      </c>
      <c r="BP4">
        <v>1.8861014060000001</v>
      </c>
      <c r="BQ4">
        <v>-2.7280078720000001</v>
      </c>
      <c r="BR4">
        <v>-2.7294687440000001</v>
      </c>
      <c r="BS4">
        <v>-1.9428265650000001</v>
      </c>
      <c r="BT4">
        <v>-2.690902253</v>
      </c>
      <c r="BU4">
        <v>-1.032760855</v>
      </c>
      <c r="BV4">
        <v>-0.94614028100000003</v>
      </c>
      <c r="BW4">
        <v>-5.1000995E-2</v>
      </c>
      <c r="BX4">
        <v>-0.80480084600000001</v>
      </c>
    </row>
    <row r="5" spans="1:76" x14ac:dyDescent="0.25">
      <c r="A5">
        <v>20</v>
      </c>
      <c r="B5">
        <v>3</v>
      </c>
      <c r="C5">
        <v>0</v>
      </c>
      <c r="D5">
        <v>0</v>
      </c>
      <c r="E5" t="s">
        <v>80</v>
      </c>
      <c r="F5">
        <v>114555744</v>
      </c>
      <c r="G5">
        <v>114562951</v>
      </c>
      <c r="H5">
        <v>114871231</v>
      </c>
      <c r="I5">
        <v>116089908</v>
      </c>
      <c r="J5">
        <v>117346322</v>
      </c>
      <c r="K5">
        <v>118522802</v>
      </c>
      <c r="L5">
        <v>119771934</v>
      </c>
      <c r="M5">
        <v>308280</v>
      </c>
      <c r="N5">
        <v>1218677</v>
      </c>
      <c r="O5">
        <v>1256414</v>
      </c>
      <c r="P5">
        <v>1176480</v>
      </c>
      <c r="Q5">
        <v>1249132</v>
      </c>
      <c r="R5">
        <v>377272</v>
      </c>
      <c r="S5">
        <v>1509622</v>
      </c>
      <c r="T5">
        <v>1505000</v>
      </c>
      <c r="U5">
        <v>1508186</v>
      </c>
      <c r="V5">
        <v>1511280</v>
      </c>
      <c r="W5">
        <v>228750</v>
      </c>
      <c r="X5">
        <v>962677</v>
      </c>
      <c r="Y5">
        <v>960469</v>
      </c>
      <c r="Z5">
        <v>999068</v>
      </c>
      <c r="AA5">
        <v>1007640</v>
      </c>
      <c r="AB5">
        <v>148522</v>
      </c>
      <c r="AC5">
        <v>546945</v>
      </c>
      <c r="AD5">
        <v>544531</v>
      </c>
      <c r="AE5">
        <v>509118</v>
      </c>
      <c r="AF5">
        <v>503640</v>
      </c>
      <c r="AG5">
        <v>76002</v>
      </c>
      <c r="AH5">
        <v>331528</v>
      </c>
      <c r="AI5">
        <v>356244</v>
      </c>
      <c r="AJ5">
        <v>361400</v>
      </c>
      <c r="AK5">
        <v>358956</v>
      </c>
      <c r="AL5">
        <v>81882</v>
      </c>
      <c r="AM5">
        <v>324162</v>
      </c>
      <c r="AN5">
        <v>350515</v>
      </c>
      <c r="AO5">
        <v>291575</v>
      </c>
      <c r="AP5">
        <v>365289</v>
      </c>
      <c r="AQ5">
        <v>157884</v>
      </c>
      <c r="AR5">
        <v>655690</v>
      </c>
      <c r="AS5">
        <v>706759</v>
      </c>
      <c r="AT5">
        <v>652975</v>
      </c>
      <c r="AU5">
        <v>724245</v>
      </c>
      <c r="AV5">
        <v>1874</v>
      </c>
      <c r="AW5">
        <v>16042</v>
      </c>
      <c r="AX5">
        <v>5124</v>
      </c>
      <c r="AY5">
        <v>14387</v>
      </c>
      <c r="AZ5">
        <v>21247</v>
      </c>
      <c r="BA5">
        <v>13.072519529999999</v>
      </c>
      <c r="BB5">
        <v>12.89431379</v>
      </c>
      <c r="BC5">
        <v>12.78832918</v>
      </c>
      <c r="BD5">
        <v>12.68412408</v>
      </c>
      <c r="BE5">
        <v>8.3362682069999998</v>
      </c>
      <c r="BF5">
        <v>8.2289625740000005</v>
      </c>
      <c r="BG5">
        <v>8.4713758469999991</v>
      </c>
      <c r="BH5">
        <v>8.4570898789999998</v>
      </c>
      <c r="BI5">
        <v>4.7362513220000002</v>
      </c>
      <c r="BJ5">
        <v>4.6653512179999996</v>
      </c>
      <c r="BK5">
        <v>4.3169533290000004</v>
      </c>
      <c r="BL5">
        <v>4.2270342049999998</v>
      </c>
      <c r="BM5">
        <v>2.8708552570000001</v>
      </c>
      <c r="BN5">
        <v>3.0521740350000002</v>
      </c>
      <c r="BO5">
        <v>3.0644112620000001</v>
      </c>
      <c r="BP5">
        <v>3.0127060800000001</v>
      </c>
      <c r="BQ5">
        <v>2.8070696339999999</v>
      </c>
      <c r="BR5">
        <v>3.0030899660000001</v>
      </c>
      <c r="BS5">
        <v>2.4723456389999998</v>
      </c>
      <c r="BT5">
        <v>3.0658587439999998</v>
      </c>
      <c r="BU5">
        <v>5.677924891</v>
      </c>
      <c r="BV5">
        <v>6.0552640010000003</v>
      </c>
      <c r="BW5">
        <v>5.5367569010000004</v>
      </c>
      <c r="BX5">
        <v>6.0785648239999999</v>
      </c>
    </row>
    <row r="6" spans="1:76" x14ac:dyDescent="0.25">
      <c r="A6">
        <v>20</v>
      </c>
      <c r="B6">
        <v>4</v>
      </c>
      <c r="C6">
        <v>0</v>
      </c>
      <c r="D6">
        <v>0</v>
      </c>
      <c r="E6" t="s">
        <v>81</v>
      </c>
      <c r="F6">
        <v>71945553</v>
      </c>
      <c r="G6">
        <v>71946908</v>
      </c>
      <c r="H6">
        <v>72121746</v>
      </c>
      <c r="I6">
        <v>72846397</v>
      </c>
      <c r="J6">
        <v>73602260</v>
      </c>
      <c r="K6">
        <v>74378638</v>
      </c>
      <c r="L6">
        <v>75187681</v>
      </c>
      <c r="M6">
        <v>174838</v>
      </c>
      <c r="N6">
        <v>724651</v>
      </c>
      <c r="O6">
        <v>755863</v>
      </c>
      <c r="P6">
        <v>776378</v>
      </c>
      <c r="Q6">
        <v>809043</v>
      </c>
      <c r="R6">
        <v>243295</v>
      </c>
      <c r="S6">
        <v>982707</v>
      </c>
      <c r="T6">
        <v>963390</v>
      </c>
      <c r="U6">
        <v>977648</v>
      </c>
      <c r="V6">
        <v>978824</v>
      </c>
      <c r="W6">
        <v>118383</v>
      </c>
      <c r="X6">
        <v>492048</v>
      </c>
      <c r="Y6">
        <v>495230</v>
      </c>
      <c r="Z6">
        <v>512142</v>
      </c>
      <c r="AA6">
        <v>522250</v>
      </c>
      <c r="AB6">
        <v>124912</v>
      </c>
      <c r="AC6">
        <v>490659</v>
      </c>
      <c r="AD6">
        <v>468160</v>
      </c>
      <c r="AE6">
        <v>465506</v>
      </c>
      <c r="AF6">
        <v>456574</v>
      </c>
      <c r="AG6">
        <v>46336</v>
      </c>
      <c r="AH6">
        <v>220272</v>
      </c>
      <c r="AI6">
        <v>233994</v>
      </c>
      <c r="AJ6">
        <v>247491</v>
      </c>
      <c r="AK6">
        <v>247177</v>
      </c>
      <c r="AL6">
        <v>2240</v>
      </c>
      <c r="AM6">
        <v>19282</v>
      </c>
      <c r="AN6">
        <v>55260</v>
      </c>
      <c r="AO6">
        <v>53579</v>
      </c>
      <c r="AP6">
        <v>103464</v>
      </c>
      <c r="AQ6">
        <v>48576</v>
      </c>
      <c r="AR6">
        <v>239554</v>
      </c>
      <c r="AS6">
        <v>289254</v>
      </c>
      <c r="AT6">
        <v>301070</v>
      </c>
      <c r="AU6">
        <v>350641</v>
      </c>
      <c r="AV6">
        <v>1350</v>
      </c>
      <c r="AW6">
        <v>-5562</v>
      </c>
      <c r="AX6">
        <v>-1551</v>
      </c>
      <c r="AY6">
        <v>9802</v>
      </c>
      <c r="AZ6">
        <v>1828</v>
      </c>
      <c r="BA6">
        <v>13.55755795</v>
      </c>
      <c r="BB6">
        <v>13.15669286</v>
      </c>
      <c r="BC6">
        <v>13.21316485</v>
      </c>
      <c r="BD6">
        <v>13.088829179999999</v>
      </c>
      <c r="BE6">
        <v>6.7883603920000004</v>
      </c>
      <c r="BF6">
        <v>6.7631893679999999</v>
      </c>
      <c r="BG6">
        <v>6.9217312089999998</v>
      </c>
      <c r="BH6">
        <v>6.9835241449999996</v>
      </c>
      <c r="BI6">
        <v>6.7691975610000004</v>
      </c>
      <c r="BJ6">
        <v>6.3935034929999999</v>
      </c>
      <c r="BK6">
        <v>6.2914336420000003</v>
      </c>
      <c r="BL6">
        <v>6.1053050320000004</v>
      </c>
      <c r="BM6">
        <v>3.0389021399999998</v>
      </c>
      <c r="BN6">
        <v>3.1955772730000001</v>
      </c>
      <c r="BO6">
        <v>3.3449046920000001</v>
      </c>
      <c r="BP6">
        <v>3.3052494929999998</v>
      </c>
      <c r="BQ6">
        <v>0.26601706600000002</v>
      </c>
      <c r="BR6">
        <v>0.75466721400000003</v>
      </c>
      <c r="BS6">
        <v>0.72413400299999997</v>
      </c>
      <c r="BT6">
        <v>1.383520042</v>
      </c>
      <c r="BU6">
        <v>3.3049192060000001</v>
      </c>
      <c r="BV6">
        <v>3.950244487</v>
      </c>
      <c r="BW6">
        <v>4.0690386939999996</v>
      </c>
      <c r="BX6">
        <v>4.6887695349999996</v>
      </c>
    </row>
    <row r="7" spans="1:76" x14ac:dyDescent="0.25">
      <c r="A7">
        <v>40</v>
      </c>
      <c r="B7">
        <v>3</v>
      </c>
      <c r="C7">
        <v>6</v>
      </c>
      <c r="D7">
        <v>1</v>
      </c>
      <c r="E7" t="s">
        <v>82</v>
      </c>
      <c r="F7">
        <v>4779736</v>
      </c>
      <c r="G7">
        <v>4780127</v>
      </c>
      <c r="H7">
        <v>4785822</v>
      </c>
      <c r="I7">
        <v>4801695</v>
      </c>
      <c r="J7">
        <v>4817484</v>
      </c>
      <c r="K7">
        <v>4833996</v>
      </c>
      <c r="L7">
        <v>4849377</v>
      </c>
      <c r="M7">
        <v>5695</v>
      </c>
      <c r="N7">
        <v>15873</v>
      </c>
      <c r="O7">
        <v>15789</v>
      </c>
      <c r="P7">
        <v>16512</v>
      </c>
      <c r="Q7">
        <v>15381</v>
      </c>
      <c r="R7">
        <v>14966</v>
      </c>
      <c r="S7">
        <v>59691</v>
      </c>
      <c r="T7">
        <v>59066</v>
      </c>
      <c r="U7">
        <v>58036</v>
      </c>
      <c r="V7">
        <v>58059</v>
      </c>
      <c r="W7">
        <v>11097</v>
      </c>
      <c r="X7">
        <v>48810</v>
      </c>
      <c r="Y7">
        <v>48380</v>
      </c>
      <c r="Z7">
        <v>49746</v>
      </c>
      <c r="AA7">
        <v>49793</v>
      </c>
      <c r="AB7">
        <v>3869</v>
      </c>
      <c r="AC7">
        <v>10881</v>
      </c>
      <c r="AD7">
        <v>10686</v>
      </c>
      <c r="AE7">
        <v>8290</v>
      </c>
      <c r="AF7">
        <v>8266</v>
      </c>
      <c r="AG7">
        <v>1352</v>
      </c>
      <c r="AH7">
        <v>4949</v>
      </c>
      <c r="AI7">
        <v>5626</v>
      </c>
      <c r="AJ7">
        <v>5626</v>
      </c>
      <c r="AK7">
        <v>5606</v>
      </c>
      <c r="AL7">
        <v>489</v>
      </c>
      <c r="AM7">
        <v>-98</v>
      </c>
      <c r="AN7">
        <v>-810</v>
      </c>
      <c r="AO7">
        <v>1913</v>
      </c>
      <c r="AP7">
        <v>2034</v>
      </c>
      <c r="AQ7">
        <v>1841</v>
      </c>
      <c r="AR7">
        <v>4851</v>
      </c>
      <c r="AS7">
        <v>4816</v>
      </c>
      <c r="AT7">
        <v>7539</v>
      </c>
      <c r="AU7">
        <v>7640</v>
      </c>
      <c r="AV7">
        <v>-15</v>
      </c>
      <c r="AW7">
        <v>141</v>
      </c>
      <c r="AX7">
        <v>287</v>
      </c>
      <c r="AY7">
        <v>683</v>
      </c>
      <c r="AZ7">
        <v>-525</v>
      </c>
      <c r="BA7">
        <v>12.45181625</v>
      </c>
      <c r="BB7">
        <v>12.280881770000001</v>
      </c>
      <c r="BC7">
        <v>12.02634207</v>
      </c>
      <c r="BD7">
        <v>11.99148272</v>
      </c>
      <c r="BE7">
        <v>10.181989769999999</v>
      </c>
      <c r="BF7">
        <v>10.05907053</v>
      </c>
      <c r="BG7">
        <v>10.308470829999999</v>
      </c>
      <c r="BH7">
        <v>10.284226370000001</v>
      </c>
      <c r="BI7">
        <v>2.2698264840000002</v>
      </c>
      <c r="BJ7">
        <v>2.2218112379999999</v>
      </c>
      <c r="BK7">
        <v>1.7178712490000001</v>
      </c>
      <c r="BL7">
        <v>1.7072563460000001</v>
      </c>
      <c r="BM7">
        <v>1.032384089</v>
      </c>
      <c r="BN7">
        <v>1.1697463990000001</v>
      </c>
      <c r="BO7">
        <v>1.1658315619999999</v>
      </c>
      <c r="BP7">
        <v>1.1578610060000001</v>
      </c>
      <c r="BQ7">
        <v>-2.0443249E-2</v>
      </c>
      <c r="BR7">
        <v>-0.168413541</v>
      </c>
      <c r="BS7">
        <v>0.39641588700000002</v>
      </c>
      <c r="BT7">
        <v>0.42010154900000002</v>
      </c>
      <c r="BU7">
        <v>1.011940839</v>
      </c>
      <c r="BV7">
        <v>1.001332858</v>
      </c>
      <c r="BW7">
        <v>1.5622474479999999</v>
      </c>
      <c r="BX7">
        <v>1.577962555</v>
      </c>
    </row>
    <row r="8" spans="1:76" x14ac:dyDescent="0.25">
      <c r="A8">
        <v>40</v>
      </c>
      <c r="B8">
        <v>4</v>
      </c>
      <c r="C8">
        <v>9</v>
      </c>
      <c r="D8">
        <v>2</v>
      </c>
      <c r="E8" t="s">
        <v>83</v>
      </c>
      <c r="F8">
        <v>710231</v>
      </c>
      <c r="G8">
        <v>710249</v>
      </c>
      <c r="H8">
        <v>713856</v>
      </c>
      <c r="I8">
        <v>722572</v>
      </c>
      <c r="J8">
        <v>731081</v>
      </c>
      <c r="K8">
        <v>737259</v>
      </c>
      <c r="L8">
        <v>736732</v>
      </c>
      <c r="M8">
        <v>3607</v>
      </c>
      <c r="N8">
        <v>8716</v>
      </c>
      <c r="O8">
        <v>8509</v>
      </c>
      <c r="P8">
        <v>6178</v>
      </c>
      <c r="Q8">
        <v>-527</v>
      </c>
      <c r="R8">
        <v>2754</v>
      </c>
      <c r="S8">
        <v>11705</v>
      </c>
      <c r="T8">
        <v>11118</v>
      </c>
      <c r="U8">
        <v>11190</v>
      </c>
      <c r="V8">
        <v>11221</v>
      </c>
      <c r="W8">
        <v>928</v>
      </c>
      <c r="X8">
        <v>3916</v>
      </c>
      <c r="Y8">
        <v>3939</v>
      </c>
      <c r="Z8">
        <v>4053</v>
      </c>
      <c r="AA8">
        <v>4245</v>
      </c>
      <c r="AB8">
        <v>1826</v>
      </c>
      <c r="AC8">
        <v>7789</v>
      </c>
      <c r="AD8">
        <v>7179</v>
      </c>
      <c r="AE8">
        <v>7137</v>
      </c>
      <c r="AF8">
        <v>6976</v>
      </c>
      <c r="AG8">
        <v>568</v>
      </c>
      <c r="AH8">
        <v>1525</v>
      </c>
      <c r="AI8">
        <v>2751</v>
      </c>
      <c r="AJ8">
        <v>2352</v>
      </c>
      <c r="AK8">
        <v>2115</v>
      </c>
      <c r="AL8">
        <v>1169</v>
      </c>
      <c r="AM8">
        <v>-844</v>
      </c>
      <c r="AN8">
        <v>-1417</v>
      </c>
      <c r="AO8">
        <v>-2782</v>
      </c>
      <c r="AP8">
        <v>-10137</v>
      </c>
      <c r="AQ8">
        <v>1737</v>
      </c>
      <c r="AR8">
        <v>681</v>
      </c>
      <c r="AS8">
        <v>1334</v>
      </c>
      <c r="AT8">
        <v>-430</v>
      </c>
      <c r="AU8">
        <v>-8022</v>
      </c>
      <c r="AV8">
        <v>44</v>
      </c>
      <c r="AW8">
        <v>246</v>
      </c>
      <c r="AX8">
        <v>-4</v>
      </c>
      <c r="AY8">
        <v>-529</v>
      </c>
      <c r="AZ8">
        <v>519</v>
      </c>
      <c r="BA8">
        <v>16.29737098</v>
      </c>
      <c r="BB8">
        <v>15.296635439999999</v>
      </c>
      <c r="BC8">
        <v>15.24170151</v>
      </c>
      <c r="BD8">
        <v>15.22533041</v>
      </c>
      <c r="BE8">
        <v>5.4524139050000002</v>
      </c>
      <c r="BF8">
        <v>5.4194501710000003</v>
      </c>
      <c r="BG8">
        <v>5.520519771</v>
      </c>
      <c r="BH8">
        <v>5.7598723469999999</v>
      </c>
      <c r="BI8">
        <v>10.84495707</v>
      </c>
      <c r="BJ8">
        <v>9.8771852710000001</v>
      </c>
      <c r="BK8">
        <v>9.7211817430000007</v>
      </c>
      <c r="BL8">
        <v>9.4654580660000001</v>
      </c>
      <c r="BM8">
        <v>2.123322575</v>
      </c>
      <c r="BN8">
        <v>3.784947302</v>
      </c>
      <c r="BO8">
        <v>3.2036176909999998</v>
      </c>
      <c r="BP8">
        <v>2.8697597199999998</v>
      </c>
      <c r="BQ8">
        <v>-1.1751372149999999</v>
      </c>
      <c r="BR8">
        <v>-1.9495711840000001</v>
      </c>
      <c r="BS8">
        <v>-3.7893131019999999</v>
      </c>
      <c r="BT8">
        <v>-13.75449375</v>
      </c>
      <c r="BU8">
        <v>0.94818535999999998</v>
      </c>
      <c r="BV8">
        <v>1.8353761179999999</v>
      </c>
      <c r="BW8">
        <v>-0.585695411</v>
      </c>
      <c r="BX8">
        <v>-10.884734030000001</v>
      </c>
    </row>
    <row r="9" spans="1:76" x14ac:dyDescent="0.25">
      <c r="A9">
        <v>40</v>
      </c>
      <c r="B9">
        <v>4</v>
      </c>
      <c r="C9">
        <v>8</v>
      </c>
      <c r="D9">
        <v>4</v>
      </c>
      <c r="E9" t="s">
        <v>84</v>
      </c>
      <c r="F9">
        <v>6392017</v>
      </c>
      <c r="G9">
        <v>6392310</v>
      </c>
      <c r="H9">
        <v>6411999</v>
      </c>
      <c r="I9">
        <v>6472867</v>
      </c>
      <c r="J9">
        <v>6556236</v>
      </c>
      <c r="K9">
        <v>6634997</v>
      </c>
      <c r="L9">
        <v>6731484</v>
      </c>
      <c r="M9">
        <v>19689</v>
      </c>
      <c r="N9">
        <v>60868</v>
      </c>
      <c r="O9">
        <v>83369</v>
      </c>
      <c r="P9">
        <v>78761</v>
      </c>
      <c r="Q9">
        <v>96487</v>
      </c>
      <c r="R9">
        <v>22274</v>
      </c>
      <c r="S9">
        <v>86100</v>
      </c>
      <c r="T9">
        <v>85576</v>
      </c>
      <c r="U9">
        <v>86907</v>
      </c>
      <c r="V9">
        <v>86868</v>
      </c>
      <c r="W9">
        <v>11485</v>
      </c>
      <c r="X9">
        <v>48152</v>
      </c>
      <c r="Y9">
        <v>48752</v>
      </c>
      <c r="Z9">
        <v>50565</v>
      </c>
      <c r="AA9">
        <v>51748</v>
      </c>
      <c r="AB9">
        <v>10789</v>
      </c>
      <c r="AC9">
        <v>37948</v>
      </c>
      <c r="AD9">
        <v>36824</v>
      </c>
      <c r="AE9">
        <v>36342</v>
      </c>
      <c r="AF9">
        <v>35120</v>
      </c>
      <c r="AG9">
        <v>2274</v>
      </c>
      <c r="AH9">
        <v>12673</v>
      </c>
      <c r="AI9">
        <v>13185</v>
      </c>
      <c r="AJ9">
        <v>14127</v>
      </c>
      <c r="AK9">
        <v>14234</v>
      </c>
      <c r="AL9">
        <v>6337</v>
      </c>
      <c r="AM9">
        <v>8823</v>
      </c>
      <c r="AN9">
        <v>33428</v>
      </c>
      <c r="AO9">
        <v>25792</v>
      </c>
      <c r="AP9">
        <v>41975</v>
      </c>
      <c r="AQ9">
        <v>8611</v>
      </c>
      <c r="AR9">
        <v>21496</v>
      </c>
      <c r="AS9">
        <v>46613</v>
      </c>
      <c r="AT9">
        <v>39919</v>
      </c>
      <c r="AU9">
        <v>56209</v>
      </c>
      <c r="AV9">
        <v>289</v>
      </c>
      <c r="AW9">
        <v>1424</v>
      </c>
      <c r="AX9">
        <v>-68</v>
      </c>
      <c r="AY9">
        <v>2500</v>
      </c>
      <c r="AZ9">
        <v>5158</v>
      </c>
      <c r="BA9">
        <v>13.36451617</v>
      </c>
      <c r="BB9">
        <v>13.13613071</v>
      </c>
      <c r="BC9">
        <v>13.17647865</v>
      </c>
      <c r="BD9">
        <v>12.997886279999999</v>
      </c>
      <c r="BE9">
        <v>7.4741949200000004</v>
      </c>
      <c r="BF9">
        <v>7.4835543170000003</v>
      </c>
      <c r="BG9">
        <v>7.6664554410000001</v>
      </c>
      <c r="BH9">
        <v>7.742950445</v>
      </c>
      <c r="BI9">
        <v>5.8903212500000004</v>
      </c>
      <c r="BJ9">
        <v>5.6525763900000001</v>
      </c>
      <c r="BK9">
        <v>5.5100232099999999</v>
      </c>
      <c r="BL9">
        <v>5.2549358350000004</v>
      </c>
      <c r="BM9">
        <v>1.9671139769999999</v>
      </c>
      <c r="BN9">
        <v>2.0239305810000001</v>
      </c>
      <c r="BO9">
        <v>2.1418771090000002</v>
      </c>
      <c r="BP9">
        <v>2.1298051450000002</v>
      </c>
      <c r="BQ9">
        <v>1.36951366</v>
      </c>
      <c r="BR9">
        <v>5.1312818699999996</v>
      </c>
      <c r="BS9">
        <v>3.9104759960000002</v>
      </c>
      <c r="BT9">
        <v>6.2806358680000001</v>
      </c>
      <c r="BU9">
        <v>3.3366276369999999</v>
      </c>
      <c r="BV9">
        <v>7.1552124499999996</v>
      </c>
      <c r="BW9">
        <v>6.0523531049999999</v>
      </c>
      <c r="BX9">
        <v>8.4104410129999998</v>
      </c>
    </row>
    <row r="10" spans="1:76" x14ac:dyDescent="0.25">
      <c r="A10">
        <v>40</v>
      </c>
      <c r="B10">
        <v>3</v>
      </c>
      <c r="C10">
        <v>7</v>
      </c>
      <c r="D10">
        <v>5</v>
      </c>
      <c r="E10" t="s">
        <v>85</v>
      </c>
      <c r="F10">
        <v>2915918</v>
      </c>
      <c r="G10">
        <v>2915958</v>
      </c>
      <c r="H10">
        <v>2922297</v>
      </c>
      <c r="I10">
        <v>2938430</v>
      </c>
      <c r="J10">
        <v>2949300</v>
      </c>
      <c r="K10">
        <v>2958765</v>
      </c>
      <c r="L10">
        <v>2966369</v>
      </c>
      <c r="M10">
        <v>6339</v>
      </c>
      <c r="N10">
        <v>16133</v>
      </c>
      <c r="O10">
        <v>10870</v>
      </c>
      <c r="P10">
        <v>9465</v>
      </c>
      <c r="Q10">
        <v>7604</v>
      </c>
      <c r="R10">
        <v>9396</v>
      </c>
      <c r="S10">
        <v>38444</v>
      </c>
      <c r="T10">
        <v>38603</v>
      </c>
      <c r="U10">
        <v>38199</v>
      </c>
      <c r="V10">
        <v>38049</v>
      </c>
      <c r="W10">
        <v>7012</v>
      </c>
      <c r="X10">
        <v>29422</v>
      </c>
      <c r="Y10">
        <v>29742</v>
      </c>
      <c r="Z10">
        <v>29171</v>
      </c>
      <c r="AA10">
        <v>29231</v>
      </c>
      <c r="AB10">
        <v>2384</v>
      </c>
      <c r="AC10">
        <v>9022</v>
      </c>
      <c r="AD10">
        <v>8861</v>
      </c>
      <c r="AE10">
        <v>9028</v>
      </c>
      <c r="AF10">
        <v>8818</v>
      </c>
      <c r="AG10">
        <v>734</v>
      </c>
      <c r="AH10">
        <v>2861</v>
      </c>
      <c r="AI10">
        <v>3070</v>
      </c>
      <c r="AJ10">
        <v>3220</v>
      </c>
      <c r="AK10">
        <v>3233</v>
      </c>
      <c r="AL10">
        <v>3111</v>
      </c>
      <c r="AM10">
        <v>3931</v>
      </c>
      <c r="AN10">
        <v>-1239</v>
      </c>
      <c r="AO10">
        <v>-1715</v>
      </c>
      <c r="AP10">
        <v>-3890</v>
      </c>
      <c r="AQ10">
        <v>3845</v>
      </c>
      <c r="AR10">
        <v>6792</v>
      </c>
      <c r="AS10">
        <v>1831</v>
      </c>
      <c r="AT10">
        <v>1505</v>
      </c>
      <c r="AU10">
        <v>-657</v>
      </c>
      <c r="AV10">
        <v>110</v>
      </c>
      <c r="AW10">
        <v>319</v>
      </c>
      <c r="AX10">
        <v>178</v>
      </c>
      <c r="AY10">
        <v>-1068</v>
      </c>
      <c r="AZ10">
        <v>-557</v>
      </c>
      <c r="BA10">
        <v>13.11919153</v>
      </c>
      <c r="BB10">
        <v>13.113033379999999</v>
      </c>
      <c r="BC10">
        <v>12.93113735</v>
      </c>
      <c r="BD10">
        <v>12.843253839999999</v>
      </c>
      <c r="BE10">
        <v>10.040392600000001</v>
      </c>
      <c r="BF10">
        <v>10.10304481</v>
      </c>
      <c r="BG10">
        <v>9.8749759860000008</v>
      </c>
      <c r="BH10">
        <v>9.8667810720000002</v>
      </c>
      <c r="BI10">
        <v>3.0787989269999998</v>
      </c>
      <c r="BJ10">
        <v>3.0099885689999999</v>
      </c>
      <c r="BK10">
        <v>3.056161366</v>
      </c>
      <c r="BL10">
        <v>2.9764727679999998</v>
      </c>
      <c r="BM10">
        <v>0.97632938700000005</v>
      </c>
      <c r="BN10">
        <v>1.0428467340000001</v>
      </c>
      <c r="BO10">
        <v>1.090035401</v>
      </c>
      <c r="BP10">
        <v>1.091283336</v>
      </c>
      <c r="BQ10">
        <v>1.3414718000000001</v>
      </c>
      <c r="BR10">
        <v>-0.42087527800000002</v>
      </c>
      <c r="BS10">
        <v>-0.58056233300000004</v>
      </c>
      <c r="BT10">
        <v>-1.3130504730000001</v>
      </c>
      <c r="BU10">
        <v>2.3178011879999998</v>
      </c>
      <c r="BV10">
        <v>0.62197145600000003</v>
      </c>
      <c r="BW10">
        <v>0.50947306800000003</v>
      </c>
      <c r="BX10">
        <v>-0.221767136</v>
      </c>
    </row>
    <row r="11" spans="1:76" x14ac:dyDescent="0.25">
      <c r="A11">
        <v>40</v>
      </c>
      <c r="B11">
        <v>4</v>
      </c>
      <c r="C11">
        <v>9</v>
      </c>
      <c r="D11">
        <v>6</v>
      </c>
      <c r="E11" t="s">
        <v>86</v>
      </c>
      <c r="F11">
        <v>37253956</v>
      </c>
      <c r="G11">
        <v>37254503</v>
      </c>
      <c r="H11">
        <v>37336011</v>
      </c>
      <c r="I11">
        <v>37701901</v>
      </c>
      <c r="J11">
        <v>38062780</v>
      </c>
      <c r="K11">
        <v>38431393</v>
      </c>
      <c r="L11">
        <v>38802500</v>
      </c>
      <c r="M11">
        <v>81508</v>
      </c>
      <c r="N11">
        <v>365890</v>
      </c>
      <c r="O11">
        <v>360879</v>
      </c>
      <c r="P11">
        <v>368613</v>
      </c>
      <c r="Q11">
        <v>371107</v>
      </c>
      <c r="R11">
        <v>125963</v>
      </c>
      <c r="S11">
        <v>509766</v>
      </c>
      <c r="T11">
        <v>497426</v>
      </c>
      <c r="U11">
        <v>505709</v>
      </c>
      <c r="V11">
        <v>505903</v>
      </c>
      <c r="W11">
        <v>57291</v>
      </c>
      <c r="X11">
        <v>238453</v>
      </c>
      <c r="Y11">
        <v>239657</v>
      </c>
      <c r="Z11">
        <v>250656</v>
      </c>
      <c r="AA11">
        <v>255787</v>
      </c>
      <c r="AB11">
        <v>68672</v>
      </c>
      <c r="AC11">
        <v>271313</v>
      </c>
      <c r="AD11">
        <v>257769</v>
      </c>
      <c r="AE11">
        <v>255053</v>
      </c>
      <c r="AF11">
        <v>250116</v>
      </c>
      <c r="AG11">
        <v>29904</v>
      </c>
      <c r="AH11">
        <v>147204</v>
      </c>
      <c r="AI11">
        <v>149511</v>
      </c>
      <c r="AJ11">
        <v>160919</v>
      </c>
      <c r="AK11">
        <v>161318</v>
      </c>
      <c r="AL11">
        <v>-17822</v>
      </c>
      <c r="AM11">
        <v>-43600</v>
      </c>
      <c r="AN11">
        <v>-44472</v>
      </c>
      <c r="AO11">
        <v>-51298</v>
      </c>
      <c r="AP11">
        <v>-32090</v>
      </c>
      <c r="AQ11">
        <v>12082</v>
      </c>
      <c r="AR11">
        <v>103604</v>
      </c>
      <c r="AS11">
        <v>105039</v>
      </c>
      <c r="AT11">
        <v>109621</v>
      </c>
      <c r="AU11">
        <v>129228</v>
      </c>
      <c r="AV11">
        <v>754</v>
      </c>
      <c r="AW11">
        <v>-9027</v>
      </c>
      <c r="AX11">
        <v>-1929</v>
      </c>
      <c r="AY11">
        <v>3939</v>
      </c>
      <c r="AZ11">
        <v>-8237</v>
      </c>
      <c r="BA11">
        <v>13.586891919999999</v>
      </c>
      <c r="BB11">
        <v>13.13081487</v>
      </c>
      <c r="BC11">
        <v>13.22215746</v>
      </c>
      <c r="BD11">
        <v>13.100543829999999</v>
      </c>
      <c r="BE11">
        <v>6.3555339870000003</v>
      </c>
      <c r="BF11">
        <v>6.3263514570000003</v>
      </c>
      <c r="BG11">
        <v>6.5535972259999999</v>
      </c>
      <c r="BH11">
        <v>6.6236982250000001</v>
      </c>
      <c r="BI11">
        <v>7.2313579299999997</v>
      </c>
      <c r="BJ11">
        <v>6.8044634149999998</v>
      </c>
      <c r="BK11">
        <v>6.6685602309999998</v>
      </c>
      <c r="BL11">
        <v>6.4768455989999998</v>
      </c>
      <c r="BM11">
        <v>3.9234567189999998</v>
      </c>
      <c r="BN11">
        <v>3.9467202399999999</v>
      </c>
      <c r="BO11">
        <v>4.2073531539999998</v>
      </c>
      <c r="BP11">
        <v>4.1773888049999996</v>
      </c>
      <c r="BQ11">
        <v>-1.162079243</v>
      </c>
      <c r="BR11">
        <v>-1.1739506959999999</v>
      </c>
      <c r="BS11">
        <v>-1.3412263440000001</v>
      </c>
      <c r="BT11">
        <v>-0.83098232500000002</v>
      </c>
      <c r="BU11">
        <v>2.7613774750000002</v>
      </c>
      <c r="BV11">
        <v>2.772769544</v>
      </c>
      <c r="BW11">
        <v>2.8661268089999998</v>
      </c>
      <c r="BX11">
        <v>3.3464064800000002</v>
      </c>
    </row>
    <row r="12" spans="1:76" x14ac:dyDescent="0.25">
      <c r="A12">
        <v>40</v>
      </c>
      <c r="B12">
        <v>4</v>
      </c>
      <c r="C12">
        <v>8</v>
      </c>
      <c r="D12">
        <v>8</v>
      </c>
      <c r="E12" t="s">
        <v>87</v>
      </c>
      <c r="F12">
        <v>5029196</v>
      </c>
      <c r="G12">
        <v>5029324</v>
      </c>
      <c r="H12">
        <v>5048575</v>
      </c>
      <c r="I12">
        <v>5119661</v>
      </c>
      <c r="J12">
        <v>5191709</v>
      </c>
      <c r="K12">
        <v>5272086</v>
      </c>
      <c r="L12">
        <v>5355866</v>
      </c>
      <c r="M12">
        <v>19251</v>
      </c>
      <c r="N12">
        <v>71086</v>
      </c>
      <c r="O12">
        <v>72048</v>
      </c>
      <c r="P12">
        <v>80377</v>
      </c>
      <c r="Q12">
        <v>83780</v>
      </c>
      <c r="R12">
        <v>16323</v>
      </c>
      <c r="S12">
        <v>65918</v>
      </c>
      <c r="T12">
        <v>64739</v>
      </c>
      <c r="U12">
        <v>65578</v>
      </c>
      <c r="V12">
        <v>66284</v>
      </c>
      <c r="W12">
        <v>7837</v>
      </c>
      <c r="X12">
        <v>32019</v>
      </c>
      <c r="Y12">
        <v>32703</v>
      </c>
      <c r="Z12">
        <v>33689</v>
      </c>
      <c r="AA12">
        <v>34337</v>
      </c>
      <c r="AB12">
        <v>8486</v>
      </c>
      <c r="AC12">
        <v>33899</v>
      </c>
      <c r="AD12">
        <v>32036</v>
      </c>
      <c r="AE12">
        <v>31889</v>
      </c>
      <c r="AF12">
        <v>31947</v>
      </c>
      <c r="AG12">
        <v>1911</v>
      </c>
      <c r="AH12">
        <v>8896</v>
      </c>
      <c r="AI12">
        <v>10864</v>
      </c>
      <c r="AJ12">
        <v>10852</v>
      </c>
      <c r="AK12">
        <v>10685</v>
      </c>
      <c r="AL12">
        <v>8306</v>
      </c>
      <c r="AM12">
        <v>26353</v>
      </c>
      <c r="AN12">
        <v>28633</v>
      </c>
      <c r="AO12">
        <v>36506</v>
      </c>
      <c r="AP12">
        <v>40318</v>
      </c>
      <c r="AQ12">
        <v>10217</v>
      </c>
      <c r="AR12">
        <v>35249</v>
      </c>
      <c r="AS12">
        <v>39497</v>
      </c>
      <c r="AT12">
        <v>47358</v>
      </c>
      <c r="AU12">
        <v>51003</v>
      </c>
      <c r="AV12">
        <v>548</v>
      </c>
      <c r="AW12">
        <v>1938</v>
      </c>
      <c r="AX12">
        <v>515</v>
      </c>
      <c r="AY12">
        <v>1130</v>
      </c>
      <c r="AZ12">
        <v>830</v>
      </c>
      <c r="BA12">
        <v>12.965474049999999</v>
      </c>
      <c r="BB12">
        <v>12.55681835</v>
      </c>
      <c r="BC12">
        <v>12.534266969999999</v>
      </c>
      <c r="BD12">
        <v>12.47352265</v>
      </c>
      <c r="BE12">
        <v>6.2978475319999996</v>
      </c>
      <c r="BF12">
        <v>6.3430950490000004</v>
      </c>
      <c r="BG12">
        <v>6.4391552010000002</v>
      </c>
      <c r="BH12">
        <v>6.4616400230000002</v>
      </c>
      <c r="BI12">
        <v>6.6676265189999997</v>
      </c>
      <c r="BJ12">
        <v>6.2137232979999997</v>
      </c>
      <c r="BK12">
        <v>6.0951117640000003</v>
      </c>
      <c r="BL12">
        <v>6.0118826280000004</v>
      </c>
      <c r="BM12">
        <v>1.749762692</v>
      </c>
      <c r="BN12">
        <v>2.1071884729999999</v>
      </c>
      <c r="BO12">
        <v>2.0741996569999999</v>
      </c>
      <c r="BP12">
        <v>2.0107354640000001</v>
      </c>
      <c r="BQ12">
        <v>5.1833966089999999</v>
      </c>
      <c r="BR12">
        <v>5.5536752150000002</v>
      </c>
      <c r="BS12">
        <v>6.977583181</v>
      </c>
      <c r="BT12">
        <v>7.5871626069999998</v>
      </c>
      <c r="BU12">
        <v>6.9331593009999999</v>
      </c>
      <c r="BV12">
        <v>7.660863687</v>
      </c>
      <c r="BW12">
        <v>9.0517828379999994</v>
      </c>
      <c r="BX12">
        <v>9.5978980709999995</v>
      </c>
    </row>
    <row r="13" spans="1:76" x14ac:dyDescent="0.25">
      <c r="A13">
        <v>40</v>
      </c>
      <c r="B13">
        <v>1</v>
      </c>
      <c r="C13">
        <v>1</v>
      </c>
      <c r="D13">
        <v>9</v>
      </c>
      <c r="E13" t="s">
        <v>88</v>
      </c>
      <c r="F13">
        <v>3574097</v>
      </c>
      <c r="G13">
        <v>3574096</v>
      </c>
      <c r="H13">
        <v>3579345</v>
      </c>
      <c r="I13">
        <v>3590537</v>
      </c>
      <c r="J13">
        <v>3594362</v>
      </c>
      <c r="K13">
        <v>3599341</v>
      </c>
      <c r="L13">
        <v>3596677</v>
      </c>
      <c r="M13">
        <v>5249</v>
      </c>
      <c r="N13">
        <v>11192</v>
      </c>
      <c r="O13">
        <v>3825</v>
      </c>
      <c r="P13">
        <v>4979</v>
      </c>
      <c r="Q13">
        <v>-2664</v>
      </c>
      <c r="R13">
        <v>9206</v>
      </c>
      <c r="S13">
        <v>37633</v>
      </c>
      <c r="T13">
        <v>36851</v>
      </c>
      <c r="U13">
        <v>36365</v>
      </c>
      <c r="V13">
        <v>36499</v>
      </c>
      <c r="W13">
        <v>6833</v>
      </c>
      <c r="X13">
        <v>29323</v>
      </c>
      <c r="Y13">
        <v>29094</v>
      </c>
      <c r="Z13">
        <v>29484</v>
      </c>
      <c r="AA13">
        <v>29579</v>
      </c>
      <c r="AB13">
        <v>2373</v>
      </c>
      <c r="AC13">
        <v>8310</v>
      </c>
      <c r="AD13">
        <v>7757</v>
      </c>
      <c r="AE13">
        <v>6881</v>
      </c>
      <c r="AF13">
        <v>6920</v>
      </c>
      <c r="AG13">
        <v>3380</v>
      </c>
      <c r="AH13">
        <v>16137</v>
      </c>
      <c r="AI13">
        <v>16354</v>
      </c>
      <c r="AJ13">
        <v>17098</v>
      </c>
      <c r="AK13">
        <v>17022</v>
      </c>
      <c r="AL13">
        <v>-325</v>
      </c>
      <c r="AM13">
        <v>-12133</v>
      </c>
      <c r="AN13">
        <v>-20159</v>
      </c>
      <c r="AO13">
        <v>-17019</v>
      </c>
      <c r="AP13">
        <v>-26216</v>
      </c>
      <c r="AQ13">
        <v>3055</v>
      </c>
      <c r="AR13">
        <v>4004</v>
      </c>
      <c r="AS13">
        <v>-3805</v>
      </c>
      <c r="AT13">
        <v>79</v>
      </c>
      <c r="AU13">
        <v>-9194</v>
      </c>
      <c r="AV13">
        <v>-179</v>
      </c>
      <c r="AW13">
        <v>-1122</v>
      </c>
      <c r="AX13">
        <v>-127</v>
      </c>
      <c r="AY13">
        <v>-1981</v>
      </c>
      <c r="AZ13">
        <v>-390</v>
      </c>
      <c r="BA13">
        <v>10.497522829999999</v>
      </c>
      <c r="BB13">
        <v>10.25790342</v>
      </c>
      <c r="BC13">
        <v>10.110231130000001</v>
      </c>
      <c r="BD13">
        <v>10.14422143</v>
      </c>
      <c r="BE13">
        <v>8.1794930519999998</v>
      </c>
      <c r="BF13">
        <v>8.0986524650000007</v>
      </c>
      <c r="BG13">
        <v>8.1971691080000006</v>
      </c>
      <c r="BH13">
        <v>8.2209355229999996</v>
      </c>
      <c r="BI13">
        <v>2.3180297809999999</v>
      </c>
      <c r="BJ13">
        <v>2.1592509510000002</v>
      </c>
      <c r="BK13">
        <v>1.913062021</v>
      </c>
      <c r="BL13">
        <v>1.923285906</v>
      </c>
      <c r="BM13">
        <v>4.5013293110000001</v>
      </c>
      <c r="BN13">
        <v>4.5523256490000001</v>
      </c>
      <c r="BO13">
        <v>4.7536018650000003</v>
      </c>
      <c r="BP13">
        <v>4.7309498110000003</v>
      </c>
      <c r="BQ13">
        <v>-3.3844350580000002</v>
      </c>
      <c r="BR13">
        <v>-5.6114915459999999</v>
      </c>
      <c r="BS13">
        <v>-4.731638212</v>
      </c>
      <c r="BT13">
        <v>-7.2862519240000001</v>
      </c>
      <c r="BU13">
        <v>1.1168942529999999</v>
      </c>
      <c r="BV13">
        <v>-1.0591658980000001</v>
      </c>
      <c r="BW13">
        <v>2.1963653999999999E-2</v>
      </c>
      <c r="BX13">
        <v>-2.5553021130000002</v>
      </c>
    </row>
    <row r="14" spans="1:76" x14ac:dyDescent="0.25">
      <c r="A14">
        <v>40</v>
      </c>
      <c r="B14">
        <v>3</v>
      </c>
      <c r="C14">
        <v>5</v>
      </c>
      <c r="D14">
        <v>10</v>
      </c>
      <c r="E14" t="s">
        <v>89</v>
      </c>
      <c r="F14">
        <v>897934</v>
      </c>
      <c r="G14">
        <v>897936</v>
      </c>
      <c r="H14">
        <v>899731</v>
      </c>
      <c r="I14">
        <v>907829</v>
      </c>
      <c r="J14">
        <v>916881</v>
      </c>
      <c r="K14">
        <v>925240</v>
      </c>
      <c r="L14">
        <v>935614</v>
      </c>
      <c r="M14">
        <v>1795</v>
      </c>
      <c r="N14">
        <v>8098</v>
      </c>
      <c r="O14">
        <v>9052</v>
      </c>
      <c r="P14">
        <v>8359</v>
      </c>
      <c r="Q14">
        <v>10374</v>
      </c>
      <c r="R14">
        <v>2796</v>
      </c>
      <c r="S14">
        <v>11300</v>
      </c>
      <c r="T14">
        <v>11157</v>
      </c>
      <c r="U14">
        <v>11013</v>
      </c>
      <c r="V14">
        <v>11134</v>
      </c>
      <c r="W14">
        <v>1840</v>
      </c>
      <c r="X14">
        <v>7876</v>
      </c>
      <c r="Y14">
        <v>7699</v>
      </c>
      <c r="Z14">
        <v>8152</v>
      </c>
      <c r="AA14">
        <v>8278</v>
      </c>
      <c r="AB14">
        <v>956</v>
      </c>
      <c r="AC14">
        <v>3424</v>
      </c>
      <c r="AD14">
        <v>3458</v>
      </c>
      <c r="AE14">
        <v>2861</v>
      </c>
      <c r="AF14">
        <v>2856</v>
      </c>
      <c r="AG14">
        <v>536</v>
      </c>
      <c r="AH14">
        <v>2202</v>
      </c>
      <c r="AI14">
        <v>2393</v>
      </c>
      <c r="AJ14">
        <v>2403</v>
      </c>
      <c r="AK14">
        <v>2387</v>
      </c>
      <c r="AL14">
        <v>260</v>
      </c>
      <c r="AM14">
        <v>2591</v>
      </c>
      <c r="AN14">
        <v>3283</v>
      </c>
      <c r="AO14">
        <v>3129</v>
      </c>
      <c r="AP14">
        <v>4790</v>
      </c>
      <c r="AQ14">
        <v>796</v>
      </c>
      <c r="AR14">
        <v>4793</v>
      </c>
      <c r="AS14">
        <v>5676</v>
      </c>
      <c r="AT14">
        <v>5532</v>
      </c>
      <c r="AU14">
        <v>7177</v>
      </c>
      <c r="AV14">
        <v>43</v>
      </c>
      <c r="AW14">
        <v>-119</v>
      </c>
      <c r="AX14">
        <v>-82</v>
      </c>
      <c r="AY14">
        <v>-34</v>
      </c>
      <c r="AZ14">
        <v>341</v>
      </c>
      <c r="BA14">
        <v>12.503042779999999</v>
      </c>
      <c r="BB14">
        <v>12.228792520000001</v>
      </c>
      <c r="BC14">
        <v>11.956869279999999</v>
      </c>
      <c r="BD14">
        <v>11.96654869</v>
      </c>
      <c r="BE14">
        <v>8.7145101680000003</v>
      </c>
      <c r="BF14">
        <v>8.4386012019999992</v>
      </c>
      <c r="BG14">
        <v>8.8506672470000005</v>
      </c>
      <c r="BH14">
        <v>8.8969903069999994</v>
      </c>
      <c r="BI14">
        <v>3.7885326080000001</v>
      </c>
      <c r="BJ14">
        <v>3.7901913180000002</v>
      </c>
      <c r="BK14">
        <v>3.106202036</v>
      </c>
      <c r="BL14">
        <v>3.0695583860000002</v>
      </c>
      <c r="BM14">
        <v>2.4364336450000001</v>
      </c>
      <c r="BN14">
        <v>2.62288254</v>
      </c>
      <c r="BO14">
        <v>2.6089491410000001</v>
      </c>
      <c r="BP14">
        <v>2.565488749</v>
      </c>
      <c r="BQ14">
        <v>2.8668481269999999</v>
      </c>
      <c r="BR14">
        <v>3.5983800170000002</v>
      </c>
      <c r="BS14">
        <v>3.3971709790000002</v>
      </c>
      <c r="BT14">
        <v>5.148173903</v>
      </c>
      <c r="BU14">
        <v>5.3032817720000001</v>
      </c>
      <c r="BV14">
        <v>6.2212625570000002</v>
      </c>
      <c r="BW14">
        <v>6.0061201190000002</v>
      </c>
      <c r="BX14">
        <v>7.713662652</v>
      </c>
    </row>
    <row r="15" spans="1:76" x14ac:dyDescent="0.25">
      <c r="A15">
        <v>40</v>
      </c>
      <c r="B15">
        <v>3</v>
      </c>
      <c r="C15">
        <v>5</v>
      </c>
      <c r="D15">
        <v>11</v>
      </c>
      <c r="E15" t="s">
        <v>90</v>
      </c>
      <c r="F15">
        <v>601723</v>
      </c>
      <c r="G15">
        <v>601767</v>
      </c>
      <c r="H15">
        <v>605210</v>
      </c>
      <c r="I15">
        <v>620427</v>
      </c>
      <c r="J15">
        <v>635040</v>
      </c>
      <c r="K15">
        <v>649111</v>
      </c>
      <c r="L15">
        <v>658893</v>
      </c>
      <c r="M15">
        <v>3443</v>
      </c>
      <c r="N15">
        <v>15217</v>
      </c>
      <c r="O15">
        <v>14613</v>
      </c>
      <c r="P15">
        <v>14071</v>
      </c>
      <c r="Q15">
        <v>9782</v>
      </c>
      <c r="R15">
        <v>2311</v>
      </c>
      <c r="S15">
        <v>9196</v>
      </c>
      <c r="T15">
        <v>9234</v>
      </c>
      <c r="U15">
        <v>9595</v>
      </c>
      <c r="V15">
        <v>9647</v>
      </c>
      <c r="W15">
        <v>1180</v>
      </c>
      <c r="X15">
        <v>4675</v>
      </c>
      <c r="Y15">
        <v>4541</v>
      </c>
      <c r="Z15">
        <v>5046</v>
      </c>
      <c r="AA15">
        <v>5228</v>
      </c>
      <c r="AB15">
        <v>1131</v>
      </c>
      <c r="AC15">
        <v>4521</v>
      </c>
      <c r="AD15">
        <v>4693</v>
      </c>
      <c r="AE15">
        <v>4549</v>
      </c>
      <c r="AF15">
        <v>4419</v>
      </c>
      <c r="AG15">
        <v>733</v>
      </c>
      <c r="AH15">
        <v>3354</v>
      </c>
      <c r="AI15">
        <v>3509</v>
      </c>
      <c r="AJ15">
        <v>3770</v>
      </c>
      <c r="AK15">
        <v>3760</v>
      </c>
      <c r="AL15">
        <v>1426</v>
      </c>
      <c r="AM15">
        <v>6945</v>
      </c>
      <c r="AN15">
        <v>6281</v>
      </c>
      <c r="AO15">
        <v>6278</v>
      </c>
      <c r="AP15">
        <v>1173</v>
      </c>
      <c r="AQ15">
        <v>2159</v>
      </c>
      <c r="AR15">
        <v>10299</v>
      </c>
      <c r="AS15">
        <v>9790</v>
      </c>
      <c r="AT15">
        <v>10048</v>
      </c>
      <c r="AU15">
        <v>4933</v>
      </c>
      <c r="AV15">
        <v>153</v>
      </c>
      <c r="AW15">
        <v>397</v>
      </c>
      <c r="AX15">
        <v>130</v>
      </c>
      <c r="AY15">
        <v>-526</v>
      </c>
      <c r="AZ15">
        <v>430</v>
      </c>
      <c r="BA15">
        <v>15.00607439</v>
      </c>
      <c r="BB15">
        <v>14.710064060000001</v>
      </c>
      <c r="BC15">
        <v>14.94372547</v>
      </c>
      <c r="BD15">
        <v>14.750719419999999</v>
      </c>
      <c r="BE15">
        <v>7.6286861439999996</v>
      </c>
      <c r="BF15">
        <v>7.2339615459999997</v>
      </c>
      <c r="BG15">
        <v>7.8588888690000003</v>
      </c>
      <c r="BH15">
        <v>7.9938593459999998</v>
      </c>
      <c r="BI15">
        <v>7.3773882479999999</v>
      </c>
      <c r="BJ15">
        <v>7.4761025180000003</v>
      </c>
      <c r="BK15">
        <v>7.0848365959999997</v>
      </c>
      <c r="BL15">
        <v>6.7568600710000002</v>
      </c>
      <c r="BM15">
        <v>5.4730723699999997</v>
      </c>
      <c r="BN15">
        <v>5.5899517870000004</v>
      </c>
      <c r="BO15">
        <v>5.8715836379999997</v>
      </c>
      <c r="BP15">
        <v>5.7492178919999999</v>
      </c>
      <c r="BQ15">
        <v>11.33288241</v>
      </c>
      <c r="BR15">
        <v>10.00583847</v>
      </c>
      <c r="BS15">
        <v>9.7776663339999992</v>
      </c>
      <c r="BT15">
        <v>1.793572497</v>
      </c>
      <c r="BU15">
        <v>16.80595478</v>
      </c>
      <c r="BV15">
        <v>15.59579025</v>
      </c>
      <c r="BW15">
        <v>15.64924997</v>
      </c>
      <c r="BX15">
        <v>7.5427903890000003</v>
      </c>
    </row>
    <row r="16" spans="1:76" x14ac:dyDescent="0.25">
      <c r="A16">
        <v>40</v>
      </c>
      <c r="B16">
        <v>3</v>
      </c>
      <c r="C16">
        <v>5</v>
      </c>
      <c r="D16">
        <v>12</v>
      </c>
      <c r="E16" t="s">
        <v>91</v>
      </c>
      <c r="F16">
        <v>18801310</v>
      </c>
      <c r="G16">
        <v>18804623</v>
      </c>
      <c r="H16">
        <v>18852220</v>
      </c>
      <c r="I16">
        <v>19107900</v>
      </c>
      <c r="J16">
        <v>19355257</v>
      </c>
      <c r="K16">
        <v>19600311</v>
      </c>
      <c r="L16">
        <v>19893297</v>
      </c>
      <c r="M16">
        <v>47597</v>
      </c>
      <c r="N16">
        <v>255680</v>
      </c>
      <c r="O16">
        <v>247357</v>
      </c>
      <c r="P16">
        <v>245054</v>
      </c>
      <c r="Q16">
        <v>292986</v>
      </c>
      <c r="R16">
        <v>53470</v>
      </c>
      <c r="S16">
        <v>213209</v>
      </c>
      <c r="T16">
        <v>214048</v>
      </c>
      <c r="U16">
        <v>213306</v>
      </c>
      <c r="V16">
        <v>214567</v>
      </c>
      <c r="W16">
        <v>41814</v>
      </c>
      <c r="X16">
        <v>174496</v>
      </c>
      <c r="Y16">
        <v>173743</v>
      </c>
      <c r="Z16">
        <v>183706</v>
      </c>
      <c r="AA16">
        <v>187102</v>
      </c>
      <c r="AB16">
        <v>11656</v>
      </c>
      <c r="AC16">
        <v>38713</v>
      </c>
      <c r="AD16">
        <v>40305</v>
      </c>
      <c r="AE16">
        <v>29600</v>
      </c>
      <c r="AF16">
        <v>27465</v>
      </c>
      <c r="AG16">
        <v>24148</v>
      </c>
      <c r="AH16">
        <v>110449</v>
      </c>
      <c r="AI16">
        <v>107644</v>
      </c>
      <c r="AJ16">
        <v>112654</v>
      </c>
      <c r="AK16">
        <v>112306</v>
      </c>
      <c r="AL16">
        <v>11856</v>
      </c>
      <c r="AM16">
        <v>105157</v>
      </c>
      <c r="AN16">
        <v>98568</v>
      </c>
      <c r="AO16">
        <v>95807</v>
      </c>
      <c r="AP16">
        <v>138546</v>
      </c>
      <c r="AQ16">
        <v>36004</v>
      </c>
      <c r="AR16">
        <v>215606</v>
      </c>
      <c r="AS16">
        <v>206212</v>
      </c>
      <c r="AT16">
        <v>208461</v>
      </c>
      <c r="AU16">
        <v>250852</v>
      </c>
      <c r="AV16">
        <v>-63</v>
      </c>
      <c r="AW16">
        <v>1361</v>
      </c>
      <c r="AX16">
        <v>840</v>
      </c>
      <c r="AY16">
        <v>6993</v>
      </c>
      <c r="AZ16">
        <v>14669</v>
      </c>
      <c r="BA16">
        <v>11.23331539</v>
      </c>
      <c r="BB16">
        <v>11.130027630000001</v>
      </c>
      <c r="BC16">
        <v>10.95124579</v>
      </c>
      <c r="BD16">
        <v>10.865910250000001</v>
      </c>
      <c r="BE16">
        <v>9.1936484919999995</v>
      </c>
      <c r="BF16">
        <v>9.0342558200000003</v>
      </c>
      <c r="BG16">
        <v>9.4315657260000005</v>
      </c>
      <c r="BH16">
        <v>9.4750522670000006</v>
      </c>
      <c r="BI16">
        <v>2.0396668930000001</v>
      </c>
      <c r="BJ16">
        <v>2.0957718060000001</v>
      </c>
      <c r="BK16">
        <v>1.5196800619999999</v>
      </c>
      <c r="BL16">
        <v>1.3908579839999999</v>
      </c>
      <c r="BM16">
        <v>5.819212373</v>
      </c>
      <c r="BN16">
        <v>5.5972524559999997</v>
      </c>
      <c r="BO16">
        <v>5.783717491</v>
      </c>
      <c r="BP16">
        <v>5.6873000820000001</v>
      </c>
      <c r="BQ16">
        <v>5.5403934450000003</v>
      </c>
      <c r="BR16">
        <v>5.1253203159999998</v>
      </c>
      <c r="BS16">
        <v>4.9187833689999998</v>
      </c>
      <c r="BT16">
        <v>7.0161227100000003</v>
      </c>
      <c r="BU16">
        <v>11.359605820000001</v>
      </c>
      <c r="BV16">
        <v>10.722572769999999</v>
      </c>
      <c r="BW16">
        <v>10.702500860000001</v>
      </c>
      <c r="BX16">
        <v>12.703422789999999</v>
      </c>
    </row>
    <row r="17" spans="1:76" x14ac:dyDescent="0.25">
      <c r="A17">
        <v>40</v>
      </c>
      <c r="B17">
        <v>3</v>
      </c>
      <c r="C17">
        <v>5</v>
      </c>
      <c r="D17">
        <v>13</v>
      </c>
      <c r="E17" t="s">
        <v>92</v>
      </c>
      <c r="F17">
        <v>9687653</v>
      </c>
      <c r="G17">
        <v>9688681</v>
      </c>
      <c r="H17">
        <v>9714464</v>
      </c>
      <c r="I17">
        <v>9813201</v>
      </c>
      <c r="J17">
        <v>9919000</v>
      </c>
      <c r="K17">
        <v>9994759</v>
      </c>
      <c r="L17">
        <v>10097343</v>
      </c>
      <c r="M17">
        <v>25783</v>
      </c>
      <c r="N17">
        <v>98737</v>
      </c>
      <c r="O17">
        <v>105799</v>
      </c>
      <c r="P17">
        <v>75759</v>
      </c>
      <c r="Q17">
        <v>102584</v>
      </c>
      <c r="R17">
        <v>33638</v>
      </c>
      <c r="S17">
        <v>132632</v>
      </c>
      <c r="T17">
        <v>131870</v>
      </c>
      <c r="U17">
        <v>129463</v>
      </c>
      <c r="V17">
        <v>129389</v>
      </c>
      <c r="W17">
        <v>17216</v>
      </c>
      <c r="X17">
        <v>71088</v>
      </c>
      <c r="Y17">
        <v>70390</v>
      </c>
      <c r="Z17">
        <v>74515</v>
      </c>
      <c r="AA17">
        <v>75557</v>
      </c>
      <c r="AB17">
        <v>16422</v>
      </c>
      <c r="AC17">
        <v>61544</v>
      </c>
      <c r="AD17">
        <v>61480</v>
      </c>
      <c r="AE17">
        <v>54948</v>
      </c>
      <c r="AF17">
        <v>53832</v>
      </c>
      <c r="AG17">
        <v>5310</v>
      </c>
      <c r="AH17">
        <v>22156</v>
      </c>
      <c r="AI17">
        <v>25396</v>
      </c>
      <c r="AJ17">
        <v>24997</v>
      </c>
      <c r="AK17">
        <v>24818</v>
      </c>
      <c r="AL17">
        <v>3551</v>
      </c>
      <c r="AM17">
        <v>10797</v>
      </c>
      <c r="AN17">
        <v>18274</v>
      </c>
      <c r="AO17">
        <v>-5744</v>
      </c>
      <c r="AP17">
        <v>22106</v>
      </c>
      <c r="AQ17">
        <v>8861</v>
      </c>
      <c r="AR17">
        <v>32953</v>
      </c>
      <c r="AS17">
        <v>43670</v>
      </c>
      <c r="AT17">
        <v>19253</v>
      </c>
      <c r="AU17">
        <v>46924</v>
      </c>
      <c r="AV17">
        <v>500</v>
      </c>
      <c r="AW17">
        <v>4240</v>
      </c>
      <c r="AX17">
        <v>649</v>
      </c>
      <c r="AY17">
        <v>1558</v>
      </c>
      <c r="AZ17">
        <v>1828</v>
      </c>
      <c r="BA17">
        <v>13.584010170000001</v>
      </c>
      <c r="BB17">
        <v>13.36596967</v>
      </c>
      <c r="BC17">
        <v>13.00236686</v>
      </c>
      <c r="BD17">
        <v>12.87958821</v>
      </c>
      <c r="BE17">
        <v>7.2807475960000003</v>
      </c>
      <c r="BF17">
        <v>7.1345310140000002</v>
      </c>
      <c r="BG17">
        <v>7.4837703920000003</v>
      </c>
      <c r="BH17">
        <v>7.5210647450000003</v>
      </c>
      <c r="BI17">
        <v>6.3032625769999999</v>
      </c>
      <c r="BJ17">
        <v>6.2314386519999996</v>
      </c>
      <c r="BK17">
        <v>5.5185964639999998</v>
      </c>
      <c r="BL17">
        <v>5.3585234640000001</v>
      </c>
      <c r="BM17">
        <v>2.2691909149999998</v>
      </c>
      <c r="BN17">
        <v>2.5740666230000002</v>
      </c>
      <c r="BO17">
        <v>2.5105255120000001</v>
      </c>
      <c r="BP17">
        <v>2.470423453</v>
      </c>
      <c r="BQ17">
        <v>1.1058157749999999</v>
      </c>
      <c r="BR17">
        <v>1.852200877</v>
      </c>
      <c r="BS17">
        <v>-0.57688756799999996</v>
      </c>
      <c r="BT17">
        <v>2.2004666309999998</v>
      </c>
      <c r="BU17">
        <v>3.3750066890000001</v>
      </c>
      <c r="BV17">
        <v>4.4262675009999999</v>
      </c>
      <c r="BW17">
        <v>1.933637944</v>
      </c>
      <c r="BX17">
        <v>4.6708900839999998</v>
      </c>
    </row>
    <row r="18" spans="1:76" x14ac:dyDescent="0.25">
      <c r="A18">
        <v>40</v>
      </c>
      <c r="B18">
        <v>4</v>
      </c>
      <c r="C18">
        <v>9</v>
      </c>
      <c r="D18">
        <v>15</v>
      </c>
      <c r="E18" t="s">
        <v>93</v>
      </c>
      <c r="F18">
        <v>1360301</v>
      </c>
      <c r="G18">
        <v>1360301</v>
      </c>
      <c r="H18">
        <v>1363950</v>
      </c>
      <c r="I18">
        <v>1378251</v>
      </c>
      <c r="J18">
        <v>1392766</v>
      </c>
      <c r="K18">
        <v>1408987</v>
      </c>
      <c r="L18">
        <v>1419561</v>
      </c>
      <c r="M18">
        <v>3649</v>
      </c>
      <c r="N18">
        <v>14301</v>
      </c>
      <c r="O18">
        <v>14515</v>
      </c>
      <c r="P18">
        <v>16221</v>
      </c>
      <c r="Q18">
        <v>10574</v>
      </c>
      <c r="R18">
        <v>4620</v>
      </c>
      <c r="S18">
        <v>19157</v>
      </c>
      <c r="T18">
        <v>18896</v>
      </c>
      <c r="U18">
        <v>18936</v>
      </c>
      <c r="V18">
        <v>19125</v>
      </c>
      <c r="W18">
        <v>2527</v>
      </c>
      <c r="X18">
        <v>10051</v>
      </c>
      <c r="Y18">
        <v>10233</v>
      </c>
      <c r="Z18">
        <v>11095</v>
      </c>
      <c r="AA18">
        <v>11482</v>
      </c>
      <c r="AB18">
        <v>2093</v>
      </c>
      <c r="AC18">
        <v>9106</v>
      </c>
      <c r="AD18">
        <v>8663</v>
      </c>
      <c r="AE18">
        <v>7841</v>
      </c>
      <c r="AF18">
        <v>7643</v>
      </c>
      <c r="AG18">
        <v>2004</v>
      </c>
      <c r="AH18">
        <v>6833</v>
      </c>
      <c r="AI18">
        <v>9537</v>
      </c>
      <c r="AJ18">
        <v>9003</v>
      </c>
      <c r="AK18">
        <v>8591</v>
      </c>
      <c r="AL18">
        <v>-431</v>
      </c>
      <c r="AM18">
        <v>-999</v>
      </c>
      <c r="AN18">
        <v>-3557</v>
      </c>
      <c r="AO18">
        <v>-929</v>
      </c>
      <c r="AP18">
        <v>-5141</v>
      </c>
      <c r="AQ18">
        <v>1573</v>
      </c>
      <c r="AR18">
        <v>5834</v>
      </c>
      <c r="AS18">
        <v>5980</v>
      </c>
      <c r="AT18">
        <v>8074</v>
      </c>
      <c r="AU18">
        <v>3450</v>
      </c>
      <c r="AV18">
        <v>-17</v>
      </c>
      <c r="AW18">
        <v>-639</v>
      </c>
      <c r="AX18">
        <v>-128</v>
      </c>
      <c r="AY18">
        <v>306</v>
      </c>
      <c r="AZ18">
        <v>-519</v>
      </c>
      <c r="BA18">
        <v>13.9719882</v>
      </c>
      <c r="BB18">
        <v>13.638314019999999</v>
      </c>
      <c r="BC18">
        <v>13.51725152</v>
      </c>
      <c r="BD18">
        <v>13.522839279999999</v>
      </c>
      <c r="BE18">
        <v>7.3306077859999998</v>
      </c>
      <c r="BF18">
        <v>7.3857359950000001</v>
      </c>
      <c r="BG18">
        <v>7.9200414879999999</v>
      </c>
      <c r="BH18">
        <v>8.1186531039999998</v>
      </c>
      <c r="BI18">
        <v>6.6413804089999999</v>
      </c>
      <c r="BJ18">
        <v>6.252578025</v>
      </c>
      <c r="BK18">
        <v>5.5972100319999996</v>
      </c>
      <c r="BL18">
        <v>5.4041861759999996</v>
      </c>
      <c r="BM18">
        <v>4.9835880010000002</v>
      </c>
      <c r="BN18">
        <v>6.8833933529999998</v>
      </c>
      <c r="BO18">
        <v>6.4266907179999997</v>
      </c>
      <c r="BP18">
        <v>6.0744947580000002</v>
      </c>
      <c r="BQ18">
        <v>-0.72861179799999998</v>
      </c>
      <c r="BR18">
        <v>-2.567288472</v>
      </c>
      <c r="BS18">
        <v>-0.66315624500000003</v>
      </c>
      <c r="BT18">
        <v>-3.635080614</v>
      </c>
      <c r="BU18">
        <v>4.254976203</v>
      </c>
      <c r="BV18">
        <v>4.3161048810000002</v>
      </c>
      <c r="BW18">
        <v>5.763534473</v>
      </c>
      <c r="BX18">
        <v>2.4394141450000002</v>
      </c>
    </row>
    <row r="19" spans="1:76" x14ac:dyDescent="0.25">
      <c r="A19">
        <v>40</v>
      </c>
      <c r="B19">
        <v>4</v>
      </c>
      <c r="C19">
        <v>8</v>
      </c>
      <c r="D19">
        <v>16</v>
      </c>
      <c r="E19" t="s">
        <v>94</v>
      </c>
      <c r="F19">
        <v>1567582</v>
      </c>
      <c r="G19">
        <v>1567652</v>
      </c>
      <c r="H19">
        <v>1570639</v>
      </c>
      <c r="I19">
        <v>1583780</v>
      </c>
      <c r="J19">
        <v>1595590</v>
      </c>
      <c r="K19">
        <v>1612843</v>
      </c>
      <c r="L19">
        <v>1634464</v>
      </c>
      <c r="M19">
        <v>2987</v>
      </c>
      <c r="N19">
        <v>13141</v>
      </c>
      <c r="O19">
        <v>11810</v>
      </c>
      <c r="P19">
        <v>17253</v>
      </c>
      <c r="Q19">
        <v>21621</v>
      </c>
      <c r="R19">
        <v>5677</v>
      </c>
      <c r="S19">
        <v>22952</v>
      </c>
      <c r="T19">
        <v>22360</v>
      </c>
      <c r="U19">
        <v>22892</v>
      </c>
      <c r="V19">
        <v>22945</v>
      </c>
      <c r="W19">
        <v>2570</v>
      </c>
      <c r="X19">
        <v>11889</v>
      </c>
      <c r="Y19">
        <v>11897</v>
      </c>
      <c r="Z19">
        <v>11613</v>
      </c>
      <c r="AA19">
        <v>11628</v>
      </c>
      <c r="AB19">
        <v>3107</v>
      </c>
      <c r="AC19">
        <v>11063</v>
      </c>
      <c r="AD19">
        <v>10463</v>
      </c>
      <c r="AE19">
        <v>11279</v>
      </c>
      <c r="AF19">
        <v>11317</v>
      </c>
      <c r="AG19">
        <v>362</v>
      </c>
      <c r="AH19">
        <v>1411</v>
      </c>
      <c r="AI19">
        <v>1609</v>
      </c>
      <c r="AJ19">
        <v>1689</v>
      </c>
      <c r="AK19">
        <v>1695</v>
      </c>
      <c r="AL19">
        <v>-427</v>
      </c>
      <c r="AM19">
        <v>92</v>
      </c>
      <c r="AN19">
        <v>-260</v>
      </c>
      <c r="AO19">
        <v>4791</v>
      </c>
      <c r="AP19">
        <v>7694</v>
      </c>
      <c r="AQ19">
        <v>-65</v>
      </c>
      <c r="AR19">
        <v>1503</v>
      </c>
      <c r="AS19">
        <v>1349</v>
      </c>
      <c r="AT19">
        <v>6480</v>
      </c>
      <c r="AU19">
        <v>9389</v>
      </c>
      <c r="AV19">
        <v>-55</v>
      </c>
      <c r="AW19">
        <v>575</v>
      </c>
      <c r="AX19">
        <v>-2</v>
      </c>
      <c r="AY19">
        <v>-506</v>
      </c>
      <c r="AZ19">
        <v>915</v>
      </c>
      <c r="BA19">
        <v>14.552283640000001</v>
      </c>
      <c r="BB19">
        <v>14.065679680000001</v>
      </c>
      <c r="BC19">
        <v>14.269894369999999</v>
      </c>
      <c r="BD19">
        <v>14.131709750000001</v>
      </c>
      <c r="BE19">
        <v>7.5379966960000004</v>
      </c>
      <c r="BF19">
        <v>7.4838725909999999</v>
      </c>
      <c r="BG19">
        <v>7.2390478470000001</v>
      </c>
      <c r="BH19">
        <v>7.1616265419999996</v>
      </c>
      <c r="BI19">
        <v>7.014286942</v>
      </c>
      <c r="BJ19">
        <v>6.5818070879999997</v>
      </c>
      <c r="BK19">
        <v>7.030846522</v>
      </c>
      <c r="BL19">
        <v>6.9700832110000004</v>
      </c>
      <c r="BM19">
        <v>0.89461799500000005</v>
      </c>
      <c r="BN19">
        <v>1.0121502060000001</v>
      </c>
      <c r="BO19">
        <v>1.05285041</v>
      </c>
      <c r="BP19">
        <v>1.0439419489999999</v>
      </c>
      <c r="BQ19">
        <v>5.8330869E-2</v>
      </c>
      <c r="BR19">
        <v>-0.16355441500000001</v>
      </c>
      <c r="BS19">
        <v>2.986504627</v>
      </c>
      <c r="BT19">
        <v>4.7386957870000002</v>
      </c>
      <c r="BU19">
        <v>0.95294886300000003</v>
      </c>
      <c r="BV19">
        <v>0.84859579100000004</v>
      </c>
      <c r="BW19">
        <v>4.039355037</v>
      </c>
      <c r="BX19">
        <v>5.7826377359999999</v>
      </c>
    </row>
    <row r="20" spans="1:76" x14ac:dyDescent="0.25">
      <c r="A20">
        <v>40</v>
      </c>
      <c r="B20">
        <v>2</v>
      </c>
      <c r="C20">
        <v>3</v>
      </c>
      <c r="D20">
        <v>17</v>
      </c>
      <c r="E20" t="s">
        <v>95</v>
      </c>
      <c r="F20">
        <v>12830632</v>
      </c>
      <c r="G20">
        <v>12831587</v>
      </c>
      <c r="H20">
        <v>12840097</v>
      </c>
      <c r="I20">
        <v>12858725</v>
      </c>
      <c r="J20">
        <v>12873763</v>
      </c>
      <c r="K20">
        <v>12890552</v>
      </c>
      <c r="L20">
        <v>12880580</v>
      </c>
      <c r="M20">
        <v>8510</v>
      </c>
      <c r="N20">
        <v>18628</v>
      </c>
      <c r="O20">
        <v>15038</v>
      </c>
      <c r="P20">
        <v>16789</v>
      </c>
      <c r="Q20">
        <v>-9972</v>
      </c>
      <c r="R20">
        <v>40835</v>
      </c>
      <c r="S20">
        <v>162430</v>
      </c>
      <c r="T20">
        <v>160131</v>
      </c>
      <c r="U20">
        <v>157924</v>
      </c>
      <c r="V20">
        <v>157330</v>
      </c>
      <c r="W20">
        <v>24075</v>
      </c>
      <c r="X20">
        <v>101607</v>
      </c>
      <c r="Y20">
        <v>101249</v>
      </c>
      <c r="Z20">
        <v>103075</v>
      </c>
      <c r="AA20">
        <v>103766</v>
      </c>
      <c r="AB20">
        <v>16760</v>
      </c>
      <c r="AC20">
        <v>60823</v>
      </c>
      <c r="AD20">
        <v>58882</v>
      </c>
      <c r="AE20">
        <v>54849</v>
      </c>
      <c r="AF20">
        <v>53564</v>
      </c>
      <c r="AG20">
        <v>5614</v>
      </c>
      <c r="AH20">
        <v>28809</v>
      </c>
      <c r="AI20">
        <v>29697</v>
      </c>
      <c r="AJ20">
        <v>32270</v>
      </c>
      <c r="AK20">
        <v>32453</v>
      </c>
      <c r="AL20">
        <v>-13633</v>
      </c>
      <c r="AM20">
        <v>-69705</v>
      </c>
      <c r="AN20">
        <v>-73215</v>
      </c>
      <c r="AO20">
        <v>-67478</v>
      </c>
      <c r="AP20">
        <v>-94956</v>
      </c>
      <c r="AQ20">
        <v>-8019</v>
      </c>
      <c r="AR20">
        <v>-40896</v>
      </c>
      <c r="AS20">
        <v>-43518</v>
      </c>
      <c r="AT20">
        <v>-35208</v>
      </c>
      <c r="AU20">
        <v>-62503</v>
      </c>
      <c r="AV20">
        <v>-231</v>
      </c>
      <c r="AW20">
        <v>-1299</v>
      </c>
      <c r="AX20">
        <v>-326</v>
      </c>
      <c r="AY20">
        <v>-2852</v>
      </c>
      <c r="AZ20">
        <v>-1033</v>
      </c>
      <c r="BA20">
        <v>12.64104635</v>
      </c>
      <c r="BB20">
        <v>12.44582335</v>
      </c>
      <c r="BC20">
        <v>12.259126630000001</v>
      </c>
      <c r="BD20">
        <v>12.209785739999999</v>
      </c>
      <c r="BE20">
        <v>7.907521987</v>
      </c>
      <c r="BF20">
        <v>7.8693517699999997</v>
      </c>
      <c r="BG20">
        <v>8.0013770990000008</v>
      </c>
      <c r="BH20">
        <v>8.052886462</v>
      </c>
      <c r="BI20">
        <v>4.7335243619999998</v>
      </c>
      <c r="BJ20">
        <v>4.5764715789999997</v>
      </c>
      <c r="BK20">
        <v>4.2577495269999996</v>
      </c>
      <c r="BL20">
        <v>4.156899278</v>
      </c>
      <c r="BM20">
        <v>2.2420482929999999</v>
      </c>
      <c r="BN20">
        <v>2.3081328160000001</v>
      </c>
      <c r="BO20">
        <v>2.5050151729999999</v>
      </c>
      <c r="BP20">
        <v>2.5185544819999999</v>
      </c>
      <c r="BQ20">
        <v>-5.4247622709999996</v>
      </c>
      <c r="BR20">
        <v>-5.6904719049999999</v>
      </c>
      <c r="BS20">
        <v>-5.238097733</v>
      </c>
      <c r="BT20">
        <v>-7.3691757119999997</v>
      </c>
      <c r="BU20">
        <v>-3.1827139780000002</v>
      </c>
      <c r="BV20">
        <v>-3.3823390880000002</v>
      </c>
      <c r="BW20">
        <v>-2.7330825600000002</v>
      </c>
      <c r="BX20">
        <v>-4.8506212299999998</v>
      </c>
    </row>
    <row r="21" spans="1:76" x14ac:dyDescent="0.25">
      <c r="A21">
        <v>40</v>
      </c>
      <c r="B21">
        <v>2</v>
      </c>
      <c r="C21">
        <v>3</v>
      </c>
      <c r="D21">
        <v>18</v>
      </c>
      <c r="E21" t="s">
        <v>96</v>
      </c>
      <c r="F21">
        <v>6483802</v>
      </c>
      <c r="G21">
        <v>6484192</v>
      </c>
      <c r="H21">
        <v>6490308</v>
      </c>
      <c r="I21">
        <v>6516560</v>
      </c>
      <c r="J21">
        <v>6537632</v>
      </c>
      <c r="K21">
        <v>6570713</v>
      </c>
      <c r="L21">
        <v>6596855</v>
      </c>
      <c r="M21">
        <v>6116</v>
      </c>
      <c r="N21">
        <v>26252</v>
      </c>
      <c r="O21">
        <v>21072</v>
      </c>
      <c r="P21">
        <v>33081</v>
      </c>
      <c r="Q21">
        <v>26142</v>
      </c>
      <c r="R21">
        <v>20818</v>
      </c>
      <c r="S21">
        <v>83468</v>
      </c>
      <c r="T21">
        <v>83073</v>
      </c>
      <c r="U21">
        <v>83306</v>
      </c>
      <c r="V21">
        <v>83206</v>
      </c>
      <c r="W21">
        <v>13872</v>
      </c>
      <c r="X21">
        <v>57889</v>
      </c>
      <c r="Y21">
        <v>58628</v>
      </c>
      <c r="Z21">
        <v>58073</v>
      </c>
      <c r="AA21">
        <v>58212</v>
      </c>
      <c r="AB21">
        <v>6946</v>
      </c>
      <c r="AC21">
        <v>25579</v>
      </c>
      <c r="AD21">
        <v>24445</v>
      </c>
      <c r="AE21">
        <v>25233</v>
      </c>
      <c r="AF21">
        <v>24994</v>
      </c>
      <c r="AG21">
        <v>2197</v>
      </c>
      <c r="AH21">
        <v>9485</v>
      </c>
      <c r="AI21">
        <v>9441</v>
      </c>
      <c r="AJ21">
        <v>10400</v>
      </c>
      <c r="AK21">
        <v>10472</v>
      </c>
      <c r="AL21">
        <v>-3039</v>
      </c>
      <c r="AM21">
        <v>-8471</v>
      </c>
      <c r="AN21">
        <v>-12755</v>
      </c>
      <c r="AO21">
        <v>-1515</v>
      </c>
      <c r="AP21">
        <v>-7849</v>
      </c>
      <c r="AQ21">
        <v>-842</v>
      </c>
      <c r="AR21">
        <v>1014</v>
      </c>
      <c r="AS21">
        <v>-3314</v>
      </c>
      <c r="AT21">
        <v>8885</v>
      </c>
      <c r="AU21">
        <v>2623</v>
      </c>
      <c r="AV21">
        <v>12</v>
      </c>
      <c r="AW21">
        <v>-341</v>
      </c>
      <c r="AX21">
        <v>-59</v>
      </c>
      <c r="AY21">
        <v>-1037</v>
      </c>
      <c r="AZ21">
        <v>-1475</v>
      </c>
      <c r="BA21">
        <v>12.83445023</v>
      </c>
      <c r="BB21">
        <v>12.727405879999999</v>
      </c>
      <c r="BC21">
        <v>12.710376480000001</v>
      </c>
      <c r="BD21">
        <v>12.63802093</v>
      </c>
      <c r="BE21">
        <v>8.9012973760000005</v>
      </c>
      <c r="BF21">
        <v>8.9822487669999997</v>
      </c>
      <c r="BG21">
        <v>8.8604625529999996</v>
      </c>
      <c r="BH21">
        <v>8.8417238480000009</v>
      </c>
      <c r="BI21">
        <v>3.9331528539999998</v>
      </c>
      <c r="BJ21">
        <v>3.7451571110000001</v>
      </c>
      <c r="BK21">
        <v>3.849913929</v>
      </c>
      <c r="BL21">
        <v>3.7962970839999999</v>
      </c>
      <c r="BM21">
        <v>1.458460254</v>
      </c>
      <c r="BN21">
        <v>1.44643192</v>
      </c>
      <c r="BO21">
        <v>1.586775447</v>
      </c>
      <c r="BP21">
        <v>1.5905746599999999</v>
      </c>
      <c r="BQ21">
        <v>-1.3025426259999999</v>
      </c>
      <c r="BR21">
        <v>-1.954161544</v>
      </c>
      <c r="BS21">
        <v>-0.231150462</v>
      </c>
      <c r="BT21">
        <v>-1.192171554</v>
      </c>
      <c r="BU21">
        <v>0.155917628</v>
      </c>
      <c r="BV21">
        <v>-0.50772962399999999</v>
      </c>
      <c r="BW21">
        <v>1.355624986</v>
      </c>
      <c r="BX21">
        <v>0.39840310699999998</v>
      </c>
    </row>
    <row r="22" spans="1:76" x14ac:dyDescent="0.25">
      <c r="A22">
        <v>40</v>
      </c>
      <c r="B22">
        <v>2</v>
      </c>
      <c r="C22">
        <v>4</v>
      </c>
      <c r="D22">
        <v>19</v>
      </c>
      <c r="E22" t="s">
        <v>97</v>
      </c>
      <c r="F22">
        <v>3046355</v>
      </c>
      <c r="G22">
        <v>3046869</v>
      </c>
      <c r="H22">
        <v>3050295</v>
      </c>
      <c r="I22">
        <v>3064904</v>
      </c>
      <c r="J22">
        <v>3075935</v>
      </c>
      <c r="K22">
        <v>3092341</v>
      </c>
      <c r="L22">
        <v>3107126</v>
      </c>
      <c r="M22">
        <v>3426</v>
      </c>
      <c r="N22">
        <v>14609</v>
      </c>
      <c r="O22">
        <v>11031</v>
      </c>
      <c r="P22">
        <v>16406</v>
      </c>
      <c r="Q22">
        <v>14785</v>
      </c>
      <c r="R22">
        <v>9643</v>
      </c>
      <c r="S22">
        <v>37851</v>
      </c>
      <c r="T22">
        <v>38470</v>
      </c>
      <c r="U22">
        <v>38754</v>
      </c>
      <c r="V22">
        <v>38673</v>
      </c>
      <c r="W22">
        <v>6881</v>
      </c>
      <c r="X22">
        <v>28207</v>
      </c>
      <c r="Y22">
        <v>28044</v>
      </c>
      <c r="Z22">
        <v>27665</v>
      </c>
      <c r="AA22">
        <v>27706</v>
      </c>
      <c r="AB22">
        <v>2762</v>
      </c>
      <c r="AC22">
        <v>9644</v>
      </c>
      <c r="AD22">
        <v>10426</v>
      </c>
      <c r="AE22">
        <v>11089</v>
      </c>
      <c r="AF22">
        <v>10967</v>
      </c>
      <c r="AG22">
        <v>988</v>
      </c>
      <c r="AH22">
        <v>4871</v>
      </c>
      <c r="AI22">
        <v>4877</v>
      </c>
      <c r="AJ22">
        <v>5343</v>
      </c>
      <c r="AK22">
        <v>5368</v>
      </c>
      <c r="AL22">
        <v>-213</v>
      </c>
      <c r="AM22">
        <v>280</v>
      </c>
      <c r="AN22">
        <v>-4295</v>
      </c>
      <c r="AO22">
        <v>463</v>
      </c>
      <c r="AP22">
        <v>-810</v>
      </c>
      <c r="AQ22">
        <v>775</v>
      </c>
      <c r="AR22">
        <v>5151</v>
      </c>
      <c r="AS22">
        <v>582</v>
      </c>
      <c r="AT22">
        <v>5806</v>
      </c>
      <c r="AU22">
        <v>4558</v>
      </c>
      <c r="AV22">
        <v>-111</v>
      </c>
      <c r="AW22">
        <v>-186</v>
      </c>
      <c r="AX22">
        <v>23</v>
      </c>
      <c r="AY22">
        <v>-489</v>
      </c>
      <c r="AZ22">
        <v>-740</v>
      </c>
      <c r="BA22">
        <v>12.37931914</v>
      </c>
      <c r="BB22">
        <v>12.52923257</v>
      </c>
      <c r="BC22">
        <v>12.56558559</v>
      </c>
      <c r="BD22">
        <v>12.476233840000001</v>
      </c>
      <c r="BE22">
        <v>9.2252108229999994</v>
      </c>
      <c r="BF22">
        <v>9.1336053590000006</v>
      </c>
      <c r="BG22">
        <v>8.9700914810000008</v>
      </c>
      <c r="BH22">
        <v>8.9381877509999992</v>
      </c>
      <c r="BI22">
        <v>3.1541083130000001</v>
      </c>
      <c r="BJ22">
        <v>3.3956272099999998</v>
      </c>
      <c r="BK22">
        <v>3.5954941059999999</v>
      </c>
      <c r="BL22">
        <v>3.5380460930000002</v>
      </c>
      <c r="BM22">
        <v>1.5930797999999999</v>
      </c>
      <c r="BN22">
        <v>1.588382304</v>
      </c>
      <c r="BO22">
        <v>1.7324127519999999</v>
      </c>
      <c r="BP22">
        <v>1.7317617789999999</v>
      </c>
      <c r="BQ22">
        <v>9.1575107000000003E-2</v>
      </c>
      <c r="BR22">
        <v>-1.398831658</v>
      </c>
      <c r="BS22">
        <v>0.15012298399999999</v>
      </c>
      <c r="BT22">
        <v>-0.26131278699999999</v>
      </c>
      <c r="BU22">
        <v>1.6846549070000001</v>
      </c>
      <c r="BV22">
        <v>0.18955064599999999</v>
      </c>
      <c r="BW22">
        <v>1.8825357359999999</v>
      </c>
      <c r="BX22">
        <v>1.4704489919999999</v>
      </c>
    </row>
    <row r="23" spans="1:76" x14ac:dyDescent="0.25">
      <c r="A23">
        <v>40</v>
      </c>
      <c r="B23">
        <v>2</v>
      </c>
      <c r="C23">
        <v>4</v>
      </c>
      <c r="D23">
        <v>20</v>
      </c>
      <c r="E23" t="s">
        <v>98</v>
      </c>
      <c r="F23">
        <v>2853118</v>
      </c>
      <c r="G23">
        <v>2853132</v>
      </c>
      <c r="H23">
        <v>2858949</v>
      </c>
      <c r="I23">
        <v>2869965</v>
      </c>
      <c r="J23">
        <v>2885966</v>
      </c>
      <c r="K23">
        <v>2895801</v>
      </c>
      <c r="L23">
        <v>2904021</v>
      </c>
      <c r="M23">
        <v>5817</v>
      </c>
      <c r="N23">
        <v>11016</v>
      </c>
      <c r="O23">
        <v>16001</v>
      </c>
      <c r="P23">
        <v>9835</v>
      </c>
      <c r="Q23">
        <v>8220</v>
      </c>
      <c r="R23">
        <v>10166</v>
      </c>
      <c r="S23">
        <v>40113</v>
      </c>
      <c r="T23">
        <v>39585</v>
      </c>
      <c r="U23">
        <v>40344</v>
      </c>
      <c r="V23">
        <v>40001</v>
      </c>
      <c r="W23">
        <v>5993</v>
      </c>
      <c r="X23">
        <v>25180</v>
      </c>
      <c r="Y23">
        <v>24968</v>
      </c>
      <c r="Z23">
        <v>23998</v>
      </c>
      <c r="AA23">
        <v>24023</v>
      </c>
      <c r="AB23">
        <v>4173</v>
      </c>
      <c r="AC23">
        <v>14933</v>
      </c>
      <c r="AD23">
        <v>14617</v>
      </c>
      <c r="AE23">
        <v>16346</v>
      </c>
      <c r="AF23">
        <v>15978</v>
      </c>
      <c r="AG23">
        <v>1305</v>
      </c>
      <c r="AH23">
        <v>5014</v>
      </c>
      <c r="AI23">
        <v>6517</v>
      </c>
      <c r="AJ23">
        <v>6091</v>
      </c>
      <c r="AK23">
        <v>5947</v>
      </c>
      <c r="AL23">
        <v>457</v>
      </c>
      <c r="AM23">
        <v>-9043</v>
      </c>
      <c r="AN23">
        <v>-5151</v>
      </c>
      <c r="AO23">
        <v>-12632</v>
      </c>
      <c r="AP23">
        <v>-13804</v>
      </c>
      <c r="AQ23">
        <v>1762</v>
      </c>
      <c r="AR23">
        <v>-4029</v>
      </c>
      <c r="AS23">
        <v>1366</v>
      </c>
      <c r="AT23">
        <v>-6541</v>
      </c>
      <c r="AU23">
        <v>-7857</v>
      </c>
      <c r="AV23">
        <v>-118</v>
      </c>
      <c r="AW23">
        <v>112</v>
      </c>
      <c r="AX23">
        <v>18</v>
      </c>
      <c r="AY23">
        <v>30</v>
      </c>
      <c r="AZ23">
        <v>99</v>
      </c>
      <c r="BA23">
        <v>14.003701230000001</v>
      </c>
      <c r="BB23">
        <v>13.75450818</v>
      </c>
      <c r="BC23">
        <v>13.955595239999999</v>
      </c>
      <c r="BD23">
        <v>13.79387161</v>
      </c>
      <c r="BE23">
        <v>8.7904967680000006</v>
      </c>
      <c r="BF23">
        <v>8.6755730740000008</v>
      </c>
      <c r="BG23">
        <v>8.3012684530000005</v>
      </c>
      <c r="BH23">
        <v>8.2840473380000006</v>
      </c>
      <c r="BI23">
        <v>5.2132044569999998</v>
      </c>
      <c r="BJ23">
        <v>5.078935102</v>
      </c>
      <c r="BK23">
        <v>5.6543267830000001</v>
      </c>
      <c r="BL23">
        <v>5.5098242669999999</v>
      </c>
      <c r="BM23">
        <v>1.7504190150000001</v>
      </c>
      <c r="BN23">
        <v>2.264446881</v>
      </c>
      <c r="BO23">
        <v>2.1069683370000001</v>
      </c>
      <c r="BP23">
        <v>2.0507525919999998</v>
      </c>
      <c r="BQ23">
        <v>-3.1569683190000002</v>
      </c>
      <c r="BR23">
        <v>-1.7898060280000001</v>
      </c>
      <c r="BS23">
        <v>-4.3695984289999998</v>
      </c>
      <c r="BT23">
        <v>-4.7601460869999999</v>
      </c>
      <c r="BU23">
        <v>-1.4065493039999999</v>
      </c>
      <c r="BV23">
        <v>0.47464085299999997</v>
      </c>
      <c r="BW23">
        <v>-2.2626300920000002</v>
      </c>
      <c r="BX23">
        <v>-2.709393495</v>
      </c>
    </row>
    <row r="24" spans="1:76" x14ac:dyDescent="0.25">
      <c r="A24">
        <v>40</v>
      </c>
      <c r="B24">
        <v>3</v>
      </c>
      <c r="C24">
        <v>6</v>
      </c>
      <c r="D24">
        <v>21</v>
      </c>
      <c r="E24" t="s">
        <v>99</v>
      </c>
      <c r="F24">
        <v>4339367</v>
      </c>
      <c r="G24">
        <v>4339349</v>
      </c>
      <c r="H24">
        <v>4349838</v>
      </c>
      <c r="I24">
        <v>4370038</v>
      </c>
      <c r="J24">
        <v>4383465</v>
      </c>
      <c r="K24">
        <v>4399583</v>
      </c>
      <c r="L24">
        <v>4413457</v>
      </c>
      <c r="M24">
        <v>10489</v>
      </c>
      <c r="N24">
        <v>20200</v>
      </c>
      <c r="O24">
        <v>13427</v>
      </c>
      <c r="P24">
        <v>16118</v>
      </c>
      <c r="Q24">
        <v>13874</v>
      </c>
      <c r="R24">
        <v>13953</v>
      </c>
      <c r="S24">
        <v>55315</v>
      </c>
      <c r="T24">
        <v>55296</v>
      </c>
      <c r="U24">
        <v>55560</v>
      </c>
      <c r="V24">
        <v>55221</v>
      </c>
      <c r="W24">
        <v>10520</v>
      </c>
      <c r="X24">
        <v>42531</v>
      </c>
      <c r="Y24">
        <v>42870</v>
      </c>
      <c r="Z24">
        <v>42816</v>
      </c>
      <c r="AA24">
        <v>42647</v>
      </c>
      <c r="AB24">
        <v>3433</v>
      </c>
      <c r="AC24">
        <v>12784</v>
      </c>
      <c r="AD24">
        <v>12426</v>
      </c>
      <c r="AE24">
        <v>12744</v>
      </c>
      <c r="AF24">
        <v>12574</v>
      </c>
      <c r="AG24">
        <v>1368</v>
      </c>
      <c r="AH24">
        <v>5149</v>
      </c>
      <c r="AI24">
        <v>6439</v>
      </c>
      <c r="AJ24">
        <v>6125</v>
      </c>
      <c r="AK24">
        <v>5979</v>
      </c>
      <c r="AL24">
        <v>5539</v>
      </c>
      <c r="AM24">
        <v>2603</v>
      </c>
      <c r="AN24">
        <v>-5564</v>
      </c>
      <c r="AO24">
        <v>-2381</v>
      </c>
      <c r="AP24">
        <v>-3785</v>
      </c>
      <c r="AQ24">
        <v>6907</v>
      </c>
      <c r="AR24">
        <v>7752</v>
      </c>
      <c r="AS24">
        <v>875</v>
      </c>
      <c r="AT24">
        <v>3744</v>
      </c>
      <c r="AU24">
        <v>2194</v>
      </c>
      <c r="AV24">
        <v>149</v>
      </c>
      <c r="AW24">
        <v>-336</v>
      </c>
      <c r="AX24">
        <v>126</v>
      </c>
      <c r="AY24">
        <v>-370</v>
      </c>
      <c r="AZ24">
        <v>-894</v>
      </c>
      <c r="BA24">
        <v>12.687107019999999</v>
      </c>
      <c r="BB24">
        <v>12.634027769999999</v>
      </c>
      <c r="BC24">
        <v>12.6516444</v>
      </c>
      <c r="BD24">
        <v>12.531657640000001</v>
      </c>
      <c r="BE24">
        <v>9.7549552310000003</v>
      </c>
      <c r="BF24">
        <v>9.7949358100000001</v>
      </c>
      <c r="BG24">
        <v>9.7496905399999996</v>
      </c>
      <c r="BH24">
        <v>9.6781587279999997</v>
      </c>
      <c r="BI24">
        <v>2.9321517880000001</v>
      </c>
      <c r="BJ24">
        <v>2.8390919609999998</v>
      </c>
      <c r="BK24">
        <v>2.9019538549999999</v>
      </c>
      <c r="BL24">
        <v>2.853498906</v>
      </c>
      <c r="BM24">
        <v>1.180980097</v>
      </c>
      <c r="BN24">
        <v>1.471182451</v>
      </c>
      <c r="BO24">
        <v>1.394732216</v>
      </c>
      <c r="BP24">
        <v>1.3568530270000001</v>
      </c>
      <c r="BQ24">
        <v>0.59702683899999998</v>
      </c>
      <c r="BR24">
        <v>-1.2712624880000001</v>
      </c>
      <c r="BS24">
        <v>-0.54218080099999999</v>
      </c>
      <c r="BT24">
        <v>-0.85895445800000003</v>
      </c>
      <c r="BU24">
        <v>1.7780069350000001</v>
      </c>
      <c r="BV24">
        <v>0.19991996400000001</v>
      </c>
      <c r="BW24">
        <v>0.85255141499999998</v>
      </c>
      <c r="BX24">
        <v>0.49789856900000001</v>
      </c>
    </row>
    <row r="25" spans="1:76" x14ac:dyDescent="0.25">
      <c r="A25">
        <v>40</v>
      </c>
      <c r="B25">
        <v>3</v>
      </c>
      <c r="C25">
        <v>7</v>
      </c>
      <c r="D25">
        <v>22</v>
      </c>
      <c r="E25" t="s">
        <v>100</v>
      </c>
      <c r="F25">
        <v>4533372</v>
      </c>
      <c r="G25">
        <v>4533479</v>
      </c>
      <c r="H25">
        <v>4545581</v>
      </c>
      <c r="I25">
        <v>4575972</v>
      </c>
      <c r="J25">
        <v>4604744</v>
      </c>
      <c r="K25">
        <v>4629284</v>
      </c>
      <c r="L25">
        <v>4649676</v>
      </c>
      <c r="M25">
        <v>12102</v>
      </c>
      <c r="N25">
        <v>30391</v>
      </c>
      <c r="O25">
        <v>28772</v>
      </c>
      <c r="P25">
        <v>24540</v>
      </c>
      <c r="Q25">
        <v>20392</v>
      </c>
      <c r="R25">
        <v>15260</v>
      </c>
      <c r="S25">
        <v>62301</v>
      </c>
      <c r="T25">
        <v>62261</v>
      </c>
      <c r="U25">
        <v>62324</v>
      </c>
      <c r="V25">
        <v>62349</v>
      </c>
      <c r="W25">
        <v>9182</v>
      </c>
      <c r="X25">
        <v>40755</v>
      </c>
      <c r="Y25">
        <v>40733</v>
      </c>
      <c r="Z25">
        <v>43057</v>
      </c>
      <c r="AA25">
        <v>42896</v>
      </c>
      <c r="AB25">
        <v>6078</v>
      </c>
      <c r="AC25">
        <v>21546</v>
      </c>
      <c r="AD25">
        <v>21528</v>
      </c>
      <c r="AE25">
        <v>19267</v>
      </c>
      <c r="AF25">
        <v>19453</v>
      </c>
      <c r="AG25">
        <v>1804</v>
      </c>
      <c r="AH25">
        <v>6775</v>
      </c>
      <c r="AI25">
        <v>7774</v>
      </c>
      <c r="AJ25">
        <v>7627</v>
      </c>
      <c r="AK25">
        <v>7519</v>
      </c>
      <c r="AL25">
        <v>4039</v>
      </c>
      <c r="AM25">
        <v>2074</v>
      </c>
      <c r="AN25">
        <v>-771</v>
      </c>
      <c r="AO25">
        <v>-2294</v>
      </c>
      <c r="AP25">
        <v>-6085</v>
      </c>
      <c r="AQ25">
        <v>5843</v>
      </c>
      <c r="AR25">
        <v>8849</v>
      </c>
      <c r="AS25">
        <v>7003</v>
      </c>
      <c r="AT25">
        <v>5333</v>
      </c>
      <c r="AU25">
        <v>1434</v>
      </c>
      <c r="AV25">
        <v>181</v>
      </c>
      <c r="AW25">
        <v>-4</v>
      </c>
      <c r="AX25">
        <v>241</v>
      </c>
      <c r="AY25">
        <v>-60</v>
      </c>
      <c r="AZ25">
        <v>-495</v>
      </c>
      <c r="BA25">
        <v>13.66017388</v>
      </c>
      <c r="BB25">
        <v>13.56343013</v>
      </c>
      <c r="BC25">
        <v>13.498767819999999</v>
      </c>
      <c r="BD25">
        <v>13.43879055</v>
      </c>
      <c r="BE25">
        <v>8.9359783359999998</v>
      </c>
      <c r="BF25">
        <v>8.8735998370000004</v>
      </c>
      <c r="BG25">
        <v>9.3257243750000001</v>
      </c>
      <c r="BH25">
        <v>9.2458637610000007</v>
      </c>
      <c r="BI25">
        <v>4.7241955400000002</v>
      </c>
      <c r="BJ25">
        <v>4.6898302919999999</v>
      </c>
      <c r="BK25">
        <v>4.1730434430000001</v>
      </c>
      <c r="BL25">
        <v>4.1929267939999999</v>
      </c>
      <c r="BM25">
        <v>1.485492657</v>
      </c>
      <c r="BN25">
        <v>1.6935498280000001</v>
      </c>
      <c r="BO25">
        <v>1.651933479</v>
      </c>
      <c r="BP25">
        <v>1.620655763</v>
      </c>
      <c r="BQ25">
        <v>0.45474712499999997</v>
      </c>
      <c r="BR25">
        <v>-0.16796075599999999</v>
      </c>
      <c r="BS25">
        <v>-0.49685792600000001</v>
      </c>
      <c r="BT25">
        <v>-1.3115694</v>
      </c>
      <c r="BU25">
        <v>1.9402397819999999</v>
      </c>
      <c r="BV25">
        <v>1.525589072</v>
      </c>
      <c r="BW25">
        <v>1.1550755530000001</v>
      </c>
      <c r="BX25">
        <v>0.30908636299999998</v>
      </c>
    </row>
    <row r="26" spans="1:76" x14ac:dyDescent="0.25">
      <c r="A26">
        <v>40</v>
      </c>
      <c r="B26">
        <v>1</v>
      </c>
      <c r="C26">
        <v>1</v>
      </c>
      <c r="D26">
        <v>23</v>
      </c>
      <c r="E26" t="s">
        <v>101</v>
      </c>
      <c r="F26">
        <v>1328361</v>
      </c>
      <c r="G26">
        <v>1328361</v>
      </c>
      <c r="H26">
        <v>1327361</v>
      </c>
      <c r="I26">
        <v>1327930</v>
      </c>
      <c r="J26">
        <v>1328592</v>
      </c>
      <c r="K26">
        <v>1328702</v>
      </c>
      <c r="L26">
        <v>1330089</v>
      </c>
      <c r="M26">
        <v>-1000</v>
      </c>
      <c r="N26">
        <v>569</v>
      </c>
      <c r="O26">
        <v>662</v>
      </c>
      <c r="P26">
        <v>110</v>
      </c>
      <c r="Q26">
        <v>1387</v>
      </c>
      <c r="R26">
        <v>3135</v>
      </c>
      <c r="S26">
        <v>12631</v>
      </c>
      <c r="T26">
        <v>12796</v>
      </c>
      <c r="U26">
        <v>12748</v>
      </c>
      <c r="V26">
        <v>12662</v>
      </c>
      <c r="W26">
        <v>3105</v>
      </c>
      <c r="X26">
        <v>13028</v>
      </c>
      <c r="Y26">
        <v>12751</v>
      </c>
      <c r="Z26">
        <v>12988</v>
      </c>
      <c r="AA26">
        <v>13137</v>
      </c>
      <c r="AB26">
        <v>30</v>
      </c>
      <c r="AC26">
        <v>-397</v>
      </c>
      <c r="AD26">
        <v>45</v>
      </c>
      <c r="AE26">
        <v>-240</v>
      </c>
      <c r="AF26">
        <v>-475</v>
      </c>
      <c r="AG26">
        <v>239</v>
      </c>
      <c r="AH26">
        <v>1181</v>
      </c>
      <c r="AI26">
        <v>1331</v>
      </c>
      <c r="AJ26">
        <v>1389</v>
      </c>
      <c r="AK26">
        <v>1377</v>
      </c>
      <c r="AL26">
        <v>-1276</v>
      </c>
      <c r="AM26">
        <v>82</v>
      </c>
      <c r="AN26">
        <v>-621</v>
      </c>
      <c r="AO26">
        <v>-1465</v>
      </c>
      <c r="AP26">
        <v>531</v>
      </c>
      <c r="AQ26">
        <v>-1037</v>
      </c>
      <c r="AR26">
        <v>1263</v>
      </c>
      <c r="AS26">
        <v>710</v>
      </c>
      <c r="AT26">
        <v>-76</v>
      </c>
      <c r="AU26">
        <v>1908</v>
      </c>
      <c r="AV26">
        <v>7</v>
      </c>
      <c r="AW26">
        <v>-297</v>
      </c>
      <c r="AX26">
        <v>-93</v>
      </c>
      <c r="AY26">
        <v>426</v>
      </c>
      <c r="AZ26">
        <v>-46</v>
      </c>
      <c r="BA26">
        <v>9.5138348300000004</v>
      </c>
      <c r="BB26">
        <v>9.6336488090000003</v>
      </c>
      <c r="BC26">
        <v>9.5947230529999992</v>
      </c>
      <c r="BD26">
        <v>9.5246298039999999</v>
      </c>
      <c r="BE26">
        <v>9.8128604359999994</v>
      </c>
      <c r="BF26">
        <v>9.5997699250000004</v>
      </c>
      <c r="BG26">
        <v>9.7753579389999992</v>
      </c>
      <c r="BH26">
        <v>9.88193506</v>
      </c>
      <c r="BI26">
        <v>-0.299025606</v>
      </c>
      <c r="BJ26">
        <v>3.3878883999999998E-2</v>
      </c>
      <c r="BK26">
        <v>-0.18063488599999999</v>
      </c>
      <c r="BL26">
        <v>-0.35730525600000002</v>
      </c>
      <c r="BM26">
        <v>0.88954468600000003</v>
      </c>
      <c r="BN26">
        <v>1.0020620950000001</v>
      </c>
      <c r="BO26">
        <v>1.0454244049999999</v>
      </c>
      <c r="BP26">
        <v>1.0358091330000001</v>
      </c>
      <c r="BQ26">
        <v>6.1763474999999998E-2</v>
      </c>
      <c r="BR26">
        <v>-0.46752859600000002</v>
      </c>
      <c r="BS26">
        <v>-1.1026254529999999</v>
      </c>
      <c r="BT26">
        <v>0.39942966600000002</v>
      </c>
      <c r="BU26">
        <v>0.95130816200000001</v>
      </c>
      <c r="BV26">
        <v>0.53453349900000002</v>
      </c>
      <c r="BW26">
        <v>-5.7201046999999998E-2</v>
      </c>
      <c r="BX26">
        <v>1.4352387980000001</v>
      </c>
    </row>
    <row r="27" spans="1:76" x14ac:dyDescent="0.25">
      <c r="A27">
        <v>40</v>
      </c>
      <c r="B27">
        <v>3</v>
      </c>
      <c r="C27">
        <v>5</v>
      </c>
      <c r="D27">
        <v>24</v>
      </c>
      <c r="E27" t="s">
        <v>102</v>
      </c>
      <c r="F27">
        <v>5773552</v>
      </c>
      <c r="G27">
        <v>5773785</v>
      </c>
      <c r="H27">
        <v>5788101</v>
      </c>
      <c r="I27">
        <v>5843833</v>
      </c>
      <c r="J27">
        <v>5891819</v>
      </c>
      <c r="K27">
        <v>5938737</v>
      </c>
      <c r="L27">
        <v>5976407</v>
      </c>
      <c r="M27">
        <v>14316</v>
      </c>
      <c r="N27">
        <v>55732</v>
      </c>
      <c r="O27">
        <v>47986</v>
      </c>
      <c r="P27">
        <v>46918</v>
      </c>
      <c r="Q27">
        <v>37670</v>
      </c>
      <c r="R27">
        <v>18139</v>
      </c>
      <c r="S27">
        <v>73548</v>
      </c>
      <c r="T27">
        <v>72718</v>
      </c>
      <c r="U27">
        <v>72854</v>
      </c>
      <c r="V27">
        <v>73047</v>
      </c>
      <c r="W27">
        <v>10622</v>
      </c>
      <c r="X27">
        <v>43665</v>
      </c>
      <c r="Y27">
        <v>43458</v>
      </c>
      <c r="Z27">
        <v>46481</v>
      </c>
      <c r="AA27">
        <v>47373</v>
      </c>
      <c r="AB27">
        <v>7517</v>
      </c>
      <c r="AC27">
        <v>29883</v>
      </c>
      <c r="AD27">
        <v>29260</v>
      </c>
      <c r="AE27">
        <v>26373</v>
      </c>
      <c r="AF27">
        <v>25674</v>
      </c>
      <c r="AG27">
        <v>6111</v>
      </c>
      <c r="AH27">
        <v>26411</v>
      </c>
      <c r="AI27">
        <v>27639</v>
      </c>
      <c r="AJ27">
        <v>29072</v>
      </c>
      <c r="AK27">
        <v>28954</v>
      </c>
      <c r="AL27">
        <v>840</v>
      </c>
      <c r="AM27">
        <v>366</v>
      </c>
      <c r="AN27">
        <v>-8403</v>
      </c>
      <c r="AO27">
        <v>-8955</v>
      </c>
      <c r="AP27">
        <v>-15295</v>
      </c>
      <c r="AQ27">
        <v>6951</v>
      </c>
      <c r="AR27">
        <v>26777</v>
      </c>
      <c r="AS27">
        <v>19236</v>
      </c>
      <c r="AT27">
        <v>20117</v>
      </c>
      <c r="AU27">
        <v>13659</v>
      </c>
      <c r="AV27">
        <v>-152</v>
      </c>
      <c r="AW27">
        <v>-928</v>
      </c>
      <c r="AX27">
        <v>-510</v>
      </c>
      <c r="AY27">
        <v>428</v>
      </c>
      <c r="AZ27">
        <v>-1663</v>
      </c>
      <c r="BA27">
        <v>12.64587643</v>
      </c>
      <c r="BB27">
        <v>12.392664679999999</v>
      </c>
      <c r="BC27">
        <v>12.31624279</v>
      </c>
      <c r="BD27">
        <v>12.261203050000001</v>
      </c>
      <c r="BE27">
        <v>7.5077798759999999</v>
      </c>
      <c r="BF27">
        <v>7.4061500799999997</v>
      </c>
      <c r="BG27">
        <v>7.8577879179999996</v>
      </c>
      <c r="BH27">
        <v>7.951729329</v>
      </c>
      <c r="BI27">
        <v>5.1380965539999996</v>
      </c>
      <c r="BJ27">
        <v>4.9865145970000002</v>
      </c>
      <c r="BK27">
        <v>4.4584548689999997</v>
      </c>
      <c r="BL27">
        <v>4.3094737250000001</v>
      </c>
      <c r="BM27">
        <v>4.5411193010000002</v>
      </c>
      <c r="BN27">
        <v>4.7102623699999997</v>
      </c>
      <c r="BO27">
        <v>4.9147309730000002</v>
      </c>
      <c r="BP27">
        <v>4.860033584</v>
      </c>
      <c r="BQ27">
        <v>6.2930206000000002E-2</v>
      </c>
      <c r="BR27">
        <v>-1.432046554</v>
      </c>
      <c r="BS27">
        <v>-1.51387644</v>
      </c>
      <c r="BT27">
        <v>-2.5673210499999999</v>
      </c>
      <c r="BU27">
        <v>4.604049507</v>
      </c>
      <c r="BV27">
        <v>3.2782158159999999</v>
      </c>
      <c r="BW27">
        <v>3.400854533</v>
      </c>
      <c r="BX27">
        <v>2.2927125350000002</v>
      </c>
    </row>
    <row r="28" spans="1:76" x14ac:dyDescent="0.25">
      <c r="A28">
        <v>40</v>
      </c>
      <c r="B28">
        <v>1</v>
      </c>
      <c r="C28">
        <v>1</v>
      </c>
      <c r="D28">
        <v>25</v>
      </c>
      <c r="E28" t="s">
        <v>103</v>
      </c>
      <c r="F28">
        <v>6547629</v>
      </c>
      <c r="G28">
        <v>6547817</v>
      </c>
      <c r="H28">
        <v>6564073</v>
      </c>
      <c r="I28">
        <v>6612270</v>
      </c>
      <c r="J28">
        <v>6655829</v>
      </c>
      <c r="K28">
        <v>6708874</v>
      </c>
      <c r="L28">
        <v>6745408</v>
      </c>
      <c r="M28">
        <v>16256</v>
      </c>
      <c r="N28">
        <v>48197</v>
      </c>
      <c r="O28">
        <v>43559</v>
      </c>
      <c r="P28">
        <v>53045</v>
      </c>
      <c r="Q28">
        <v>36534</v>
      </c>
      <c r="R28">
        <v>17727</v>
      </c>
      <c r="S28">
        <v>73181</v>
      </c>
      <c r="T28">
        <v>72222</v>
      </c>
      <c r="U28">
        <v>72841</v>
      </c>
      <c r="V28">
        <v>73248</v>
      </c>
      <c r="W28">
        <v>12295</v>
      </c>
      <c r="X28">
        <v>54011</v>
      </c>
      <c r="Y28">
        <v>52420</v>
      </c>
      <c r="Z28">
        <v>54262</v>
      </c>
      <c r="AA28">
        <v>55020</v>
      </c>
      <c r="AB28">
        <v>5432</v>
      </c>
      <c r="AC28">
        <v>19170</v>
      </c>
      <c r="AD28">
        <v>19802</v>
      </c>
      <c r="AE28">
        <v>18579</v>
      </c>
      <c r="AF28">
        <v>18228</v>
      </c>
      <c r="AG28">
        <v>7074</v>
      </c>
      <c r="AH28">
        <v>35001</v>
      </c>
      <c r="AI28">
        <v>35018</v>
      </c>
      <c r="AJ28">
        <v>37353</v>
      </c>
      <c r="AK28">
        <v>37285</v>
      </c>
      <c r="AL28">
        <v>3714</v>
      </c>
      <c r="AM28">
        <v>-3450</v>
      </c>
      <c r="AN28">
        <v>-10824</v>
      </c>
      <c r="AO28">
        <v>-2175</v>
      </c>
      <c r="AP28">
        <v>-16354</v>
      </c>
      <c r="AQ28">
        <v>10788</v>
      </c>
      <c r="AR28">
        <v>31551</v>
      </c>
      <c r="AS28">
        <v>24194</v>
      </c>
      <c r="AT28">
        <v>35178</v>
      </c>
      <c r="AU28">
        <v>20931</v>
      </c>
      <c r="AV28">
        <v>36</v>
      </c>
      <c r="AW28">
        <v>-2524</v>
      </c>
      <c r="AX28">
        <v>-437</v>
      </c>
      <c r="AY28">
        <v>-712</v>
      </c>
      <c r="AZ28">
        <v>-2625</v>
      </c>
      <c r="BA28">
        <v>11.107937919999999</v>
      </c>
      <c r="BB28">
        <v>10.88656333</v>
      </c>
      <c r="BC28">
        <v>10.90050411</v>
      </c>
      <c r="BD28">
        <v>10.88842942</v>
      </c>
      <c r="BE28">
        <v>8.1981775979999991</v>
      </c>
      <c r="BF28">
        <v>7.9016594619999996</v>
      </c>
      <c r="BG28">
        <v>8.1201954129999994</v>
      </c>
      <c r="BH28">
        <v>8.1788087990000005</v>
      </c>
      <c r="BI28">
        <v>2.909760318</v>
      </c>
      <c r="BJ28">
        <v>2.9849038659999998</v>
      </c>
      <c r="BK28">
        <v>2.7803086979999998</v>
      </c>
      <c r="BL28">
        <v>2.7096206249999999</v>
      </c>
      <c r="BM28">
        <v>5.3127032290000002</v>
      </c>
      <c r="BN28">
        <v>5.2785255820000003</v>
      </c>
      <c r="BO28">
        <v>5.5897987410000001</v>
      </c>
      <c r="BP28">
        <v>5.5424733929999999</v>
      </c>
      <c r="BQ28">
        <v>-0.52366578500000005</v>
      </c>
      <c r="BR28">
        <v>-1.63158264</v>
      </c>
      <c r="BS28">
        <v>-0.32548422500000002</v>
      </c>
      <c r="BT28">
        <v>-2.4310476030000001</v>
      </c>
      <c r="BU28">
        <v>4.7890374439999999</v>
      </c>
      <c r="BV28">
        <v>3.6469429419999999</v>
      </c>
      <c r="BW28">
        <v>5.2643145159999998</v>
      </c>
      <c r="BX28">
        <v>3.1114257900000002</v>
      </c>
    </row>
    <row r="29" spans="1:76" x14ac:dyDescent="0.25">
      <c r="A29">
        <v>40</v>
      </c>
      <c r="B29">
        <v>2</v>
      </c>
      <c r="C29">
        <v>3</v>
      </c>
      <c r="D29">
        <v>26</v>
      </c>
      <c r="E29" t="s">
        <v>104</v>
      </c>
      <c r="F29">
        <v>9883640</v>
      </c>
      <c r="G29">
        <v>9884133</v>
      </c>
      <c r="H29">
        <v>9876498</v>
      </c>
      <c r="I29">
        <v>9875736</v>
      </c>
      <c r="J29">
        <v>9884781</v>
      </c>
      <c r="K29">
        <v>9898193</v>
      </c>
      <c r="L29">
        <v>9909877</v>
      </c>
      <c r="M29">
        <v>-7635</v>
      </c>
      <c r="N29">
        <v>-762</v>
      </c>
      <c r="O29">
        <v>9045</v>
      </c>
      <c r="P29">
        <v>13412</v>
      </c>
      <c r="Q29">
        <v>11684</v>
      </c>
      <c r="R29">
        <v>28387</v>
      </c>
      <c r="S29">
        <v>113987</v>
      </c>
      <c r="T29">
        <v>113070</v>
      </c>
      <c r="U29">
        <v>112871</v>
      </c>
      <c r="V29">
        <v>112748</v>
      </c>
      <c r="W29">
        <v>22154</v>
      </c>
      <c r="X29">
        <v>89879</v>
      </c>
      <c r="Y29">
        <v>89074</v>
      </c>
      <c r="Z29">
        <v>89586</v>
      </c>
      <c r="AA29">
        <v>90366</v>
      </c>
      <c r="AB29">
        <v>6233</v>
      </c>
      <c r="AC29">
        <v>24108</v>
      </c>
      <c r="AD29">
        <v>23996</v>
      </c>
      <c r="AE29">
        <v>23285</v>
      </c>
      <c r="AF29">
        <v>22382</v>
      </c>
      <c r="AG29">
        <v>3799</v>
      </c>
      <c r="AH29">
        <v>18030</v>
      </c>
      <c r="AI29">
        <v>18492</v>
      </c>
      <c r="AJ29">
        <v>20070</v>
      </c>
      <c r="AK29">
        <v>20094</v>
      </c>
      <c r="AL29">
        <v>-18225</v>
      </c>
      <c r="AM29">
        <v>-43175</v>
      </c>
      <c r="AN29">
        <v>-33536</v>
      </c>
      <c r="AO29">
        <v>-29544</v>
      </c>
      <c r="AP29">
        <v>-28679</v>
      </c>
      <c r="AQ29">
        <v>-14426</v>
      </c>
      <c r="AR29">
        <v>-25145</v>
      </c>
      <c r="AS29">
        <v>-15044</v>
      </c>
      <c r="AT29">
        <v>-9474</v>
      </c>
      <c r="AU29">
        <v>-8585</v>
      </c>
      <c r="AV29">
        <v>558</v>
      </c>
      <c r="AW29">
        <v>275</v>
      </c>
      <c r="AX29">
        <v>93</v>
      </c>
      <c r="AY29">
        <v>-399</v>
      </c>
      <c r="AZ29">
        <v>-2113</v>
      </c>
      <c r="BA29">
        <v>11.541681820000001</v>
      </c>
      <c r="BB29">
        <v>11.44403256</v>
      </c>
      <c r="BC29">
        <v>11.410923349999999</v>
      </c>
      <c r="BD29">
        <v>11.38404701</v>
      </c>
      <c r="BE29">
        <v>9.1006414769999999</v>
      </c>
      <c r="BF29">
        <v>9.0153511670000004</v>
      </c>
      <c r="BG29">
        <v>9.05687891</v>
      </c>
      <c r="BH29">
        <v>9.124160002</v>
      </c>
      <c r="BI29">
        <v>2.4410403399999998</v>
      </c>
      <c r="BJ29">
        <v>2.4286813949999999</v>
      </c>
      <c r="BK29">
        <v>2.3540444429999998</v>
      </c>
      <c r="BL29">
        <v>2.259887006</v>
      </c>
      <c r="BM29">
        <v>1.8256162819999999</v>
      </c>
      <c r="BN29">
        <v>1.87161095</v>
      </c>
      <c r="BO29">
        <v>2.029017477</v>
      </c>
      <c r="BP29">
        <v>2.0288700510000002</v>
      </c>
      <c r="BQ29">
        <v>-4.3716574030000004</v>
      </c>
      <c r="BR29">
        <v>-3.3942431769999999</v>
      </c>
      <c r="BS29">
        <v>-2.9868107799999999</v>
      </c>
      <c r="BT29">
        <v>-2.895688474</v>
      </c>
      <c r="BU29">
        <v>-2.546041121</v>
      </c>
      <c r="BV29">
        <v>-1.5226322269999999</v>
      </c>
      <c r="BW29">
        <v>-0.95779330200000001</v>
      </c>
      <c r="BX29">
        <v>-0.866818423</v>
      </c>
    </row>
    <row r="30" spans="1:76" x14ac:dyDescent="0.25">
      <c r="A30">
        <v>40</v>
      </c>
      <c r="B30">
        <v>2</v>
      </c>
      <c r="C30">
        <v>4</v>
      </c>
      <c r="D30">
        <v>27</v>
      </c>
      <c r="E30" t="s">
        <v>105</v>
      </c>
      <c r="F30">
        <v>5303925</v>
      </c>
      <c r="G30">
        <v>5303925</v>
      </c>
      <c r="H30">
        <v>5310418</v>
      </c>
      <c r="I30">
        <v>5348036</v>
      </c>
      <c r="J30">
        <v>5380615</v>
      </c>
      <c r="K30">
        <v>5422060</v>
      </c>
      <c r="L30">
        <v>5457173</v>
      </c>
      <c r="M30">
        <v>6493</v>
      </c>
      <c r="N30">
        <v>37618</v>
      </c>
      <c r="O30">
        <v>32579</v>
      </c>
      <c r="P30">
        <v>41445</v>
      </c>
      <c r="Q30">
        <v>35113</v>
      </c>
      <c r="R30">
        <v>17087</v>
      </c>
      <c r="S30">
        <v>68374</v>
      </c>
      <c r="T30">
        <v>68050</v>
      </c>
      <c r="U30">
        <v>69028</v>
      </c>
      <c r="V30">
        <v>68982</v>
      </c>
      <c r="W30">
        <v>9335</v>
      </c>
      <c r="X30">
        <v>39979</v>
      </c>
      <c r="Y30">
        <v>39306</v>
      </c>
      <c r="Z30">
        <v>39702</v>
      </c>
      <c r="AA30">
        <v>39728</v>
      </c>
      <c r="AB30">
        <v>7752</v>
      </c>
      <c r="AC30">
        <v>28395</v>
      </c>
      <c r="AD30">
        <v>28744</v>
      </c>
      <c r="AE30">
        <v>29326</v>
      </c>
      <c r="AF30">
        <v>29254</v>
      </c>
      <c r="AG30">
        <v>2792</v>
      </c>
      <c r="AH30">
        <v>12585</v>
      </c>
      <c r="AI30">
        <v>12905</v>
      </c>
      <c r="AJ30">
        <v>13955</v>
      </c>
      <c r="AK30">
        <v>14002</v>
      </c>
      <c r="AL30">
        <v>-3979</v>
      </c>
      <c r="AM30">
        <v>-3347</v>
      </c>
      <c r="AN30">
        <v>-8891</v>
      </c>
      <c r="AO30">
        <v>-2238</v>
      </c>
      <c r="AP30">
        <v>-6696</v>
      </c>
      <c r="AQ30">
        <v>-1187</v>
      </c>
      <c r="AR30">
        <v>9238</v>
      </c>
      <c r="AS30">
        <v>4014</v>
      </c>
      <c r="AT30">
        <v>11717</v>
      </c>
      <c r="AU30">
        <v>7306</v>
      </c>
      <c r="AV30">
        <v>-72</v>
      </c>
      <c r="AW30">
        <v>-15</v>
      </c>
      <c r="AX30">
        <v>-179</v>
      </c>
      <c r="AY30">
        <v>402</v>
      </c>
      <c r="AZ30">
        <v>-1447</v>
      </c>
      <c r="BA30">
        <v>12.8300033</v>
      </c>
      <c r="BB30">
        <v>12.68565824</v>
      </c>
      <c r="BC30">
        <v>12.7797976</v>
      </c>
      <c r="BD30">
        <v>12.6814087</v>
      </c>
      <c r="BE30">
        <v>7.5018384469999999</v>
      </c>
      <c r="BF30">
        <v>7.327295855</v>
      </c>
      <c r="BG30">
        <v>7.350401637</v>
      </c>
      <c r="BH30">
        <v>7.3034560429999997</v>
      </c>
      <c r="BI30">
        <v>5.3281648539999997</v>
      </c>
      <c r="BJ30">
        <v>5.3583623889999998</v>
      </c>
      <c r="BK30">
        <v>5.4293959599999999</v>
      </c>
      <c r="BL30">
        <v>5.3779526549999996</v>
      </c>
      <c r="BM30">
        <v>2.361505712</v>
      </c>
      <c r="BN30">
        <v>2.4057078569999999</v>
      </c>
      <c r="BO30">
        <v>2.5836193349999999</v>
      </c>
      <c r="BP30">
        <v>2.5740785220000002</v>
      </c>
      <c r="BQ30">
        <v>-0.62804605599999996</v>
      </c>
      <c r="BR30">
        <v>-1.6574311159999999</v>
      </c>
      <c r="BS30">
        <v>-0.41434181799999997</v>
      </c>
      <c r="BT30">
        <v>-1.230969132</v>
      </c>
      <c r="BU30">
        <v>1.733459656</v>
      </c>
      <c r="BV30">
        <v>0.74827674099999997</v>
      </c>
      <c r="BW30">
        <v>2.1692775169999998</v>
      </c>
      <c r="BX30">
        <v>1.34310939</v>
      </c>
    </row>
    <row r="31" spans="1:76" x14ac:dyDescent="0.25">
      <c r="A31">
        <v>40</v>
      </c>
      <c r="B31">
        <v>3</v>
      </c>
      <c r="C31">
        <v>6</v>
      </c>
      <c r="D31">
        <v>28</v>
      </c>
      <c r="E31" t="s">
        <v>106</v>
      </c>
      <c r="F31">
        <v>2967297</v>
      </c>
      <c r="G31">
        <v>2968103</v>
      </c>
      <c r="H31">
        <v>2970811</v>
      </c>
      <c r="I31">
        <v>2978464</v>
      </c>
      <c r="J31">
        <v>2986137</v>
      </c>
      <c r="K31">
        <v>2992206</v>
      </c>
      <c r="L31">
        <v>2994079</v>
      </c>
      <c r="M31">
        <v>2708</v>
      </c>
      <c r="N31">
        <v>7653</v>
      </c>
      <c r="O31">
        <v>7673</v>
      </c>
      <c r="P31">
        <v>6069</v>
      </c>
      <c r="Q31">
        <v>1873</v>
      </c>
      <c r="R31">
        <v>9995</v>
      </c>
      <c r="S31">
        <v>39738</v>
      </c>
      <c r="T31">
        <v>39440</v>
      </c>
      <c r="U31">
        <v>38396</v>
      </c>
      <c r="V31">
        <v>38206</v>
      </c>
      <c r="W31">
        <v>6634</v>
      </c>
      <c r="X31">
        <v>29131</v>
      </c>
      <c r="Y31">
        <v>29022</v>
      </c>
      <c r="Z31">
        <v>29355</v>
      </c>
      <c r="AA31">
        <v>29573</v>
      </c>
      <c r="AB31">
        <v>3361</v>
      </c>
      <c r="AC31">
        <v>10607</v>
      </c>
      <c r="AD31">
        <v>10418</v>
      </c>
      <c r="AE31">
        <v>9041</v>
      </c>
      <c r="AF31">
        <v>8633</v>
      </c>
      <c r="AG31">
        <v>579</v>
      </c>
      <c r="AH31">
        <v>1854</v>
      </c>
      <c r="AI31">
        <v>2752</v>
      </c>
      <c r="AJ31">
        <v>2344</v>
      </c>
      <c r="AK31">
        <v>2250</v>
      </c>
      <c r="AL31">
        <v>-1129</v>
      </c>
      <c r="AM31">
        <v>-5833</v>
      </c>
      <c r="AN31">
        <v>-5635</v>
      </c>
      <c r="AO31">
        <v>-4799</v>
      </c>
      <c r="AP31">
        <v>-9382</v>
      </c>
      <c r="AQ31">
        <v>-550</v>
      </c>
      <c r="AR31">
        <v>-3979</v>
      </c>
      <c r="AS31">
        <v>-2883</v>
      </c>
      <c r="AT31">
        <v>-2455</v>
      </c>
      <c r="AU31">
        <v>-7132</v>
      </c>
      <c r="AV31">
        <v>-103</v>
      </c>
      <c r="AW31">
        <v>1025</v>
      </c>
      <c r="AX31">
        <v>138</v>
      </c>
      <c r="AY31">
        <v>-517</v>
      </c>
      <c r="AZ31">
        <v>372</v>
      </c>
      <c r="BA31">
        <v>13.35893869</v>
      </c>
      <c r="BB31">
        <v>13.224690130000001</v>
      </c>
      <c r="BC31">
        <v>12.845030810000001</v>
      </c>
      <c r="BD31">
        <v>12.76451088</v>
      </c>
      <c r="BE31">
        <v>9.7931260529999999</v>
      </c>
      <c r="BF31">
        <v>9.7314137190000007</v>
      </c>
      <c r="BG31">
        <v>9.8204469030000006</v>
      </c>
      <c r="BH31">
        <v>9.8802512740000008</v>
      </c>
      <c r="BI31">
        <v>3.5658126409999999</v>
      </c>
      <c r="BJ31">
        <v>3.493276415</v>
      </c>
      <c r="BK31">
        <v>3.0245839019999998</v>
      </c>
      <c r="BL31">
        <v>2.8842596029999998</v>
      </c>
      <c r="BM31">
        <v>0.62326922200000001</v>
      </c>
      <c r="BN31">
        <v>0.92277756700000002</v>
      </c>
      <c r="BO31">
        <v>0.78416377299999995</v>
      </c>
      <c r="BP31">
        <v>0.75171830299999998</v>
      </c>
      <c r="BQ31">
        <v>-1.960911203</v>
      </c>
      <c r="BR31">
        <v>-1.8894809560000001</v>
      </c>
      <c r="BS31">
        <v>-1.6054615800000001</v>
      </c>
      <c r="BT31">
        <v>-3.1344982739999998</v>
      </c>
      <c r="BU31">
        <v>-1.3376419820000001</v>
      </c>
      <c r="BV31">
        <v>-0.96670338899999997</v>
      </c>
      <c r="BW31">
        <v>-0.82129780799999996</v>
      </c>
      <c r="BX31">
        <v>-2.3827799710000002</v>
      </c>
    </row>
    <row r="32" spans="1:76" x14ac:dyDescent="0.25">
      <c r="A32">
        <v>40</v>
      </c>
      <c r="B32">
        <v>2</v>
      </c>
      <c r="C32">
        <v>4</v>
      </c>
      <c r="D32">
        <v>29</v>
      </c>
      <c r="E32" t="s">
        <v>107</v>
      </c>
      <c r="F32">
        <v>5988927</v>
      </c>
      <c r="G32">
        <v>5988923</v>
      </c>
      <c r="H32">
        <v>5996085</v>
      </c>
      <c r="I32">
        <v>6010544</v>
      </c>
      <c r="J32">
        <v>6025281</v>
      </c>
      <c r="K32">
        <v>6044917</v>
      </c>
      <c r="L32">
        <v>6063589</v>
      </c>
      <c r="M32">
        <v>7162</v>
      </c>
      <c r="N32">
        <v>14459</v>
      </c>
      <c r="O32">
        <v>14737</v>
      </c>
      <c r="P32">
        <v>19636</v>
      </c>
      <c r="Q32">
        <v>18672</v>
      </c>
      <c r="R32">
        <v>19159</v>
      </c>
      <c r="S32">
        <v>76243</v>
      </c>
      <c r="T32">
        <v>75429</v>
      </c>
      <c r="U32">
        <v>75293</v>
      </c>
      <c r="V32">
        <v>74988</v>
      </c>
      <c r="W32">
        <v>13185</v>
      </c>
      <c r="X32">
        <v>55985</v>
      </c>
      <c r="Y32">
        <v>55630</v>
      </c>
      <c r="Z32">
        <v>55646</v>
      </c>
      <c r="AA32">
        <v>56033</v>
      </c>
      <c r="AB32">
        <v>5974</v>
      </c>
      <c r="AC32">
        <v>20258</v>
      </c>
      <c r="AD32">
        <v>19799</v>
      </c>
      <c r="AE32">
        <v>19647</v>
      </c>
      <c r="AF32">
        <v>18955</v>
      </c>
      <c r="AG32">
        <v>1858</v>
      </c>
      <c r="AH32">
        <v>7549</v>
      </c>
      <c r="AI32">
        <v>8667</v>
      </c>
      <c r="AJ32">
        <v>8776</v>
      </c>
      <c r="AK32">
        <v>8641</v>
      </c>
      <c r="AL32">
        <v>-361</v>
      </c>
      <c r="AM32">
        <v>-13480</v>
      </c>
      <c r="AN32">
        <v>-13484</v>
      </c>
      <c r="AO32">
        <v>-8140</v>
      </c>
      <c r="AP32">
        <v>-8074</v>
      </c>
      <c r="AQ32">
        <v>1497</v>
      </c>
      <c r="AR32">
        <v>-5931</v>
      </c>
      <c r="AS32">
        <v>-4817</v>
      </c>
      <c r="AT32">
        <v>636</v>
      </c>
      <c r="AU32">
        <v>567</v>
      </c>
      <c r="AV32">
        <v>-309</v>
      </c>
      <c r="AW32">
        <v>132</v>
      </c>
      <c r="AX32">
        <v>-245</v>
      </c>
      <c r="AY32">
        <v>-647</v>
      </c>
      <c r="AZ32">
        <v>-850</v>
      </c>
      <c r="BA32">
        <v>12.70015089</v>
      </c>
      <c r="BB32">
        <v>12.534080550000001</v>
      </c>
      <c r="BC32">
        <v>12.47585168</v>
      </c>
      <c r="BD32">
        <v>12.386003690000001</v>
      </c>
      <c r="BE32">
        <v>9.3256816709999999</v>
      </c>
      <c r="BF32">
        <v>9.2440692680000005</v>
      </c>
      <c r="BG32">
        <v>9.2203955559999997</v>
      </c>
      <c r="BH32">
        <v>9.2551467540000001</v>
      </c>
      <c r="BI32">
        <v>3.3744692199999999</v>
      </c>
      <c r="BJ32">
        <v>3.2900112789999998</v>
      </c>
      <c r="BK32">
        <v>3.2554561240000002</v>
      </c>
      <c r="BL32">
        <v>3.1308569359999998</v>
      </c>
      <c r="BM32">
        <v>1.2574720180000001</v>
      </c>
      <c r="BN32">
        <v>1.4402004020000001</v>
      </c>
      <c r="BO32">
        <v>1.4541600729999999</v>
      </c>
      <c r="BP32">
        <v>1.4272611340000001</v>
      </c>
      <c r="BQ32">
        <v>-2.245426256</v>
      </c>
      <c r="BR32">
        <v>-2.2406440769999998</v>
      </c>
      <c r="BS32">
        <v>-1.3487765490000001</v>
      </c>
      <c r="BT32">
        <v>-1.333607961</v>
      </c>
      <c r="BU32">
        <v>-0.98795423800000004</v>
      </c>
      <c r="BV32">
        <v>-0.80044367500000002</v>
      </c>
      <c r="BW32">
        <v>0.10538352400000001</v>
      </c>
      <c r="BX32">
        <v>9.3653172000000007E-2</v>
      </c>
    </row>
    <row r="33" spans="1:76" x14ac:dyDescent="0.25">
      <c r="A33">
        <v>40</v>
      </c>
      <c r="B33">
        <v>4</v>
      </c>
      <c r="C33">
        <v>8</v>
      </c>
      <c r="D33">
        <v>30</v>
      </c>
      <c r="E33" t="s">
        <v>108</v>
      </c>
      <c r="F33">
        <v>989415</v>
      </c>
      <c r="G33">
        <v>989417</v>
      </c>
      <c r="H33">
        <v>990575</v>
      </c>
      <c r="I33">
        <v>997661</v>
      </c>
      <c r="J33">
        <v>1005163</v>
      </c>
      <c r="K33">
        <v>1014864</v>
      </c>
      <c r="L33">
        <v>1023579</v>
      </c>
      <c r="M33">
        <v>1158</v>
      </c>
      <c r="N33">
        <v>7086</v>
      </c>
      <c r="O33">
        <v>7502</v>
      </c>
      <c r="P33">
        <v>9701</v>
      </c>
      <c r="Q33">
        <v>8715</v>
      </c>
      <c r="R33">
        <v>3017</v>
      </c>
      <c r="S33">
        <v>11998</v>
      </c>
      <c r="T33">
        <v>12024</v>
      </c>
      <c r="U33">
        <v>12183</v>
      </c>
      <c r="V33">
        <v>12243</v>
      </c>
      <c r="W33">
        <v>2389</v>
      </c>
      <c r="X33">
        <v>9126</v>
      </c>
      <c r="Y33">
        <v>8960</v>
      </c>
      <c r="Z33">
        <v>8819</v>
      </c>
      <c r="AA33">
        <v>9089</v>
      </c>
      <c r="AB33">
        <v>628</v>
      </c>
      <c r="AC33">
        <v>2872</v>
      </c>
      <c r="AD33">
        <v>3064</v>
      </c>
      <c r="AE33">
        <v>3364</v>
      </c>
      <c r="AF33">
        <v>3154</v>
      </c>
      <c r="AG33">
        <v>204</v>
      </c>
      <c r="AH33">
        <v>603</v>
      </c>
      <c r="AI33">
        <v>867</v>
      </c>
      <c r="AJ33">
        <v>800</v>
      </c>
      <c r="AK33">
        <v>766</v>
      </c>
      <c r="AL33">
        <v>391</v>
      </c>
      <c r="AM33">
        <v>3414</v>
      </c>
      <c r="AN33">
        <v>3556</v>
      </c>
      <c r="AO33">
        <v>5351</v>
      </c>
      <c r="AP33">
        <v>4550</v>
      </c>
      <c r="AQ33">
        <v>595</v>
      </c>
      <c r="AR33">
        <v>4017</v>
      </c>
      <c r="AS33">
        <v>4423</v>
      </c>
      <c r="AT33">
        <v>6151</v>
      </c>
      <c r="AU33">
        <v>5316</v>
      </c>
      <c r="AV33">
        <v>-65</v>
      </c>
      <c r="AW33">
        <v>197</v>
      </c>
      <c r="AX33">
        <v>15</v>
      </c>
      <c r="AY33">
        <v>186</v>
      </c>
      <c r="AZ33">
        <v>245</v>
      </c>
      <c r="BA33">
        <v>12.068989800000001</v>
      </c>
      <c r="BB33">
        <v>12.00704605</v>
      </c>
      <c r="BC33">
        <v>12.062215009999999</v>
      </c>
      <c r="BD33">
        <v>12.012109239999999</v>
      </c>
      <c r="BE33">
        <v>9.1799967410000001</v>
      </c>
      <c r="BF33">
        <v>8.9473663190000003</v>
      </c>
      <c r="BG33">
        <v>8.7315664589999997</v>
      </c>
      <c r="BH33">
        <v>8.9175905340000003</v>
      </c>
      <c r="BI33">
        <v>2.888993057</v>
      </c>
      <c r="BJ33">
        <v>3.0596797320000002</v>
      </c>
      <c r="BK33">
        <v>3.3306485509999999</v>
      </c>
      <c r="BL33">
        <v>3.0945187089999999</v>
      </c>
      <c r="BM33">
        <v>0.60656783199999997</v>
      </c>
      <c r="BN33">
        <v>0.86577752200000002</v>
      </c>
      <c r="BO33">
        <v>0.79206862099999997</v>
      </c>
      <c r="BP33">
        <v>0.75155400500000002</v>
      </c>
      <c r="BQ33">
        <v>3.4341999639999998</v>
      </c>
      <c r="BR33">
        <v>3.5509860080000002</v>
      </c>
      <c r="BS33">
        <v>5.2979489879999999</v>
      </c>
      <c r="BT33">
        <v>4.464191542</v>
      </c>
      <c r="BU33">
        <v>4.0407677959999999</v>
      </c>
      <c r="BV33">
        <v>4.4167635299999999</v>
      </c>
      <c r="BW33">
        <v>6.0900176090000002</v>
      </c>
      <c r="BX33">
        <v>5.215745547</v>
      </c>
    </row>
    <row r="34" spans="1:76" x14ac:dyDescent="0.25">
      <c r="A34">
        <v>40</v>
      </c>
      <c r="B34">
        <v>2</v>
      </c>
      <c r="C34">
        <v>4</v>
      </c>
      <c r="D34">
        <v>31</v>
      </c>
      <c r="E34" t="s">
        <v>109</v>
      </c>
      <c r="F34">
        <v>1826341</v>
      </c>
      <c r="G34">
        <v>1826341</v>
      </c>
      <c r="H34">
        <v>1829865</v>
      </c>
      <c r="I34">
        <v>1842232</v>
      </c>
      <c r="J34">
        <v>1855487</v>
      </c>
      <c r="K34">
        <v>1868969</v>
      </c>
      <c r="L34">
        <v>1881503</v>
      </c>
      <c r="M34">
        <v>3524</v>
      </c>
      <c r="N34">
        <v>12367</v>
      </c>
      <c r="O34">
        <v>13255</v>
      </c>
      <c r="P34">
        <v>13482</v>
      </c>
      <c r="Q34">
        <v>12534</v>
      </c>
      <c r="R34">
        <v>6385</v>
      </c>
      <c r="S34">
        <v>25738</v>
      </c>
      <c r="T34">
        <v>25761</v>
      </c>
      <c r="U34">
        <v>25940</v>
      </c>
      <c r="V34">
        <v>25961</v>
      </c>
      <c r="W34">
        <v>3657</v>
      </c>
      <c r="X34">
        <v>15621</v>
      </c>
      <c r="Y34">
        <v>15217</v>
      </c>
      <c r="Z34">
        <v>14805</v>
      </c>
      <c r="AA34">
        <v>14658</v>
      </c>
      <c r="AB34">
        <v>2728</v>
      </c>
      <c r="AC34">
        <v>10117</v>
      </c>
      <c r="AD34">
        <v>10544</v>
      </c>
      <c r="AE34">
        <v>11135</v>
      </c>
      <c r="AF34">
        <v>11303</v>
      </c>
      <c r="AG34">
        <v>799</v>
      </c>
      <c r="AH34">
        <v>3331</v>
      </c>
      <c r="AI34">
        <v>3709</v>
      </c>
      <c r="AJ34">
        <v>3829</v>
      </c>
      <c r="AK34">
        <v>3805</v>
      </c>
      <c r="AL34">
        <v>92</v>
      </c>
      <c r="AM34">
        <v>-1184</v>
      </c>
      <c r="AN34">
        <v>-909</v>
      </c>
      <c r="AO34">
        <v>-891</v>
      </c>
      <c r="AP34">
        <v>-2551</v>
      </c>
      <c r="AQ34">
        <v>891</v>
      </c>
      <c r="AR34">
        <v>2147</v>
      </c>
      <c r="AS34">
        <v>2800</v>
      </c>
      <c r="AT34">
        <v>2938</v>
      </c>
      <c r="AU34">
        <v>1254</v>
      </c>
      <c r="AV34">
        <v>-95</v>
      </c>
      <c r="AW34">
        <v>103</v>
      </c>
      <c r="AX34">
        <v>-89</v>
      </c>
      <c r="AY34">
        <v>-591</v>
      </c>
      <c r="AZ34">
        <v>-23</v>
      </c>
      <c r="BA34">
        <v>14.01814821</v>
      </c>
      <c r="BB34">
        <v>13.93345465</v>
      </c>
      <c r="BC34">
        <v>13.929551050000001</v>
      </c>
      <c r="BD34">
        <v>13.844124150000001</v>
      </c>
      <c r="BE34">
        <v>8.5079451880000008</v>
      </c>
      <c r="BF34">
        <v>8.2304793850000006</v>
      </c>
      <c r="BG34">
        <v>7.9501543310000002</v>
      </c>
      <c r="BH34">
        <v>7.8166161489999997</v>
      </c>
      <c r="BI34">
        <v>5.5102030260000001</v>
      </c>
      <c r="BJ34">
        <v>5.7029752670000002</v>
      </c>
      <c r="BK34">
        <v>5.9793967229999998</v>
      </c>
      <c r="BL34">
        <v>6.0275080040000004</v>
      </c>
      <c r="BM34">
        <v>1.814222228</v>
      </c>
      <c r="BN34">
        <v>2.006101599</v>
      </c>
      <c r="BO34">
        <v>2.056139205</v>
      </c>
      <c r="BP34">
        <v>2.0290779400000001</v>
      </c>
      <c r="BQ34">
        <v>-0.64486314</v>
      </c>
      <c r="BR34">
        <v>-0.49165445000000002</v>
      </c>
      <c r="BS34">
        <v>-0.47845913600000001</v>
      </c>
      <c r="BT34">
        <v>-1.360362109</v>
      </c>
      <c r="BU34">
        <v>1.169359088</v>
      </c>
      <c r="BV34">
        <v>1.5144471500000001</v>
      </c>
      <c r="BW34">
        <v>1.5776800689999999</v>
      </c>
      <c r="BX34">
        <v>0.66871583099999998</v>
      </c>
    </row>
    <row r="35" spans="1:76" x14ac:dyDescent="0.25">
      <c r="A35">
        <v>40</v>
      </c>
      <c r="B35">
        <v>4</v>
      </c>
      <c r="C35">
        <v>8</v>
      </c>
      <c r="D35">
        <v>32</v>
      </c>
      <c r="E35" t="s">
        <v>110</v>
      </c>
      <c r="F35">
        <v>2700551</v>
      </c>
      <c r="G35">
        <v>2700692</v>
      </c>
      <c r="H35">
        <v>2703493</v>
      </c>
      <c r="I35">
        <v>2718586</v>
      </c>
      <c r="J35">
        <v>2755245</v>
      </c>
      <c r="K35">
        <v>2791494</v>
      </c>
      <c r="L35">
        <v>2839099</v>
      </c>
      <c r="M35">
        <v>2801</v>
      </c>
      <c r="N35">
        <v>15093</v>
      </c>
      <c r="O35">
        <v>36659</v>
      </c>
      <c r="P35">
        <v>36249</v>
      </c>
      <c r="Q35">
        <v>47605</v>
      </c>
      <c r="R35">
        <v>8791</v>
      </c>
      <c r="S35">
        <v>35843</v>
      </c>
      <c r="T35">
        <v>34706</v>
      </c>
      <c r="U35">
        <v>35075</v>
      </c>
      <c r="V35">
        <v>35153</v>
      </c>
      <c r="W35">
        <v>4948</v>
      </c>
      <c r="X35">
        <v>20206</v>
      </c>
      <c r="Y35">
        <v>20410</v>
      </c>
      <c r="Z35">
        <v>21255</v>
      </c>
      <c r="AA35">
        <v>21702</v>
      </c>
      <c r="AB35">
        <v>3843</v>
      </c>
      <c r="AC35">
        <v>15637</v>
      </c>
      <c r="AD35">
        <v>14296</v>
      </c>
      <c r="AE35">
        <v>13820</v>
      </c>
      <c r="AF35">
        <v>13451</v>
      </c>
      <c r="AG35">
        <v>1543</v>
      </c>
      <c r="AH35">
        <v>7446</v>
      </c>
      <c r="AI35">
        <v>7830</v>
      </c>
      <c r="AJ35">
        <v>8410</v>
      </c>
      <c r="AK35">
        <v>8456</v>
      </c>
      <c r="AL35">
        <v>-2557</v>
      </c>
      <c r="AM35">
        <v>-7665</v>
      </c>
      <c r="AN35">
        <v>14463</v>
      </c>
      <c r="AO35">
        <v>13188</v>
      </c>
      <c r="AP35">
        <v>23623</v>
      </c>
      <c r="AQ35">
        <v>-1014</v>
      </c>
      <c r="AR35">
        <v>-219</v>
      </c>
      <c r="AS35">
        <v>22293</v>
      </c>
      <c r="AT35">
        <v>21598</v>
      </c>
      <c r="AU35">
        <v>32079</v>
      </c>
      <c r="AV35">
        <v>-28</v>
      </c>
      <c r="AW35">
        <v>-325</v>
      </c>
      <c r="AX35">
        <v>70</v>
      </c>
      <c r="AY35">
        <v>831</v>
      </c>
      <c r="AZ35">
        <v>2075</v>
      </c>
      <c r="BA35">
        <v>13.22112791</v>
      </c>
      <c r="BB35">
        <v>12.680698400000001</v>
      </c>
      <c r="BC35">
        <v>12.64707065</v>
      </c>
      <c r="BD35">
        <v>12.48642905</v>
      </c>
      <c r="BE35">
        <v>7.4532296560000004</v>
      </c>
      <c r="BF35">
        <v>7.4573000150000004</v>
      </c>
      <c r="BG35">
        <v>7.6639625550000003</v>
      </c>
      <c r="BH35">
        <v>7.7086019180000003</v>
      </c>
      <c r="BI35">
        <v>5.7678982550000004</v>
      </c>
      <c r="BJ35">
        <v>5.2233983840000002</v>
      </c>
      <c r="BK35">
        <v>4.9831080930000002</v>
      </c>
      <c r="BL35">
        <v>4.7778271309999996</v>
      </c>
      <c r="BM35">
        <v>2.7465479570000002</v>
      </c>
      <c r="BN35">
        <v>2.8608848170000001</v>
      </c>
      <c r="BO35">
        <v>3.0324123780000001</v>
      </c>
      <c r="BP35">
        <v>3.0035912740000001</v>
      </c>
      <c r="BQ35">
        <v>-2.8273287790000001</v>
      </c>
      <c r="BR35">
        <v>5.2844159790000003</v>
      </c>
      <c r="BS35">
        <v>4.7552264490000002</v>
      </c>
      <c r="BT35">
        <v>8.3909456779999996</v>
      </c>
      <c r="BU35">
        <v>-8.0780822000000002E-2</v>
      </c>
      <c r="BV35">
        <v>8.1453007960000008</v>
      </c>
      <c r="BW35">
        <v>7.7876388270000003</v>
      </c>
      <c r="BX35">
        <v>11.394536950000001</v>
      </c>
    </row>
    <row r="36" spans="1:76" x14ac:dyDescent="0.25">
      <c r="A36">
        <v>40</v>
      </c>
      <c r="B36">
        <v>1</v>
      </c>
      <c r="C36">
        <v>1</v>
      </c>
      <c r="D36">
        <v>33</v>
      </c>
      <c r="E36" t="s">
        <v>111</v>
      </c>
      <c r="F36">
        <v>1316470</v>
      </c>
      <c r="G36">
        <v>1316466</v>
      </c>
      <c r="H36">
        <v>1316517</v>
      </c>
      <c r="I36">
        <v>1318109</v>
      </c>
      <c r="J36">
        <v>1321297</v>
      </c>
      <c r="K36">
        <v>1322616</v>
      </c>
      <c r="L36">
        <v>1326813</v>
      </c>
      <c r="M36">
        <v>51</v>
      </c>
      <c r="N36">
        <v>1592</v>
      </c>
      <c r="O36">
        <v>3188</v>
      </c>
      <c r="P36">
        <v>1319</v>
      </c>
      <c r="Q36">
        <v>4197</v>
      </c>
      <c r="R36">
        <v>3105</v>
      </c>
      <c r="S36">
        <v>12992</v>
      </c>
      <c r="T36">
        <v>12368</v>
      </c>
      <c r="U36">
        <v>12422</v>
      </c>
      <c r="V36">
        <v>12338</v>
      </c>
      <c r="W36">
        <v>2531</v>
      </c>
      <c r="X36">
        <v>10734</v>
      </c>
      <c r="Y36">
        <v>10502</v>
      </c>
      <c r="Z36">
        <v>10756</v>
      </c>
      <c r="AA36">
        <v>10834</v>
      </c>
      <c r="AB36">
        <v>574</v>
      </c>
      <c r="AC36">
        <v>2258</v>
      </c>
      <c r="AD36">
        <v>1866</v>
      </c>
      <c r="AE36">
        <v>1666</v>
      </c>
      <c r="AF36">
        <v>1504</v>
      </c>
      <c r="AG36">
        <v>417</v>
      </c>
      <c r="AH36">
        <v>1757</v>
      </c>
      <c r="AI36">
        <v>1906</v>
      </c>
      <c r="AJ36">
        <v>2031</v>
      </c>
      <c r="AK36">
        <v>2026</v>
      </c>
      <c r="AL36">
        <v>-933</v>
      </c>
      <c r="AM36">
        <v>-2156</v>
      </c>
      <c r="AN36">
        <v>-526</v>
      </c>
      <c r="AO36">
        <v>-2626</v>
      </c>
      <c r="AP36">
        <v>1117</v>
      </c>
      <c r="AQ36">
        <v>-516</v>
      </c>
      <c r="AR36">
        <v>-399</v>
      </c>
      <c r="AS36">
        <v>1380</v>
      </c>
      <c r="AT36">
        <v>-595</v>
      </c>
      <c r="AU36">
        <v>3143</v>
      </c>
      <c r="AV36">
        <v>-7</v>
      </c>
      <c r="AW36">
        <v>-267</v>
      </c>
      <c r="AX36">
        <v>-58</v>
      </c>
      <c r="AY36">
        <v>248</v>
      </c>
      <c r="AZ36">
        <v>-450</v>
      </c>
      <c r="BA36">
        <v>9.8625004080000007</v>
      </c>
      <c r="BB36">
        <v>9.3718056260000004</v>
      </c>
      <c r="BC36">
        <v>9.3966783330000005</v>
      </c>
      <c r="BD36">
        <v>9.3137049530000002</v>
      </c>
      <c r="BE36">
        <v>8.148405125</v>
      </c>
      <c r="BF36">
        <v>7.9578511230000002</v>
      </c>
      <c r="BG36">
        <v>8.1364250640000009</v>
      </c>
      <c r="BH36">
        <v>8.1783659800000006</v>
      </c>
      <c r="BI36">
        <v>1.714095283</v>
      </c>
      <c r="BJ36">
        <v>1.413954503</v>
      </c>
      <c r="BK36">
        <v>1.2602532689999999</v>
      </c>
      <c r="BL36">
        <v>1.1353389730000001</v>
      </c>
      <c r="BM36">
        <v>1.333775648</v>
      </c>
      <c r="BN36">
        <v>1.4442643529999999</v>
      </c>
      <c r="BO36">
        <v>1.536359177</v>
      </c>
      <c r="BP36">
        <v>1.529386143</v>
      </c>
      <c r="BQ36">
        <v>-1.636664938</v>
      </c>
      <c r="BR36">
        <v>-0.39857452799999998</v>
      </c>
      <c r="BS36">
        <v>-1.9864496300000001</v>
      </c>
      <c r="BT36">
        <v>0.84320055400000005</v>
      </c>
      <c r="BU36">
        <v>-0.302889291</v>
      </c>
      <c r="BV36">
        <v>1.045689826</v>
      </c>
      <c r="BW36">
        <v>-0.450090453</v>
      </c>
      <c r="BX36">
        <v>2.372586697</v>
      </c>
    </row>
    <row r="37" spans="1:76" x14ac:dyDescent="0.25">
      <c r="A37">
        <v>40</v>
      </c>
      <c r="B37">
        <v>1</v>
      </c>
      <c r="C37">
        <v>2</v>
      </c>
      <c r="D37">
        <v>34</v>
      </c>
      <c r="E37" t="s">
        <v>112</v>
      </c>
      <c r="F37">
        <v>8791894</v>
      </c>
      <c r="G37">
        <v>8791936</v>
      </c>
      <c r="H37">
        <v>8803580</v>
      </c>
      <c r="I37">
        <v>8842614</v>
      </c>
      <c r="J37">
        <v>8876000</v>
      </c>
      <c r="K37">
        <v>8911502</v>
      </c>
      <c r="L37">
        <v>8938175</v>
      </c>
      <c r="M37">
        <v>11644</v>
      </c>
      <c r="N37">
        <v>39034</v>
      </c>
      <c r="O37">
        <v>33386</v>
      </c>
      <c r="P37">
        <v>35502</v>
      </c>
      <c r="Q37">
        <v>26673</v>
      </c>
      <c r="R37">
        <v>26301</v>
      </c>
      <c r="S37">
        <v>106684</v>
      </c>
      <c r="T37">
        <v>104515</v>
      </c>
      <c r="U37">
        <v>103993</v>
      </c>
      <c r="V37">
        <v>103440</v>
      </c>
      <c r="W37">
        <v>17094</v>
      </c>
      <c r="X37">
        <v>71062</v>
      </c>
      <c r="Y37">
        <v>68985</v>
      </c>
      <c r="Z37">
        <v>71354</v>
      </c>
      <c r="AA37">
        <v>71699</v>
      </c>
      <c r="AB37">
        <v>9207</v>
      </c>
      <c r="AC37">
        <v>35622</v>
      </c>
      <c r="AD37">
        <v>35530</v>
      </c>
      <c r="AE37">
        <v>32639</v>
      </c>
      <c r="AF37">
        <v>31741</v>
      </c>
      <c r="AG37">
        <v>11113</v>
      </c>
      <c r="AH37">
        <v>49097</v>
      </c>
      <c r="AI37">
        <v>47752</v>
      </c>
      <c r="AJ37">
        <v>51577</v>
      </c>
      <c r="AK37">
        <v>51626</v>
      </c>
      <c r="AL37">
        <v>-8583</v>
      </c>
      <c r="AM37">
        <v>-45089</v>
      </c>
      <c r="AN37">
        <v>-49515</v>
      </c>
      <c r="AO37">
        <v>-45541</v>
      </c>
      <c r="AP37">
        <v>-55469</v>
      </c>
      <c r="AQ37">
        <v>2530</v>
      </c>
      <c r="AR37">
        <v>4008</v>
      </c>
      <c r="AS37">
        <v>-1763</v>
      </c>
      <c r="AT37">
        <v>6036</v>
      </c>
      <c r="AU37">
        <v>-3843</v>
      </c>
      <c r="AV37">
        <v>-93</v>
      </c>
      <c r="AW37">
        <v>-596</v>
      </c>
      <c r="AX37">
        <v>-381</v>
      </c>
      <c r="AY37">
        <v>-3173</v>
      </c>
      <c r="AZ37">
        <v>-1225</v>
      </c>
      <c r="BA37">
        <v>12.0914459</v>
      </c>
      <c r="BB37">
        <v>11.79719813</v>
      </c>
      <c r="BC37">
        <v>11.69281668</v>
      </c>
      <c r="BD37">
        <v>11.590125690000001</v>
      </c>
      <c r="BE37">
        <v>8.0540880369999996</v>
      </c>
      <c r="BF37">
        <v>7.7867264340000002</v>
      </c>
      <c r="BG37">
        <v>8.0229365539999993</v>
      </c>
      <c r="BH37">
        <v>8.0336467710000008</v>
      </c>
      <c r="BI37">
        <v>4.037357858</v>
      </c>
      <c r="BJ37">
        <v>4.010471699</v>
      </c>
      <c r="BK37">
        <v>3.6698801209999998</v>
      </c>
      <c r="BL37">
        <v>3.5564789210000001</v>
      </c>
      <c r="BM37">
        <v>5.5645993689999997</v>
      </c>
      <c r="BN37">
        <v>5.3900378440000001</v>
      </c>
      <c r="BO37">
        <v>5.7992403880000003</v>
      </c>
      <c r="BP37">
        <v>5.7845304430000004</v>
      </c>
      <c r="BQ37">
        <v>-5.1103371070000003</v>
      </c>
      <c r="BR37">
        <v>-5.5890376079999999</v>
      </c>
      <c r="BS37">
        <v>-5.1205616169999999</v>
      </c>
      <c r="BT37">
        <v>-6.2151264700000004</v>
      </c>
      <c r="BU37">
        <v>0.45426226199999997</v>
      </c>
      <c r="BV37">
        <v>-0.198999764</v>
      </c>
      <c r="BW37">
        <v>0.67867877099999996</v>
      </c>
      <c r="BX37">
        <v>-0.43059602699999999</v>
      </c>
    </row>
    <row r="38" spans="1:76" x14ac:dyDescent="0.25">
      <c r="A38">
        <v>40</v>
      </c>
      <c r="B38">
        <v>4</v>
      </c>
      <c r="C38">
        <v>8</v>
      </c>
      <c r="D38">
        <v>35</v>
      </c>
      <c r="E38" t="s">
        <v>113</v>
      </c>
      <c r="F38">
        <v>2059179</v>
      </c>
      <c r="G38">
        <v>2059192</v>
      </c>
      <c r="H38">
        <v>2064950</v>
      </c>
      <c r="I38">
        <v>2078407</v>
      </c>
      <c r="J38">
        <v>2084594</v>
      </c>
      <c r="K38">
        <v>2086895</v>
      </c>
      <c r="L38">
        <v>2085572</v>
      </c>
      <c r="M38">
        <v>5758</v>
      </c>
      <c r="N38">
        <v>13457</v>
      </c>
      <c r="O38">
        <v>6187</v>
      </c>
      <c r="P38">
        <v>2301</v>
      </c>
      <c r="Q38">
        <v>-1323</v>
      </c>
      <c r="R38">
        <v>6937</v>
      </c>
      <c r="S38">
        <v>27798</v>
      </c>
      <c r="T38">
        <v>27032</v>
      </c>
      <c r="U38">
        <v>26899</v>
      </c>
      <c r="V38">
        <v>26805</v>
      </c>
      <c r="W38">
        <v>3807</v>
      </c>
      <c r="X38">
        <v>16401</v>
      </c>
      <c r="Y38">
        <v>16468</v>
      </c>
      <c r="Z38">
        <v>16677</v>
      </c>
      <c r="AA38">
        <v>16863</v>
      </c>
      <c r="AB38">
        <v>3130</v>
      </c>
      <c r="AC38">
        <v>11397</v>
      </c>
      <c r="AD38">
        <v>10564</v>
      </c>
      <c r="AE38">
        <v>10222</v>
      </c>
      <c r="AF38">
        <v>9942</v>
      </c>
      <c r="AG38">
        <v>515</v>
      </c>
      <c r="AH38">
        <v>2211</v>
      </c>
      <c r="AI38">
        <v>2793</v>
      </c>
      <c r="AJ38">
        <v>2678</v>
      </c>
      <c r="AK38">
        <v>2672</v>
      </c>
      <c r="AL38">
        <v>2014</v>
      </c>
      <c r="AM38">
        <v>64</v>
      </c>
      <c r="AN38">
        <v>-7119</v>
      </c>
      <c r="AO38">
        <v>-10560</v>
      </c>
      <c r="AP38">
        <v>-14154</v>
      </c>
      <c r="AQ38">
        <v>2529</v>
      </c>
      <c r="AR38">
        <v>2275</v>
      </c>
      <c r="AS38">
        <v>-4326</v>
      </c>
      <c r="AT38">
        <v>-7882</v>
      </c>
      <c r="AU38">
        <v>-11482</v>
      </c>
      <c r="AV38">
        <v>99</v>
      </c>
      <c r="AW38">
        <v>-215</v>
      </c>
      <c r="AX38">
        <v>-51</v>
      </c>
      <c r="AY38">
        <v>-39</v>
      </c>
      <c r="AZ38">
        <v>217</v>
      </c>
      <c r="BA38">
        <v>13.41810517</v>
      </c>
      <c r="BB38">
        <v>12.986785250000001</v>
      </c>
      <c r="BC38">
        <v>12.896594</v>
      </c>
      <c r="BD38">
        <v>12.848513840000001</v>
      </c>
      <c r="BE38">
        <v>7.9167689389999998</v>
      </c>
      <c r="BF38">
        <v>7.9116003099999999</v>
      </c>
      <c r="BG38">
        <v>7.9957060899999997</v>
      </c>
      <c r="BH38">
        <v>8.0829878340000008</v>
      </c>
      <c r="BI38">
        <v>5.5013362350000001</v>
      </c>
      <c r="BJ38">
        <v>5.0751849450000002</v>
      </c>
      <c r="BK38">
        <v>4.9008879079999996</v>
      </c>
      <c r="BL38">
        <v>4.7655260070000001</v>
      </c>
      <c r="BM38">
        <v>1.0672505409999999</v>
      </c>
      <c r="BN38">
        <v>1.34182048</v>
      </c>
      <c r="BO38">
        <v>1.2839540030000001</v>
      </c>
      <c r="BP38">
        <v>1.280777056</v>
      </c>
      <c r="BQ38">
        <v>3.0892823999999999E-2</v>
      </c>
      <c r="BR38">
        <v>-3.4201288929999998</v>
      </c>
      <c r="BS38">
        <v>-5.0629403550000003</v>
      </c>
      <c r="BT38">
        <v>-6.784475467</v>
      </c>
      <c r="BU38">
        <v>1.0981433650000001</v>
      </c>
      <c r="BV38">
        <v>-2.0783084129999998</v>
      </c>
      <c r="BW38">
        <v>-3.778986352</v>
      </c>
      <c r="BX38">
        <v>-5.5036984120000003</v>
      </c>
    </row>
    <row r="39" spans="1:76" x14ac:dyDescent="0.25">
      <c r="A39">
        <v>40</v>
      </c>
      <c r="B39">
        <v>1</v>
      </c>
      <c r="C39">
        <v>2</v>
      </c>
      <c r="D39">
        <v>36</v>
      </c>
      <c r="E39" t="s">
        <v>114</v>
      </c>
      <c r="F39">
        <v>19378102</v>
      </c>
      <c r="G39">
        <v>19378112</v>
      </c>
      <c r="H39">
        <v>19400867</v>
      </c>
      <c r="I39">
        <v>19521745</v>
      </c>
      <c r="J39">
        <v>19607140</v>
      </c>
      <c r="K39">
        <v>19695680</v>
      </c>
      <c r="L39">
        <v>19746227</v>
      </c>
      <c r="M39">
        <v>22755</v>
      </c>
      <c r="N39">
        <v>120878</v>
      </c>
      <c r="O39">
        <v>85395</v>
      </c>
      <c r="P39">
        <v>88540</v>
      </c>
      <c r="Q39">
        <v>50547</v>
      </c>
      <c r="R39">
        <v>59639</v>
      </c>
      <c r="S39">
        <v>243107</v>
      </c>
      <c r="T39">
        <v>239921</v>
      </c>
      <c r="U39">
        <v>240500</v>
      </c>
      <c r="V39">
        <v>240710</v>
      </c>
      <c r="W39">
        <v>35129</v>
      </c>
      <c r="X39">
        <v>149748</v>
      </c>
      <c r="Y39">
        <v>146889</v>
      </c>
      <c r="Z39">
        <v>152069</v>
      </c>
      <c r="AA39">
        <v>154357</v>
      </c>
      <c r="AB39">
        <v>24510</v>
      </c>
      <c r="AC39">
        <v>93359</v>
      </c>
      <c r="AD39">
        <v>93032</v>
      </c>
      <c r="AE39">
        <v>88431</v>
      </c>
      <c r="AF39">
        <v>86353</v>
      </c>
      <c r="AG39">
        <v>24130</v>
      </c>
      <c r="AH39">
        <v>113261</v>
      </c>
      <c r="AI39">
        <v>110105</v>
      </c>
      <c r="AJ39">
        <v>118929</v>
      </c>
      <c r="AK39">
        <v>118799</v>
      </c>
      <c r="AL39">
        <v>-24674</v>
      </c>
      <c r="AM39">
        <v>-84179</v>
      </c>
      <c r="AN39">
        <v>-116346</v>
      </c>
      <c r="AO39">
        <v>-107730</v>
      </c>
      <c r="AP39">
        <v>-153921</v>
      </c>
      <c r="AQ39">
        <v>-544</v>
      </c>
      <c r="AR39">
        <v>29082</v>
      </c>
      <c r="AS39">
        <v>-6241</v>
      </c>
      <c r="AT39">
        <v>11199</v>
      </c>
      <c r="AU39">
        <v>-35122</v>
      </c>
      <c r="AV39">
        <v>-1211</v>
      </c>
      <c r="AW39">
        <v>-1563</v>
      </c>
      <c r="AX39">
        <v>-1396</v>
      </c>
      <c r="AY39">
        <v>-11090</v>
      </c>
      <c r="AZ39">
        <v>-684</v>
      </c>
      <c r="BA39">
        <v>12.491813240000001</v>
      </c>
      <c r="BB39">
        <v>12.26311458</v>
      </c>
      <c r="BC39">
        <v>12.238307580000001</v>
      </c>
      <c r="BD39">
        <v>12.205799280000001</v>
      </c>
      <c r="BE39">
        <v>7.694653175</v>
      </c>
      <c r="BF39">
        <v>7.5079573570000004</v>
      </c>
      <c r="BG39">
        <v>7.7383251380000004</v>
      </c>
      <c r="BH39">
        <v>7.8270556239999998</v>
      </c>
      <c r="BI39">
        <v>4.7971600670000001</v>
      </c>
      <c r="BJ39">
        <v>4.7551572200000001</v>
      </c>
      <c r="BK39">
        <v>4.4999824439999996</v>
      </c>
      <c r="BL39">
        <v>4.3787436550000001</v>
      </c>
      <c r="BM39">
        <v>5.8198046940000001</v>
      </c>
      <c r="BN39">
        <v>5.6278117820000002</v>
      </c>
      <c r="BO39">
        <v>6.0519321509999999</v>
      </c>
      <c r="BP39">
        <v>6.0239987890000002</v>
      </c>
      <c r="BQ39">
        <v>-4.3254548279999998</v>
      </c>
      <c r="BR39">
        <v>-5.94680886</v>
      </c>
      <c r="BS39">
        <v>-5.4820493800000003</v>
      </c>
      <c r="BT39">
        <v>-7.8049471590000001</v>
      </c>
      <c r="BU39">
        <v>1.494349865</v>
      </c>
      <c r="BV39">
        <v>-0.31899707900000002</v>
      </c>
      <c r="BW39">
        <v>0.56988277200000004</v>
      </c>
      <c r="BX39">
        <v>-1.7809483699999999</v>
      </c>
    </row>
    <row r="40" spans="1:76" x14ac:dyDescent="0.25">
      <c r="A40">
        <v>40</v>
      </c>
      <c r="B40">
        <v>3</v>
      </c>
      <c r="C40">
        <v>5</v>
      </c>
      <c r="D40">
        <v>37</v>
      </c>
      <c r="E40" t="s">
        <v>115</v>
      </c>
      <c r="F40">
        <v>9535483</v>
      </c>
      <c r="G40">
        <v>9535691</v>
      </c>
      <c r="H40">
        <v>9559488</v>
      </c>
      <c r="I40">
        <v>9651502</v>
      </c>
      <c r="J40">
        <v>9748181</v>
      </c>
      <c r="K40">
        <v>9848917</v>
      </c>
      <c r="L40">
        <v>9943964</v>
      </c>
      <c r="M40">
        <v>23797</v>
      </c>
      <c r="N40">
        <v>92014</v>
      </c>
      <c r="O40">
        <v>96679</v>
      </c>
      <c r="P40">
        <v>100736</v>
      </c>
      <c r="Q40">
        <v>95047</v>
      </c>
      <c r="R40">
        <v>30753</v>
      </c>
      <c r="S40">
        <v>121042</v>
      </c>
      <c r="T40">
        <v>119564</v>
      </c>
      <c r="U40">
        <v>120100</v>
      </c>
      <c r="V40">
        <v>120099</v>
      </c>
      <c r="W40">
        <v>18680</v>
      </c>
      <c r="X40">
        <v>79948</v>
      </c>
      <c r="Y40">
        <v>79505</v>
      </c>
      <c r="Z40">
        <v>83582</v>
      </c>
      <c r="AA40">
        <v>83750</v>
      </c>
      <c r="AB40">
        <v>12073</v>
      </c>
      <c r="AC40">
        <v>41094</v>
      </c>
      <c r="AD40">
        <v>40059</v>
      </c>
      <c r="AE40">
        <v>36518</v>
      </c>
      <c r="AF40">
        <v>36349</v>
      </c>
      <c r="AG40">
        <v>5103</v>
      </c>
      <c r="AH40">
        <v>18018</v>
      </c>
      <c r="AI40">
        <v>23992</v>
      </c>
      <c r="AJ40">
        <v>22151</v>
      </c>
      <c r="AK40">
        <v>21188</v>
      </c>
      <c r="AL40">
        <v>6610</v>
      </c>
      <c r="AM40">
        <v>30470</v>
      </c>
      <c r="AN40">
        <v>32005</v>
      </c>
      <c r="AO40">
        <v>38086</v>
      </c>
      <c r="AP40">
        <v>36257</v>
      </c>
      <c r="AQ40">
        <v>11713</v>
      </c>
      <c r="AR40">
        <v>48488</v>
      </c>
      <c r="AS40">
        <v>55997</v>
      </c>
      <c r="AT40">
        <v>60237</v>
      </c>
      <c r="AU40">
        <v>57445</v>
      </c>
      <c r="AV40">
        <v>11</v>
      </c>
      <c r="AW40">
        <v>2432</v>
      </c>
      <c r="AX40">
        <v>623</v>
      </c>
      <c r="AY40">
        <v>3981</v>
      </c>
      <c r="AZ40">
        <v>1253</v>
      </c>
      <c r="BA40">
        <v>12.60132872</v>
      </c>
      <c r="BB40">
        <v>12.326386980000001</v>
      </c>
      <c r="BC40">
        <v>12.256916820000001</v>
      </c>
      <c r="BD40">
        <v>12.13557541</v>
      </c>
      <c r="BE40">
        <v>8.3231525289999997</v>
      </c>
      <c r="BF40">
        <v>8.1965256859999993</v>
      </c>
      <c r="BG40">
        <v>8.5300384779999998</v>
      </c>
      <c r="BH40">
        <v>8.4626386629999999</v>
      </c>
      <c r="BI40">
        <v>4.2781761899999999</v>
      </c>
      <c r="BJ40">
        <v>4.1298612969999997</v>
      </c>
      <c r="BK40">
        <v>3.726878337</v>
      </c>
      <c r="BL40">
        <v>3.6729367489999998</v>
      </c>
      <c r="BM40">
        <v>1.8758012989999999</v>
      </c>
      <c r="BN40">
        <v>2.4734424779999999</v>
      </c>
      <c r="BO40">
        <v>2.2606408359999999</v>
      </c>
      <c r="BP40">
        <v>2.1409717970000002</v>
      </c>
      <c r="BQ40">
        <v>3.172142612</v>
      </c>
      <c r="BR40">
        <v>3.2995384510000001</v>
      </c>
      <c r="BS40">
        <v>3.8869020299999999</v>
      </c>
      <c r="BT40">
        <v>3.663640478</v>
      </c>
      <c r="BU40">
        <v>5.047943911</v>
      </c>
      <c r="BV40">
        <v>5.7729809300000001</v>
      </c>
      <c r="BW40">
        <v>6.1475428660000002</v>
      </c>
      <c r="BX40">
        <v>5.8046122750000002</v>
      </c>
    </row>
    <row r="41" spans="1:76" x14ac:dyDescent="0.25">
      <c r="A41">
        <v>40</v>
      </c>
      <c r="B41">
        <v>2</v>
      </c>
      <c r="C41">
        <v>4</v>
      </c>
      <c r="D41">
        <v>38</v>
      </c>
      <c r="E41" t="s">
        <v>116</v>
      </c>
      <c r="F41">
        <v>672591</v>
      </c>
      <c r="G41">
        <v>672591</v>
      </c>
      <c r="H41">
        <v>674345</v>
      </c>
      <c r="I41">
        <v>685242</v>
      </c>
      <c r="J41">
        <v>701705</v>
      </c>
      <c r="K41">
        <v>723857</v>
      </c>
      <c r="L41">
        <v>739482</v>
      </c>
      <c r="M41">
        <v>1754</v>
      </c>
      <c r="N41">
        <v>10897</v>
      </c>
      <c r="O41">
        <v>16463</v>
      </c>
      <c r="P41">
        <v>22152</v>
      </c>
      <c r="Q41">
        <v>15625</v>
      </c>
      <c r="R41">
        <v>2178</v>
      </c>
      <c r="S41">
        <v>9201</v>
      </c>
      <c r="T41">
        <v>9888</v>
      </c>
      <c r="U41">
        <v>10329</v>
      </c>
      <c r="V41">
        <v>10780</v>
      </c>
      <c r="W41">
        <v>1499</v>
      </c>
      <c r="X41">
        <v>6054</v>
      </c>
      <c r="Y41">
        <v>5936</v>
      </c>
      <c r="Z41">
        <v>5772</v>
      </c>
      <c r="AA41">
        <v>5879</v>
      </c>
      <c r="AB41">
        <v>679</v>
      </c>
      <c r="AC41">
        <v>3147</v>
      </c>
      <c r="AD41">
        <v>3952</v>
      </c>
      <c r="AE41">
        <v>4557</v>
      </c>
      <c r="AF41">
        <v>4901</v>
      </c>
      <c r="AG41">
        <v>287</v>
      </c>
      <c r="AH41">
        <v>1043</v>
      </c>
      <c r="AI41">
        <v>1536</v>
      </c>
      <c r="AJ41">
        <v>1365</v>
      </c>
      <c r="AK41">
        <v>1290</v>
      </c>
      <c r="AL41">
        <v>815</v>
      </c>
      <c r="AM41">
        <v>6217</v>
      </c>
      <c r="AN41">
        <v>10811</v>
      </c>
      <c r="AO41">
        <v>16529</v>
      </c>
      <c r="AP41">
        <v>8974</v>
      </c>
      <c r="AQ41">
        <v>1102</v>
      </c>
      <c r="AR41">
        <v>7260</v>
      </c>
      <c r="AS41">
        <v>12347</v>
      </c>
      <c r="AT41">
        <v>17894</v>
      </c>
      <c r="AU41">
        <v>10264</v>
      </c>
      <c r="AV41">
        <v>-27</v>
      </c>
      <c r="AW41">
        <v>490</v>
      </c>
      <c r="AX41">
        <v>164</v>
      </c>
      <c r="AY41">
        <v>-299</v>
      </c>
      <c r="AZ41">
        <v>460</v>
      </c>
      <c r="BA41">
        <v>13.53499261</v>
      </c>
      <c r="BB41">
        <v>14.258655879999999</v>
      </c>
      <c r="BC41">
        <v>14.49112701</v>
      </c>
      <c r="BD41">
        <v>14.733428139999999</v>
      </c>
      <c r="BE41">
        <v>8.9056456120000007</v>
      </c>
      <c r="BF41">
        <v>8.5598079810000005</v>
      </c>
      <c r="BG41">
        <v>8.0978589499999991</v>
      </c>
      <c r="BH41">
        <v>8.0350486110000006</v>
      </c>
      <c r="BI41">
        <v>4.6293470000000001</v>
      </c>
      <c r="BJ41">
        <v>5.6988479009999997</v>
      </c>
      <c r="BK41">
        <v>6.3932680590000004</v>
      </c>
      <c r="BL41">
        <v>6.6983795280000002</v>
      </c>
      <c r="BM41">
        <v>1.5342894570000001</v>
      </c>
      <c r="BN41">
        <v>2.2149368360000001</v>
      </c>
      <c r="BO41">
        <v>1.915034211</v>
      </c>
      <c r="BP41">
        <v>1.7630911220000001</v>
      </c>
      <c r="BQ41">
        <v>9.1454243089999991</v>
      </c>
      <c r="BR41">
        <v>15.58963681</v>
      </c>
      <c r="BS41">
        <v>23.189450900000001</v>
      </c>
      <c r="BT41">
        <v>12.26510057</v>
      </c>
      <c r="BU41">
        <v>10.679713769999999</v>
      </c>
      <c r="BV41">
        <v>17.804573640000001</v>
      </c>
      <c r="BW41">
        <v>25.104485109999999</v>
      </c>
      <c r="BX41">
        <v>14.02819169</v>
      </c>
    </row>
    <row r="42" spans="1:76" x14ac:dyDescent="0.25">
      <c r="A42">
        <v>40</v>
      </c>
      <c r="B42">
        <v>2</v>
      </c>
      <c r="C42">
        <v>3</v>
      </c>
      <c r="D42">
        <v>39</v>
      </c>
      <c r="E42" t="s">
        <v>117</v>
      </c>
      <c r="F42">
        <v>11536504</v>
      </c>
      <c r="G42">
        <v>11536725</v>
      </c>
      <c r="H42">
        <v>11540070</v>
      </c>
      <c r="I42">
        <v>11544757</v>
      </c>
      <c r="J42">
        <v>11550901</v>
      </c>
      <c r="K42">
        <v>11572005</v>
      </c>
      <c r="L42">
        <v>11594163</v>
      </c>
      <c r="M42">
        <v>3345</v>
      </c>
      <c r="N42">
        <v>4687</v>
      </c>
      <c r="O42">
        <v>6144</v>
      </c>
      <c r="P42">
        <v>21104</v>
      </c>
      <c r="Q42">
        <v>22158</v>
      </c>
      <c r="R42">
        <v>34321</v>
      </c>
      <c r="S42">
        <v>137935</v>
      </c>
      <c r="T42">
        <v>137702</v>
      </c>
      <c r="U42">
        <v>138338</v>
      </c>
      <c r="V42">
        <v>137999</v>
      </c>
      <c r="W42">
        <v>26465</v>
      </c>
      <c r="X42">
        <v>110730</v>
      </c>
      <c r="Y42">
        <v>111480</v>
      </c>
      <c r="Z42">
        <v>111234</v>
      </c>
      <c r="AA42">
        <v>111233</v>
      </c>
      <c r="AB42">
        <v>7856</v>
      </c>
      <c r="AC42">
        <v>27205</v>
      </c>
      <c r="AD42">
        <v>26222</v>
      </c>
      <c r="AE42">
        <v>27104</v>
      </c>
      <c r="AF42">
        <v>26766</v>
      </c>
      <c r="AG42">
        <v>3532</v>
      </c>
      <c r="AH42">
        <v>15797</v>
      </c>
      <c r="AI42">
        <v>16650</v>
      </c>
      <c r="AJ42">
        <v>17557</v>
      </c>
      <c r="AK42">
        <v>17536</v>
      </c>
      <c r="AL42">
        <v>-7875</v>
      </c>
      <c r="AM42">
        <v>-36804</v>
      </c>
      <c r="AN42">
        <v>-37000</v>
      </c>
      <c r="AO42">
        <v>-22109</v>
      </c>
      <c r="AP42">
        <v>-18243</v>
      </c>
      <c r="AQ42">
        <v>-4343</v>
      </c>
      <c r="AR42">
        <v>-21007</v>
      </c>
      <c r="AS42">
        <v>-20350</v>
      </c>
      <c r="AT42">
        <v>-4552</v>
      </c>
      <c r="AU42">
        <v>-707</v>
      </c>
      <c r="AV42">
        <v>-168</v>
      </c>
      <c r="AW42">
        <v>-1511</v>
      </c>
      <c r="AX42">
        <v>272</v>
      </c>
      <c r="AY42">
        <v>-1448</v>
      </c>
      <c r="AZ42">
        <v>-3901</v>
      </c>
      <c r="BA42">
        <v>11.950273660000001</v>
      </c>
      <c r="BB42">
        <v>11.924492470000001</v>
      </c>
      <c r="BC42">
        <v>11.965451059999999</v>
      </c>
      <c r="BD42">
        <v>11.91383918</v>
      </c>
      <c r="BE42">
        <v>9.5933142579999995</v>
      </c>
      <c r="BF42">
        <v>9.6537626250000006</v>
      </c>
      <c r="BG42">
        <v>9.6211090420000005</v>
      </c>
      <c r="BH42">
        <v>9.6030556279999999</v>
      </c>
      <c r="BI42">
        <v>2.3569594</v>
      </c>
      <c r="BJ42">
        <v>2.2707298489999999</v>
      </c>
      <c r="BK42">
        <v>2.3443420129999999</v>
      </c>
      <c r="BL42">
        <v>2.3107835529999998</v>
      </c>
      <c r="BM42">
        <v>1.3686045819999999</v>
      </c>
      <c r="BN42">
        <v>1.441829456</v>
      </c>
      <c r="BO42">
        <v>1.5185807529999999</v>
      </c>
      <c r="BP42">
        <v>1.513931868</v>
      </c>
      <c r="BQ42">
        <v>-3.1885878980000002</v>
      </c>
      <c r="BR42">
        <v>-3.204065457</v>
      </c>
      <c r="BS42">
        <v>-1.9123028909999999</v>
      </c>
      <c r="BT42">
        <v>-1.5749691530000001</v>
      </c>
      <c r="BU42">
        <v>-1.8199833160000001</v>
      </c>
      <c r="BV42">
        <v>-1.762236001</v>
      </c>
      <c r="BW42">
        <v>-0.39372213900000003</v>
      </c>
      <c r="BX42">
        <v>-6.1037284999999997E-2</v>
      </c>
    </row>
    <row r="43" spans="1:76" x14ac:dyDescent="0.25">
      <c r="A43">
        <v>40</v>
      </c>
      <c r="B43">
        <v>3</v>
      </c>
      <c r="C43">
        <v>7</v>
      </c>
      <c r="D43">
        <v>40</v>
      </c>
      <c r="E43" t="s">
        <v>118</v>
      </c>
      <c r="F43">
        <v>3751351</v>
      </c>
      <c r="G43">
        <v>3751616</v>
      </c>
      <c r="H43">
        <v>3759481</v>
      </c>
      <c r="I43">
        <v>3786527</v>
      </c>
      <c r="J43">
        <v>3817059</v>
      </c>
      <c r="K43">
        <v>3853118</v>
      </c>
      <c r="L43">
        <v>3878051</v>
      </c>
      <c r="M43">
        <v>7865</v>
      </c>
      <c r="N43">
        <v>27046</v>
      </c>
      <c r="O43">
        <v>30532</v>
      </c>
      <c r="P43">
        <v>36059</v>
      </c>
      <c r="Q43">
        <v>24933</v>
      </c>
      <c r="R43">
        <v>13102</v>
      </c>
      <c r="S43">
        <v>52565</v>
      </c>
      <c r="T43">
        <v>52352</v>
      </c>
      <c r="U43">
        <v>53025</v>
      </c>
      <c r="V43">
        <v>53091</v>
      </c>
      <c r="W43">
        <v>8174</v>
      </c>
      <c r="X43">
        <v>37636</v>
      </c>
      <c r="Y43">
        <v>36941</v>
      </c>
      <c r="Z43">
        <v>37123</v>
      </c>
      <c r="AA43">
        <v>37703</v>
      </c>
      <c r="AB43">
        <v>4928</v>
      </c>
      <c r="AC43">
        <v>14929</v>
      </c>
      <c r="AD43">
        <v>15411</v>
      </c>
      <c r="AE43">
        <v>15902</v>
      </c>
      <c r="AF43">
        <v>15388</v>
      </c>
      <c r="AG43">
        <v>1245</v>
      </c>
      <c r="AH43">
        <v>5029</v>
      </c>
      <c r="AI43">
        <v>6101</v>
      </c>
      <c r="AJ43">
        <v>5786</v>
      </c>
      <c r="AK43">
        <v>5691</v>
      </c>
      <c r="AL43">
        <v>1582</v>
      </c>
      <c r="AM43">
        <v>6317</v>
      </c>
      <c r="AN43">
        <v>8937</v>
      </c>
      <c r="AO43">
        <v>13805</v>
      </c>
      <c r="AP43">
        <v>4377</v>
      </c>
      <c r="AQ43">
        <v>2827</v>
      </c>
      <c r="AR43">
        <v>11346</v>
      </c>
      <c r="AS43">
        <v>15038</v>
      </c>
      <c r="AT43">
        <v>19591</v>
      </c>
      <c r="AU43">
        <v>10068</v>
      </c>
      <c r="AV43">
        <v>110</v>
      </c>
      <c r="AW43">
        <v>771</v>
      </c>
      <c r="AX43">
        <v>83</v>
      </c>
      <c r="AY43">
        <v>566</v>
      </c>
      <c r="AZ43">
        <v>-523</v>
      </c>
      <c r="BA43">
        <v>13.931869669999999</v>
      </c>
      <c r="BB43">
        <v>13.770344679999999</v>
      </c>
      <c r="BC43">
        <v>13.82627806</v>
      </c>
      <c r="BD43">
        <v>13.734274859999999</v>
      </c>
      <c r="BE43">
        <v>9.9750755630000008</v>
      </c>
      <c r="BF43">
        <v>9.7167310269999998</v>
      </c>
      <c r="BG43">
        <v>9.6798287710000004</v>
      </c>
      <c r="BH43">
        <v>9.7535055820000007</v>
      </c>
      <c r="BI43">
        <v>3.9567941090000001</v>
      </c>
      <c r="BJ43">
        <v>4.05361365</v>
      </c>
      <c r="BK43">
        <v>4.1464492929999999</v>
      </c>
      <c r="BL43">
        <v>3.9807692729999999</v>
      </c>
      <c r="BM43">
        <v>1.3328901849999999</v>
      </c>
      <c r="BN43">
        <v>1.6047691180000001</v>
      </c>
      <c r="BO43">
        <v>1.508700516</v>
      </c>
      <c r="BP43">
        <v>1.472222377</v>
      </c>
      <c r="BQ43">
        <v>1.674262736</v>
      </c>
      <c r="BR43">
        <v>2.350732931</v>
      </c>
      <c r="BS43">
        <v>3.5996561749999998</v>
      </c>
      <c r="BT43">
        <v>1.132299656</v>
      </c>
      <c r="BU43">
        <v>3.0071529209999999</v>
      </c>
      <c r="BV43">
        <v>3.9555020490000001</v>
      </c>
      <c r="BW43">
        <v>5.108356691</v>
      </c>
      <c r="BX43">
        <v>2.6045220329999998</v>
      </c>
    </row>
    <row r="44" spans="1:76" x14ac:dyDescent="0.25">
      <c r="A44">
        <v>40</v>
      </c>
      <c r="B44">
        <v>4</v>
      </c>
      <c r="C44">
        <v>9</v>
      </c>
      <c r="D44">
        <v>41</v>
      </c>
      <c r="E44" t="s">
        <v>119</v>
      </c>
      <c r="F44">
        <v>3831074</v>
      </c>
      <c r="G44">
        <v>3831073</v>
      </c>
      <c r="H44">
        <v>3837083</v>
      </c>
      <c r="I44">
        <v>3867644</v>
      </c>
      <c r="J44">
        <v>3898684</v>
      </c>
      <c r="K44">
        <v>3928068</v>
      </c>
      <c r="L44">
        <v>3970239</v>
      </c>
      <c r="M44">
        <v>6010</v>
      </c>
      <c r="N44">
        <v>30561</v>
      </c>
      <c r="O44">
        <v>31040</v>
      </c>
      <c r="P44">
        <v>29384</v>
      </c>
      <c r="Q44">
        <v>42171</v>
      </c>
      <c r="R44">
        <v>11071</v>
      </c>
      <c r="S44">
        <v>45386</v>
      </c>
      <c r="T44">
        <v>44910</v>
      </c>
      <c r="U44">
        <v>45010</v>
      </c>
      <c r="V44">
        <v>45209</v>
      </c>
      <c r="W44">
        <v>7777</v>
      </c>
      <c r="X44">
        <v>32546</v>
      </c>
      <c r="Y44">
        <v>32928</v>
      </c>
      <c r="Z44">
        <v>32700</v>
      </c>
      <c r="AA44">
        <v>33295</v>
      </c>
      <c r="AB44">
        <v>3294</v>
      </c>
      <c r="AC44">
        <v>12840</v>
      </c>
      <c r="AD44">
        <v>11982</v>
      </c>
      <c r="AE44">
        <v>12310</v>
      </c>
      <c r="AF44">
        <v>11914</v>
      </c>
      <c r="AG44">
        <v>1389</v>
      </c>
      <c r="AH44">
        <v>6053</v>
      </c>
      <c r="AI44">
        <v>6044</v>
      </c>
      <c r="AJ44">
        <v>6763</v>
      </c>
      <c r="AK44">
        <v>6862</v>
      </c>
      <c r="AL44">
        <v>1436</v>
      </c>
      <c r="AM44">
        <v>11394</v>
      </c>
      <c r="AN44">
        <v>13110</v>
      </c>
      <c r="AO44">
        <v>9743</v>
      </c>
      <c r="AP44">
        <v>22670</v>
      </c>
      <c r="AQ44">
        <v>2825</v>
      </c>
      <c r="AR44">
        <v>17447</v>
      </c>
      <c r="AS44">
        <v>19154</v>
      </c>
      <c r="AT44">
        <v>16506</v>
      </c>
      <c r="AU44">
        <v>29532</v>
      </c>
      <c r="AV44">
        <v>-109</v>
      </c>
      <c r="AW44">
        <v>274</v>
      </c>
      <c r="AX44">
        <v>-96</v>
      </c>
      <c r="AY44">
        <v>568</v>
      </c>
      <c r="AZ44">
        <v>725</v>
      </c>
      <c r="BA44">
        <v>11.781338910000001</v>
      </c>
      <c r="BB44">
        <v>11.565311169999999</v>
      </c>
      <c r="BC44">
        <v>11.501578179999999</v>
      </c>
      <c r="BD44">
        <v>11.44776976</v>
      </c>
      <c r="BE44">
        <v>8.4483201030000004</v>
      </c>
      <c r="BF44">
        <v>8.4796830629999995</v>
      </c>
      <c r="BG44">
        <v>8.3559565960000004</v>
      </c>
      <c r="BH44">
        <v>8.4309207019999999</v>
      </c>
      <c r="BI44">
        <v>3.3330188079999998</v>
      </c>
      <c r="BJ44">
        <v>3.0856281120000002</v>
      </c>
      <c r="BK44">
        <v>3.1456215809999999</v>
      </c>
      <c r="BL44">
        <v>3.0168490540000001</v>
      </c>
      <c r="BM44">
        <v>1.5712432119999999</v>
      </c>
      <c r="BN44">
        <v>1.5564627200000001</v>
      </c>
      <c r="BO44">
        <v>1.7281753660000001</v>
      </c>
      <c r="BP44">
        <v>1.7375875620000001</v>
      </c>
      <c r="BQ44">
        <v>2.9576648209999998</v>
      </c>
      <c r="BR44">
        <v>3.3761128810000001</v>
      </c>
      <c r="BS44">
        <v>2.4896662119999999</v>
      </c>
      <c r="BT44">
        <v>5.7404707110000004</v>
      </c>
      <c r="BU44">
        <v>4.5289080330000004</v>
      </c>
      <c r="BV44">
        <v>4.9325756009999999</v>
      </c>
      <c r="BW44">
        <v>4.2178415769999997</v>
      </c>
      <c r="BX44">
        <v>7.4780582730000003</v>
      </c>
    </row>
    <row r="45" spans="1:76" x14ac:dyDescent="0.25">
      <c r="A45">
        <v>40</v>
      </c>
      <c r="B45">
        <v>1</v>
      </c>
      <c r="C45">
        <v>2</v>
      </c>
      <c r="D45">
        <v>42</v>
      </c>
      <c r="E45" t="s">
        <v>120</v>
      </c>
      <c r="F45">
        <v>12702379</v>
      </c>
      <c r="G45">
        <v>12702884</v>
      </c>
      <c r="H45">
        <v>12711077</v>
      </c>
      <c r="I45">
        <v>12743995</v>
      </c>
      <c r="J45">
        <v>12770043</v>
      </c>
      <c r="K45">
        <v>12781296</v>
      </c>
      <c r="L45">
        <v>12787209</v>
      </c>
      <c r="M45">
        <v>8193</v>
      </c>
      <c r="N45">
        <v>32918</v>
      </c>
      <c r="O45">
        <v>26048</v>
      </c>
      <c r="P45">
        <v>11253</v>
      </c>
      <c r="Q45">
        <v>5913</v>
      </c>
      <c r="R45">
        <v>35307</v>
      </c>
      <c r="S45">
        <v>142967</v>
      </c>
      <c r="T45">
        <v>142112</v>
      </c>
      <c r="U45">
        <v>142485</v>
      </c>
      <c r="V45">
        <v>142032</v>
      </c>
      <c r="W45">
        <v>30129</v>
      </c>
      <c r="X45">
        <v>127759</v>
      </c>
      <c r="Y45">
        <v>125570</v>
      </c>
      <c r="Z45">
        <v>127820</v>
      </c>
      <c r="AA45">
        <v>128600</v>
      </c>
      <c r="AB45">
        <v>5178</v>
      </c>
      <c r="AC45">
        <v>15208</v>
      </c>
      <c r="AD45">
        <v>16542</v>
      </c>
      <c r="AE45">
        <v>14665</v>
      </c>
      <c r="AF45">
        <v>13432</v>
      </c>
      <c r="AG45">
        <v>5509</v>
      </c>
      <c r="AH45">
        <v>27053</v>
      </c>
      <c r="AI45">
        <v>27501</v>
      </c>
      <c r="AJ45">
        <v>29036</v>
      </c>
      <c r="AK45">
        <v>29060</v>
      </c>
      <c r="AL45">
        <v>-1681</v>
      </c>
      <c r="AM45">
        <v>-6959</v>
      </c>
      <c r="AN45">
        <v>-17333</v>
      </c>
      <c r="AO45">
        <v>-31734</v>
      </c>
      <c r="AP45">
        <v>-31448</v>
      </c>
      <c r="AQ45">
        <v>3828</v>
      </c>
      <c r="AR45">
        <v>20094</v>
      </c>
      <c r="AS45">
        <v>10168</v>
      </c>
      <c r="AT45">
        <v>-2698</v>
      </c>
      <c r="AU45">
        <v>-2388</v>
      </c>
      <c r="AV45">
        <v>-813</v>
      </c>
      <c r="AW45">
        <v>-2384</v>
      </c>
      <c r="AX45">
        <v>-662</v>
      </c>
      <c r="AY45">
        <v>-714</v>
      </c>
      <c r="AZ45">
        <v>-5131</v>
      </c>
      <c r="BA45">
        <v>11.232889070000001</v>
      </c>
      <c r="BB45">
        <v>11.139906590000001</v>
      </c>
      <c r="BC45">
        <v>11.152840169999999</v>
      </c>
      <c r="BD45">
        <v>11.109918240000001</v>
      </c>
      <c r="BE45">
        <v>10.0379995</v>
      </c>
      <c r="BF45">
        <v>9.8432086680000008</v>
      </c>
      <c r="BG45">
        <v>10.00495512</v>
      </c>
      <c r="BH45">
        <v>10.059250629999999</v>
      </c>
      <c r="BI45">
        <v>1.1948895690000001</v>
      </c>
      <c r="BJ45">
        <v>1.2966979199999999</v>
      </c>
      <c r="BK45">
        <v>1.147885048</v>
      </c>
      <c r="BL45">
        <v>1.050667609</v>
      </c>
      <c r="BM45">
        <v>2.1255488890000001</v>
      </c>
      <c r="BN45">
        <v>2.1557544129999999</v>
      </c>
      <c r="BO45">
        <v>2.2727576040000002</v>
      </c>
      <c r="BP45">
        <v>2.2731090460000001</v>
      </c>
      <c r="BQ45">
        <v>-0.54676726099999995</v>
      </c>
      <c r="BR45">
        <v>-1.3587030010000001</v>
      </c>
      <c r="BS45">
        <v>-2.4839402740000001</v>
      </c>
      <c r="BT45">
        <v>-2.4599013510000001</v>
      </c>
      <c r="BU45">
        <v>1.578781628</v>
      </c>
      <c r="BV45">
        <v>0.79705141199999996</v>
      </c>
      <c r="BW45">
        <v>-0.21118266999999999</v>
      </c>
      <c r="BX45">
        <v>-0.18679230599999999</v>
      </c>
    </row>
    <row r="46" spans="1:76" x14ac:dyDescent="0.25">
      <c r="A46">
        <v>40</v>
      </c>
      <c r="B46">
        <v>1</v>
      </c>
      <c r="C46">
        <v>1</v>
      </c>
      <c r="D46">
        <v>44</v>
      </c>
      <c r="E46" t="s">
        <v>121</v>
      </c>
      <c r="F46">
        <v>1052567</v>
      </c>
      <c r="G46">
        <v>1052931</v>
      </c>
      <c r="H46">
        <v>1053078</v>
      </c>
      <c r="I46">
        <v>1052020</v>
      </c>
      <c r="J46">
        <v>1052637</v>
      </c>
      <c r="K46">
        <v>1053354</v>
      </c>
      <c r="L46">
        <v>1055173</v>
      </c>
      <c r="M46">
        <v>147</v>
      </c>
      <c r="N46">
        <v>-1058</v>
      </c>
      <c r="O46">
        <v>617</v>
      </c>
      <c r="P46">
        <v>717</v>
      </c>
      <c r="Q46">
        <v>1819</v>
      </c>
      <c r="R46">
        <v>2749</v>
      </c>
      <c r="S46">
        <v>11002</v>
      </c>
      <c r="T46">
        <v>11006</v>
      </c>
      <c r="U46">
        <v>10845</v>
      </c>
      <c r="V46">
        <v>10918</v>
      </c>
      <c r="W46">
        <v>2336</v>
      </c>
      <c r="X46">
        <v>9761</v>
      </c>
      <c r="Y46">
        <v>9314</v>
      </c>
      <c r="Z46">
        <v>9399</v>
      </c>
      <c r="AA46">
        <v>9543</v>
      </c>
      <c r="AB46">
        <v>413</v>
      </c>
      <c r="AC46">
        <v>1241</v>
      </c>
      <c r="AD46">
        <v>1692</v>
      </c>
      <c r="AE46">
        <v>1446</v>
      </c>
      <c r="AF46">
        <v>1375</v>
      </c>
      <c r="AG46">
        <v>860</v>
      </c>
      <c r="AH46">
        <v>3979</v>
      </c>
      <c r="AI46">
        <v>4203</v>
      </c>
      <c r="AJ46">
        <v>4324</v>
      </c>
      <c r="AK46">
        <v>4290</v>
      </c>
      <c r="AL46">
        <v>-1142</v>
      </c>
      <c r="AM46">
        <v>-6146</v>
      </c>
      <c r="AN46">
        <v>-5289</v>
      </c>
      <c r="AO46">
        <v>-5133</v>
      </c>
      <c r="AP46">
        <v>-3387</v>
      </c>
      <c r="AQ46">
        <v>-282</v>
      </c>
      <c r="AR46">
        <v>-2167</v>
      </c>
      <c r="AS46">
        <v>-1086</v>
      </c>
      <c r="AT46">
        <v>-809</v>
      </c>
      <c r="AU46">
        <v>903</v>
      </c>
      <c r="AV46">
        <v>16</v>
      </c>
      <c r="AW46">
        <v>-132</v>
      </c>
      <c r="AX46">
        <v>11</v>
      </c>
      <c r="AY46">
        <v>80</v>
      </c>
      <c r="AZ46">
        <v>-459</v>
      </c>
      <c r="BA46">
        <v>10.452720019999999</v>
      </c>
      <c r="BB46">
        <v>10.458711320000001</v>
      </c>
      <c r="BC46">
        <v>10.299189309999999</v>
      </c>
      <c r="BD46">
        <v>10.35604477</v>
      </c>
      <c r="BE46">
        <v>9.2736775199999997</v>
      </c>
      <c r="BF46">
        <v>8.8508483810000005</v>
      </c>
      <c r="BG46">
        <v>8.9259640709999992</v>
      </c>
      <c r="BH46">
        <v>9.0518167419999997</v>
      </c>
      <c r="BI46">
        <v>1.1790424960000001</v>
      </c>
      <c r="BJ46">
        <v>1.6078629440000001</v>
      </c>
      <c r="BK46">
        <v>1.373225242</v>
      </c>
      <c r="BL46">
        <v>1.3042280230000001</v>
      </c>
      <c r="BM46">
        <v>3.7803465680000001</v>
      </c>
      <c r="BN46">
        <v>3.9939999720000001</v>
      </c>
      <c r="BO46">
        <v>4.1063803219999997</v>
      </c>
      <c r="BP46">
        <v>4.0691914310000001</v>
      </c>
      <c r="BQ46">
        <v>-5.839158082</v>
      </c>
      <c r="BR46">
        <v>-5.0259971099999996</v>
      </c>
      <c r="BS46">
        <v>-4.874664707</v>
      </c>
      <c r="BT46">
        <v>-3.2126693180000001</v>
      </c>
      <c r="BU46">
        <v>-2.0588115139999998</v>
      </c>
      <c r="BV46">
        <v>-1.0319971379999999</v>
      </c>
      <c r="BW46">
        <v>-0.76828438499999996</v>
      </c>
      <c r="BX46">
        <v>0.85652211199999995</v>
      </c>
    </row>
    <row r="47" spans="1:76" x14ac:dyDescent="0.25">
      <c r="A47">
        <v>40</v>
      </c>
      <c r="B47">
        <v>3</v>
      </c>
      <c r="C47">
        <v>5</v>
      </c>
      <c r="D47">
        <v>45</v>
      </c>
      <c r="E47" t="s">
        <v>122</v>
      </c>
      <c r="F47">
        <v>4625364</v>
      </c>
      <c r="G47">
        <v>4625401</v>
      </c>
      <c r="H47">
        <v>4636290</v>
      </c>
      <c r="I47">
        <v>4673054</v>
      </c>
      <c r="J47">
        <v>4722621</v>
      </c>
      <c r="K47">
        <v>4771929</v>
      </c>
      <c r="L47">
        <v>4832482</v>
      </c>
      <c r="M47">
        <v>10889</v>
      </c>
      <c r="N47">
        <v>36764</v>
      </c>
      <c r="O47">
        <v>49567</v>
      </c>
      <c r="P47">
        <v>49308</v>
      </c>
      <c r="Q47">
        <v>60553</v>
      </c>
      <c r="R47">
        <v>14620</v>
      </c>
      <c r="S47">
        <v>57473</v>
      </c>
      <c r="T47">
        <v>57524</v>
      </c>
      <c r="U47">
        <v>57040</v>
      </c>
      <c r="V47">
        <v>57401</v>
      </c>
      <c r="W47">
        <v>9683</v>
      </c>
      <c r="X47">
        <v>42034</v>
      </c>
      <c r="Y47">
        <v>42084</v>
      </c>
      <c r="Z47">
        <v>43978</v>
      </c>
      <c r="AA47">
        <v>44230</v>
      </c>
      <c r="AB47">
        <v>4937</v>
      </c>
      <c r="AC47">
        <v>15439</v>
      </c>
      <c r="AD47">
        <v>15440</v>
      </c>
      <c r="AE47">
        <v>13062</v>
      </c>
      <c r="AF47">
        <v>13171</v>
      </c>
      <c r="AG47">
        <v>1597</v>
      </c>
      <c r="AH47">
        <v>5128</v>
      </c>
      <c r="AI47">
        <v>7594</v>
      </c>
      <c r="AJ47">
        <v>6548</v>
      </c>
      <c r="AK47">
        <v>6294</v>
      </c>
      <c r="AL47">
        <v>4280</v>
      </c>
      <c r="AM47">
        <v>14854</v>
      </c>
      <c r="AN47">
        <v>26369</v>
      </c>
      <c r="AO47">
        <v>28267</v>
      </c>
      <c r="AP47">
        <v>38614</v>
      </c>
      <c r="AQ47">
        <v>5877</v>
      </c>
      <c r="AR47">
        <v>19982</v>
      </c>
      <c r="AS47">
        <v>33963</v>
      </c>
      <c r="AT47">
        <v>34815</v>
      </c>
      <c r="AU47">
        <v>44908</v>
      </c>
      <c r="AV47">
        <v>75</v>
      </c>
      <c r="AW47">
        <v>1343</v>
      </c>
      <c r="AX47">
        <v>164</v>
      </c>
      <c r="AY47">
        <v>1431</v>
      </c>
      <c r="AZ47">
        <v>2474</v>
      </c>
      <c r="BA47">
        <v>12.34737915</v>
      </c>
      <c r="BB47">
        <v>12.244782839999999</v>
      </c>
      <c r="BC47">
        <v>12.015314050000001</v>
      </c>
      <c r="BD47">
        <v>11.95304949</v>
      </c>
      <c r="BE47">
        <v>9.0304966709999999</v>
      </c>
      <c r="BF47">
        <v>8.9581642620000004</v>
      </c>
      <c r="BG47">
        <v>9.2638408349999999</v>
      </c>
      <c r="BH47">
        <v>9.2103513689999996</v>
      </c>
      <c r="BI47">
        <v>3.3168824790000002</v>
      </c>
      <c r="BJ47">
        <v>3.286618577</v>
      </c>
      <c r="BK47">
        <v>2.7514732139999998</v>
      </c>
      <c r="BL47">
        <v>2.7426981210000001</v>
      </c>
      <c r="BM47">
        <v>1.1016887980000001</v>
      </c>
      <c r="BN47">
        <v>1.616488438</v>
      </c>
      <c r="BO47">
        <v>1.3793176089999999</v>
      </c>
      <c r="BP47">
        <v>1.310647785</v>
      </c>
      <c r="BQ47">
        <v>3.1912023020000002</v>
      </c>
      <c r="BR47">
        <v>5.6130081130000002</v>
      </c>
      <c r="BS47">
        <v>5.9543632930000001</v>
      </c>
      <c r="BT47">
        <v>8.0408887129999993</v>
      </c>
      <c r="BU47">
        <v>4.2928911000000003</v>
      </c>
      <c r="BV47">
        <v>7.2294965500000004</v>
      </c>
      <c r="BW47">
        <v>7.3336809010000001</v>
      </c>
      <c r="BX47">
        <v>9.3515364969999997</v>
      </c>
    </row>
    <row r="48" spans="1:76" x14ac:dyDescent="0.25">
      <c r="A48">
        <v>40</v>
      </c>
      <c r="B48">
        <v>2</v>
      </c>
      <c r="C48">
        <v>4</v>
      </c>
      <c r="D48">
        <v>46</v>
      </c>
      <c r="E48" t="s">
        <v>123</v>
      </c>
      <c r="F48">
        <v>814180</v>
      </c>
      <c r="G48">
        <v>814191</v>
      </c>
      <c r="H48">
        <v>816192</v>
      </c>
      <c r="I48">
        <v>824171</v>
      </c>
      <c r="J48">
        <v>834504</v>
      </c>
      <c r="K48">
        <v>845510</v>
      </c>
      <c r="L48">
        <v>853175</v>
      </c>
      <c r="M48">
        <v>2001</v>
      </c>
      <c r="N48">
        <v>7979</v>
      </c>
      <c r="O48">
        <v>10333</v>
      </c>
      <c r="P48">
        <v>11006</v>
      </c>
      <c r="Q48">
        <v>7665</v>
      </c>
      <c r="R48">
        <v>2948</v>
      </c>
      <c r="S48">
        <v>11789</v>
      </c>
      <c r="T48">
        <v>11902</v>
      </c>
      <c r="U48">
        <v>12158</v>
      </c>
      <c r="V48">
        <v>12217</v>
      </c>
      <c r="W48">
        <v>1937</v>
      </c>
      <c r="X48">
        <v>7298</v>
      </c>
      <c r="Y48">
        <v>7431</v>
      </c>
      <c r="Z48">
        <v>6839</v>
      </c>
      <c r="AA48">
        <v>6893</v>
      </c>
      <c r="AB48">
        <v>1011</v>
      </c>
      <c r="AC48">
        <v>4491</v>
      </c>
      <c r="AD48">
        <v>4471</v>
      </c>
      <c r="AE48">
        <v>5319</v>
      </c>
      <c r="AF48">
        <v>5324</v>
      </c>
      <c r="AG48">
        <v>261</v>
      </c>
      <c r="AH48">
        <v>1264</v>
      </c>
      <c r="AI48">
        <v>1506</v>
      </c>
      <c r="AJ48">
        <v>1471</v>
      </c>
      <c r="AK48">
        <v>1449</v>
      </c>
      <c r="AL48">
        <v>801</v>
      </c>
      <c r="AM48">
        <v>2009</v>
      </c>
      <c r="AN48">
        <v>4349</v>
      </c>
      <c r="AO48">
        <v>4366</v>
      </c>
      <c r="AP48">
        <v>562</v>
      </c>
      <c r="AQ48">
        <v>1062</v>
      </c>
      <c r="AR48">
        <v>3273</v>
      </c>
      <c r="AS48">
        <v>5855</v>
      </c>
      <c r="AT48">
        <v>5837</v>
      </c>
      <c r="AU48">
        <v>2011</v>
      </c>
      <c r="AV48">
        <v>-72</v>
      </c>
      <c r="AW48">
        <v>215</v>
      </c>
      <c r="AX48">
        <v>7</v>
      </c>
      <c r="AY48">
        <v>-150</v>
      </c>
      <c r="AZ48">
        <v>330</v>
      </c>
      <c r="BA48">
        <v>14.373647780000001</v>
      </c>
      <c r="BB48">
        <v>14.351214069999999</v>
      </c>
      <c r="BC48">
        <v>14.47368891</v>
      </c>
      <c r="BD48">
        <v>14.384067679999999</v>
      </c>
      <c r="BE48">
        <v>8.8980304970000006</v>
      </c>
      <c r="BF48">
        <v>8.9601639859999995</v>
      </c>
      <c r="BG48">
        <v>8.1415988200000005</v>
      </c>
      <c r="BH48">
        <v>8.1156894889999993</v>
      </c>
      <c r="BI48">
        <v>5.4756172870000004</v>
      </c>
      <c r="BJ48">
        <v>5.3910500849999998</v>
      </c>
      <c r="BK48">
        <v>6.3320900900000003</v>
      </c>
      <c r="BL48">
        <v>6.2683781869999997</v>
      </c>
      <c r="BM48">
        <v>1.5411223000000001</v>
      </c>
      <c r="BN48">
        <v>1.815907275</v>
      </c>
      <c r="BO48">
        <v>1.7511758829999999</v>
      </c>
      <c r="BP48">
        <v>1.706025543</v>
      </c>
      <c r="BQ48">
        <v>2.4494578329999999</v>
      </c>
      <c r="BR48">
        <v>5.2439447149999996</v>
      </c>
      <c r="BS48">
        <v>5.197575735</v>
      </c>
      <c r="BT48">
        <v>0.66168830599999995</v>
      </c>
      <c r="BU48">
        <v>3.990580134</v>
      </c>
      <c r="BV48">
        <v>7.0598519900000003</v>
      </c>
      <c r="BW48">
        <v>6.9487516180000002</v>
      </c>
      <c r="BX48">
        <v>2.3677138489999998</v>
      </c>
    </row>
    <row r="49" spans="1:76" x14ac:dyDescent="0.25">
      <c r="A49">
        <v>40</v>
      </c>
      <c r="B49">
        <v>3</v>
      </c>
      <c r="C49">
        <v>6</v>
      </c>
      <c r="D49">
        <v>47</v>
      </c>
      <c r="E49" t="s">
        <v>124</v>
      </c>
      <c r="F49">
        <v>6346105</v>
      </c>
      <c r="G49">
        <v>6346275</v>
      </c>
      <c r="H49">
        <v>6356628</v>
      </c>
      <c r="I49">
        <v>6398389</v>
      </c>
      <c r="J49">
        <v>6455177</v>
      </c>
      <c r="K49">
        <v>6497269</v>
      </c>
      <c r="L49">
        <v>6549352</v>
      </c>
      <c r="M49">
        <v>10353</v>
      </c>
      <c r="N49">
        <v>41761</v>
      </c>
      <c r="O49">
        <v>56788</v>
      </c>
      <c r="P49">
        <v>42092</v>
      </c>
      <c r="Q49">
        <v>52083</v>
      </c>
      <c r="R49">
        <v>19800</v>
      </c>
      <c r="S49">
        <v>78609</v>
      </c>
      <c r="T49">
        <v>80307</v>
      </c>
      <c r="U49">
        <v>80200</v>
      </c>
      <c r="V49">
        <v>80172</v>
      </c>
      <c r="W49">
        <v>14311</v>
      </c>
      <c r="X49">
        <v>60205</v>
      </c>
      <c r="Y49">
        <v>60625</v>
      </c>
      <c r="Z49">
        <v>61827</v>
      </c>
      <c r="AA49">
        <v>61664</v>
      </c>
      <c r="AB49">
        <v>5489</v>
      </c>
      <c r="AC49">
        <v>18404</v>
      </c>
      <c r="AD49">
        <v>19682</v>
      </c>
      <c r="AE49">
        <v>18373</v>
      </c>
      <c r="AF49">
        <v>18508</v>
      </c>
      <c r="AG49">
        <v>1852</v>
      </c>
      <c r="AH49">
        <v>7932</v>
      </c>
      <c r="AI49">
        <v>9278</v>
      </c>
      <c r="AJ49">
        <v>9180</v>
      </c>
      <c r="AK49">
        <v>9160</v>
      </c>
      <c r="AL49">
        <v>3110</v>
      </c>
      <c r="AM49">
        <v>15641</v>
      </c>
      <c r="AN49">
        <v>27547</v>
      </c>
      <c r="AO49">
        <v>13534</v>
      </c>
      <c r="AP49">
        <v>24511</v>
      </c>
      <c r="AQ49">
        <v>4962</v>
      </c>
      <c r="AR49">
        <v>23573</v>
      </c>
      <c r="AS49">
        <v>36825</v>
      </c>
      <c r="AT49">
        <v>22714</v>
      </c>
      <c r="AU49">
        <v>33671</v>
      </c>
      <c r="AV49">
        <v>-98</v>
      </c>
      <c r="AW49">
        <v>-216</v>
      </c>
      <c r="AX49">
        <v>281</v>
      </c>
      <c r="AY49">
        <v>1005</v>
      </c>
      <c r="AZ49">
        <v>-96</v>
      </c>
      <c r="BA49">
        <v>12.325973380000001</v>
      </c>
      <c r="BB49">
        <v>12.4956763</v>
      </c>
      <c r="BC49">
        <v>12.38376134</v>
      </c>
      <c r="BD49">
        <v>12.290078790000001</v>
      </c>
      <c r="BE49">
        <v>9.4402069399999995</v>
      </c>
      <c r="BF49">
        <v>9.4331798659999997</v>
      </c>
      <c r="BG49">
        <v>9.5467682319999998</v>
      </c>
      <c r="BH49">
        <v>9.4528690609999995</v>
      </c>
      <c r="BI49">
        <v>2.8857664399999998</v>
      </c>
      <c r="BJ49">
        <v>3.062496431</v>
      </c>
      <c r="BK49">
        <v>2.8369931049999999</v>
      </c>
      <c r="BL49">
        <v>2.8372097269999998</v>
      </c>
      <c r="BM49">
        <v>1.243745892</v>
      </c>
      <c r="BN49">
        <v>1.443646067</v>
      </c>
      <c r="BO49">
        <v>1.417492881</v>
      </c>
      <c r="BP49">
        <v>1.404195002</v>
      </c>
      <c r="BQ49">
        <v>2.4525251520000002</v>
      </c>
      <c r="BR49">
        <v>4.2862813319999997</v>
      </c>
      <c r="BS49">
        <v>2.0897983280000001</v>
      </c>
      <c r="BT49">
        <v>3.7574480010000002</v>
      </c>
      <c r="BU49">
        <v>3.696271044</v>
      </c>
      <c r="BV49">
        <v>5.7299273990000001</v>
      </c>
      <c r="BW49">
        <v>3.50729121</v>
      </c>
      <c r="BX49">
        <v>5.161643003</v>
      </c>
    </row>
    <row r="50" spans="1:76" x14ac:dyDescent="0.25">
      <c r="A50">
        <v>40</v>
      </c>
      <c r="B50">
        <v>3</v>
      </c>
      <c r="C50">
        <v>7</v>
      </c>
      <c r="D50">
        <v>48</v>
      </c>
      <c r="E50" t="s">
        <v>125</v>
      </c>
      <c r="F50">
        <v>25145561</v>
      </c>
      <c r="G50">
        <v>25146104</v>
      </c>
      <c r="H50">
        <v>25245717</v>
      </c>
      <c r="I50">
        <v>25657477</v>
      </c>
      <c r="J50">
        <v>26094422</v>
      </c>
      <c r="K50">
        <v>26505637</v>
      </c>
      <c r="L50">
        <v>26956958</v>
      </c>
      <c r="M50">
        <v>99613</v>
      </c>
      <c r="N50">
        <v>411760</v>
      </c>
      <c r="O50">
        <v>436945</v>
      </c>
      <c r="P50">
        <v>411215</v>
      </c>
      <c r="Q50">
        <v>451321</v>
      </c>
      <c r="R50">
        <v>94517</v>
      </c>
      <c r="S50">
        <v>381746</v>
      </c>
      <c r="T50">
        <v>378107</v>
      </c>
      <c r="U50">
        <v>385197</v>
      </c>
      <c r="V50">
        <v>386786</v>
      </c>
      <c r="W50">
        <v>40853</v>
      </c>
      <c r="X50">
        <v>168055</v>
      </c>
      <c r="Y50">
        <v>169031</v>
      </c>
      <c r="Z50">
        <v>176885</v>
      </c>
      <c r="AA50">
        <v>178395</v>
      </c>
      <c r="AB50">
        <v>53664</v>
      </c>
      <c r="AC50">
        <v>213691</v>
      </c>
      <c r="AD50">
        <v>209076</v>
      </c>
      <c r="AE50">
        <v>208312</v>
      </c>
      <c r="AF50">
        <v>208391</v>
      </c>
      <c r="AG50">
        <v>15393</v>
      </c>
      <c r="AH50">
        <v>78832</v>
      </c>
      <c r="AI50">
        <v>80039</v>
      </c>
      <c r="AJ50">
        <v>84192</v>
      </c>
      <c r="AK50">
        <v>84637</v>
      </c>
      <c r="AL50">
        <v>29507</v>
      </c>
      <c r="AM50">
        <v>116516</v>
      </c>
      <c r="AN50">
        <v>145707</v>
      </c>
      <c r="AO50">
        <v>116464</v>
      </c>
      <c r="AP50">
        <v>154467</v>
      </c>
      <c r="AQ50">
        <v>44900</v>
      </c>
      <c r="AR50">
        <v>195348</v>
      </c>
      <c r="AS50">
        <v>225746</v>
      </c>
      <c r="AT50">
        <v>200656</v>
      </c>
      <c r="AU50">
        <v>239104</v>
      </c>
      <c r="AV50">
        <v>1049</v>
      </c>
      <c r="AW50">
        <v>2721</v>
      </c>
      <c r="AX50">
        <v>2123</v>
      </c>
      <c r="AY50">
        <v>2247</v>
      </c>
      <c r="AZ50">
        <v>3826</v>
      </c>
      <c r="BA50">
        <v>14.99890164</v>
      </c>
      <c r="BB50">
        <v>14.61229471</v>
      </c>
      <c r="BC50">
        <v>14.64625734</v>
      </c>
      <c r="BD50">
        <v>14.469406129999999</v>
      </c>
      <c r="BE50">
        <v>6.6029255449999997</v>
      </c>
      <c r="BF50">
        <v>6.5323593249999998</v>
      </c>
      <c r="BG50">
        <v>6.7256578549999997</v>
      </c>
      <c r="BH50">
        <v>6.6736378959999998</v>
      </c>
      <c r="BI50">
        <v>8.395976095</v>
      </c>
      <c r="BJ50">
        <v>8.0799353860000007</v>
      </c>
      <c r="BK50">
        <v>7.920599481</v>
      </c>
      <c r="BL50">
        <v>7.795768238</v>
      </c>
      <c r="BM50">
        <v>3.097330199</v>
      </c>
      <c r="BN50">
        <v>3.0931811800000002</v>
      </c>
      <c r="BO50">
        <v>3.201213139</v>
      </c>
      <c r="BP50">
        <v>3.1662136859999999</v>
      </c>
      <c r="BQ50">
        <v>4.5779445589999996</v>
      </c>
      <c r="BR50">
        <v>5.6309817730000002</v>
      </c>
      <c r="BS50">
        <v>4.4282840060000002</v>
      </c>
      <c r="BT50">
        <v>5.7785073850000002</v>
      </c>
      <c r="BU50">
        <v>7.6752747579999996</v>
      </c>
      <c r="BV50">
        <v>8.7241629530000004</v>
      </c>
      <c r="BW50">
        <v>7.6294971460000003</v>
      </c>
      <c r="BX50">
        <v>8.944721071</v>
      </c>
    </row>
    <row r="51" spans="1:76" x14ac:dyDescent="0.25">
      <c r="A51">
        <v>40</v>
      </c>
      <c r="B51">
        <v>4</v>
      </c>
      <c r="C51">
        <v>8</v>
      </c>
      <c r="D51">
        <v>49</v>
      </c>
      <c r="E51" t="s">
        <v>126</v>
      </c>
      <c r="F51">
        <v>2763885</v>
      </c>
      <c r="G51">
        <v>2763885</v>
      </c>
      <c r="H51">
        <v>2774346</v>
      </c>
      <c r="I51">
        <v>2815324</v>
      </c>
      <c r="J51">
        <v>2855194</v>
      </c>
      <c r="K51">
        <v>2902787</v>
      </c>
      <c r="L51">
        <v>2942902</v>
      </c>
      <c r="M51">
        <v>10461</v>
      </c>
      <c r="N51">
        <v>40978</v>
      </c>
      <c r="O51">
        <v>39870</v>
      </c>
      <c r="P51">
        <v>47593</v>
      </c>
      <c r="Q51">
        <v>40115</v>
      </c>
      <c r="R51">
        <v>12766</v>
      </c>
      <c r="S51">
        <v>51922</v>
      </c>
      <c r="T51">
        <v>50446</v>
      </c>
      <c r="U51">
        <v>51806</v>
      </c>
      <c r="V51">
        <v>51447</v>
      </c>
      <c r="W51">
        <v>3702</v>
      </c>
      <c r="X51">
        <v>15010</v>
      </c>
      <c r="Y51">
        <v>15470</v>
      </c>
      <c r="Z51">
        <v>15390</v>
      </c>
      <c r="AA51">
        <v>15306</v>
      </c>
      <c r="AB51">
        <v>9064</v>
      </c>
      <c r="AC51">
        <v>36912</v>
      </c>
      <c r="AD51">
        <v>34976</v>
      </c>
      <c r="AE51">
        <v>36416</v>
      </c>
      <c r="AF51">
        <v>36141</v>
      </c>
      <c r="AG51">
        <v>990</v>
      </c>
      <c r="AH51">
        <v>4887</v>
      </c>
      <c r="AI51">
        <v>5077</v>
      </c>
      <c r="AJ51">
        <v>5438</v>
      </c>
      <c r="AK51">
        <v>5465</v>
      </c>
      <c r="AL51">
        <v>451</v>
      </c>
      <c r="AM51">
        <v>-919</v>
      </c>
      <c r="AN51">
        <v>-87</v>
      </c>
      <c r="AO51">
        <v>5530</v>
      </c>
      <c r="AP51">
        <v>-1235</v>
      </c>
      <c r="AQ51">
        <v>1441</v>
      </c>
      <c r="AR51">
        <v>3968</v>
      </c>
      <c r="AS51">
        <v>4990</v>
      </c>
      <c r="AT51">
        <v>10968</v>
      </c>
      <c r="AU51">
        <v>4230</v>
      </c>
      <c r="AV51">
        <v>-44</v>
      </c>
      <c r="AW51">
        <v>98</v>
      </c>
      <c r="AX51">
        <v>-96</v>
      </c>
      <c r="AY51">
        <v>209</v>
      </c>
      <c r="AZ51">
        <v>-256</v>
      </c>
      <c r="BA51">
        <v>18.577840909999999</v>
      </c>
      <c r="BB51">
        <v>17.79237805</v>
      </c>
      <c r="BC51">
        <v>17.994501889999999</v>
      </c>
      <c r="BD51">
        <v>17.60168904</v>
      </c>
      <c r="BE51">
        <v>5.3706211640000001</v>
      </c>
      <c r="BF51">
        <v>5.4562916469999996</v>
      </c>
      <c r="BG51">
        <v>5.3456237529999999</v>
      </c>
      <c r="BH51">
        <v>5.2366795430000002</v>
      </c>
      <c r="BI51">
        <v>13.20721975</v>
      </c>
      <c r="BJ51">
        <v>12.336086399999999</v>
      </c>
      <c r="BK51">
        <v>12.648878140000001</v>
      </c>
      <c r="BL51">
        <v>12.365009499999999</v>
      </c>
      <c r="BM51">
        <v>1.7485826529999999</v>
      </c>
      <c r="BN51">
        <v>1.790665333</v>
      </c>
      <c r="BO51">
        <v>1.888856528</v>
      </c>
      <c r="BP51">
        <v>1.8697539329999999</v>
      </c>
      <c r="BQ51">
        <v>-0.32882084299999997</v>
      </c>
      <c r="BR51">
        <v>-3.0685027E-2</v>
      </c>
      <c r="BS51">
        <v>1.9208121739999999</v>
      </c>
      <c r="BT51">
        <v>-0.42253359699999998</v>
      </c>
      <c r="BU51">
        <v>1.4197618110000001</v>
      </c>
      <c r="BV51">
        <v>1.759980305</v>
      </c>
      <c r="BW51">
        <v>3.8096687020000002</v>
      </c>
      <c r="BX51">
        <v>1.447220336</v>
      </c>
    </row>
    <row r="52" spans="1:76" x14ac:dyDescent="0.25">
      <c r="A52">
        <v>40</v>
      </c>
      <c r="B52">
        <v>1</v>
      </c>
      <c r="C52">
        <v>1</v>
      </c>
      <c r="D52">
        <v>50</v>
      </c>
      <c r="E52" t="s">
        <v>127</v>
      </c>
      <c r="F52">
        <v>625741</v>
      </c>
      <c r="G52">
        <v>625745</v>
      </c>
      <c r="H52">
        <v>625792</v>
      </c>
      <c r="I52">
        <v>626450</v>
      </c>
      <c r="J52">
        <v>626138</v>
      </c>
      <c r="K52">
        <v>626855</v>
      </c>
      <c r="L52">
        <v>626562</v>
      </c>
      <c r="M52">
        <v>47</v>
      </c>
      <c r="N52">
        <v>658</v>
      </c>
      <c r="O52">
        <v>-312</v>
      </c>
      <c r="P52">
        <v>717</v>
      </c>
      <c r="Q52">
        <v>-293</v>
      </c>
      <c r="R52">
        <v>1471</v>
      </c>
      <c r="S52">
        <v>6051</v>
      </c>
      <c r="T52">
        <v>6092</v>
      </c>
      <c r="U52">
        <v>5978</v>
      </c>
      <c r="V52">
        <v>6006</v>
      </c>
      <c r="W52">
        <v>1329</v>
      </c>
      <c r="X52">
        <v>5433</v>
      </c>
      <c r="Y52">
        <v>5456</v>
      </c>
      <c r="Z52">
        <v>5279</v>
      </c>
      <c r="AA52">
        <v>5238</v>
      </c>
      <c r="AB52">
        <v>142</v>
      </c>
      <c r="AC52">
        <v>618</v>
      </c>
      <c r="AD52">
        <v>636</v>
      </c>
      <c r="AE52">
        <v>699</v>
      </c>
      <c r="AF52">
        <v>768</v>
      </c>
      <c r="AG52">
        <v>100</v>
      </c>
      <c r="AH52">
        <v>631</v>
      </c>
      <c r="AI52">
        <v>681</v>
      </c>
      <c r="AJ52">
        <v>721</v>
      </c>
      <c r="AK52">
        <v>719</v>
      </c>
      <c r="AL52">
        <v>-166</v>
      </c>
      <c r="AM52">
        <v>-471</v>
      </c>
      <c r="AN52">
        <v>-1631</v>
      </c>
      <c r="AO52">
        <v>-688</v>
      </c>
      <c r="AP52">
        <v>-1549</v>
      </c>
      <c r="AQ52">
        <v>-66</v>
      </c>
      <c r="AR52">
        <v>160</v>
      </c>
      <c r="AS52">
        <v>-950</v>
      </c>
      <c r="AT52">
        <v>33</v>
      </c>
      <c r="AU52">
        <v>-830</v>
      </c>
      <c r="AV52">
        <v>-29</v>
      </c>
      <c r="AW52">
        <v>-120</v>
      </c>
      <c r="AX52">
        <v>2</v>
      </c>
      <c r="AY52">
        <v>-15</v>
      </c>
      <c r="AZ52">
        <v>-231</v>
      </c>
      <c r="BA52">
        <v>9.6642661719999996</v>
      </c>
      <c r="BB52">
        <v>9.7270610929999997</v>
      </c>
      <c r="BC52">
        <v>9.5419527479999999</v>
      </c>
      <c r="BD52">
        <v>9.5834028100000008</v>
      </c>
      <c r="BE52">
        <v>8.6772365090000001</v>
      </c>
      <c r="BF52">
        <v>8.7115635789999999</v>
      </c>
      <c r="BG52">
        <v>8.4262242490000006</v>
      </c>
      <c r="BH52">
        <v>8.3579527010000003</v>
      </c>
      <c r="BI52">
        <v>0.98702966400000003</v>
      </c>
      <c r="BJ52">
        <v>1.015497514</v>
      </c>
      <c r="BK52">
        <v>1.1157284999999999</v>
      </c>
      <c r="BL52">
        <v>1.2254501099999999</v>
      </c>
      <c r="BM52">
        <v>1.007792424</v>
      </c>
      <c r="BN52">
        <v>1.0873487529999999</v>
      </c>
      <c r="BO52">
        <v>1.1508444179999999</v>
      </c>
      <c r="BP52">
        <v>1.1472638399999999</v>
      </c>
      <c r="BQ52">
        <v>-0.75225076300000004</v>
      </c>
      <c r="BR52">
        <v>-2.6042082469999999</v>
      </c>
      <c r="BS52">
        <v>-1.0981705399999999</v>
      </c>
      <c r="BT52">
        <v>-2.4716435149999998</v>
      </c>
      <c r="BU52">
        <v>0.25554166099999998</v>
      </c>
      <c r="BV52">
        <v>-1.516859494</v>
      </c>
      <c r="BW52">
        <v>5.2673878E-2</v>
      </c>
      <c r="BX52">
        <v>-1.324379676</v>
      </c>
    </row>
    <row r="53" spans="1:76" x14ac:dyDescent="0.25">
      <c r="A53">
        <v>40</v>
      </c>
      <c r="B53">
        <v>3</v>
      </c>
      <c r="C53">
        <v>5</v>
      </c>
      <c r="D53">
        <v>51</v>
      </c>
      <c r="E53" t="s">
        <v>128</v>
      </c>
      <c r="F53">
        <v>8001024</v>
      </c>
      <c r="G53">
        <v>8001023</v>
      </c>
      <c r="H53">
        <v>8025376</v>
      </c>
      <c r="I53">
        <v>8110188</v>
      </c>
      <c r="J53">
        <v>8193422</v>
      </c>
      <c r="K53">
        <v>8270345</v>
      </c>
      <c r="L53">
        <v>8326289</v>
      </c>
      <c r="M53">
        <v>24353</v>
      </c>
      <c r="N53">
        <v>84812</v>
      </c>
      <c r="O53">
        <v>83234</v>
      </c>
      <c r="P53">
        <v>76923</v>
      </c>
      <c r="Q53">
        <v>55944</v>
      </c>
      <c r="R53">
        <v>25496</v>
      </c>
      <c r="S53">
        <v>102345</v>
      </c>
      <c r="T53">
        <v>102776</v>
      </c>
      <c r="U53">
        <v>103192</v>
      </c>
      <c r="V53">
        <v>103597</v>
      </c>
      <c r="W53">
        <v>14695</v>
      </c>
      <c r="X53">
        <v>60442</v>
      </c>
      <c r="Y53">
        <v>60200</v>
      </c>
      <c r="Z53">
        <v>61983</v>
      </c>
      <c r="AA53">
        <v>62485</v>
      </c>
      <c r="AB53">
        <v>10801</v>
      </c>
      <c r="AC53">
        <v>41903</v>
      </c>
      <c r="AD53">
        <v>42576</v>
      </c>
      <c r="AE53">
        <v>41209</v>
      </c>
      <c r="AF53">
        <v>41112</v>
      </c>
      <c r="AG53">
        <v>7881</v>
      </c>
      <c r="AH53">
        <v>29395</v>
      </c>
      <c r="AI53">
        <v>35867</v>
      </c>
      <c r="AJ53">
        <v>34534</v>
      </c>
      <c r="AK53">
        <v>34010</v>
      </c>
      <c r="AL53">
        <v>5614</v>
      </c>
      <c r="AM53">
        <v>10744</v>
      </c>
      <c r="AN53">
        <v>4923</v>
      </c>
      <c r="AO53">
        <v>2504</v>
      </c>
      <c r="AP53">
        <v>-20400</v>
      </c>
      <c r="AQ53">
        <v>13495</v>
      </c>
      <c r="AR53">
        <v>40139</v>
      </c>
      <c r="AS53">
        <v>40790</v>
      </c>
      <c r="AT53">
        <v>37038</v>
      </c>
      <c r="AU53">
        <v>13610</v>
      </c>
      <c r="AV53">
        <v>57</v>
      </c>
      <c r="AW53">
        <v>2770</v>
      </c>
      <c r="AX53">
        <v>-132</v>
      </c>
      <c r="AY53">
        <v>-1324</v>
      </c>
      <c r="AZ53">
        <v>1222</v>
      </c>
      <c r="BA53">
        <v>12.685642720000001</v>
      </c>
      <c r="BB53">
        <v>12.60775988</v>
      </c>
      <c r="BC53">
        <v>12.535648739999999</v>
      </c>
      <c r="BD53">
        <v>12.48409768</v>
      </c>
      <c r="BE53">
        <v>7.491774071</v>
      </c>
      <c r="BF53">
        <v>7.3848675229999996</v>
      </c>
      <c r="BG53">
        <v>7.5296255099999998</v>
      </c>
      <c r="BH53">
        <v>7.5298400870000002</v>
      </c>
      <c r="BI53">
        <v>5.1938686489999997</v>
      </c>
      <c r="BJ53">
        <v>5.2228923529999998</v>
      </c>
      <c r="BK53">
        <v>5.006023227</v>
      </c>
      <c r="BL53">
        <v>4.9542575920000003</v>
      </c>
      <c r="BM53">
        <v>3.6435044969999999</v>
      </c>
      <c r="BN53">
        <v>4.3998844430000004</v>
      </c>
      <c r="BO53">
        <v>4.1951516929999997</v>
      </c>
      <c r="BP53">
        <v>4.0984214029999997</v>
      </c>
      <c r="BQ53">
        <v>1.3317166970000001</v>
      </c>
      <c r="BR53">
        <v>0.603915329</v>
      </c>
      <c r="BS53">
        <v>0.304183119</v>
      </c>
      <c r="BT53">
        <v>-2.4583298039999999</v>
      </c>
      <c r="BU53">
        <v>4.9752211949999996</v>
      </c>
      <c r="BV53">
        <v>5.0037997719999998</v>
      </c>
      <c r="BW53">
        <v>4.4993348119999999</v>
      </c>
      <c r="BX53">
        <v>1.640091599</v>
      </c>
    </row>
    <row r="54" spans="1:76" x14ac:dyDescent="0.25">
      <c r="A54">
        <v>40</v>
      </c>
      <c r="B54">
        <v>4</v>
      </c>
      <c r="C54">
        <v>9</v>
      </c>
      <c r="D54">
        <v>53</v>
      </c>
      <c r="E54" t="s">
        <v>129</v>
      </c>
      <c r="F54">
        <v>6724540</v>
      </c>
      <c r="G54">
        <v>6724543</v>
      </c>
      <c r="H54">
        <v>6741911</v>
      </c>
      <c r="I54">
        <v>6822112</v>
      </c>
      <c r="J54">
        <v>6896325</v>
      </c>
      <c r="K54">
        <v>6973742</v>
      </c>
      <c r="L54">
        <v>7061530</v>
      </c>
      <c r="M54">
        <v>17368</v>
      </c>
      <c r="N54">
        <v>80201</v>
      </c>
      <c r="O54">
        <v>74213</v>
      </c>
      <c r="P54">
        <v>77417</v>
      </c>
      <c r="Q54">
        <v>87788</v>
      </c>
      <c r="R54">
        <v>21240</v>
      </c>
      <c r="S54">
        <v>86694</v>
      </c>
      <c r="T54">
        <v>86719</v>
      </c>
      <c r="U54">
        <v>87872</v>
      </c>
      <c r="V54">
        <v>87995</v>
      </c>
      <c r="W54">
        <v>11832</v>
      </c>
      <c r="X54">
        <v>49833</v>
      </c>
      <c r="Y54">
        <v>49432</v>
      </c>
      <c r="Z54">
        <v>51230</v>
      </c>
      <c r="AA54">
        <v>52257</v>
      </c>
      <c r="AB54">
        <v>9408</v>
      </c>
      <c r="AC54">
        <v>36861</v>
      </c>
      <c r="AD54">
        <v>37287</v>
      </c>
      <c r="AE54">
        <v>36642</v>
      </c>
      <c r="AF54">
        <v>35738</v>
      </c>
      <c r="AG54">
        <v>4559</v>
      </c>
      <c r="AH54">
        <v>20142</v>
      </c>
      <c r="AI54">
        <v>23377</v>
      </c>
      <c r="AJ54">
        <v>23962</v>
      </c>
      <c r="AK54">
        <v>23833</v>
      </c>
      <c r="AL54">
        <v>3495</v>
      </c>
      <c r="AM54">
        <v>23374</v>
      </c>
      <c r="AN54">
        <v>13459</v>
      </c>
      <c r="AO54">
        <v>15609</v>
      </c>
      <c r="AP54">
        <v>28063</v>
      </c>
      <c r="AQ54">
        <v>8054</v>
      </c>
      <c r="AR54">
        <v>43516</v>
      </c>
      <c r="AS54">
        <v>36836</v>
      </c>
      <c r="AT54">
        <v>39571</v>
      </c>
      <c r="AU54">
        <v>51896</v>
      </c>
      <c r="AV54">
        <v>-94</v>
      </c>
      <c r="AW54">
        <v>-176</v>
      </c>
      <c r="AX54">
        <v>90</v>
      </c>
      <c r="AY54">
        <v>1204</v>
      </c>
      <c r="AZ54">
        <v>154</v>
      </c>
      <c r="BA54">
        <v>12.782933209999999</v>
      </c>
      <c r="BB54">
        <v>12.642693919999999</v>
      </c>
      <c r="BC54">
        <v>12.670739080000001</v>
      </c>
      <c r="BD54">
        <v>12.539122860000001</v>
      </c>
      <c r="BE54">
        <v>7.3478200380000001</v>
      </c>
      <c r="BF54">
        <v>7.2066518950000003</v>
      </c>
      <c r="BG54">
        <v>7.3871308630000003</v>
      </c>
      <c r="BH54">
        <v>7.4465247269999999</v>
      </c>
      <c r="BI54">
        <v>5.4351131669999999</v>
      </c>
      <c r="BJ54">
        <v>5.4360420209999996</v>
      </c>
      <c r="BK54">
        <v>5.2836082190000004</v>
      </c>
      <c r="BL54">
        <v>5.0925981340000002</v>
      </c>
      <c r="BM54">
        <v>2.9699153420000002</v>
      </c>
      <c r="BN54">
        <v>3.4081142039999999</v>
      </c>
      <c r="BO54">
        <v>3.4552104180000001</v>
      </c>
      <c r="BP54">
        <v>3.3961579080000002</v>
      </c>
      <c r="BQ54">
        <v>3.446470122</v>
      </c>
      <c r="BR54">
        <v>1.962176887</v>
      </c>
      <c r="BS54">
        <v>2.250746157</v>
      </c>
      <c r="BT54">
        <v>3.9989249939999998</v>
      </c>
      <c r="BU54">
        <v>6.4163854630000001</v>
      </c>
      <c r="BV54">
        <v>5.3702910910000003</v>
      </c>
      <c r="BW54">
        <v>5.7059565750000001</v>
      </c>
      <c r="BX54">
        <v>7.3950829029999996</v>
      </c>
    </row>
    <row r="55" spans="1:76" x14ac:dyDescent="0.25">
      <c r="A55">
        <v>40</v>
      </c>
      <c r="B55">
        <v>3</v>
      </c>
      <c r="C55">
        <v>5</v>
      </c>
      <c r="D55">
        <v>54</v>
      </c>
      <c r="E55" t="s">
        <v>130</v>
      </c>
      <c r="F55">
        <v>1852994</v>
      </c>
      <c r="G55">
        <v>1853033</v>
      </c>
      <c r="H55">
        <v>1854176</v>
      </c>
      <c r="I55">
        <v>1854982</v>
      </c>
      <c r="J55">
        <v>1856313</v>
      </c>
      <c r="K55">
        <v>1853595</v>
      </c>
      <c r="L55">
        <v>1850326</v>
      </c>
      <c r="M55">
        <v>1143</v>
      </c>
      <c r="N55">
        <v>806</v>
      </c>
      <c r="O55">
        <v>1331</v>
      </c>
      <c r="P55">
        <v>-2718</v>
      </c>
      <c r="Q55">
        <v>-3269</v>
      </c>
      <c r="R55">
        <v>5060</v>
      </c>
      <c r="S55">
        <v>20468</v>
      </c>
      <c r="T55">
        <v>20677</v>
      </c>
      <c r="U55">
        <v>20686</v>
      </c>
      <c r="V55">
        <v>20466</v>
      </c>
      <c r="W55">
        <v>5237</v>
      </c>
      <c r="X55">
        <v>21908</v>
      </c>
      <c r="Y55">
        <v>21505</v>
      </c>
      <c r="Z55">
        <v>21645</v>
      </c>
      <c r="AA55">
        <v>21735</v>
      </c>
      <c r="AB55">
        <v>-177</v>
      </c>
      <c r="AC55">
        <v>-1440</v>
      </c>
      <c r="AD55">
        <v>-828</v>
      </c>
      <c r="AE55">
        <v>-959</v>
      </c>
      <c r="AF55">
        <v>-1269</v>
      </c>
      <c r="AG55">
        <v>256</v>
      </c>
      <c r="AH55">
        <v>1034</v>
      </c>
      <c r="AI55">
        <v>1131</v>
      </c>
      <c r="AJ55">
        <v>1171</v>
      </c>
      <c r="AK55">
        <v>1164</v>
      </c>
      <c r="AL55">
        <v>1197</v>
      </c>
      <c r="AM55">
        <v>1087</v>
      </c>
      <c r="AN55">
        <v>1043</v>
      </c>
      <c r="AO55">
        <v>-2324</v>
      </c>
      <c r="AP55">
        <v>-2749</v>
      </c>
      <c r="AQ55">
        <v>1453</v>
      </c>
      <c r="AR55">
        <v>2121</v>
      </c>
      <c r="AS55">
        <v>2174</v>
      </c>
      <c r="AT55">
        <v>-1153</v>
      </c>
      <c r="AU55">
        <v>-1585</v>
      </c>
      <c r="AV55">
        <v>-133</v>
      </c>
      <c r="AW55">
        <v>125</v>
      </c>
      <c r="AX55">
        <v>-15</v>
      </c>
      <c r="AY55">
        <v>-606</v>
      </c>
      <c r="AZ55">
        <v>-415</v>
      </c>
      <c r="BA55">
        <v>11.03646704</v>
      </c>
      <c r="BB55">
        <v>11.142741279999999</v>
      </c>
      <c r="BC55">
        <v>11.15175902</v>
      </c>
      <c r="BD55">
        <v>11.050991639999999</v>
      </c>
      <c r="BE55">
        <v>11.81292358</v>
      </c>
      <c r="BF55">
        <v>11.588946719999999</v>
      </c>
      <c r="BG55">
        <v>11.66875297</v>
      </c>
      <c r="BH55">
        <v>11.73621144</v>
      </c>
      <c r="BI55">
        <v>-0.77645654399999997</v>
      </c>
      <c r="BJ55">
        <v>-0.44620543499999998</v>
      </c>
      <c r="BK55">
        <v>-0.51699395199999998</v>
      </c>
      <c r="BL55">
        <v>-0.68521979799999999</v>
      </c>
      <c r="BM55">
        <v>0.55753893499999996</v>
      </c>
      <c r="BN55">
        <v>0.60949075699999999</v>
      </c>
      <c r="BO55">
        <v>0.63128250100000005</v>
      </c>
      <c r="BP55">
        <v>0.62852312499999996</v>
      </c>
      <c r="BQ55">
        <v>0.58611684900000005</v>
      </c>
      <c r="BR55">
        <v>0.56206795700000001</v>
      </c>
      <c r="BS55">
        <v>-1.252861257</v>
      </c>
      <c r="BT55">
        <v>-1.484372912</v>
      </c>
      <c r="BU55">
        <v>1.1436557839999999</v>
      </c>
      <c r="BV55">
        <v>1.171558715</v>
      </c>
      <c r="BW55">
        <v>-0.62157875600000001</v>
      </c>
      <c r="BX55">
        <v>-0.85584978700000003</v>
      </c>
    </row>
    <row r="56" spans="1:76" x14ac:dyDescent="0.25">
      <c r="A56">
        <v>40</v>
      </c>
      <c r="B56">
        <v>2</v>
      </c>
      <c r="C56">
        <v>3</v>
      </c>
      <c r="D56">
        <v>55</v>
      </c>
      <c r="E56" t="s">
        <v>131</v>
      </c>
      <c r="F56">
        <v>5686986</v>
      </c>
      <c r="G56">
        <v>5687289</v>
      </c>
      <c r="H56">
        <v>5689268</v>
      </c>
      <c r="I56">
        <v>5708785</v>
      </c>
      <c r="J56">
        <v>5724888</v>
      </c>
      <c r="K56">
        <v>5742953</v>
      </c>
      <c r="L56">
        <v>5757564</v>
      </c>
      <c r="M56">
        <v>1979</v>
      </c>
      <c r="N56">
        <v>19517</v>
      </c>
      <c r="O56">
        <v>16103</v>
      </c>
      <c r="P56">
        <v>18065</v>
      </c>
      <c r="Q56">
        <v>14611</v>
      </c>
      <c r="R56">
        <v>16702</v>
      </c>
      <c r="S56">
        <v>67779</v>
      </c>
      <c r="T56">
        <v>67642</v>
      </c>
      <c r="U56">
        <v>66832</v>
      </c>
      <c r="V56">
        <v>66735</v>
      </c>
      <c r="W56">
        <v>11749</v>
      </c>
      <c r="X56">
        <v>48479</v>
      </c>
      <c r="Y56">
        <v>47888</v>
      </c>
      <c r="Z56">
        <v>47611</v>
      </c>
      <c r="AA56">
        <v>47602</v>
      </c>
      <c r="AB56">
        <v>4953</v>
      </c>
      <c r="AC56">
        <v>19300</v>
      </c>
      <c r="AD56">
        <v>19754</v>
      </c>
      <c r="AE56">
        <v>19221</v>
      </c>
      <c r="AF56">
        <v>19133</v>
      </c>
      <c r="AG56">
        <v>1240</v>
      </c>
      <c r="AH56">
        <v>5907</v>
      </c>
      <c r="AI56">
        <v>5915</v>
      </c>
      <c r="AJ56">
        <v>6476</v>
      </c>
      <c r="AK56">
        <v>6550</v>
      </c>
      <c r="AL56">
        <v>-3896</v>
      </c>
      <c r="AM56">
        <v>-6240</v>
      </c>
      <c r="AN56">
        <v>-9455</v>
      </c>
      <c r="AO56">
        <v>-7854</v>
      </c>
      <c r="AP56">
        <v>-9931</v>
      </c>
      <c r="AQ56">
        <v>-2656</v>
      </c>
      <c r="AR56">
        <v>-333</v>
      </c>
      <c r="AS56">
        <v>-3540</v>
      </c>
      <c r="AT56">
        <v>-1378</v>
      </c>
      <c r="AU56">
        <v>-3381</v>
      </c>
      <c r="AV56">
        <v>-318</v>
      </c>
      <c r="AW56">
        <v>550</v>
      </c>
      <c r="AX56">
        <v>-111</v>
      </c>
      <c r="AY56">
        <v>222</v>
      </c>
      <c r="AZ56">
        <v>-1141</v>
      </c>
      <c r="BA56">
        <v>11.89308385</v>
      </c>
      <c r="BB56">
        <v>11.83206831</v>
      </c>
      <c r="BC56">
        <v>11.655550509999999</v>
      </c>
      <c r="BD56">
        <v>11.60556521</v>
      </c>
      <c r="BE56">
        <v>8.5065405470000002</v>
      </c>
      <c r="BF56">
        <v>8.3766607630000003</v>
      </c>
      <c r="BG56">
        <v>8.3033938119999995</v>
      </c>
      <c r="BH56">
        <v>8.2782365349999996</v>
      </c>
      <c r="BI56">
        <v>3.3865432979999999</v>
      </c>
      <c r="BJ56">
        <v>3.4554075489999998</v>
      </c>
      <c r="BK56">
        <v>3.3521566960000002</v>
      </c>
      <c r="BL56">
        <v>3.327328676</v>
      </c>
      <c r="BM56">
        <v>1.0364928120000001</v>
      </c>
      <c r="BN56">
        <v>1.0346631390000001</v>
      </c>
      <c r="BO56">
        <v>1.1294192169999999</v>
      </c>
      <c r="BP56">
        <v>1.139079226</v>
      </c>
      <c r="BQ56">
        <v>-1.094923844</v>
      </c>
      <c r="BR56">
        <v>-1.6538867260000001</v>
      </c>
      <c r="BS56">
        <v>-1.3697434420000001</v>
      </c>
      <c r="BT56">
        <v>-1.7270527920000001</v>
      </c>
      <c r="BU56">
        <v>-5.8431032000000001E-2</v>
      </c>
      <c r="BV56">
        <v>-0.61922358600000005</v>
      </c>
      <c r="BW56">
        <v>-0.240324225</v>
      </c>
      <c r="BX56">
        <v>-0.58797356700000003</v>
      </c>
    </row>
    <row r="57" spans="1:76" x14ac:dyDescent="0.25">
      <c r="A57">
        <v>40</v>
      </c>
      <c r="B57">
        <v>4</v>
      </c>
      <c r="C57">
        <v>8</v>
      </c>
      <c r="D57">
        <v>56</v>
      </c>
      <c r="E57" t="s">
        <v>132</v>
      </c>
      <c r="F57">
        <v>563626</v>
      </c>
      <c r="G57">
        <v>563767</v>
      </c>
      <c r="H57">
        <v>564358</v>
      </c>
      <c r="I57">
        <v>567631</v>
      </c>
      <c r="J57">
        <v>576893</v>
      </c>
      <c r="K57">
        <v>583223</v>
      </c>
      <c r="L57">
        <v>584153</v>
      </c>
      <c r="M57">
        <v>591</v>
      </c>
      <c r="N57">
        <v>3273</v>
      </c>
      <c r="O57">
        <v>9262</v>
      </c>
      <c r="P57">
        <v>6330</v>
      </c>
      <c r="Q57">
        <v>930</v>
      </c>
      <c r="R57">
        <v>1862</v>
      </c>
      <c r="S57">
        <v>7468</v>
      </c>
      <c r="T57">
        <v>7438</v>
      </c>
      <c r="U57">
        <v>7591</v>
      </c>
      <c r="V57">
        <v>7626</v>
      </c>
      <c r="W57">
        <v>1290</v>
      </c>
      <c r="X57">
        <v>4446</v>
      </c>
      <c r="Y57">
        <v>4381</v>
      </c>
      <c r="Z57">
        <v>4400</v>
      </c>
      <c r="AA57">
        <v>4511</v>
      </c>
      <c r="AB57">
        <v>572</v>
      </c>
      <c r="AC57">
        <v>3022</v>
      </c>
      <c r="AD57">
        <v>3057</v>
      </c>
      <c r="AE57">
        <v>3191</v>
      </c>
      <c r="AF57">
        <v>3115</v>
      </c>
      <c r="AG57">
        <v>113</v>
      </c>
      <c r="AH57">
        <v>388</v>
      </c>
      <c r="AI57">
        <v>549</v>
      </c>
      <c r="AJ57">
        <v>498</v>
      </c>
      <c r="AK57">
        <v>485</v>
      </c>
      <c r="AL57">
        <v>-122</v>
      </c>
      <c r="AM57">
        <v>-205</v>
      </c>
      <c r="AN57">
        <v>5523</v>
      </c>
      <c r="AO57">
        <v>2638</v>
      </c>
      <c r="AP57">
        <v>-2672</v>
      </c>
      <c r="AQ57">
        <v>-9</v>
      </c>
      <c r="AR57">
        <v>183</v>
      </c>
      <c r="AS57">
        <v>6072</v>
      </c>
      <c r="AT57">
        <v>3136</v>
      </c>
      <c r="AU57">
        <v>-2187</v>
      </c>
      <c r="AV57">
        <v>28</v>
      </c>
      <c r="AW57">
        <v>68</v>
      </c>
      <c r="AX57">
        <v>133</v>
      </c>
      <c r="AY57">
        <v>3</v>
      </c>
      <c r="AZ57">
        <v>2</v>
      </c>
      <c r="BA57">
        <v>13.194474509999999</v>
      </c>
      <c r="BB57">
        <v>12.99754308</v>
      </c>
      <c r="BC57">
        <v>13.086622370000001</v>
      </c>
      <c r="BD57">
        <v>13.06519922</v>
      </c>
      <c r="BE57">
        <v>7.8552000059999996</v>
      </c>
      <c r="BF57">
        <v>7.6555843299999999</v>
      </c>
      <c r="BG57">
        <v>7.5854483520000002</v>
      </c>
      <c r="BH57">
        <v>7.7284439630000001</v>
      </c>
      <c r="BI57">
        <v>5.339274498</v>
      </c>
      <c r="BJ57">
        <v>5.3419587530000001</v>
      </c>
      <c r="BK57">
        <v>5.5011740209999997</v>
      </c>
      <c r="BL57">
        <v>5.3367552529999998</v>
      </c>
      <c r="BM57">
        <v>0.68551902899999995</v>
      </c>
      <c r="BN57">
        <v>0.95935078699999998</v>
      </c>
      <c r="BO57">
        <v>0.85853483600000002</v>
      </c>
      <c r="BP57">
        <v>0.83092337000000005</v>
      </c>
      <c r="BQ57">
        <v>-0.36219433200000001</v>
      </c>
      <c r="BR57">
        <v>9.6511737629999992</v>
      </c>
      <c r="BS57">
        <v>4.5478210800000003</v>
      </c>
      <c r="BT57">
        <v>-4.5777881330000003</v>
      </c>
      <c r="BU57">
        <v>0.32332469699999999</v>
      </c>
      <c r="BV57">
        <v>10.610524549999999</v>
      </c>
      <c r="BW57">
        <v>5.4063559159999999</v>
      </c>
      <c r="BX57">
        <v>-3.746864763</v>
      </c>
    </row>
    <row r="58" spans="1:76" x14ac:dyDescent="0.25">
      <c r="A58">
        <v>40</v>
      </c>
      <c r="B58" t="s">
        <v>77</v>
      </c>
      <c r="C58" t="s">
        <v>77</v>
      </c>
      <c r="D58">
        <v>72</v>
      </c>
      <c r="E58" t="s">
        <v>133</v>
      </c>
      <c r="F58">
        <v>3725789</v>
      </c>
      <c r="G58">
        <v>3726157</v>
      </c>
      <c r="H58">
        <v>3721527</v>
      </c>
      <c r="I58">
        <v>3686771</v>
      </c>
      <c r="J58">
        <v>3642281</v>
      </c>
      <c r="K58">
        <v>3595839</v>
      </c>
      <c r="L58">
        <v>3548397</v>
      </c>
      <c r="M58">
        <v>-4630</v>
      </c>
      <c r="N58">
        <v>-34756</v>
      </c>
      <c r="O58">
        <v>-44490</v>
      </c>
      <c r="P58">
        <v>-46442</v>
      </c>
      <c r="Q58">
        <v>-47442</v>
      </c>
      <c r="R58">
        <v>9603</v>
      </c>
      <c r="S58">
        <v>41247</v>
      </c>
      <c r="T58">
        <v>40285</v>
      </c>
      <c r="U58">
        <v>37874</v>
      </c>
      <c r="V58">
        <v>36479</v>
      </c>
      <c r="W58">
        <v>7136</v>
      </c>
      <c r="X58">
        <v>30239</v>
      </c>
      <c r="Y58">
        <v>29683</v>
      </c>
      <c r="Z58">
        <v>29224</v>
      </c>
      <c r="AA58">
        <v>28829</v>
      </c>
      <c r="AB58">
        <v>2467</v>
      </c>
      <c r="AC58">
        <v>11008</v>
      </c>
      <c r="AD58">
        <v>10602</v>
      </c>
      <c r="AE58">
        <v>8650</v>
      </c>
      <c r="AF58">
        <v>7650</v>
      </c>
      <c r="AG58">
        <v>-7097</v>
      </c>
      <c r="AH58">
        <v>-45764</v>
      </c>
      <c r="AI58">
        <v>-55092</v>
      </c>
      <c r="AJ58">
        <v>-55092</v>
      </c>
      <c r="AK58">
        <v>-55092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>
        <v>-7097</v>
      </c>
      <c r="AR58">
        <v>-45764</v>
      </c>
      <c r="AS58">
        <v>-55092</v>
      </c>
      <c r="AT58">
        <v>-55092</v>
      </c>
      <c r="AU58">
        <v>-55092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11.135351200000001</v>
      </c>
      <c r="BB58">
        <v>10.993236230000001</v>
      </c>
      <c r="BC58">
        <v>10.465148409999999</v>
      </c>
      <c r="BD58">
        <v>10.21214865</v>
      </c>
      <c r="BE58">
        <v>8.1635484970000007</v>
      </c>
      <c r="BF58">
        <v>8.1000926179999997</v>
      </c>
      <c r="BG58">
        <v>8.0750250070000007</v>
      </c>
      <c r="BH58">
        <v>8.0705620590000002</v>
      </c>
      <c r="BI58">
        <v>2.9718027</v>
      </c>
      <c r="BJ58">
        <v>2.8931436150000001</v>
      </c>
      <c r="BK58">
        <v>2.390123402</v>
      </c>
      <c r="BL58">
        <v>2.141586588</v>
      </c>
      <c r="BM58">
        <v>-12.35479458</v>
      </c>
      <c r="BN58">
        <v>-15.033867949999999</v>
      </c>
      <c r="BO58">
        <v>-15.2227374</v>
      </c>
      <c r="BP58">
        <v>-15.422782789999999</v>
      </c>
      <c r="BQ58" t="s">
        <v>77</v>
      </c>
      <c r="BR58" t="s">
        <v>77</v>
      </c>
      <c r="BS58" t="s">
        <v>77</v>
      </c>
      <c r="BT58" t="s">
        <v>77</v>
      </c>
      <c r="BU58">
        <v>-12.35479458</v>
      </c>
      <c r="BV58">
        <v>-15.033867949999999</v>
      </c>
      <c r="BW58">
        <v>-15.2227374</v>
      </c>
      <c r="BX58">
        <v>-15.422782789999999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sqref="A1:C1048576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3" width="17.85546875" bestFit="1" customWidth="1"/>
  </cols>
  <sheetData>
    <row r="1" spans="1:22" x14ac:dyDescent="0.25">
      <c r="A1" t="s">
        <v>3</v>
      </c>
      <c r="B1" t="s">
        <v>4</v>
      </c>
      <c r="C1" t="s">
        <v>63</v>
      </c>
      <c r="T1">
        <v>0</v>
      </c>
      <c r="U1" t="s">
        <v>76</v>
      </c>
      <c r="V1">
        <v>4.2923464410000003</v>
      </c>
    </row>
    <row r="2" spans="1:22" x14ac:dyDescent="0.25">
      <c r="A2">
        <v>49</v>
      </c>
      <c r="B2" t="s">
        <v>126</v>
      </c>
      <c r="C2">
        <v>12.365009499999999</v>
      </c>
      <c r="T2">
        <v>0</v>
      </c>
      <c r="U2" t="s">
        <v>78</v>
      </c>
      <c r="V2">
        <v>2.849798753</v>
      </c>
    </row>
    <row r="3" spans="1:22" x14ac:dyDescent="0.25">
      <c r="A3">
        <v>2</v>
      </c>
      <c r="B3" t="s">
        <v>83</v>
      </c>
      <c r="C3">
        <v>9.4654580660000001</v>
      </c>
      <c r="T3">
        <v>0</v>
      </c>
      <c r="U3" t="s">
        <v>79</v>
      </c>
      <c r="V3">
        <v>3.5993738639999999</v>
      </c>
    </row>
    <row r="4" spans="1:22" x14ac:dyDescent="0.25">
      <c r="A4">
        <v>48</v>
      </c>
      <c r="B4" t="s">
        <v>125</v>
      </c>
      <c r="C4">
        <v>7.795768238</v>
      </c>
      <c r="T4">
        <v>0</v>
      </c>
      <c r="U4" t="s">
        <v>80</v>
      </c>
      <c r="V4">
        <v>4.2270342049999998</v>
      </c>
    </row>
    <row r="5" spans="1:22" x14ac:dyDescent="0.25">
      <c r="A5">
        <v>16</v>
      </c>
      <c r="B5" t="s">
        <v>94</v>
      </c>
      <c r="C5">
        <v>6.9700832110000004</v>
      </c>
      <c r="T5">
        <v>0</v>
      </c>
      <c r="U5" t="s">
        <v>81</v>
      </c>
      <c r="V5">
        <v>6.1053050320000004</v>
      </c>
    </row>
    <row r="6" spans="1:22" x14ac:dyDescent="0.25">
      <c r="A6">
        <v>11</v>
      </c>
      <c r="B6" t="s">
        <v>90</v>
      </c>
      <c r="C6">
        <v>6.7568600710000002</v>
      </c>
      <c r="T6">
        <v>72</v>
      </c>
      <c r="U6" t="s">
        <v>133</v>
      </c>
      <c r="V6">
        <v>2.141586588</v>
      </c>
    </row>
    <row r="7" spans="1:22" x14ac:dyDescent="0.25">
      <c r="A7">
        <v>38</v>
      </c>
      <c r="B7" t="s">
        <v>116</v>
      </c>
      <c r="C7">
        <v>6.6983795280000002</v>
      </c>
    </row>
    <row r="8" spans="1:22" x14ac:dyDescent="0.25">
      <c r="A8">
        <v>6</v>
      </c>
      <c r="B8" t="s">
        <v>86</v>
      </c>
      <c r="C8">
        <v>6.4768455989999998</v>
      </c>
    </row>
    <row r="9" spans="1:22" x14ac:dyDescent="0.25">
      <c r="A9">
        <v>46</v>
      </c>
      <c r="B9" t="s">
        <v>123</v>
      </c>
      <c r="C9">
        <v>6.2683781869999997</v>
      </c>
    </row>
    <row r="10" spans="1:22" x14ac:dyDescent="0.25">
      <c r="A10">
        <v>31</v>
      </c>
      <c r="B10" t="s">
        <v>109</v>
      </c>
      <c r="C10">
        <v>6.0275080040000004</v>
      </c>
    </row>
    <row r="11" spans="1:22" x14ac:dyDescent="0.25">
      <c r="A11">
        <v>8</v>
      </c>
      <c r="B11" t="s">
        <v>87</v>
      </c>
      <c r="C11">
        <v>6.0118826280000004</v>
      </c>
    </row>
    <row r="12" spans="1:22" x14ac:dyDescent="0.25">
      <c r="A12">
        <v>20</v>
      </c>
      <c r="B12" t="s">
        <v>98</v>
      </c>
      <c r="C12">
        <v>5.5098242669999999</v>
      </c>
    </row>
    <row r="13" spans="1:22" x14ac:dyDescent="0.25">
      <c r="A13">
        <v>15</v>
      </c>
      <c r="B13" t="s">
        <v>93</v>
      </c>
      <c r="C13">
        <v>5.4041861759999996</v>
      </c>
    </row>
    <row r="14" spans="1:22" x14ac:dyDescent="0.25">
      <c r="A14">
        <v>27</v>
      </c>
      <c r="B14" t="s">
        <v>105</v>
      </c>
      <c r="C14">
        <v>5.3779526549999996</v>
      </c>
    </row>
    <row r="15" spans="1:22" x14ac:dyDescent="0.25">
      <c r="A15">
        <v>13</v>
      </c>
      <c r="B15" t="s">
        <v>92</v>
      </c>
      <c r="C15">
        <v>5.3585234640000001</v>
      </c>
    </row>
    <row r="16" spans="1:22" x14ac:dyDescent="0.25">
      <c r="A16">
        <v>56</v>
      </c>
      <c r="B16" t="s">
        <v>132</v>
      </c>
      <c r="C16">
        <v>5.3367552529999998</v>
      </c>
    </row>
    <row r="17" spans="1:3" x14ac:dyDescent="0.25">
      <c r="A17">
        <v>4</v>
      </c>
      <c r="B17" t="s">
        <v>84</v>
      </c>
      <c r="C17">
        <v>5.2549358350000004</v>
      </c>
    </row>
    <row r="18" spans="1:3" x14ac:dyDescent="0.25">
      <c r="A18">
        <v>53</v>
      </c>
      <c r="B18" t="s">
        <v>129</v>
      </c>
      <c r="C18">
        <v>5.0925981340000002</v>
      </c>
    </row>
    <row r="19" spans="1:3" x14ac:dyDescent="0.25">
      <c r="A19">
        <v>51</v>
      </c>
      <c r="B19" t="s">
        <v>128</v>
      </c>
      <c r="C19">
        <v>4.9542575920000003</v>
      </c>
    </row>
    <row r="20" spans="1:3" x14ac:dyDescent="0.25">
      <c r="A20">
        <v>32</v>
      </c>
      <c r="B20" t="s">
        <v>110</v>
      </c>
      <c r="C20">
        <v>4.7778271309999996</v>
      </c>
    </row>
    <row r="21" spans="1:3" x14ac:dyDescent="0.25">
      <c r="A21">
        <v>35</v>
      </c>
      <c r="B21" t="s">
        <v>113</v>
      </c>
      <c r="C21">
        <v>4.7655260070000001</v>
      </c>
    </row>
    <row r="22" spans="1:3" x14ac:dyDescent="0.25">
      <c r="A22">
        <v>36</v>
      </c>
      <c r="B22" t="s">
        <v>114</v>
      </c>
      <c r="C22">
        <v>4.3787436550000001</v>
      </c>
    </row>
    <row r="23" spans="1:3" x14ac:dyDescent="0.25">
      <c r="A23">
        <v>24</v>
      </c>
      <c r="B23" t="s">
        <v>102</v>
      </c>
      <c r="C23">
        <v>4.3094737250000001</v>
      </c>
    </row>
    <row r="24" spans="1:3" x14ac:dyDescent="0.25">
      <c r="A24">
        <v>22</v>
      </c>
      <c r="B24" t="s">
        <v>100</v>
      </c>
      <c r="C24">
        <v>4.1929267939999999</v>
      </c>
    </row>
    <row r="25" spans="1:3" x14ac:dyDescent="0.25">
      <c r="A25">
        <v>17</v>
      </c>
      <c r="B25" t="s">
        <v>95</v>
      </c>
      <c r="C25">
        <v>4.156899278</v>
      </c>
    </row>
    <row r="26" spans="1:3" x14ac:dyDescent="0.25">
      <c r="A26">
        <v>40</v>
      </c>
      <c r="B26" t="s">
        <v>118</v>
      </c>
      <c r="C26">
        <v>3.9807692729999999</v>
      </c>
    </row>
    <row r="27" spans="1:3" x14ac:dyDescent="0.25">
      <c r="A27">
        <v>18</v>
      </c>
      <c r="B27" t="s">
        <v>96</v>
      </c>
      <c r="C27">
        <v>3.7962970839999999</v>
      </c>
    </row>
    <row r="28" spans="1:3" x14ac:dyDescent="0.25">
      <c r="A28">
        <v>37</v>
      </c>
      <c r="B28" t="s">
        <v>115</v>
      </c>
      <c r="C28">
        <v>3.6729367489999998</v>
      </c>
    </row>
    <row r="29" spans="1:3" x14ac:dyDescent="0.25">
      <c r="A29">
        <v>34</v>
      </c>
      <c r="B29" t="s">
        <v>112</v>
      </c>
      <c r="C29">
        <v>3.5564789210000001</v>
      </c>
    </row>
    <row r="30" spans="1:3" x14ac:dyDescent="0.25">
      <c r="A30">
        <v>19</v>
      </c>
      <c r="B30" t="s">
        <v>97</v>
      </c>
      <c r="C30">
        <v>3.5380460930000002</v>
      </c>
    </row>
    <row r="31" spans="1:3" x14ac:dyDescent="0.25">
      <c r="A31">
        <v>55</v>
      </c>
      <c r="B31" t="s">
        <v>131</v>
      </c>
      <c r="C31">
        <v>3.327328676</v>
      </c>
    </row>
    <row r="32" spans="1:3" x14ac:dyDescent="0.25">
      <c r="A32">
        <v>29</v>
      </c>
      <c r="B32" t="s">
        <v>107</v>
      </c>
      <c r="C32">
        <v>3.1308569359999998</v>
      </c>
    </row>
    <row r="33" spans="1:3" x14ac:dyDescent="0.25">
      <c r="A33">
        <v>30</v>
      </c>
      <c r="B33" t="s">
        <v>108</v>
      </c>
      <c r="C33">
        <v>3.0945187089999999</v>
      </c>
    </row>
    <row r="34" spans="1:3" x14ac:dyDescent="0.25">
      <c r="A34">
        <v>10</v>
      </c>
      <c r="B34" t="s">
        <v>89</v>
      </c>
      <c r="C34">
        <v>3.0695583860000002</v>
      </c>
    </row>
    <row r="35" spans="1:3" x14ac:dyDescent="0.25">
      <c r="A35">
        <v>41</v>
      </c>
      <c r="B35" t="s">
        <v>119</v>
      </c>
      <c r="C35">
        <v>3.0168490540000001</v>
      </c>
    </row>
    <row r="36" spans="1:3" x14ac:dyDescent="0.25">
      <c r="A36">
        <v>5</v>
      </c>
      <c r="B36" t="s">
        <v>85</v>
      </c>
      <c r="C36">
        <v>2.9764727679999998</v>
      </c>
    </row>
    <row r="37" spans="1:3" x14ac:dyDescent="0.25">
      <c r="A37">
        <v>28</v>
      </c>
      <c r="B37" t="s">
        <v>106</v>
      </c>
      <c r="C37">
        <v>2.8842596029999998</v>
      </c>
    </row>
    <row r="38" spans="1:3" x14ac:dyDescent="0.25">
      <c r="A38">
        <v>21</v>
      </c>
      <c r="B38" t="s">
        <v>99</v>
      </c>
      <c r="C38">
        <v>2.853498906</v>
      </c>
    </row>
    <row r="39" spans="1:3" x14ac:dyDescent="0.25">
      <c r="A39">
        <v>47</v>
      </c>
      <c r="B39" t="s">
        <v>124</v>
      </c>
      <c r="C39">
        <v>2.8372097269999998</v>
      </c>
    </row>
    <row r="40" spans="1:3" x14ac:dyDescent="0.25">
      <c r="A40">
        <v>45</v>
      </c>
      <c r="B40" t="s">
        <v>122</v>
      </c>
      <c r="C40">
        <v>2.7426981210000001</v>
      </c>
    </row>
    <row r="41" spans="1:3" x14ac:dyDescent="0.25">
      <c r="A41">
        <v>25</v>
      </c>
      <c r="B41" t="s">
        <v>103</v>
      </c>
      <c r="C41">
        <v>2.7096206249999999</v>
      </c>
    </row>
    <row r="42" spans="1:3" x14ac:dyDescent="0.25">
      <c r="A42">
        <v>39</v>
      </c>
      <c r="B42" t="s">
        <v>117</v>
      </c>
      <c r="C42">
        <v>2.3107835529999998</v>
      </c>
    </row>
    <row r="43" spans="1:3" x14ac:dyDescent="0.25">
      <c r="A43">
        <v>26</v>
      </c>
      <c r="B43" t="s">
        <v>104</v>
      </c>
      <c r="C43">
        <v>2.259887006</v>
      </c>
    </row>
    <row r="44" spans="1:3" x14ac:dyDescent="0.25">
      <c r="A44">
        <v>9</v>
      </c>
      <c r="B44" t="s">
        <v>88</v>
      </c>
      <c r="C44">
        <v>1.923285906</v>
      </c>
    </row>
    <row r="45" spans="1:3" x14ac:dyDescent="0.25">
      <c r="A45">
        <v>1</v>
      </c>
      <c r="B45" t="s">
        <v>82</v>
      </c>
      <c r="C45">
        <v>1.7072563460000001</v>
      </c>
    </row>
    <row r="46" spans="1:3" x14ac:dyDescent="0.25">
      <c r="A46">
        <v>12</v>
      </c>
      <c r="B46" t="s">
        <v>91</v>
      </c>
      <c r="C46">
        <v>1.3908579839999999</v>
      </c>
    </row>
    <row r="47" spans="1:3" x14ac:dyDescent="0.25">
      <c r="A47">
        <v>44</v>
      </c>
      <c r="B47" t="s">
        <v>121</v>
      </c>
      <c r="C47">
        <v>1.3042280230000001</v>
      </c>
    </row>
    <row r="48" spans="1:3" x14ac:dyDescent="0.25">
      <c r="A48">
        <v>50</v>
      </c>
      <c r="B48" t="s">
        <v>127</v>
      </c>
      <c r="C48">
        <v>1.2254501099999999</v>
      </c>
    </row>
    <row r="49" spans="1:3" x14ac:dyDescent="0.25">
      <c r="A49">
        <v>33</v>
      </c>
      <c r="B49" t="s">
        <v>111</v>
      </c>
      <c r="C49">
        <v>1.1353389730000001</v>
      </c>
    </row>
    <row r="50" spans="1:3" x14ac:dyDescent="0.25">
      <c r="A50">
        <v>42</v>
      </c>
      <c r="B50" t="s">
        <v>120</v>
      </c>
      <c r="C50">
        <v>1.050667609</v>
      </c>
    </row>
    <row r="51" spans="1:3" x14ac:dyDescent="0.25">
      <c r="A51">
        <v>23</v>
      </c>
      <c r="B51" t="s">
        <v>101</v>
      </c>
      <c r="C51">
        <v>-0.35730525600000002</v>
      </c>
    </row>
    <row r="52" spans="1:3" x14ac:dyDescent="0.25">
      <c r="A52">
        <v>54</v>
      </c>
      <c r="B52" t="s">
        <v>130</v>
      </c>
      <c r="C52">
        <v>-0.68521979799999999</v>
      </c>
    </row>
  </sheetData>
  <sortState ref="A2:C58">
    <sortCondition descending="1" ref="C2:C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H6" sqref="H6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3" width="17.85546875" bestFit="1" customWidth="1"/>
    <col min="5" max="5" width="13.28515625" bestFit="1" customWidth="1"/>
  </cols>
  <sheetData>
    <row r="1" spans="1:19" x14ac:dyDescent="0.25">
      <c r="A1" t="s">
        <v>3</v>
      </c>
      <c r="B1" t="s">
        <v>4</v>
      </c>
      <c r="C1" t="s">
        <v>63</v>
      </c>
      <c r="D1" t="s">
        <v>134</v>
      </c>
      <c r="E1" t="s">
        <v>75</v>
      </c>
      <c r="F1" t="s">
        <v>134</v>
      </c>
      <c r="N1">
        <v>0</v>
      </c>
      <c r="O1" t="s">
        <v>76</v>
      </c>
      <c r="P1">
        <v>4.2923464410000003</v>
      </c>
      <c r="Q1">
        <v>0</v>
      </c>
      <c r="R1" t="s">
        <v>76</v>
      </c>
      <c r="S1">
        <v>3.1350808520000002</v>
      </c>
    </row>
    <row r="2" spans="1:19" x14ac:dyDescent="0.25">
      <c r="A2">
        <v>1</v>
      </c>
      <c r="B2" t="s">
        <v>82</v>
      </c>
      <c r="C2">
        <v>1.7072563460000001</v>
      </c>
      <c r="D2">
        <f>RANK(C2,C$2:C$52)</f>
        <v>44</v>
      </c>
      <c r="E2">
        <v>1.577962555</v>
      </c>
      <c r="F2">
        <f>RANK(E2,E$2:E$52)</f>
        <v>25</v>
      </c>
      <c r="N2">
        <v>0</v>
      </c>
      <c r="O2" t="s">
        <v>78</v>
      </c>
      <c r="P2">
        <v>2.849798753</v>
      </c>
      <c r="Q2">
        <v>0</v>
      </c>
      <c r="R2" t="s">
        <v>78</v>
      </c>
      <c r="S2">
        <v>-0.43665322299999998</v>
      </c>
    </row>
    <row r="3" spans="1:19" x14ac:dyDescent="0.25">
      <c r="A3">
        <v>2</v>
      </c>
      <c r="B3" t="s">
        <v>83</v>
      </c>
      <c r="C3">
        <v>9.4654580660000001</v>
      </c>
      <c r="D3">
        <f t="shared" ref="D3:D52" si="0">RANK(C3,C$2:C$52)</f>
        <v>2</v>
      </c>
      <c r="E3">
        <v>-10.884734030000001</v>
      </c>
      <c r="F3">
        <f t="shared" ref="F3:F52" si="1">RANK(E3,E$2:E$52)</f>
        <v>51</v>
      </c>
      <c r="N3">
        <v>0</v>
      </c>
      <c r="O3" t="s">
        <v>79</v>
      </c>
      <c r="P3">
        <v>3.5993738639999999</v>
      </c>
      <c r="Q3">
        <v>0</v>
      </c>
      <c r="R3" t="s">
        <v>79</v>
      </c>
      <c r="S3">
        <v>-0.80480084600000001</v>
      </c>
    </row>
    <row r="4" spans="1:19" x14ac:dyDescent="0.25">
      <c r="A4">
        <v>4</v>
      </c>
      <c r="B4" t="s">
        <v>84</v>
      </c>
      <c r="C4">
        <v>5.2549358350000004</v>
      </c>
      <c r="D4">
        <f t="shared" si="0"/>
        <v>16</v>
      </c>
      <c r="E4">
        <v>8.4104410129999998</v>
      </c>
      <c r="F4">
        <f t="shared" si="1"/>
        <v>7</v>
      </c>
      <c r="N4">
        <v>0</v>
      </c>
      <c r="O4" t="s">
        <v>80</v>
      </c>
      <c r="P4">
        <v>4.2270342049999998</v>
      </c>
      <c r="Q4">
        <v>0</v>
      </c>
      <c r="R4" t="s">
        <v>80</v>
      </c>
      <c r="S4">
        <v>6.0785648239999999</v>
      </c>
    </row>
    <row r="5" spans="1:19" x14ac:dyDescent="0.25">
      <c r="A5">
        <v>5</v>
      </c>
      <c r="B5" t="s">
        <v>85</v>
      </c>
      <c r="C5">
        <v>2.9764727679999998</v>
      </c>
      <c r="D5">
        <f t="shared" si="0"/>
        <v>35</v>
      </c>
      <c r="E5">
        <v>-0.221767136</v>
      </c>
      <c r="F5">
        <f t="shared" si="1"/>
        <v>38</v>
      </c>
      <c r="N5">
        <v>0</v>
      </c>
      <c r="O5" t="s">
        <v>81</v>
      </c>
      <c r="P5">
        <v>6.1053050320000004</v>
      </c>
      <c r="Q5">
        <v>0</v>
      </c>
      <c r="R5" t="s">
        <v>81</v>
      </c>
      <c r="S5">
        <v>4.6887695349999996</v>
      </c>
    </row>
    <row r="6" spans="1:19" x14ac:dyDescent="0.25">
      <c r="A6">
        <v>6</v>
      </c>
      <c r="B6" t="s">
        <v>86</v>
      </c>
      <c r="C6">
        <v>6.4768455989999998</v>
      </c>
      <c r="D6">
        <f t="shared" si="0"/>
        <v>7</v>
      </c>
      <c r="E6">
        <v>3.3464064800000002</v>
      </c>
      <c r="F6">
        <f t="shared" si="1"/>
        <v>17</v>
      </c>
      <c r="N6">
        <v>72</v>
      </c>
      <c r="O6" t="s">
        <v>133</v>
      </c>
      <c r="P6">
        <v>2.141586588</v>
      </c>
      <c r="Q6">
        <v>72</v>
      </c>
      <c r="R6" t="s">
        <v>133</v>
      </c>
      <c r="S6">
        <v>-15.422782789999999</v>
      </c>
    </row>
    <row r="7" spans="1:19" x14ac:dyDescent="0.25">
      <c r="A7">
        <v>8</v>
      </c>
      <c r="B7" t="s">
        <v>87</v>
      </c>
      <c r="C7">
        <v>6.0118826280000004</v>
      </c>
      <c r="D7">
        <f t="shared" si="0"/>
        <v>10</v>
      </c>
      <c r="E7">
        <v>9.5978980709999995</v>
      </c>
      <c r="F7">
        <f t="shared" si="1"/>
        <v>4</v>
      </c>
    </row>
    <row r="8" spans="1:19" x14ac:dyDescent="0.25">
      <c r="A8">
        <v>9</v>
      </c>
      <c r="B8" t="s">
        <v>88</v>
      </c>
      <c r="C8">
        <v>1.923285906</v>
      </c>
      <c r="D8">
        <f t="shared" si="0"/>
        <v>43</v>
      </c>
      <c r="E8">
        <v>-2.5553021130000002</v>
      </c>
      <c r="F8">
        <f t="shared" si="1"/>
        <v>46</v>
      </c>
    </row>
    <row r="9" spans="1:19" x14ac:dyDescent="0.25">
      <c r="A9">
        <v>10</v>
      </c>
      <c r="B9" t="s">
        <v>89</v>
      </c>
      <c r="C9">
        <v>3.0695583860000002</v>
      </c>
      <c r="D9">
        <f t="shared" si="0"/>
        <v>33</v>
      </c>
      <c r="E9">
        <v>7.713662652</v>
      </c>
      <c r="F9">
        <f t="shared" si="1"/>
        <v>8</v>
      </c>
    </row>
    <row r="10" spans="1:19" x14ac:dyDescent="0.25">
      <c r="A10">
        <v>11</v>
      </c>
      <c r="B10" t="s">
        <v>90</v>
      </c>
      <c r="C10">
        <v>6.7568600710000002</v>
      </c>
      <c r="D10">
        <f t="shared" si="0"/>
        <v>5</v>
      </c>
      <c r="E10">
        <v>7.5427903890000003</v>
      </c>
      <c r="F10">
        <f t="shared" si="1"/>
        <v>9</v>
      </c>
    </row>
    <row r="11" spans="1:19" x14ac:dyDescent="0.25">
      <c r="A11">
        <v>12</v>
      </c>
      <c r="B11" t="s">
        <v>91</v>
      </c>
      <c r="C11">
        <v>1.3908579839999999</v>
      </c>
      <c r="D11">
        <f t="shared" si="0"/>
        <v>45</v>
      </c>
      <c r="E11">
        <v>12.703422789999999</v>
      </c>
      <c r="F11">
        <f t="shared" si="1"/>
        <v>2</v>
      </c>
    </row>
    <row r="12" spans="1:19" x14ac:dyDescent="0.25">
      <c r="A12">
        <v>13</v>
      </c>
      <c r="B12" t="s">
        <v>92</v>
      </c>
      <c r="C12">
        <v>5.3585234640000001</v>
      </c>
      <c r="D12">
        <f t="shared" si="0"/>
        <v>14</v>
      </c>
      <c r="E12">
        <v>4.6708900839999998</v>
      </c>
      <c r="F12">
        <f t="shared" si="1"/>
        <v>16</v>
      </c>
    </row>
    <row r="13" spans="1:19" x14ac:dyDescent="0.25">
      <c r="A13">
        <v>15</v>
      </c>
      <c r="B13" t="s">
        <v>93</v>
      </c>
      <c r="C13">
        <v>5.4041861759999996</v>
      </c>
      <c r="D13">
        <f t="shared" si="0"/>
        <v>12</v>
      </c>
      <c r="E13">
        <v>2.4394141450000002</v>
      </c>
      <c r="F13">
        <f t="shared" si="1"/>
        <v>20</v>
      </c>
    </row>
    <row r="14" spans="1:19" x14ac:dyDescent="0.25">
      <c r="A14">
        <v>16</v>
      </c>
      <c r="B14" t="s">
        <v>94</v>
      </c>
      <c r="C14">
        <v>6.9700832110000004</v>
      </c>
      <c r="D14">
        <f t="shared" si="0"/>
        <v>4</v>
      </c>
      <c r="E14">
        <v>5.7826377359999999</v>
      </c>
      <c r="F14">
        <f t="shared" si="1"/>
        <v>13</v>
      </c>
    </row>
    <row r="15" spans="1:19" x14ac:dyDescent="0.25">
      <c r="A15">
        <v>17</v>
      </c>
      <c r="B15" t="s">
        <v>95</v>
      </c>
      <c r="C15">
        <v>4.156899278</v>
      </c>
      <c r="D15">
        <f t="shared" si="0"/>
        <v>24</v>
      </c>
      <c r="E15">
        <v>-4.8506212299999998</v>
      </c>
      <c r="F15">
        <f t="shared" si="1"/>
        <v>49</v>
      </c>
    </row>
    <row r="16" spans="1:19" x14ac:dyDescent="0.25">
      <c r="A16">
        <v>18</v>
      </c>
      <c r="B16" t="s">
        <v>96</v>
      </c>
      <c r="C16">
        <v>3.7962970839999999</v>
      </c>
      <c r="D16">
        <f t="shared" si="0"/>
        <v>26</v>
      </c>
      <c r="E16">
        <v>0.39840310699999998</v>
      </c>
      <c r="F16">
        <f t="shared" si="1"/>
        <v>33</v>
      </c>
    </row>
    <row r="17" spans="1:6" x14ac:dyDescent="0.25">
      <c r="A17">
        <v>19</v>
      </c>
      <c r="B17" t="s">
        <v>97</v>
      </c>
      <c r="C17">
        <v>3.5380460930000002</v>
      </c>
      <c r="D17">
        <f t="shared" si="0"/>
        <v>29</v>
      </c>
      <c r="E17">
        <v>1.4704489919999999</v>
      </c>
      <c r="F17">
        <f t="shared" si="1"/>
        <v>26</v>
      </c>
    </row>
    <row r="18" spans="1:6" x14ac:dyDescent="0.25">
      <c r="A18">
        <v>20</v>
      </c>
      <c r="B18" t="s">
        <v>98</v>
      </c>
      <c r="C18">
        <v>5.5098242669999999</v>
      </c>
      <c r="D18">
        <f t="shared" si="0"/>
        <v>11</v>
      </c>
      <c r="E18">
        <v>-2.709393495</v>
      </c>
      <c r="F18">
        <f t="shared" si="1"/>
        <v>47</v>
      </c>
    </row>
    <row r="19" spans="1:6" x14ac:dyDescent="0.25">
      <c r="A19">
        <v>21</v>
      </c>
      <c r="B19" t="s">
        <v>99</v>
      </c>
      <c r="C19">
        <v>2.853498906</v>
      </c>
      <c r="D19">
        <f t="shared" si="0"/>
        <v>37</v>
      </c>
      <c r="E19">
        <v>0.49789856900000001</v>
      </c>
      <c r="F19">
        <f t="shared" si="1"/>
        <v>32</v>
      </c>
    </row>
    <row r="20" spans="1:6" x14ac:dyDescent="0.25">
      <c r="A20">
        <v>22</v>
      </c>
      <c r="B20" t="s">
        <v>100</v>
      </c>
      <c r="C20">
        <v>4.1929267939999999</v>
      </c>
      <c r="D20">
        <f t="shared" si="0"/>
        <v>23</v>
      </c>
      <c r="E20">
        <v>0.30908636299999998</v>
      </c>
      <c r="F20">
        <f t="shared" si="1"/>
        <v>34</v>
      </c>
    </row>
    <row r="21" spans="1:6" x14ac:dyDescent="0.25">
      <c r="A21">
        <v>23</v>
      </c>
      <c r="B21" t="s">
        <v>101</v>
      </c>
      <c r="C21">
        <v>-0.35730525600000002</v>
      </c>
      <c r="D21">
        <f t="shared" si="0"/>
        <v>50</v>
      </c>
      <c r="E21">
        <v>1.4352387980000001</v>
      </c>
      <c r="F21">
        <f t="shared" si="1"/>
        <v>28</v>
      </c>
    </row>
    <row r="22" spans="1:6" x14ac:dyDescent="0.25">
      <c r="A22">
        <v>24</v>
      </c>
      <c r="B22" t="s">
        <v>102</v>
      </c>
      <c r="C22">
        <v>4.3094737250000001</v>
      </c>
      <c r="D22">
        <f t="shared" si="0"/>
        <v>22</v>
      </c>
      <c r="E22">
        <v>2.2927125350000002</v>
      </c>
      <c r="F22">
        <f t="shared" si="1"/>
        <v>23</v>
      </c>
    </row>
    <row r="23" spans="1:6" x14ac:dyDescent="0.25">
      <c r="A23">
        <v>25</v>
      </c>
      <c r="B23" t="s">
        <v>103</v>
      </c>
      <c r="C23">
        <v>2.7096206249999999</v>
      </c>
      <c r="D23">
        <f t="shared" si="0"/>
        <v>40</v>
      </c>
      <c r="E23">
        <v>3.1114257900000002</v>
      </c>
      <c r="F23">
        <f t="shared" si="1"/>
        <v>18</v>
      </c>
    </row>
    <row r="24" spans="1:6" x14ac:dyDescent="0.25">
      <c r="A24">
        <v>26</v>
      </c>
      <c r="B24" t="s">
        <v>104</v>
      </c>
      <c r="C24">
        <v>2.259887006</v>
      </c>
      <c r="D24">
        <f t="shared" si="0"/>
        <v>42</v>
      </c>
      <c r="E24">
        <v>-0.866818423</v>
      </c>
      <c r="F24">
        <f t="shared" si="1"/>
        <v>42</v>
      </c>
    </row>
    <row r="25" spans="1:6" x14ac:dyDescent="0.25">
      <c r="A25">
        <v>27</v>
      </c>
      <c r="B25" t="s">
        <v>105</v>
      </c>
      <c r="C25">
        <v>5.3779526549999996</v>
      </c>
      <c r="D25">
        <f t="shared" si="0"/>
        <v>13</v>
      </c>
      <c r="E25">
        <v>1.34310939</v>
      </c>
      <c r="F25">
        <f t="shared" si="1"/>
        <v>29</v>
      </c>
    </row>
    <row r="26" spans="1:6" x14ac:dyDescent="0.25">
      <c r="A26">
        <v>28</v>
      </c>
      <c r="B26" t="s">
        <v>106</v>
      </c>
      <c r="C26">
        <v>2.8842596029999998</v>
      </c>
      <c r="D26">
        <f t="shared" si="0"/>
        <v>36</v>
      </c>
      <c r="E26">
        <v>-2.3827799710000002</v>
      </c>
      <c r="F26">
        <f t="shared" si="1"/>
        <v>45</v>
      </c>
    </row>
    <row r="27" spans="1:6" x14ac:dyDescent="0.25">
      <c r="A27">
        <v>29</v>
      </c>
      <c r="B27" t="s">
        <v>107</v>
      </c>
      <c r="C27">
        <v>3.1308569359999998</v>
      </c>
      <c r="D27">
        <f t="shared" si="0"/>
        <v>31</v>
      </c>
      <c r="E27">
        <v>9.3653172000000007E-2</v>
      </c>
      <c r="F27">
        <f t="shared" si="1"/>
        <v>35</v>
      </c>
    </row>
    <row r="28" spans="1:6" x14ac:dyDescent="0.25">
      <c r="A28">
        <v>30</v>
      </c>
      <c r="B28" t="s">
        <v>108</v>
      </c>
      <c r="C28">
        <v>3.0945187089999999</v>
      </c>
      <c r="D28">
        <f t="shared" si="0"/>
        <v>32</v>
      </c>
      <c r="E28">
        <v>5.215745547</v>
      </c>
      <c r="F28">
        <f t="shared" si="1"/>
        <v>14</v>
      </c>
    </row>
    <row r="29" spans="1:6" x14ac:dyDescent="0.25">
      <c r="A29">
        <v>31</v>
      </c>
      <c r="B29" t="s">
        <v>109</v>
      </c>
      <c r="C29">
        <v>6.0275080040000004</v>
      </c>
      <c r="D29">
        <f t="shared" si="0"/>
        <v>9</v>
      </c>
      <c r="E29">
        <v>0.66871583099999998</v>
      </c>
      <c r="F29">
        <f t="shared" si="1"/>
        <v>31</v>
      </c>
    </row>
    <row r="30" spans="1:6" x14ac:dyDescent="0.25">
      <c r="A30">
        <v>32</v>
      </c>
      <c r="B30" t="s">
        <v>110</v>
      </c>
      <c r="C30">
        <v>4.7778271309999996</v>
      </c>
      <c r="D30">
        <f t="shared" si="0"/>
        <v>19</v>
      </c>
      <c r="E30">
        <v>11.394536950000001</v>
      </c>
      <c r="F30">
        <f t="shared" si="1"/>
        <v>3</v>
      </c>
    </row>
    <row r="31" spans="1:6" x14ac:dyDescent="0.25">
      <c r="A31">
        <v>33</v>
      </c>
      <c r="B31" t="s">
        <v>111</v>
      </c>
      <c r="C31">
        <v>1.1353389730000001</v>
      </c>
      <c r="D31">
        <f t="shared" si="0"/>
        <v>48</v>
      </c>
      <c r="E31">
        <v>2.372586697</v>
      </c>
      <c r="F31">
        <f t="shared" si="1"/>
        <v>21</v>
      </c>
    </row>
    <row r="32" spans="1:6" x14ac:dyDescent="0.25">
      <c r="A32">
        <v>34</v>
      </c>
      <c r="B32" t="s">
        <v>112</v>
      </c>
      <c r="C32">
        <v>3.5564789210000001</v>
      </c>
      <c r="D32">
        <f t="shared" si="0"/>
        <v>28</v>
      </c>
      <c r="E32">
        <v>-0.43059602699999999</v>
      </c>
      <c r="F32">
        <f t="shared" si="1"/>
        <v>39</v>
      </c>
    </row>
    <row r="33" spans="1:6" x14ac:dyDescent="0.25">
      <c r="A33">
        <v>35</v>
      </c>
      <c r="B33" t="s">
        <v>113</v>
      </c>
      <c r="C33">
        <v>4.7655260070000001</v>
      </c>
      <c r="D33">
        <f t="shared" si="0"/>
        <v>20</v>
      </c>
      <c r="E33">
        <v>-5.5036984120000003</v>
      </c>
      <c r="F33">
        <f t="shared" si="1"/>
        <v>50</v>
      </c>
    </row>
    <row r="34" spans="1:6" x14ac:dyDescent="0.25">
      <c r="A34">
        <v>36</v>
      </c>
      <c r="B34" t="s">
        <v>114</v>
      </c>
      <c r="C34">
        <v>4.3787436550000001</v>
      </c>
      <c r="D34">
        <f t="shared" si="0"/>
        <v>21</v>
      </c>
      <c r="E34">
        <v>-1.7809483699999999</v>
      </c>
      <c r="F34">
        <f t="shared" si="1"/>
        <v>44</v>
      </c>
    </row>
    <row r="35" spans="1:6" x14ac:dyDescent="0.25">
      <c r="A35">
        <v>37</v>
      </c>
      <c r="B35" t="s">
        <v>115</v>
      </c>
      <c r="C35">
        <v>3.6729367489999998</v>
      </c>
      <c r="D35">
        <f t="shared" si="0"/>
        <v>27</v>
      </c>
      <c r="E35">
        <v>5.8046122750000002</v>
      </c>
      <c r="F35">
        <f t="shared" si="1"/>
        <v>12</v>
      </c>
    </row>
    <row r="36" spans="1:6" x14ac:dyDescent="0.25">
      <c r="A36">
        <v>38</v>
      </c>
      <c r="B36" t="s">
        <v>116</v>
      </c>
      <c r="C36">
        <v>6.6983795280000002</v>
      </c>
      <c r="D36">
        <f t="shared" si="0"/>
        <v>6</v>
      </c>
      <c r="E36">
        <v>14.02819169</v>
      </c>
      <c r="F36">
        <f t="shared" si="1"/>
        <v>1</v>
      </c>
    </row>
    <row r="37" spans="1:6" x14ac:dyDescent="0.25">
      <c r="A37">
        <v>39</v>
      </c>
      <c r="B37" t="s">
        <v>117</v>
      </c>
      <c r="C37">
        <v>2.3107835529999998</v>
      </c>
      <c r="D37">
        <f t="shared" si="0"/>
        <v>41</v>
      </c>
      <c r="E37">
        <v>-6.1037284999999997E-2</v>
      </c>
      <c r="F37">
        <f t="shared" si="1"/>
        <v>36</v>
      </c>
    </row>
    <row r="38" spans="1:6" x14ac:dyDescent="0.25">
      <c r="A38">
        <v>40</v>
      </c>
      <c r="B38" t="s">
        <v>118</v>
      </c>
      <c r="C38">
        <v>3.9807692729999999</v>
      </c>
      <c r="D38">
        <f t="shared" si="0"/>
        <v>25</v>
      </c>
      <c r="E38">
        <v>2.6045220329999998</v>
      </c>
      <c r="F38">
        <f t="shared" si="1"/>
        <v>19</v>
      </c>
    </row>
    <row r="39" spans="1:6" x14ac:dyDescent="0.25">
      <c r="A39">
        <v>41</v>
      </c>
      <c r="B39" t="s">
        <v>119</v>
      </c>
      <c r="C39">
        <v>3.0168490540000001</v>
      </c>
      <c r="D39">
        <f t="shared" si="0"/>
        <v>34</v>
      </c>
      <c r="E39">
        <v>7.4780582730000003</v>
      </c>
      <c r="F39">
        <f t="shared" si="1"/>
        <v>10</v>
      </c>
    </row>
    <row r="40" spans="1:6" x14ac:dyDescent="0.25">
      <c r="A40">
        <v>42</v>
      </c>
      <c r="B40" t="s">
        <v>120</v>
      </c>
      <c r="C40">
        <v>1.050667609</v>
      </c>
      <c r="D40">
        <f t="shared" si="0"/>
        <v>49</v>
      </c>
      <c r="E40">
        <v>-0.18679230599999999</v>
      </c>
      <c r="F40">
        <f t="shared" si="1"/>
        <v>37</v>
      </c>
    </row>
    <row r="41" spans="1:6" x14ac:dyDescent="0.25">
      <c r="A41">
        <v>44</v>
      </c>
      <c r="B41" t="s">
        <v>121</v>
      </c>
      <c r="C41">
        <v>1.3042280230000001</v>
      </c>
      <c r="D41">
        <f t="shared" si="0"/>
        <v>46</v>
      </c>
      <c r="E41">
        <v>0.85652211199999995</v>
      </c>
      <c r="F41">
        <f t="shared" si="1"/>
        <v>30</v>
      </c>
    </row>
    <row r="42" spans="1:6" x14ac:dyDescent="0.25">
      <c r="A42">
        <v>45</v>
      </c>
      <c r="B42" t="s">
        <v>122</v>
      </c>
      <c r="C42">
        <v>2.7426981210000001</v>
      </c>
      <c r="D42">
        <f t="shared" si="0"/>
        <v>39</v>
      </c>
      <c r="E42">
        <v>9.3515364969999997</v>
      </c>
      <c r="F42">
        <f t="shared" si="1"/>
        <v>5</v>
      </c>
    </row>
    <row r="43" spans="1:6" x14ac:dyDescent="0.25">
      <c r="A43">
        <v>46</v>
      </c>
      <c r="B43" t="s">
        <v>123</v>
      </c>
      <c r="C43">
        <v>6.2683781869999997</v>
      </c>
      <c r="D43">
        <f t="shared" si="0"/>
        <v>8</v>
      </c>
      <c r="E43">
        <v>2.3677138489999998</v>
      </c>
      <c r="F43">
        <f t="shared" si="1"/>
        <v>22</v>
      </c>
    </row>
    <row r="44" spans="1:6" x14ac:dyDescent="0.25">
      <c r="A44">
        <v>47</v>
      </c>
      <c r="B44" t="s">
        <v>124</v>
      </c>
      <c r="C44">
        <v>2.8372097269999998</v>
      </c>
      <c r="D44">
        <f t="shared" si="0"/>
        <v>38</v>
      </c>
      <c r="E44">
        <v>5.161643003</v>
      </c>
      <c r="F44">
        <f t="shared" si="1"/>
        <v>15</v>
      </c>
    </row>
    <row r="45" spans="1:6" x14ac:dyDescent="0.25">
      <c r="A45">
        <v>48</v>
      </c>
      <c r="B45" t="s">
        <v>125</v>
      </c>
      <c r="C45">
        <v>7.795768238</v>
      </c>
      <c r="D45">
        <f t="shared" si="0"/>
        <v>3</v>
      </c>
      <c r="E45">
        <v>8.944721071</v>
      </c>
      <c r="F45">
        <f t="shared" si="1"/>
        <v>6</v>
      </c>
    </row>
    <row r="46" spans="1:6" x14ac:dyDescent="0.25">
      <c r="A46">
        <v>49</v>
      </c>
      <c r="B46" t="s">
        <v>126</v>
      </c>
      <c r="C46">
        <v>12.365009499999999</v>
      </c>
      <c r="D46">
        <f t="shared" si="0"/>
        <v>1</v>
      </c>
      <c r="E46">
        <v>1.447220336</v>
      </c>
      <c r="F46">
        <f t="shared" si="1"/>
        <v>27</v>
      </c>
    </row>
    <row r="47" spans="1:6" x14ac:dyDescent="0.25">
      <c r="A47">
        <v>50</v>
      </c>
      <c r="B47" t="s">
        <v>127</v>
      </c>
      <c r="C47">
        <v>1.2254501099999999</v>
      </c>
      <c r="D47">
        <f t="shared" si="0"/>
        <v>47</v>
      </c>
      <c r="E47">
        <v>-1.324379676</v>
      </c>
      <c r="F47">
        <f t="shared" si="1"/>
        <v>43</v>
      </c>
    </row>
    <row r="48" spans="1:6" x14ac:dyDescent="0.25">
      <c r="A48">
        <v>51</v>
      </c>
      <c r="B48" t="s">
        <v>128</v>
      </c>
      <c r="C48">
        <v>4.9542575920000003</v>
      </c>
      <c r="D48">
        <f t="shared" si="0"/>
        <v>18</v>
      </c>
      <c r="E48">
        <v>1.640091599</v>
      </c>
      <c r="F48">
        <f t="shared" si="1"/>
        <v>24</v>
      </c>
    </row>
    <row r="49" spans="1:6" x14ac:dyDescent="0.25">
      <c r="A49">
        <v>53</v>
      </c>
      <c r="B49" t="s">
        <v>129</v>
      </c>
      <c r="C49">
        <v>5.0925981340000002</v>
      </c>
      <c r="D49">
        <f t="shared" si="0"/>
        <v>17</v>
      </c>
      <c r="E49">
        <v>7.3950829029999996</v>
      </c>
      <c r="F49">
        <f t="shared" si="1"/>
        <v>11</v>
      </c>
    </row>
    <row r="50" spans="1:6" x14ac:dyDescent="0.25">
      <c r="A50">
        <v>54</v>
      </c>
      <c r="B50" t="s">
        <v>130</v>
      </c>
      <c r="C50">
        <v>-0.68521979799999999</v>
      </c>
      <c r="D50">
        <f t="shared" si="0"/>
        <v>51</v>
      </c>
      <c r="E50">
        <v>-0.85584978700000003</v>
      </c>
      <c r="F50">
        <f t="shared" si="1"/>
        <v>41</v>
      </c>
    </row>
    <row r="51" spans="1:6" x14ac:dyDescent="0.25">
      <c r="A51">
        <v>55</v>
      </c>
      <c r="B51" t="s">
        <v>131</v>
      </c>
      <c r="C51">
        <v>3.327328676</v>
      </c>
      <c r="D51">
        <f t="shared" si="0"/>
        <v>30</v>
      </c>
      <c r="E51">
        <v>-0.58797356700000003</v>
      </c>
      <c r="F51">
        <f t="shared" si="1"/>
        <v>40</v>
      </c>
    </row>
    <row r="52" spans="1:6" x14ac:dyDescent="0.25">
      <c r="A52">
        <v>56</v>
      </c>
      <c r="B52" t="s">
        <v>132</v>
      </c>
      <c r="C52">
        <v>5.3367552529999998</v>
      </c>
      <c r="D52">
        <f t="shared" si="0"/>
        <v>15</v>
      </c>
      <c r="E52">
        <v>-3.746864763</v>
      </c>
      <c r="F52">
        <f t="shared" si="1"/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B1" workbookViewId="0">
      <selection activeCell="M1" sqref="M1:P1048576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7" width="15" bestFit="1" customWidth="1"/>
    <col min="8" max="12" width="23.42578125" bestFit="1" customWidth="1"/>
    <col min="13" max="13" width="14.28515625" bestFit="1" customWidth="1"/>
    <col min="14" max="14" width="13.28515625" bestFit="1" customWidth="1"/>
    <col min="16" max="16" width="10.5703125" bestFit="1" customWidth="1"/>
  </cols>
  <sheetData>
    <row r="1" spans="1:16" x14ac:dyDescent="0.25">
      <c r="A1" t="s">
        <v>3</v>
      </c>
      <c r="B1" t="s">
        <v>4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135</v>
      </c>
      <c r="N1" t="s">
        <v>136</v>
      </c>
      <c r="O1" t="s">
        <v>137</v>
      </c>
      <c r="P1" t="s">
        <v>138</v>
      </c>
    </row>
    <row r="2" spans="1:16" x14ac:dyDescent="0.25">
      <c r="A2">
        <v>0</v>
      </c>
      <c r="B2" t="s">
        <v>76</v>
      </c>
      <c r="C2">
        <v>588952</v>
      </c>
      <c r="D2">
        <v>2374575</v>
      </c>
      <c r="E2">
        <v>2390446</v>
      </c>
      <c r="F2">
        <v>2385453</v>
      </c>
      <c r="G2">
        <v>2359525</v>
      </c>
      <c r="H2">
        <v>199832</v>
      </c>
      <c r="I2">
        <v>913582</v>
      </c>
      <c r="J2">
        <v>955001</v>
      </c>
      <c r="K2">
        <v>998952</v>
      </c>
      <c r="L2">
        <v>995944</v>
      </c>
      <c r="M2" s="2">
        <f>SUM(C2:G2)</f>
        <v>10098951</v>
      </c>
      <c r="N2" s="2">
        <f>SUM(H2:L2)</f>
        <v>4063311</v>
      </c>
      <c r="O2" s="3">
        <f>N2/M2</f>
        <v>0.40234980841079437</v>
      </c>
      <c r="P2" s="4">
        <f>M2-N2</f>
        <v>6035640</v>
      </c>
    </row>
    <row r="3" spans="1:16" x14ac:dyDescent="0.25">
      <c r="A3">
        <v>0</v>
      </c>
      <c r="B3" t="s">
        <v>78</v>
      </c>
      <c r="C3">
        <v>63342</v>
      </c>
      <c r="D3">
        <v>253980</v>
      </c>
      <c r="E3">
        <v>196368</v>
      </c>
      <c r="F3">
        <v>196182</v>
      </c>
      <c r="G3">
        <v>124113</v>
      </c>
      <c r="H3">
        <v>52822</v>
      </c>
      <c r="I3">
        <v>248097</v>
      </c>
      <c r="J3">
        <v>244851</v>
      </c>
      <c r="K3">
        <v>262458</v>
      </c>
      <c r="L3">
        <v>262204</v>
      </c>
      <c r="M3" s="2">
        <f t="shared" ref="M3:M58" si="0">SUM(C3:G3)</f>
        <v>833985</v>
      </c>
      <c r="N3" s="2">
        <f t="shared" ref="N3:N58" si="1">SUM(H3:L3)</f>
        <v>1070432</v>
      </c>
      <c r="O3" s="3">
        <f t="shared" ref="O3:O58" si="2">N3/M3</f>
        <v>1.2835146915112383</v>
      </c>
      <c r="P3" s="4">
        <f t="shared" ref="P3:P58" si="3">M3-N3</f>
        <v>-236447</v>
      </c>
    </row>
    <row r="4" spans="1:16" x14ac:dyDescent="0.25">
      <c r="A4">
        <v>0</v>
      </c>
      <c r="B4" t="s">
        <v>79</v>
      </c>
      <c r="C4">
        <v>42492</v>
      </c>
      <c r="D4">
        <v>177267</v>
      </c>
      <c r="E4">
        <v>181801</v>
      </c>
      <c r="F4">
        <v>236413</v>
      </c>
      <c r="G4">
        <v>177237</v>
      </c>
      <c r="H4">
        <v>24672</v>
      </c>
      <c r="I4">
        <v>113685</v>
      </c>
      <c r="J4">
        <v>119912</v>
      </c>
      <c r="K4">
        <v>127603</v>
      </c>
      <c r="L4">
        <v>127607</v>
      </c>
      <c r="M4" s="2">
        <f t="shared" si="0"/>
        <v>815210</v>
      </c>
      <c r="N4" s="2">
        <f t="shared" si="1"/>
        <v>513479</v>
      </c>
      <c r="O4" s="3">
        <f t="shared" si="2"/>
        <v>0.62987328418444333</v>
      </c>
      <c r="P4" s="4">
        <f t="shared" si="3"/>
        <v>301731</v>
      </c>
    </row>
    <row r="5" spans="1:16" x14ac:dyDescent="0.25">
      <c r="A5">
        <v>0</v>
      </c>
      <c r="B5" t="s">
        <v>80</v>
      </c>
      <c r="C5">
        <v>308280</v>
      </c>
      <c r="D5">
        <v>1218677</v>
      </c>
      <c r="E5">
        <v>1256414</v>
      </c>
      <c r="F5">
        <v>1176480</v>
      </c>
      <c r="G5">
        <v>1249132</v>
      </c>
      <c r="H5">
        <v>76002</v>
      </c>
      <c r="I5">
        <v>331528</v>
      </c>
      <c r="J5">
        <v>356244</v>
      </c>
      <c r="K5">
        <v>361400</v>
      </c>
      <c r="L5">
        <v>358956</v>
      </c>
      <c r="M5" s="2">
        <f t="shared" si="0"/>
        <v>5208983</v>
      </c>
      <c r="N5" s="2">
        <f t="shared" si="1"/>
        <v>1484130</v>
      </c>
      <c r="O5" s="3">
        <f t="shared" si="2"/>
        <v>0.28491742054063146</v>
      </c>
      <c r="P5" s="4">
        <f t="shared" si="3"/>
        <v>3724853</v>
      </c>
    </row>
    <row r="6" spans="1:16" x14ac:dyDescent="0.25">
      <c r="A6">
        <v>0</v>
      </c>
      <c r="B6" t="s">
        <v>81</v>
      </c>
      <c r="C6">
        <v>174838</v>
      </c>
      <c r="D6">
        <v>724651</v>
      </c>
      <c r="E6">
        <v>755863</v>
      </c>
      <c r="F6">
        <v>776378</v>
      </c>
      <c r="G6">
        <v>809043</v>
      </c>
      <c r="H6">
        <v>46336</v>
      </c>
      <c r="I6">
        <v>220272</v>
      </c>
      <c r="J6">
        <v>233994</v>
      </c>
      <c r="K6">
        <v>247491</v>
      </c>
      <c r="L6">
        <v>247177</v>
      </c>
      <c r="M6" s="2">
        <f t="shared" si="0"/>
        <v>3240773</v>
      </c>
      <c r="N6" s="2">
        <f t="shared" si="1"/>
        <v>995270</v>
      </c>
      <c r="O6" s="3">
        <f t="shared" si="2"/>
        <v>0.30710882866525979</v>
      </c>
      <c r="P6" s="4">
        <f t="shared" si="3"/>
        <v>2245503</v>
      </c>
    </row>
    <row r="7" spans="1:16" x14ac:dyDescent="0.25">
      <c r="A7">
        <v>1</v>
      </c>
      <c r="B7" t="s">
        <v>82</v>
      </c>
      <c r="C7">
        <v>5695</v>
      </c>
      <c r="D7">
        <v>15873</v>
      </c>
      <c r="E7">
        <v>15789</v>
      </c>
      <c r="F7">
        <v>16512</v>
      </c>
      <c r="G7">
        <v>15381</v>
      </c>
      <c r="H7">
        <v>1352</v>
      </c>
      <c r="I7">
        <v>4949</v>
      </c>
      <c r="J7">
        <v>5626</v>
      </c>
      <c r="K7">
        <v>5626</v>
      </c>
      <c r="L7">
        <v>5606</v>
      </c>
      <c r="M7" s="2">
        <f t="shared" si="0"/>
        <v>69250</v>
      </c>
      <c r="N7" s="2">
        <f t="shared" si="1"/>
        <v>23159</v>
      </c>
      <c r="O7" s="3">
        <f t="shared" si="2"/>
        <v>0.33442599277978341</v>
      </c>
      <c r="P7" s="4">
        <f t="shared" si="3"/>
        <v>46091</v>
      </c>
    </row>
    <row r="8" spans="1:16" x14ac:dyDescent="0.25">
      <c r="A8">
        <v>2</v>
      </c>
      <c r="B8" t="s">
        <v>83</v>
      </c>
      <c r="C8">
        <v>3607</v>
      </c>
      <c r="D8">
        <v>8716</v>
      </c>
      <c r="E8">
        <v>8509</v>
      </c>
      <c r="F8">
        <v>6178</v>
      </c>
      <c r="G8">
        <v>-527</v>
      </c>
      <c r="H8">
        <v>568</v>
      </c>
      <c r="I8">
        <v>1525</v>
      </c>
      <c r="J8">
        <v>2751</v>
      </c>
      <c r="K8">
        <v>2352</v>
      </c>
      <c r="L8">
        <v>2115</v>
      </c>
      <c r="M8" s="2">
        <f t="shared" si="0"/>
        <v>26483</v>
      </c>
      <c r="N8" s="2">
        <f t="shared" si="1"/>
        <v>9311</v>
      </c>
      <c r="O8" s="3">
        <f t="shared" si="2"/>
        <v>0.35158403504134728</v>
      </c>
      <c r="P8" s="4">
        <f t="shared" si="3"/>
        <v>17172</v>
      </c>
    </row>
    <row r="9" spans="1:16" x14ac:dyDescent="0.25">
      <c r="A9">
        <v>4</v>
      </c>
      <c r="B9" t="s">
        <v>84</v>
      </c>
      <c r="C9">
        <v>19689</v>
      </c>
      <c r="D9">
        <v>60868</v>
      </c>
      <c r="E9">
        <v>83369</v>
      </c>
      <c r="F9">
        <v>78761</v>
      </c>
      <c r="G9">
        <v>96487</v>
      </c>
      <c r="H9">
        <v>2274</v>
      </c>
      <c r="I9">
        <v>12673</v>
      </c>
      <c r="J9">
        <v>13185</v>
      </c>
      <c r="K9">
        <v>14127</v>
      </c>
      <c r="L9">
        <v>14234</v>
      </c>
      <c r="M9" s="2">
        <f t="shared" si="0"/>
        <v>339174</v>
      </c>
      <c r="N9" s="2">
        <f t="shared" si="1"/>
        <v>56493</v>
      </c>
      <c r="O9" s="3">
        <f t="shared" si="2"/>
        <v>0.16656052645544764</v>
      </c>
      <c r="P9" s="4">
        <f t="shared" si="3"/>
        <v>282681</v>
      </c>
    </row>
    <row r="10" spans="1:16" x14ac:dyDescent="0.25">
      <c r="A10">
        <v>5</v>
      </c>
      <c r="B10" t="s">
        <v>85</v>
      </c>
      <c r="C10">
        <v>6339</v>
      </c>
      <c r="D10">
        <v>16133</v>
      </c>
      <c r="E10">
        <v>10870</v>
      </c>
      <c r="F10">
        <v>9465</v>
      </c>
      <c r="G10">
        <v>7604</v>
      </c>
      <c r="H10">
        <v>734</v>
      </c>
      <c r="I10">
        <v>2861</v>
      </c>
      <c r="J10">
        <v>3070</v>
      </c>
      <c r="K10">
        <v>3220</v>
      </c>
      <c r="L10">
        <v>3233</v>
      </c>
      <c r="M10" s="2">
        <f t="shared" si="0"/>
        <v>50411</v>
      </c>
      <c r="N10" s="2">
        <f t="shared" si="1"/>
        <v>13118</v>
      </c>
      <c r="O10" s="3">
        <f t="shared" si="2"/>
        <v>0.26022098351550255</v>
      </c>
      <c r="P10" s="4">
        <f t="shared" si="3"/>
        <v>37293</v>
      </c>
    </row>
    <row r="11" spans="1:16" x14ac:dyDescent="0.25">
      <c r="A11">
        <v>6</v>
      </c>
      <c r="B11" t="s">
        <v>86</v>
      </c>
      <c r="C11">
        <v>81508</v>
      </c>
      <c r="D11">
        <v>365890</v>
      </c>
      <c r="E11">
        <v>360879</v>
      </c>
      <c r="F11">
        <v>368613</v>
      </c>
      <c r="G11">
        <v>371107</v>
      </c>
      <c r="H11">
        <v>29904</v>
      </c>
      <c r="I11">
        <v>147204</v>
      </c>
      <c r="J11">
        <v>149511</v>
      </c>
      <c r="K11">
        <v>160919</v>
      </c>
      <c r="L11">
        <v>161318</v>
      </c>
      <c r="M11" s="2">
        <f t="shared" si="0"/>
        <v>1547997</v>
      </c>
      <c r="N11" s="2">
        <f t="shared" si="1"/>
        <v>648856</v>
      </c>
      <c r="O11" s="3">
        <f t="shared" si="2"/>
        <v>0.41915843506156664</v>
      </c>
      <c r="P11" s="4">
        <f t="shared" si="3"/>
        <v>899141</v>
      </c>
    </row>
    <row r="12" spans="1:16" x14ac:dyDescent="0.25">
      <c r="A12">
        <v>8</v>
      </c>
      <c r="B12" t="s">
        <v>87</v>
      </c>
      <c r="C12">
        <v>19251</v>
      </c>
      <c r="D12">
        <v>71086</v>
      </c>
      <c r="E12">
        <v>72048</v>
      </c>
      <c r="F12">
        <v>80377</v>
      </c>
      <c r="G12">
        <v>83780</v>
      </c>
      <c r="H12">
        <v>1911</v>
      </c>
      <c r="I12">
        <v>8896</v>
      </c>
      <c r="J12">
        <v>10864</v>
      </c>
      <c r="K12">
        <v>10852</v>
      </c>
      <c r="L12">
        <v>10685</v>
      </c>
      <c r="M12" s="2">
        <f t="shared" si="0"/>
        <v>326542</v>
      </c>
      <c r="N12" s="2">
        <f t="shared" si="1"/>
        <v>43208</v>
      </c>
      <c r="O12" s="3">
        <f t="shared" si="2"/>
        <v>0.13231988534399863</v>
      </c>
      <c r="P12" s="4">
        <f t="shared" si="3"/>
        <v>283334</v>
      </c>
    </row>
    <row r="13" spans="1:16" x14ac:dyDescent="0.25">
      <c r="A13">
        <v>9</v>
      </c>
      <c r="B13" t="s">
        <v>88</v>
      </c>
      <c r="C13">
        <v>5249</v>
      </c>
      <c r="D13">
        <v>11192</v>
      </c>
      <c r="E13">
        <v>3825</v>
      </c>
      <c r="F13">
        <v>4979</v>
      </c>
      <c r="G13">
        <v>-2664</v>
      </c>
      <c r="H13">
        <v>3380</v>
      </c>
      <c r="I13">
        <v>16137</v>
      </c>
      <c r="J13">
        <v>16354</v>
      </c>
      <c r="K13">
        <v>17098</v>
      </c>
      <c r="L13">
        <v>17022</v>
      </c>
      <c r="M13" s="2">
        <f t="shared" si="0"/>
        <v>22581</v>
      </c>
      <c r="N13" s="2">
        <f t="shared" si="1"/>
        <v>69991</v>
      </c>
      <c r="O13" s="3">
        <f t="shared" si="2"/>
        <v>3.0995527213143794</v>
      </c>
      <c r="P13" s="4">
        <f t="shared" si="3"/>
        <v>-47410</v>
      </c>
    </row>
    <row r="14" spans="1:16" x14ac:dyDescent="0.25">
      <c r="A14">
        <v>10</v>
      </c>
      <c r="B14" t="s">
        <v>89</v>
      </c>
      <c r="C14">
        <v>1795</v>
      </c>
      <c r="D14">
        <v>8098</v>
      </c>
      <c r="E14">
        <v>9052</v>
      </c>
      <c r="F14">
        <v>8359</v>
      </c>
      <c r="G14">
        <v>10374</v>
      </c>
      <c r="H14">
        <v>536</v>
      </c>
      <c r="I14">
        <v>2202</v>
      </c>
      <c r="J14">
        <v>2393</v>
      </c>
      <c r="K14">
        <v>2403</v>
      </c>
      <c r="L14">
        <v>2387</v>
      </c>
      <c r="M14" s="2">
        <f t="shared" si="0"/>
        <v>37678</v>
      </c>
      <c r="N14" s="2">
        <f t="shared" si="1"/>
        <v>9921</v>
      </c>
      <c r="O14" s="3">
        <f t="shared" si="2"/>
        <v>0.26331015446679762</v>
      </c>
      <c r="P14" s="4">
        <f t="shared" si="3"/>
        <v>27757</v>
      </c>
    </row>
    <row r="15" spans="1:16" x14ac:dyDescent="0.25">
      <c r="A15">
        <v>11</v>
      </c>
      <c r="B15" t="s">
        <v>90</v>
      </c>
      <c r="C15">
        <v>3443</v>
      </c>
      <c r="D15">
        <v>15217</v>
      </c>
      <c r="E15">
        <v>14613</v>
      </c>
      <c r="F15">
        <v>14071</v>
      </c>
      <c r="G15">
        <v>9782</v>
      </c>
      <c r="H15">
        <v>733</v>
      </c>
      <c r="I15">
        <v>3354</v>
      </c>
      <c r="J15">
        <v>3509</v>
      </c>
      <c r="K15">
        <v>3770</v>
      </c>
      <c r="L15">
        <v>3760</v>
      </c>
      <c r="M15" s="2">
        <f t="shared" si="0"/>
        <v>57126</v>
      </c>
      <c r="N15" s="2">
        <f t="shared" si="1"/>
        <v>15126</v>
      </c>
      <c r="O15" s="3">
        <f t="shared" si="2"/>
        <v>0.26478311101775026</v>
      </c>
      <c r="P15" s="4">
        <f t="shared" si="3"/>
        <v>42000</v>
      </c>
    </row>
    <row r="16" spans="1:16" x14ac:dyDescent="0.25">
      <c r="A16">
        <v>12</v>
      </c>
      <c r="B16" t="s">
        <v>91</v>
      </c>
      <c r="C16">
        <v>47597</v>
      </c>
      <c r="D16">
        <v>255680</v>
      </c>
      <c r="E16">
        <v>247357</v>
      </c>
      <c r="F16">
        <v>245054</v>
      </c>
      <c r="G16">
        <v>292986</v>
      </c>
      <c r="H16">
        <v>24148</v>
      </c>
      <c r="I16">
        <v>110449</v>
      </c>
      <c r="J16">
        <v>107644</v>
      </c>
      <c r="K16">
        <v>112654</v>
      </c>
      <c r="L16">
        <v>112306</v>
      </c>
      <c r="M16" s="2">
        <f t="shared" si="0"/>
        <v>1088674</v>
      </c>
      <c r="N16" s="2">
        <f t="shared" si="1"/>
        <v>467201</v>
      </c>
      <c r="O16" s="3">
        <f t="shared" si="2"/>
        <v>0.42914683367105305</v>
      </c>
      <c r="P16" s="4">
        <f t="shared" si="3"/>
        <v>621473</v>
      </c>
    </row>
    <row r="17" spans="1:16" x14ac:dyDescent="0.25">
      <c r="A17">
        <v>13</v>
      </c>
      <c r="B17" t="s">
        <v>92</v>
      </c>
      <c r="C17">
        <v>25783</v>
      </c>
      <c r="D17">
        <v>98737</v>
      </c>
      <c r="E17">
        <v>105799</v>
      </c>
      <c r="F17">
        <v>75759</v>
      </c>
      <c r="G17">
        <v>102584</v>
      </c>
      <c r="H17">
        <v>5310</v>
      </c>
      <c r="I17">
        <v>22156</v>
      </c>
      <c r="J17">
        <v>25396</v>
      </c>
      <c r="K17">
        <v>24997</v>
      </c>
      <c r="L17">
        <v>24818</v>
      </c>
      <c r="M17" s="2">
        <f t="shared" si="0"/>
        <v>408662</v>
      </c>
      <c r="N17" s="2">
        <f t="shared" si="1"/>
        <v>102677</v>
      </c>
      <c r="O17" s="3">
        <f t="shared" si="2"/>
        <v>0.25125164561422397</v>
      </c>
      <c r="P17" s="4">
        <f t="shared" si="3"/>
        <v>305985</v>
      </c>
    </row>
    <row r="18" spans="1:16" x14ac:dyDescent="0.25">
      <c r="A18">
        <v>15</v>
      </c>
      <c r="B18" t="s">
        <v>93</v>
      </c>
      <c r="C18">
        <v>3649</v>
      </c>
      <c r="D18">
        <v>14301</v>
      </c>
      <c r="E18">
        <v>14515</v>
      </c>
      <c r="F18">
        <v>16221</v>
      </c>
      <c r="G18">
        <v>10574</v>
      </c>
      <c r="H18">
        <v>2004</v>
      </c>
      <c r="I18">
        <v>6833</v>
      </c>
      <c r="J18">
        <v>9537</v>
      </c>
      <c r="K18">
        <v>9003</v>
      </c>
      <c r="L18">
        <v>8591</v>
      </c>
      <c r="M18" s="2">
        <f t="shared" si="0"/>
        <v>59260</v>
      </c>
      <c r="N18" s="2">
        <f t="shared" si="1"/>
        <v>35968</v>
      </c>
      <c r="O18" s="3">
        <f t="shared" si="2"/>
        <v>0.60695241309483627</v>
      </c>
      <c r="P18" s="4">
        <f t="shared" si="3"/>
        <v>23292</v>
      </c>
    </row>
    <row r="19" spans="1:16" x14ac:dyDescent="0.25">
      <c r="A19">
        <v>16</v>
      </c>
      <c r="B19" t="s">
        <v>94</v>
      </c>
      <c r="C19">
        <v>2987</v>
      </c>
      <c r="D19">
        <v>13141</v>
      </c>
      <c r="E19">
        <v>11810</v>
      </c>
      <c r="F19">
        <v>17253</v>
      </c>
      <c r="G19">
        <v>21621</v>
      </c>
      <c r="H19">
        <v>362</v>
      </c>
      <c r="I19">
        <v>1411</v>
      </c>
      <c r="J19">
        <v>1609</v>
      </c>
      <c r="K19">
        <v>1689</v>
      </c>
      <c r="L19">
        <v>1695</v>
      </c>
      <c r="M19" s="2">
        <f t="shared" si="0"/>
        <v>66812</v>
      </c>
      <c r="N19" s="2">
        <f t="shared" si="1"/>
        <v>6766</v>
      </c>
      <c r="O19" s="3">
        <f t="shared" si="2"/>
        <v>0.10126923307190325</v>
      </c>
      <c r="P19" s="4">
        <f t="shared" si="3"/>
        <v>60046</v>
      </c>
    </row>
    <row r="20" spans="1:16" x14ac:dyDescent="0.25">
      <c r="A20">
        <v>17</v>
      </c>
      <c r="B20" t="s">
        <v>95</v>
      </c>
      <c r="C20">
        <v>8510</v>
      </c>
      <c r="D20">
        <v>18628</v>
      </c>
      <c r="E20">
        <v>15038</v>
      </c>
      <c r="F20">
        <v>16789</v>
      </c>
      <c r="G20">
        <v>-9972</v>
      </c>
      <c r="H20">
        <v>5614</v>
      </c>
      <c r="I20">
        <v>28809</v>
      </c>
      <c r="J20">
        <v>29697</v>
      </c>
      <c r="K20">
        <v>32270</v>
      </c>
      <c r="L20">
        <v>32453</v>
      </c>
      <c r="M20" s="2">
        <f t="shared" si="0"/>
        <v>48993</v>
      </c>
      <c r="N20" s="2">
        <f t="shared" si="1"/>
        <v>128843</v>
      </c>
      <c r="O20" s="3">
        <f t="shared" si="2"/>
        <v>2.6298246688302411</v>
      </c>
      <c r="P20" s="4">
        <f t="shared" si="3"/>
        <v>-79850</v>
      </c>
    </row>
    <row r="21" spans="1:16" x14ac:dyDescent="0.25">
      <c r="A21">
        <v>18</v>
      </c>
      <c r="B21" t="s">
        <v>96</v>
      </c>
      <c r="C21">
        <v>6116</v>
      </c>
      <c r="D21">
        <v>26252</v>
      </c>
      <c r="E21">
        <v>21072</v>
      </c>
      <c r="F21">
        <v>33081</v>
      </c>
      <c r="G21">
        <v>26142</v>
      </c>
      <c r="H21">
        <v>2197</v>
      </c>
      <c r="I21">
        <v>9485</v>
      </c>
      <c r="J21">
        <v>9441</v>
      </c>
      <c r="K21">
        <v>10400</v>
      </c>
      <c r="L21">
        <v>10472</v>
      </c>
      <c r="M21" s="2">
        <f t="shared" si="0"/>
        <v>112663</v>
      </c>
      <c r="N21" s="2">
        <f t="shared" si="1"/>
        <v>41995</v>
      </c>
      <c r="O21" s="3">
        <f t="shared" si="2"/>
        <v>0.37274881726920106</v>
      </c>
      <c r="P21" s="4">
        <f t="shared" si="3"/>
        <v>70668</v>
      </c>
    </row>
    <row r="22" spans="1:16" x14ac:dyDescent="0.25">
      <c r="A22">
        <v>19</v>
      </c>
      <c r="B22" t="s">
        <v>97</v>
      </c>
      <c r="C22">
        <v>3426</v>
      </c>
      <c r="D22">
        <v>14609</v>
      </c>
      <c r="E22">
        <v>11031</v>
      </c>
      <c r="F22">
        <v>16406</v>
      </c>
      <c r="G22">
        <v>14785</v>
      </c>
      <c r="H22">
        <v>988</v>
      </c>
      <c r="I22">
        <v>4871</v>
      </c>
      <c r="J22">
        <v>4877</v>
      </c>
      <c r="K22">
        <v>5343</v>
      </c>
      <c r="L22">
        <v>5368</v>
      </c>
      <c r="M22" s="2">
        <f t="shared" si="0"/>
        <v>60257</v>
      </c>
      <c r="N22" s="2">
        <f t="shared" si="1"/>
        <v>21447</v>
      </c>
      <c r="O22" s="3">
        <f t="shared" si="2"/>
        <v>0.35592545264450604</v>
      </c>
      <c r="P22" s="4">
        <f t="shared" si="3"/>
        <v>38810</v>
      </c>
    </row>
    <row r="23" spans="1:16" x14ac:dyDescent="0.25">
      <c r="A23">
        <v>20</v>
      </c>
      <c r="B23" t="s">
        <v>98</v>
      </c>
      <c r="C23">
        <v>5817</v>
      </c>
      <c r="D23">
        <v>11016</v>
      </c>
      <c r="E23">
        <v>16001</v>
      </c>
      <c r="F23">
        <v>9835</v>
      </c>
      <c r="G23">
        <v>8220</v>
      </c>
      <c r="H23">
        <v>1305</v>
      </c>
      <c r="I23">
        <v>5014</v>
      </c>
      <c r="J23">
        <v>6517</v>
      </c>
      <c r="K23">
        <v>6091</v>
      </c>
      <c r="L23">
        <v>5947</v>
      </c>
      <c r="M23" s="2">
        <f t="shared" si="0"/>
        <v>50889</v>
      </c>
      <c r="N23" s="2">
        <f t="shared" si="1"/>
        <v>24874</v>
      </c>
      <c r="O23" s="3">
        <f t="shared" si="2"/>
        <v>0.48878932578749829</v>
      </c>
      <c r="P23" s="4">
        <f t="shared" si="3"/>
        <v>26015</v>
      </c>
    </row>
    <row r="24" spans="1:16" x14ac:dyDescent="0.25">
      <c r="A24">
        <v>21</v>
      </c>
      <c r="B24" t="s">
        <v>99</v>
      </c>
      <c r="C24">
        <v>10489</v>
      </c>
      <c r="D24">
        <v>20200</v>
      </c>
      <c r="E24">
        <v>13427</v>
      </c>
      <c r="F24">
        <v>16118</v>
      </c>
      <c r="G24">
        <v>13874</v>
      </c>
      <c r="H24">
        <v>1368</v>
      </c>
      <c r="I24">
        <v>5149</v>
      </c>
      <c r="J24">
        <v>6439</v>
      </c>
      <c r="K24">
        <v>6125</v>
      </c>
      <c r="L24">
        <v>5979</v>
      </c>
      <c r="M24" s="2">
        <f t="shared" si="0"/>
        <v>74108</v>
      </c>
      <c r="N24" s="2">
        <f t="shared" si="1"/>
        <v>25060</v>
      </c>
      <c r="O24" s="3">
        <f t="shared" si="2"/>
        <v>0.33815512495277161</v>
      </c>
      <c r="P24" s="4">
        <f t="shared" si="3"/>
        <v>49048</v>
      </c>
    </row>
    <row r="25" spans="1:16" x14ac:dyDescent="0.25">
      <c r="A25">
        <v>22</v>
      </c>
      <c r="B25" t="s">
        <v>100</v>
      </c>
      <c r="C25">
        <v>12102</v>
      </c>
      <c r="D25">
        <v>30391</v>
      </c>
      <c r="E25">
        <v>28772</v>
      </c>
      <c r="F25">
        <v>24540</v>
      </c>
      <c r="G25">
        <v>20392</v>
      </c>
      <c r="H25">
        <v>1804</v>
      </c>
      <c r="I25">
        <v>6775</v>
      </c>
      <c r="J25">
        <v>7774</v>
      </c>
      <c r="K25">
        <v>7627</v>
      </c>
      <c r="L25">
        <v>7519</v>
      </c>
      <c r="M25" s="2">
        <f t="shared" si="0"/>
        <v>116197</v>
      </c>
      <c r="N25" s="2">
        <f t="shared" si="1"/>
        <v>31499</v>
      </c>
      <c r="O25" s="3">
        <f t="shared" si="2"/>
        <v>0.27108273019096879</v>
      </c>
      <c r="P25" s="4">
        <f t="shared" si="3"/>
        <v>84698</v>
      </c>
    </row>
    <row r="26" spans="1:16" x14ac:dyDescent="0.25">
      <c r="A26">
        <v>23</v>
      </c>
      <c r="B26" t="s">
        <v>101</v>
      </c>
      <c r="C26">
        <v>-1000</v>
      </c>
      <c r="D26">
        <v>569</v>
      </c>
      <c r="E26">
        <v>662</v>
      </c>
      <c r="F26">
        <v>110</v>
      </c>
      <c r="G26">
        <v>1387</v>
      </c>
      <c r="H26">
        <v>239</v>
      </c>
      <c r="I26">
        <v>1181</v>
      </c>
      <c r="J26">
        <v>1331</v>
      </c>
      <c r="K26">
        <v>1389</v>
      </c>
      <c r="L26">
        <v>1377</v>
      </c>
      <c r="M26" s="2">
        <f t="shared" si="0"/>
        <v>1728</v>
      </c>
      <c r="N26" s="2">
        <f t="shared" si="1"/>
        <v>5517</v>
      </c>
      <c r="O26" s="3">
        <f t="shared" si="2"/>
        <v>3.1927083333333335</v>
      </c>
      <c r="P26" s="4">
        <f t="shared" si="3"/>
        <v>-3789</v>
      </c>
    </row>
    <row r="27" spans="1:16" x14ac:dyDescent="0.25">
      <c r="A27">
        <v>24</v>
      </c>
      <c r="B27" t="s">
        <v>102</v>
      </c>
      <c r="C27">
        <v>14316</v>
      </c>
      <c r="D27">
        <v>55732</v>
      </c>
      <c r="E27">
        <v>47986</v>
      </c>
      <c r="F27">
        <v>46918</v>
      </c>
      <c r="G27">
        <v>37670</v>
      </c>
      <c r="H27">
        <v>6111</v>
      </c>
      <c r="I27">
        <v>26411</v>
      </c>
      <c r="J27">
        <v>27639</v>
      </c>
      <c r="K27">
        <v>29072</v>
      </c>
      <c r="L27">
        <v>28954</v>
      </c>
      <c r="M27" s="2">
        <f t="shared" si="0"/>
        <v>202622</v>
      </c>
      <c r="N27" s="2">
        <f t="shared" si="1"/>
        <v>118187</v>
      </c>
      <c r="O27" s="3">
        <f t="shared" si="2"/>
        <v>0.58328809309946605</v>
      </c>
      <c r="P27" s="4">
        <f t="shared" si="3"/>
        <v>84435</v>
      </c>
    </row>
    <row r="28" spans="1:16" x14ac:dyDescent="0.25">
      <c r="A28">
        <v>25</v>
      </c>
      <c r="B28" t="s">
        <v>103</v>
      </c>
      <c r="C28">
        <v>16256</v>
      </c>
      <c r="D28">
        <v>48197</v>
      </c>
      <c r="E28">
        <v>43559</v>
      </c>
      <c r="F28">
        <v>53045</v>
      </c>
      <c r="G28">
        <v>36534</v>
      </c>
      <c r="H28">
        <v>7074</v>
      </c>
      <c r="I28">
        <v>35001</v>
      </c>
      <c r="J28">
        <v>35018</v>
      </c>
      <c r="K28">
        <v>37353</v>
      </c>
      <c r="L28">
        <v>37285</v>
      </c>
      <c r="M28" s="2">
        <f t="shared" si="0"/>
        <v>197591</v>
      </c>
      <c r="N28" s="2">
        <f t="shared" si="1"/>
        <v>151731</v>
      </c>
      <c r="O28" s="3">
        <f t="shared" si="2"/>
        <v>0.76790440860160636</v>
      </c>
      <c r="P28" s="4">
        <f t="shared" si="3"/>
        <v>45860</v>
      </c>
    </row>
    <row r="29" spans="1:16" x14ac:dyDescent="0.25">
      <c r="A29">
        <v>26</v>
      </c>
      <c r="B29" t="s">
        <v>104</v>
      </c>
      <c r="C29">
        <v>-7635</v>
      </c>
      <c r="D29">
        <v>-762</v>
      </c>
      <c r="E29">
        <v>9045</v>
      </c>
      <c r="F29">
        <v>13412</v>
      </c>
      <c r="G29">
        <v>11684</v>
      </c>
      <c r="H29">
        <v>3799</v>
      </c>
      <c r="I29">
        <v>18030</v>
      </c>
      <c r="J29">
        <v>18492</v>
      </c>
      <c r="K29">
        <v>20070</v>
      </c>
      <c r="L29">
        <v>20094</v>
      </c>
      <c r="M29" s="2">
        <f t="shared" si="0"/>
        <v>25744</v>
      </c>
      <c r="N29" s="2">
        <f t="shared" si="1"/>
        <v>80485</v>
      </c>
      <c r="O29" s="3">
        <f t="shared" si="2"/>
        <v>3.1263595400870106</v>
      </c>
      <c r="P29" s="4">
        <f t="shared" si="3"/>
        <v>-54741</v>
      </c>
    </row>
    <row r="30" spans="1:16" x14ac:dyDescent="0.25">
      <c r="A30">
        <v>27</v>
      </c>
      <c r="B30" t="s">
        <v>105</v>
      </c>
      <c r="C30">
        <v>6493</v>
      </c>
      <c r="D30">
        <v>37618</v>
      </c>
      <c r="E30">
        <v>32579</v>
      </c>
      <c r="F30">
        <v>41445</v>
      </c>
      <c r="G30">
        <v>35113</v>
      </c>
      <c r="H30">
        <v>2792</v>
      </c>
      <c r="I30">
        <v>12585</v>
      </c>
      <c r="J30">
        <v>12905</v>
      </c>
      <c r="K30">
        <v>13955</v>
      </c>
      <c r="L30">
        <v>14002</v>
      </c>
      <c r="M30" s="2">
        <f t="shared" si="0"/>
        <v>153248</v>
      </c>
      <c r="N30" s="2">
        <f t="shared" si="1"/>
        <v>56239</v>
      </c>
      <c r="O30" s="3">
        <f t="shared" si="2"/>
        <v>0.3669803194821466</v>
      </c>
      <c r="P30" s="4">
        <f t="shared" si="3"/>
        <v>97009</v>
      </c>
    </row>
    <row r="31" spans="1:16" x14ac:dyDescent="0.25">
      <c r="A31">
        <v>28</v>
      </c>
      <c r="B31" t="s">
        <v>106</v>
      </c>
      <c r="C31">
        <v>2708</v>
      </c>
      <c r="D31">
        <v>7653</v>
      </c>
      <c r="E31">
        <v>7673</v>
      </c>
      <c r="F31">
        <v>6069</v>
      </c>
      <c r="G31">
        <v>1873</v>
      </c>
      <c r="H31">
        <v>579</v>
      </c>
      <c r="I31">
        <v>1854</v>
      </c>
      <c r="J31">
        <v>2752</v>
      </c>
      <c r="K31">
        <v>2344</v>
      </c>
      <c r="L31">
        <v>2250</v>
      </c>
      <c r="M31" s="2">
        <f t="shared" si="0"/>
        <v>25976</v>
      </c>
      <c r="N31" s="2">
        <f t="shared" si="1"/>
        <v>9779</v>
      </c>
      <c r="O31" s="3">
        <f t="shared" si="2"/>
        <v>0.37646288882044965</v>
      </c>
      <c r="P31" s="4">
        <f t="shared" si="3"/>
        <v>16197</v>
      </c>
    </row>
    <row r="32" spans="1:16" x14ac:dyDescent="0.25">
      <c r="A32">
        <v>29</v>
      </c>
      <c r="B32" t="s">
        <v>107</v>
      </c>
      <c r="C32">
        <v>7162</v>
      </c>
      <c r="D32">
        <v>14459</v>
      </c>
      <c r="E32">
        <v>14737</v>
      </c>
      <c r="F32">
        <v>19636</v>
      </c>
      <c r="G32">
        <v>18672</v>
      </c>
      <c r="H32">
        <v>1858</v>
      </c>
      <c r="I32">
        <v>7549</v>
      </c>
      <c r="J32">
        <v>8667</v>
      </c>
      <c r="K32">
        <v>8776</v>
      </c>
      <c r="L32">
        <v>8641</v>
      </c>
      <c r="M32" s="2">
        <f t="shared" si="0"/>
        <v>74666</v>
      </c>
      <c r="N32" s="2">
        <f t="shared" si="1"/>
        <v>35491</v>
      </c>
      <c r="O32" s="3">
        <f t="shared" si="2"/>
        <v>0.47533013687622211</v>
      </c>
      <c r="P32" s="4">
        <f t="shared" si="3"/>
        <v>39175</v>
      </c>
    </row>
    <row r="33" spans="1:16" x14ac:dyDescent="0.25">
      <c r="A33">
        <v>30</v>
      </c>
      <c r="B33" t="s">
        <v>108</v>
      </c>
      <c r="C33">
        <v>1158</v>
      </c>
      <c r="D33">
        <v>7086</v>
      </c>
      <c r="E33">
        <v>7502</v>
      </c>
      <c r="F33">
        <v>9701</v>
      </c>
      <c r="G33">
        <v>8715</v>
      </c>
      <c r="H33">
        <v>204</v>
      </c>
      <c r="I33">
        <v>603</v>
      </c>
      <c r="J33">
        <v>867</v>
      </c>
      <c r="K33">
        <v>800</v>
      </c>
      <c r="L33">
        <v>766</v>
      </c>
      <c r="M33" s="2">
        <f t="shared" si="0"/>
        <v>34162</v>
      </c>
      <c r="N33" s="2">
        <f t="shared" si="1"/>
        <v>3240</v>
      </c>
      <c r="O33" s="3">
        <f t="shared" si="2"/>
        <v>9.4842222352321287E-2</v>
      </c>
      <c r="P33" s="4">
        <f t="shared" si="3"/>
        <v>30922</v>
      </c>
    </row>
    <row r="34" spans="1:16" x14ac:dyDescent="0.25">
      <c r="A34">
        <v>31</v>
      </c>
      <c r="B34" t="s">
        <v>109</v>
      </c>
      <c r="C34">
        <v>3524</v>
      </c>
      <c r="D34">
        <v>12367</v>
      </c>
      <c r="E34">
        <v>13255</v>
      </c>
      <c r="F34">
        <v>13482</v>
      </c>
      <c r="G34">
        <v>12534</v>
      </c>
      <c r="H34">
        <v>799</v>
      </c>
      <c r="I34">
        <v>3331</v>
      </c>
      <c r="J34">
        <v>3709</v>
      </c>
      <c r="K34">
        <v>3829</v>
      </c>
      <c r="L34">
        <v>3805</v>
      </c>
      <c r="M34" s="2">
        <f t="shared" si="0"/>
        <v>55162</v>
      </c>
      <c r="N34" s="2">
        <f t="shared" si="1"/>
        <v>15473</v>
      </c>
      <c r="O34" s="3">
        <f t="shared" si="2"/>
        <v>0.28050106957688264</v>
      </c>
      <c r="P34" s="4">
        <f t="shared" si="3"/>
        <v>39689</v>
      </c>
    </row>
    <row r="35" spans="1:16" x14ac:dyDescent="0.25">
      <c r="A35">
        <v>32</v>
      </c>
      <c r="B35" t="s">
        <v>110</v>
      </c>
      <c r="C35">
        <v>2801</v>
      </c>
      <c r="D35">
        <v>15093</v>
      </c>
      <c r="E35">
        <v>36659</v>
      </c>
      <c r="F35">
        <v>36249</v>
      </c>
      <c r="G35">
        <v>47605</v>
      </c>
      <c r="H35">
        <v>1543</v>
      </c>
      <c r="I35">
        <v>7446</v>
      </c>
      <c r="J35">
        <v>7830</v>
      </c>
      <c r="K35">
        <v>8410</v>
      </c>
      <c r="L35">
        <v>8456</v>
      </c>
      <c r="M35" s="2">
        <f t="shared" si="0"/>
        <v>138407</v>
      </c>
      <c r="N35" s="2">
        <f t="shared" si="1"/>
        <v>33685</v>
      </c>
      <c r="O35" s="3">
        <f t="shared" si="2"/>
        <v>0.24337641882274741</v>
      </c>
      <c r="P35" s="4">
        <f t="shared" si="3"/>
        <v>104722</v>
      </c>
    </row>
    <row r="36" spans="1:16" x14ac:dyDescent="0.25">
      <c r="A36">
        <v>33</v>
      </c>
      <c r="B36" t="s">
        <v>111</v>
      </c>
      <c r="C36">
        <v>51</v>
      </c>
      <c r="D36">
        <v>1592</v>
      </c>
      <c r="E36">
        <v>3188</v>
      </c>
      <c r="F36">
        <v>1319</v>
      </c>
      <c r="G36">
        <v>4197</v>
      </c>
      <c r="H36">
        <v>417</v>
      </c>
      <c r="I36">
        <v>1757</v>
      </c>
      <c r="J36">
        <v>1906</v>
      </c>
      <c r="K36">
        <v>2031</v>
      </c>
      <c r="L36">
        <v>2026</v>
      </c>
      <c r="M36" s="2">
        <f t="shared" si="0"/>
        <v>10347</v>
      </c>
      <c r="N36" s="2">
        <f t="shared" si="1"/>
        <v>8137</v>
      </c>
      <c r="O36" s="3">
        <f t="shared" si="2"/>
        <v>0.78641152024741467</v>
      </c>
      <c r="P36" s="4">
        <f t="shared" si="3"/>
        <v>2210</v>
      </c>
    </row>
    <row r="37" spans="1:16" x14ac:dyDescent="0.25">
      <c r="A37">
        <v>34</v>
      </c>
      <c r="B37" t="s">
        <v>112</v>
      </c>
      <c r="C37">
        <v>11644</v>
      </c>
      <c r="D37">
        <v>39034</v>
      </c>
      <c r="E37">
        <v>33386</v>
      </c>
      <c r="F37">
        <v>35502</v>
      </c>
      <c r="G37">
        <v>26673</v>
      </c>
      <c r="H37">
        <v>11113</v>
      </c>
      <c r="I37">
        <v>49097</v>
      </c>
      <c r="J37">
        <v>47752</v>
      </c>
      <c r="K37">
        <v>51577</v>
      </c>
      <c r="L37">
        <v>51626</v>
      </c>
      <c r="M37" s="2">
        <f t="shared" si="0"/>
        <v>146239</v>
      </c>
      <c r="N37" s="2">
        <f t="shared" si="1"/>
        <v>211165</v>
      </c>
      <c r="O37" s="3">
        <f t="shared" si="2"/>
        <v>1.4439718542933144</v>
      </c>
      <c r="P37" s="4">
        <f t="shared" si="3"/>
        <v>-64926</v>
      </c>
    </row>
    <row r="38" spans="1:16" x14ac:dyDescent="0.25">
      <c r="A38">
        <v>35</v>
      </c>
      <c r="B38" t="s">
        <v>113</v>
      </c>
      <c r="C38">
        <v>5758</v>
      </c>
      <c r="D38">
        <v>13457</v>
      </c>
      <c r="E38">
        <v>6187</v>
      </c>
      <c r="F38">
        <v>2301</v>
      </c>
      <c r="G38">
        <v>-1323</v>
      </c>
      <c r="H38">
        <v>515</v>
      </c>
      <c r="I38">
        <v>2211</v>
      </c>
      <c r="J38">
        <v>2793</v>
      </c>
      <c r="K38">
        <v>2678</v>
      </c>
      <c r="L38">
        <v>2672</v>
      </c>
      <c r="M38" s="2">
        <f t="shared" si="0"/>
        <v>26380</v>
      </c>
      <c r="N38" s="2">
        <f t="shared" si="1"/>
        <v>10869</v>
      </c>
      <c r="O38" s="3">
        <f t="shared" si="2"/>
        <v>0.41201667930250191</v>
      </c>
      <c r="P38" s="4">
        <f t="shared" si="3"/>
        <v>15511</v>
      </c>
    </row>
    <row r="39" spans="1:16" x14ac:dyDescent="0.25">
      <c r="A39">
        <v>36</v>
      </c>
      <c r="B39" t="s">
        <v>114</v>
      </c>
      <c r="C39">
        <v>22755</v>
      </c>
      <c r="D39">
        <v>120878</v>
      </c>
      <c r="E39">
        <v>85395</v>
      </c>
      <c r="F39">
        <v>88540</v>
      </c>
      <c r="G39">
        <v>50547</v>
      </c>
      <c r="H39">
        <v>24130</v>
      </c>
      <c r="I39">
        <v>113261</v>
      </c>
      <c r="J39">
        <v>110105</v>
      </c>
      <c r="K39">
        <v>118929</v>
      </c>
      <c r="L39">
        <v>118799</v>
      </c>
      <c r="M39" s="2">
        <f t="shared" si="0"/>
        <v>368115</v>
      </c>
      <c r="N39" s="2">
        <f t="shared" si="1"/>
        <v>485224</v>
      </c>
      <c r="O39" s="3">
        <f t="shared" si="2"/>
        <v>1.3181315621476983</v>
      </c>
      <c r="P39" s="4">
        <f t="shared" si="3"/>
        <v>-117109</v>
      </c>
    </row>
    <row r="40" spans="1:16" x14ac:dyDescent="0.25">
      <c r="A40">
        <v>37</v>
      </c>
      <c r="B40" t="s">
        <v>115</v>
      </c>
      <c r="C40">
        <v>23797</v>
      </c>
      <c r="D40">
        <v>92014</v>
      </c>
      <c r="E40">
        <v>96679</v>
      </c>
      <c r="F40">
        <v>100736</v>
      </c>
      <c r="G40">
        <v>95047</v>
      </c>
      <c r="H40">
        <v>5103</v>
      </c>
      <c r="I40">
        <v>18018</v>
      </c>
      <c r="J40">
        <v>23992</v>
      </c>
      <c r="K40">
        <v>22151</v>
      </c>
      <c r="L40">
        <v>21188</v>
      </c>
      <c r="M40" s="2">
        <f t="shared" si="0"/>
        <v>408273</v>
      </c>
      <c r="N40" s="2">
        <f t="shared" si="1"/>
        <v>90452</v>
      </c>
      <c r="O40" s="3">
        <f t="shared" si="2"/>
        <v>0.2215478368640591</v>
      </c>
      <c r="P40" s="4">
        <f t="shared" si="3"/>
        <v>317821</v>
      </c>
    </row>
    <row r="41" spans="1:16" x14ac:dyDescent="0.25">
      <c r="A41">
        <v>38</v>
      </c>
      <c r="B41" t="s">
        <v>116</v>
      </c>
      <c r="C41">
        <v>1754</v>
      </c>
      <c r="D41">
        <v>10897</v>
      </c>
      <c r="E41">
        <v>16463</v>
      </c>
      <c r="F41">
        <v>22152</v>
      </c>
      <c r="G41">
        <v>15625</v>
      </c>
      <c r="H41">
        <v>287</v>
      </c>
      <c r="I41">
        <v>1043</v>
      </c>
      <c r="J41">
        <v>1536</v>
      </c>
      <c r="K41">
        <v>1365</v>
      </c>
      <c r="L41">
        <v>1290</v>
      </c>
      <c r="M41" s="2">
        <f t="shared" si="0"/>
        <v>66891</v>
      </c>
      <c r="N41" s="2">
        <f t="shared" si="1"/>
        <v>5521</v>
      </c>
      <c r="O41" s="3">
        <f t="shared" si="2"/>
        <v>8.2537262112989784E-2</v>
      </c>
      <c r="P41" s="4">
        <f t="shared" si="3"/>
        <v>61370</v>
      </c>
    </row>
    <row r="42" spans="1:16" x14ac:dyDescent="0.25">
      <c r="A42">
        <v>39</v>
      </c>
      <c r="B42" t="s">
        <v>117</v>
      </c>
      <c r="C42">
        <v>3345</v>
      </c>
      <c r="D42">
        <v>4687</v>
      </c>
      <c r="E42">
        <v>6144</v>
      </c>
      <c r="F42">
        <v>21104</v>
      </c>
      <c r="G42">
        <v>22158</v>
      </c>
      <c r="H42">
        <v>3532</v>
      </c>
      <c r="I42">
        <v>15797</v>
      </c>
      <c r="J42">
        <v>16650</v>
      </c>
      <c r="K42">
        <v>17557</v>
      </c>
      <c r="L42">
        <v>17536</v>
      </c>
      <c r="M42" s="2">
        <f t="shared" si="0"/>
        <v>57438</v>
      </c>
      <c r="N42" s="2">
        <f t="shared" si="1"/>
        <v>71072</v>
      </c>
      <c r="O42" s="3">
        <f t="shared" si="2"/>
        <v>1.2373689891709321</v>
      </c>
      <c r="P42" s="4">
        <f t="shared" si="3"/>
        <v>-13634</v>
      </c>
    </row>
    <row r="43" spans="1:16" x14ac:dyDescent="0.25">
      <c r="A43">
        <v>40</v>
      </c>
      <c r="B43" t="s">
        <v>118</v>
      </c>
      <c r="C43">
        <v>7865</v>
      </c>
      <c r="D43">
        <v>27046</v>
      </c>
      <c r="E43">
        <v>30532</v>
      </c>
      <c r="F43">
        <v>36059</v>
      </c>
      <c r="G43">
        <v>24933</v>
      </c>
      <c r="H43">
        <v>1245</v>
      </c>
      <c r="I43">
        <v>5029</v>
      </c>
      <c r="J43">
        <v>6101</v>
      </c>
      <c r="K43">
        <v>5786</v>
      </c>
      <c r="L43">
        <v>5691</v>
      </c>
      <c r="M43" s="2">
        <f t="shared" si="0"/>
        <v>126435</v>
      </c>
      <c r="N43" s="2">
        <f t="shared" si="1"/>
        <v>23852</v>
      </c>
      <c r="O43" s="3">
        <f t="shared" si="2"/>
        <v>0.18865029461778779</v>
      </c>
      <c r="P43" s="4">
        <f t="shared" si="3"/>
        <v>102583</v>
      </c>
    </row>
    <row r="44" spans="1:16" x14ac:dyDescent="0.25">
      <c r="A44">
        <v>41</v>
      </c>
      <c r="B44" t="s">
        <v>119</v>
      </c>
      <c r="C44">
        <v>6010</v>
      </c>
      <c r="D44">
        <v>30561</v>
      </c>
      <c r="E44">
        <v>31040</v>
      </c>
      <c r="F44">
        <v>29384</v>
      </c>
      <c r="G44">
        <v>42171</v>
      </c>
      <c r="H44">
        <v>1389</v>
      </c>
      <c r="I44">
        <v>6053</v>
      </c>
      <c r="J44">
        <v>6044</v>
      </c>
      <c r="K44">
        <v>6763</v>
      </c>
      <c r="L44">
        <v>6862</v>
      </c>
      <c r="M44" s="2">
        <f t="shared" si="0"/>
        <v>139166</v>
      </c>
      <c r="N44" s="2">
        <f t="shared" si="1"/>
        <v>27111</v>
      </c>
      <c r="O44" s="3">
        <f t="shared" si="2"/>
        <v>0.19481051406234282</v>
      </c>
      <c r="P44" s="4">
        <f t="shared" si="3"/>
        <v>112055</v>
      </c>
    </row>
    <row r="45" spans="1:16" x14ac:dyDescent="0.25">
      <c r="A45">
        <v>42</v>
      </c>
      <c r="B45" t="s">
        <v>120</v>
      </c>
      <c r="C45">
        <v>8193</v>
      </c>
      <c r="D45">
        <v>32918</v>
      </c>
      <c r="E45">
        <v>26048</v>
      </c>
      <c r="F45">
        <v>11253</v>
      </c>
      <c r="G45">
        <v>5913</v>
      </c>
      <c r="H45">
        <v>5509</v>
      </c>
      <c r="I45">
        <v>27053</v>
      </c>
      <c r="J45">
        <v>27501</v>
      </c>
      <c r="K45">
        <v>29036</v>
      </c>
      <c r="L45">
        <v>29060</v>
      </c>
      <c r="M45" s="2">
        <f t="shared" si="0"/>
        <v>84325</v>
      </c>
      <c r="N45" s="2">
        <f t="shared" si="1"/>
        <v>118159</v>
      </c>
      <c r="O45" s="3">
        <f t="shared" si="2"/>
        <v>1.401233323450934</v>
      </c>
      <c r="P45" s="4">
        <f t="shared" si="3"/>
        <v>-33834</v>
      </c>
    </row>
    <row r="46" spans="1:16" x14ac:dyDescent="0.25">
      <c r="A46">
        <v>44</v>
      </c>
      <c r="B46" t="s">
        <v>121</v>
      </c>
      <c r="C46">
        <v>147</v>
      </c>
      <c r="D46">
        <v>-1058</v>
      </c>
      <c r="E46">
        <v>617</v>
      </c>
      <c r="F46">
        <v>717</v>
      </c>
      <c r="G46">
        <v>1819</v>
      </c>
      <c r="H46">
        <v>860</v>
      </c>
      <c r="I46">
        <v>3979</v>
      </c>
      <c r="J46">
        <v>4203</v>
      </c>
      <c r="K46">
        <v>4324</v>
      </c>
      <c r="L46">
        <v>4290</v>
      </c>
      <c r="M46" s="2">
        <f t="shared" si="0"/>
        <v>2242</v>
      </c>
      <c r="N46" s="2">
        <f t="shared" si="1"/>
        <v>17656</v>
      </c>
      <c r="O46" s="3">
        <f t="shared" si="2"/>
        <v>7.875111507582516</v>
      </c>
      <c r="P46" s="4">
        <f t="shared" si="3"/>
        <v>-15414</v>
      </c>
    </row>
    <row r="47" spans="1:16" x14ac:dyDescent="0.25">
      <c r="A47">
        <v>45</v>
      </c>
      <c r="B47" t="s">
        <v>122</v>
      </c>
      <c r="C47">
        <v>10889</v>
      </c>
      <c r="D47">
        <v>36764</v>
      </c>
      <c r="E47">
        <v>49567</v>
      </c>
      <c r="F47">
        <v>49308</v>
      </c>
      <c r="G47">
        <v>60553</v>
      </c>
      <c r="H47">
        <v>1597</v>
      </c>
      <c r="I47">
        <v>5128</v>
      </c>
      <c r="J47">
        <v>7594</v>
      </c>
      <c r="K47">
        <v>6548</v>
      </c>
      <c r="L47">
        <v>6294</v>
      </c>
      <c r="M47" s="2">
        <f t="shared" si="0"/>
        <v>207081</v>
      </c>
      <c r="N47" s="2">
        <f t="shared" si="1"/>
        <v>27161</v>
      </c>
      <c r="O47" s="3">
        <f t="shared" si="2"/>
        <v>0.13116123642439431</v>
      </c>
      <c r="P47" s="4">
        <f t="shared" si="3"/>
        <v>179920</v>
      </c>
    </row>
    <row r="48" spans="1:16" x14ac:dyDescent="0.25">
      <c r="A48">
        <v>46</v>
      </c>
      <c r="B48" t="s">
        <v>123</v>
      </c>
      <c r="C48">
        <v>2001</v>
      </c>
      <c r="D48">
        <v>7979</v>
      </c>
      <c r="E48">
        <v>10333</v>
      </c>
      <c r="F48">
        <v>11006</v>
      </c>
      <c r="G48">
        <v>7665</v>
      </c>
      <c r="H48">
        <v>261</v>
      </c>
      <c r="I48">
        <v>1264</v>
      </c>
      <c r="J48">
        <v>1506</v>
      </c>
      <c r="K48">
        <v>1471</v>
      </c>
      <c r="L48">
        <v>1449</v>
      </c>
      <c r="M48" s="2">
        <f t="shared" si="0"/>
        <v>38984</v>
      </c>
      <c r="N48" s="2">
        <f t="shared" si="1"/>
        <v>5951</v>
      </c>
      <c r="O48" s="3">
        <f t="shared" si="2"/>
        <v>0.15265237020316028</v>
      </c>
      <c r="P48" s="4">
        <f t="shared" si="3"/>
        <v>33033</v>
      </c>
    </row>
    <row r="49" spans="1:16" x14ac:dyDescent="0.25">
      <c r="A49">
        <v>47</v>
      </c>
      <c r="B49" t="s">
        <v>124</v>
      </c>
      <c r="C49">
        <v>10353</v>
      </c>
      <c r="D49">
        <v>41761</v>
      </c>
      <c r="E49">
        <v>56788</v>
      </c>
      <c r="F49">
        <v>42092</v>
      </c>
      <c r="G49">
        <v>52083</v>
      </c>
      <c r="H49">
        <v>1852</v>
      </c>
      <c r="I49">
        <v>7932</v>
      </c>
      <c r="J49">
        <v>9278</v>
      </c>
      <c r="K49">
        <v>9180</v>
      </c>
      <c r="L49">
        <v>9160</v>
      </c>
      <c r="M49" s="2">
        <f t="shared" si="0"/>
        <v>203077</v>
      </c>
      <c r="N49" s="2">
        <f t="shared" si="1"/>
        <v>37402</v>
      </c>
      <c r="O49" s="3">
        <f t="shared" si="2"/>
        <v>0.18417644538771008</v>
      </c>
      <c r="P49" s="4">
        <f t="shared" si="3"/>
        <v>165675</v>
      </c>
    </row>
    <row r="50" spans="1:16" x14ac:dyDescent="0.25">
      <c r="A50">
        <v>48</v>
      </c>
      <c r="B50" t="s">
        <v>125</v>
      </c>
      <c r="C50">
        <v>99613</v>
      </c>
      <c r="D50">
        <v>411760</v>
      </c>
      <c r="E50">
        <v>436945</v>
      </c>
      <c r="F50">
        <v>411215</v>
      </c>
      <c r="G50">
        <v>451321</v>
      </c>
      <c r="H50">
        <v>15393</v>
      </c>
      <c r="I50">
        <v>78832</v>
      </c>
      <c r="J50">
        <v>80039</v>
      </c>
      <c r="K50">
        <v>84192</v>
      </c>
      <c r="L50">
        <v>84637</v>
      </c>
      <c r="M50" s="2">
        <f t="shared" si="0"/>
        <v>1810854</v>
      </c>
      <c r="N50" s="2">
        <f t="shared" si="1"/>
        <v>343093</v>
      </c>
      <c r="O50" s="3">
        <f t="shared" si="2"/>
        <v>0.18946474978104252</v>
      </c>
      <c r="P50" s="4">
        <f t="shared" si="3"/>
        <v>1467761</v>
      </c>
    </row>
    <row r="51" spans="1:16" x14ac:dyDescent="0.25">
      <c r="A51">
        <v>49</v>
      </c>
      <c r="B51" t="s">
        <v>126</v>
      </c>
      <c r="C51">
        <v>10461</v>
      </c>
      <c r="D51">
        <v>40978</v>
      </c>
      <c r="E51">
        <v>39870</v>
      </c>
      <c r="F51">
        <v>47593</v>
      </c>
      <c r="G51">
        <v>40115</v>
      </c>
      <c r="H51">
        <v>990</v>
      </c>
      <c r="I51">
        <v>4887</v>
      </c>
      <c r="J51">
        <v>5077</v>
      </c>
      <c r="K51">
        <v>5438</v>
      </c>
      <c r="L51">
        <v>5465</v>
      </c>
      <c r="M51" s="2">
        <f t="shared" si="0"/>
        <v>179017</v>
      </c>
      <c r="N51" s="2">
        <f t="shared" si="1"/>
        <v>21857</v>
      </c>
      <c r="O51" s="3">
        <f t="shared" si="2"/>
        <v>0.12209454967963937</v>
      </c>
      <c r="P51" s="4">
        <f t="shared" si="3"/>
        <v>157160</v>
      </c>
    </row>
    <row r="52" spans="1:16" x14ac:dyDescent="0.25">
      <c r="A52">
        <v>50</v>
      </c>
      <c r="B52" t="s">
        <v>127</v>
      </c>
      <c r="C52">
        <v>47</v>
      </c>
      <c r="D52">
        <v>658</v>
      </c>
      <c r="E52">
        <v>-312</v>
      </c>
      <c r="F52">
        <v>717</v>
      </c>
      <c r="G52">
        <v>-293</v>
      </c>
      <c r="H52">
        <v>100</v>
      </c>
      <c r="I52">
        <v>631</v>
      </c>
      <c r="J52">
        <v>681</v>
      </c>
      <c r="K52">
        <v>721</v>
      </c>
      <c r="L52">
        <v>719</v>
      </c>
      <c r="M52" s="2">
        <f t="shared" si="0"/>
        <v>817</v>
      </c>
      <c r="N52" s="2">
        <f t="shared" si="1"/>
        <v>2852</v>
      </c>
      <c r="O52" s="3">
        <f t="shared" si="2"/>
        <v>3.4908200734394126</v>
      </c>
      <c r="P52" s="4">
        <f t="shared" si="3"/>
        <v>-2035</v>
      </c>
    </row>
    <row r="53" spans="1:16" x14ac:dyDescent="0.25">
      <c r="A53">
        <v>51</v>
      </c>
      <c r="B53" t="s">
        <v>128</v>
      </c>
      <c r="C53">
        <v>24353</v>
      </c>
      <c r="D53">
        <v>84812</v>
      </c>
      <c r="E53">
        <v>83234</v>
      </c>
      <c r="F53">
        <v>76923</v>
      </c>
      <c r="G53">
        <v>55944</v>
      </c>
      <c r="H53">
        <v>7881</v>
      </c>
      <c r="I53">
        <v>29395</v>
      </c>
      <c r="J53">
        <v>35867</v>
      </c>
      <c r="K53">
        <v>34534</v>
      </c>
      <c r="L53">
        <v>34010</v>
      </c>
      <c r="M53" s="2">
        <f t="shared" si="0"/>
        <v>325266</v>
      </c>
      <c r="N53" s="2">
        <f t="shared" si="1"/>
        <v>141687</v>
      </c>
      <c r="O53" s="3">
        <f t="shared" si="2"/>
        <v>0.43560347530943905</v>
      </c>
      <c r="P53" s="4">
        <f t="shared" si="3"/>
        <v>183579</v>
      </c>
    </row>
    <row r="54" spans="1:16" x14ac:dyDescent="0.25">
      <c r="A54">
        <v>53</v>
      </c>
      <c r="B54" t="s">
        <v>129</v>
      </c>
      <c r="C54">
        <v>17368</v>
      </c>
      <c r="D54">
        <v>80201</v>
      </c>
      <c r="E54">
        <v>74213</v>
      </c>
      <c r="F54">
        <v>77417</v>
      </c>
      <c r="G54">
        <v>87788</v>
      </c>
      <c r="H54">
        <v>4559</v>
      </c>
      <c r="I54">
        <v>20142</v>
      </c>
      <c r="J54">
        <v>23377</v>
      </c>
      <c r="K54">
        <v>23962</v>
      </c>
      <c r="L54">
        <v>23833</v>
      </c>
      <c r="M54" s="2">
        <f t="shared" si="0"/>
        <v>336987</v>
      </c>
      <c r="N54" s="2">
        <f t="shared" si="1"/>
        <v>95873</v>
      </c>
      <c r="O54" s="3">
        <f t="shared" si="2"/>
        <v>0.28450058904349423</v>
      </c>
      <c r="P54" s="4">
        <f t="shared" si="3"/>
        <v>241114</v>
      </c>
    </row>
    <row r="55" spans="1:16" x14ac:dyDescent="0.25">
      <c r="A55">
        <v>54</v>
      </c>
      <c r="B55" t="s">
        <v>130</v>
      </c>
      <c r="C55">
        <v>1143</v>
      </c>
      <c r="D55">
        <v>806</v>
      </c>
      <c r="E55">
        <v>1331</v>
      </c>
      <c r="F55">
        <v>-2718</v>
      </c>
      <c r="G55">
        <v>-3269</v>
      </c>
      <c r="H55">
        <v>256</v>
      </c>
      <c r="I55">
        <v>1034</v>
      </c>
      <c r="J55">
        <v>1131</v>
      </c>
      <c r="K55">
        <v>1171</v>
      </c>
      <c r="L55">
        <v>1164</v>
      </c>
      <c r="M55" s="2">
        <f t="shared" si="0"/>
        <v>-2707</v>
      </c>
      <c r="N55" s="2">
        <f t="shared" si="1"/>
        <v>4756</v>
      </c>
      <c r="O55" s="3">
        <f t="shared" si="2"/>
        <v>-1.7569264868858514</v>
      </c>
      <c r="P55" s="4">
        <f t="shared" si="3"/>
        <v>-7463</v>
      </c>
    </row>
    <row r="56" spans="1:16" x14ac:dyDescent="0.25">
      <c r="A56">
        <v>55</v>
      </c>
      <c r="B56" t="s">
        <v>131</v>
      </c>
      <c r="C56">
        <v>1979</v>
      </c>
      <c r="D56">
        <v>19517</v>
      </c>
      <c r="E56">
        <v>16103</v>
      </c>
      <c r="F56">
        <v>18065</v>
      </c>
      <c r="G56">
        <v>14611</v>
      </c>
      <c r="H56">
        <v>1240</v>
      </c>
      <c r="I56">
        <v>5907</v>
      </c>
      <c r="J56">
        <v>5915</v>
      </c>
      <c r="K56">
        <v>6476</v>
      </c>
      <c r="L56">
        <v>6550</v>
      </c>
      <c r="M56" s="2">
        <f t="shared" si="0"/>
        <v>70275</v>
      </c>
      <c r="N56" s="2">
        <f t="shared" si="1"/>
        <v>26088</v>
      </c>
      <c r="O56" s="3">
        <f t="shared" si="2"/>
        <v>0.37122732123799362</v>
      </c>
      <c r="P56" s="4">
        <f t="shared" si="3"/>
        <v>44187</v>
      </c>
    </row>
    <row r="57" spans="1:16" x14ac:dyDescent="0.25">
      <c r="A57">
        <v>56</v>
      </c>
      <c r="B57" t="s">
        <v>132</v>
      </c>
      <c r="C57">
        <v>591</v>
      </c>
      <c r="D57">
        <v>3273</v>
      </c>
      <c r="E57">
        <v>9262</v>
      </c>
      <c r="F57">
        <v>6330</v>
      </c>
      <c r="G57">
        <v>930</v>
      </c>
      <c r="H57">
        <v>113</v>
      </c>
      <c r="I57">
        <v>388</v>
      </c>
      <c r="J57">
        <v>549</v>
      </c>
      <c r="K57">
        <v>498</v>
      </c>
      <c r="L57">
        <v>485</v>
      </c>
      <c r="M57" s="2">
        <f t="shared" si="0"/>
        <v>20386</v>
      </c>
      <c r="N57" s="2">
        <f t="shared" si="1"/>
        <v>2033</v>
      </c>
      <c r="O57" s="3">
        <f t="shared" si="2"/>
        <v>9.9725301677621891E-2</v>
      </c>
      <c r="P57" s="4">
        <f t="shared" si="3"/>
        <v>18353</v>
      </c>
    </row>
    <row r="58" spans="1:16" x14ac:dyDescent="0.25">
      <c r="A58">
        <v>72</v>
      </c>
      <c r="B58" t="s">
        <v>133</v>
      </c>
      <c r="C58">
        <v>-4630</v>
      </c>
      <c r="D58">
        <v>-34756</v>
      </c>
      <c r="E58">
        <v>-44490</v>
      </c>
      <c r="F58">
        <v>-46442</v>
      </c>
      <c r="G58">
        <v>-47442</v>
      </c>
      <c r="H58">
        <v>-7097</v>
      </c>
      <c r="I58">
        <v>-45764</v>
      </c>
      <c r="J58">
        <v>-55092</v>
      </c>
      <c r="K58">
        <v>-55092</v>
      </c>
      <c r="L58">
        <v>-55092</v>
      </c>
      <c r="M58" s="2">
        <f t="shared" si="0"/>
        <v>-177760</v>
      </c>
      <c r="N58" s="2">
        <f t="shared" si="1"/>
        <v>-218137</v>
      </c>
      <c r="O58" s="3">
        <f t="shared" si="2"/>
        <v>1.2271433393339335</v>
      </c>
      <c r="P58" s="4">
        <f t="shared" si="3"/>
        <v>40377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C1" sqref="C1:G1048576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7" width="18" bestFit="1" customWidth="1"/>
    <col min="8" max="8" width="13.140625" bestFit="1" customWidth="1"/>
    <col min="9" max="13" width="13.140625" customWidth="1"/>
    <col min="14" max="14" width="17.7109375" bestFit="1" customWidth="1"/>
    <col min="15" max="15" width="6.28515625" bestFit="1" customWidth="1"/>
    <col min="16" max="16" width="31.140625" bestFit="1" customWidth="1"/>
  </cols>
  <sheetData>
    <row r="1" spans="1:16" x14ac:dyDescent="0.25">
      <c r="A1" t="s">
        <v>3</v>
      </c>
      <c r="B1" t="s">
        <v>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 spans="1:16" x14ac:dyDescent="0.25">
      <c r="A2">
        <v>0</v>
      </c>
      <c r="B2" t="s">
        <v>76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s="2"/>
      <c r="I2" s="2"/>
      <c r="J2" s="2"/>
      <c r="K2" s="2"/>
      <c r="L2" s="2"/>
      <c r="M2" s="2"/>
      <c r="N2" s="2"/>
      <c r="O2" s="3"/>
      <c r="P2" s="4"/>
    </row>
    <row r="3" spans="1:16" x14ac:dyDescent="0.25">
      <c r="A3">
        <v>0</v>
      </c>
      <c r="B3" t="s">
        <v>78</v>
      </c>
      <c r="C3">
        <v>-35066</v>
      </c>
      <c r="D3">
        <v>-160501</v>
      </c>
      <c r="E3">
        <v>-222244</v>
      </c>
      <c r="F3">
        <v>-214111</v>
      </c>
      <c r="G3">
        <v>-286696</v>
      </c>
      <c r="H3" s="2">
        <f>SUM(C3:G3)</f>
        <v>-918618</v>
      </c>
      <c r="I3" s="2"/>
      <c r="J3" s="2"/>
      <c r="K3" s="2"/>
      <c r="L3" s="2"/>
      <c r="M3" s="2"/>
      <c r="N3" s="2"/>
      <c r="O3" s="3"/>
      <c r="P3" s="4"/>
    </row>
    <row r="4" spans="1:16" x14ac:dyDescent="0.25">
      <c r="A4">
        <v>0</v>
      </c>
      <c r="B4" t="s">
        <v>79</v>
      </c>
      <c r="C4">
        <v>-49056</v>
      </c>
      <c r="D4">
        <v>-182943</v>
      </c>
      <c r="E4">
        <v>-183531</v>
      </c>
      <c r="F4">
        <v>-131043</v>
      </c>
      <c r="G4">
        <v>-182057</v>
      </c>
      <c r="H4" s="2">
        <f t="shared" ref="H4:H58" si="0">SUM(C4:G4)</f>
        <v>-728630</v>
      </c>
      <c r="I4" s="2"/>
      <c r="J4" s="2"/>
      <c r="K4" s="2"/>
      <c r="L4" s="2"/>
      <c r="M4" s="2"/>
      <c r="N4" s="2"/>
      <c r="O4" s="3"/>
      <c r="P4" s="4"/>
    </row>
    <row r="5" spans="1:16" x14ac:dyDescent="0.25">
      <c r="A5">
        <v>0</v>
      </c>
      <c r="B5" t="s">
        <v>80</v>
      </c>
      <c r="C5">
        <v>81882</v>
      </c>
      <c r="D5">
        <v>324162</v>
      </c>
      <c r="E5">
        <v>350515</v>
      </c>
      <c r="F5">
        <v>291575</v>
      </c>
      <c r="G5">
        <v>365289</v>
      </c>
      <c r="H5" s="2">
        <f t="shared" si="0"/>
        <v>1413423</v>
      </c>
      <c r="I5" s="2"/>
      <c r="J5" s="2"/>
      <c r="K5" s="2"/>
      <c r="L5" s="2"/>
      <c r="M5" s="2"/>
      <c r="N5" s="2"/>
      <c r="O5" s="3"/>
      <c r="P5" s="4"/>
    </row>
    <row r="6" spans="1:16" x14ac:dyDescent="0.25">
      <c r="A6">
        <v>0</v>
      </c>
      <c r="B6" t="s">
        <v>81</v>
      </c>
      <c r="C6">
        <v>2240</v>
      </c>
      <c r="D6">
        <v>19282</v>
      </c>
      <c r="E6">
        <v>55260</v>
      </c>
      <c r="F6">
        <v>53579</v>
      </c>
      <c r="G6">
        <v>103464</v>
      </c>
      <c r="H6" s="2">
        <f t="shared" si="0"/>
        <v>233825</v>
      </c>
      <c r="I6" s="2"/>
      <c r="J6" s="2"/>
      <c r="K6" s="2"/>
      <c r="L6" s="2"/>
      <c r="M6" s="2"/>
      <c r="N6" s="2"/>
      <c r="O6" s="3"/>
      <c r="P6" s="4"/>
    </row>
    <row r="7" spans="1:16" x14ac:dyDescent="0.25">
      <c r="A7">
        <v>1</v>
      </c>
      <c r="B7" t="s">
        <v>82</v>
      </c>
      <c r="C7">
        <v>489</v>
      </c>
      <c r="D7">
        <v>-98</v>
      </c>
      <c r="E7">
        <v>-810</v>
      </c>
      <c r="F7">
        <v>1913</v>
      </c>
      <c r="G7">
        <v>2034</v>
      </c>
      <c r="H7" s="2">
        <f t="shared" si="0"/>
        <v>3528</v>
      </c>
      <c r="I7" s="2">
        <f>RANK(C7,C$7:C$57)</f>
        <v>24</v>
      </c>
      <c r="J7" s="2">
        <f t="shared" ref="J7:M7" si="1">RANK(D7,D$7:D$57)</f>
        <v>27</v>
      </c>
      <c r="K7" s="2">
        <f t="shared" si="1"/>
        <v>26</v>
      </c>
      <c r="L7" s="2">
        <f t="shared" si="1"/>
        <v>21</v>
      </c>
      <c r="M7" s="2">
        <f t="shared" si="1"/>
        <v>17</v>
      </c>
      <c r="N7" s="2">
        <f>RANK(H7,H$7:H$57)</f>
        <v>21</v>
      </c>
      <c r="O7" s="3"/>
      <c r="P7" s="4"/>
    </row>
    <row r="8" spans="1:16" x14ac:dyDescent="0.25">
      <c r="A8">
        <v>2</v>
      </c>
      <c r="B8" t="s">
        <v>83</v>
      </c>
      <c r="C8">
        <v>1169</v>
      </c>
      <c r="D8">
        <v>-844</v>
      </c>
      <c r="E8">
        <v>-1417</v>
      </c>
      <c r="F8">
        <v>-2782</v>
      </c>
      <c r="G8">
        <v>-10137</v>
      </c>
      <c r="H8" s="2">
        <f t="shared" si="0"/>
        <v>-14011</v>
      </c>
      <c r="I8" s="2">
        <f t="shared" ref="I8:I58" si="2">RANK(C8,C$7:C$57)</f>
        <v>20</v>
      </c>
      <c r="J8" s="2">
        <f t="shared" ref="J8:J58" si="3">RANK(D8,D$7:D$57)</f>
        <v>30</v>
      </c>
      <c r="K8" s="2">
        <f t="shared" ref="K8:K58" si="4">RANK(E8,E$7:E$57)</f>
        <v>29</v>
      </c>
      <c r="L8" s="2">
        <f t="shared" ref="L8:L58" si="5">RANK(F8,F$7:F$57)</f>
        <v>35</v>
      </c>
      <c r="M8" s="2">
        <f t="shared" ref="M8:M58" si="6">RANK(G8,G$7:G$57)</f>
        <v>38</v>
      </c>
      <c r="N8" s="2">
        <f t="shared" ref="N8:N58" si="7">RANK(H8,H$7:H$57)</f>
        <v>33</v>
      </c>
      <c r="O8" s="3"/>
      <c r="P8" s="4"/>
    </row>
    <row r="9" spans="1:16" x14ac:dyDescent="0.25">
      <c r="A9">
        <v>4</v>
      </c>
      <c r="B9" t="s">
        <v>84</v>
      </c>
      <c r="C9">
        <v>6337</v>
      </c>
      <c r="D9">
        <v>8823</v>
      </c>
      <c r="E9">
        <v>33428</v>
      </c>
      <c r="F9">
        <v>25792</v>
      </c>
      <c r="G9">
        <v>41975</v>
      </c>
      <c r="H9" s="2">
        <f t="shared" si="0"/>
        <v>116355</v>
      </c>
      <c r="I9" s="2">
        <f t="shared" si="2"/>
        <v>5</v>
      </c>
      <c r="J9" s="2">
        <f t="shared" si="3"/>
        <v>11</v>
      </c>
      <c r="K9" s="2">
        <f t="shared" si="4"/>
        <v>3</v>
      </c>
      <c r="L9" s="2">
        <f t="shared" si="5"/>
        <v>6</v>
      </c>
      <c r="M9" s="2">
        <f t="shared" si="6"/>
        <v>3</v>
      </c>
      <c r="N9" s="2">
        <f t="shared" si="7"/>
        <v>5</v>
      </c>
      <c r="O9" s="3"/>
      <c r="P9" s="4"/>
    </row>
    <row r="10" spans="1:16" x14ac:dyDescent="0.25">
      <c r="A10">
        <v>5</v>
      </c>
      <c r="B10" t="s">
        <v>85</v>
      </c>
      <c r="C10">
        <v>3111</v>
      </c>
      <c r="D10">
        <v>3931</v>
      </c>
      <c r="E10">
        <v>-1239</v>
      </c>
      <c r="F10">
        <v>-1715</v>
      </c>
      <c r="G10">
        <v>-3890</v>
      </c>
      <c r="H10" s="2">
        <f t="shared" si="0"/>
        <v>198</v>
      </c>
      <c r="I10" s="2">
        <f t="shared" si="2"/>
        <v>13</v>
      </c>
      <c r="J10" s="2">
        <f t="shared" si="3"/>
        <v>15</v>
      </c>
      <c r="K10" s="2">
        <f t="shared" si="4"/>
        <v>28</v>
      </c>
      <c r="L10" s="2">
        <f t="shared" si="5"/>
        <v>28</v>
      </c>
      <c r="M10" s="2">
        <f t="shared" si="6"/>
        <v>30</v>
      </c>
      <c r="N10" s="2">
        <f t="shared" si="7"/>
        <v>23</v>
      </c>
      <c r="O10" s="3"/>
      <c r="P10" s="4"/>
    </row>
    <row r="11" spans="1:16" x14ac:dyDescent="0.25">
      <c r="A11">
        <v>6</v>
      </c>
      <c r="B11" t="s">
        <v>86</v>
      </c>
      <c r="C11">
        <v>-17822</v>
      </c>
      <c r="D11">
        <v>-43600</v>
      </c>
      <c r="E11">
        <v>-44472</v>
      </c>
      <c r="F11">
        <v>-51298</v>
      </c>
      <c r="G11">
        <v>-32090</v>
      </c>
      <c r="H11" s="2">
        <f t="shared" si="0"/>
        <v>-189282</v>
      </c>
      <c r="I11" s="2">
        <f t="shared" si="2"/>
        <v>49</v>
      </c>
      <c r="J11" s="2">
        <f t="shared" si="3"/>
        <v>48</v>
      </c>
      <c r="K11" s="2">
        <f t="shared" si="4"/>
        <v>48</v>
      </c>
      <c r="L11" s="2">
        <f t="shared" si="5"/>
        <v>49</v>
      </c>
      <c r="M11" s="2">
        <f t="shared" si="6"/>
        <v>48</v>
      </c>
      <c r="N11" s="2">
        <f t="shared" si="7"/>
        <v>48</v>
      </c>
      <c r="O11" s="3"/>
      <c r="P11" s="4"/>
    </row>
    <row r="12" spans="1:16" x14ac:dyDescent="0.25">
      <c r="A12">
        <v>8</v>
      </c>
      <c r="B12" t="s">
        <v>87</v>
      </c>
      <c r="C12">
        <v>8306</v>
      </c>
      <c r="D12">
        <v>26353</v>
      </c>
      <c r="E12">
        <v>28633</v>
      </c>
      <c r="F12">
        <v>36506</v>
      </c>
      <c r="G12">
        <v>40318</v>
      </c>
      <c r="H12" s="2">
        <f t="shared" si="0"/>
        <v>140116</v>
      </c>
      <c r="I12" s="2">
        <f t="shared" si="2"/>
        <v>3</v>
      </c>
      <c r="J12" s="2">
        <f t="shared" si="3"/>
        <v>4</v>
      </c>
      <c r="K12" s="2">
        <f t="shared" si="4"/>
        <v>5</v>
      </c>
      <c r="L12" s="2">
        <f t="shared" si="5"/>
        <v>4</v>
      </c>
      <c r="M12" s="2">
        <f t="shared" si="6"/>
        <v>4</v>
      </c>
      <c r="N12" s="2">
        <f t="shared" si="7"/>
        <v>4</v>
      </c>
      <c r="O12" s="3"/>
      <c r="P12" s="4"/>
    </row>
    <row r="13" spans="1:16" x14ac:dyDescent="0.25">
      <c r="A13">
        <v>9</v>
      </c>
      <c r="B13" t="s">
        <v>88</v>
      </c>
      <c r="C13">
        <v>-325</v>
      </c>
      <c r="D13">
        <v>-12133</v>
      </c>
      <c r="E13">
        <v>-20159</v>
      </c>
      <c r="F13">
        <v>-17019</v>
      </c>
      <c r="G13">
        <v>-26216</v>
      </c>
      <c r="H13" s="2">
        <f t="shared" si="0"/>
        <v>-75852</v>
      </c>
      <c r="I13" s="2">
        <f t="shared" si="2"/>
        <v>33</v>
      </c>
      <c r="J13" s="2">
        <f t="shared" si="3"/>
        <v>44</v>
      </c>
      <c r="K13" s="2">
        <f t="shared" si="4"/>
        <v>45</v>
      </c>
      <c r="L13" s="2">
        <f t="shared" si="5"/>
        <v>44</v>
      </c>
      <c r="M13" s="2">
        <f t="shared" si="6"/>
        <v>45</v>
      </c>
      <c r="N13" s="2">
        <f t="shared" si="7"/>
        <v>44</v>
      </c>
      <c r="O13" s="3"/>
      <c r="P13" s="4"/>
    </row>
    <row r="14" spans="1:16" x14ac:dyDescent="0.25">
      <c r="A14">
        <v>10</v>
      </c>
      <c r="B14" t="s">
        <v>89</v>
      </c>
      <c r="C14">
        <v>260</v>
      </c>
      <c r="D14">
        <v>2591</v>
      </c>
      <c r="E14">
        <v>3283</v>
      </c>
      <c r="F14">
        <v>3129</v>
      </c>
      <c r="G14">
        <v>4790</v>
      </c>
      <c r="H14" s="2">
        <f t="shared" si="0"/>
        <v>14053</v>
      </c>
      <c r="I14" s="2">
        <f t="shared" si="2"/>
        <v>28</v>
      </c>
      <c r="J14" s="2">
        <f t="shared" si="3"/>
        <v>18</v>
      </c>
      <c r="K14" s="2">
        <f t="shared" si="4"/>
        <v>19</v>
      </c>
      <c r="L14" s="2">
        <f t="shared" si="5"/>
        <v>18</v>
      </c>
      <c r="M14" s="2">
        <f t="shared" si="6"/>
        <v>14</v>
      </c>
      <c r="N14" s="2">
        <f t="shared" si="7"/>
        <v>16</v>
      </c>
      <c r="O14" s="3"/>
      <c r="P14" s="4"/>
    </row>
    <row r="15" spans="1:16" x14ac:dyDescent="0.25">
      <c r="A15">
        <v>11</v>
      </c>
      <c r="B15" t="s">
        <v>90</v>
      </c>
      <c r="C15">
        <v>1426</v>
      </c>
      <c r="D15">
        <v>6945</v>
      </c>
      <c r="E15">
        <v>6281</v>
      </c>
      <c r="F15">
        <v>6278</v>
      </c>
      <c r="G15">
        <v>1173</v>
      </c>
      <c r="H15" s="2">
        <f t="shared" si="0"/>
        <v>22103</v>
      </c>
      <c r="I15" s="2">
        <f t="shared" si="2"/>
        <v>18</v>
      </c>
      <c r="J15" s="2">
        <f t="shared" si="3"/>
        <v>12</v>
      </c>
      <c r="K15" s="2">
        <f t="shared" si="4"/>
        <v>14</v>
      </c>
      <c r="L15" s="2">
        <f t="shared" si="5"/>
        <v>13</v>
      </c>
      <c r="M15" s="2">
        <f t="shared" si="6"/>
        <v>18</v>
      </c>
      <c r="N15" s="2">
        <f t="shared" si="7"/>
        <v>14</v>
      </c>
      <c r="O15" s="3"/>
      <c r="P15" s="4"/>
    </row>
    <row r="16" spans="1:16" x14ac:dyDescent="0.25">
      <c r="A16">
        <v>12</v>
      </c>
      <c r="B16" t="s">
        <v>91</v>
      </c>
      <c r="C16">
        <v>11856</v>
      </c>
      <c r="D16">
        <v>105157</v>
      </c>
      <c r="E16">
        <v>98568</v>
      </c>
      <c r="F16">
        <v>95807</v>
      </c>
      <c r="G16">
        <v>138546</v>
      </c>
      <c r="H16" s="2">
        <f t="shared" si="0"/>
        <v>449934</v>
      </c>
      <c r="I16" s="2">
        <f t="shared" si="2"/>
        <v>2</v>
      </c>
      <c r="J16" s="2">
        <f t="shared" si="3"/>
        <v>2</v>
      </c>
      <c r="K16" s="2">
        <f t="shared" si="4"/>
        <v>2</v>
      </c>
      <c r="L16" s="2">
        <f t="shared" si="5"/>
        <v>2</v>
      </c>
      <c r="M16" s="2">
        <f t="shared" si="6"/>
        <v>2</v>
      </c>
      <c r="N16" s="2">
        <f t="shared" si="7"/>
        <v>2</v>
      </c>
      <c r="O16" s="3"/>
      <c r="P16" s="4"/>
    </row>
    <row r="17" spans="1:16" x14ac:dyDescent="0.25">
      <c r="A17">
        <v>13</v>
      </c>
      <c r="B17" t="s">
        <v>92</v>
      </c>
      <c r="C17">
        <v>3551</v>
      </c>
      <c r="D17">
        <v>10797</v>
      </c>
      <c r="E17">
        <v>18274</v>
      </c>
      <c r="F17">
        <v>-5744</v>
      </c>
      <c r="G17">
        <v>22106</v>
      </c>
      <c r="H17" s="2">
        <f t="shared" si="0"/>
        <v>48984</v>
      </c>
      <c r="I17" s="2">
        <f t="shared" si="2"/>
        <v>11</v>
      </c>
      <c r="J17" s="2">
        <f t="shared" si="3"/>
        <v>9</v>
      </c>
      <c r="K17" s="2">
        <f t="shared" si="4"/>
        <v>8</v>
      </c>
      <c r="L17" s="2">
        <f t="shared" si="5"/>
        <v>38</v>
      </c>
      <c r="M17" s="2">
        <f t="shared" si="6"/>
        <v>11</v>
      </c>
      <c r="N17" s="2">
        <f t="shared" si="7"/>
        <v>10</v>
      </c>
      <c r="O17" s="3"/>
      <c r="P17" s="4"/>
    </row>
    <row r="18" spans="1:16" x14ac:dyDescent="0.25">
      <c r="A18">
        <v>15</v>
      </c>
      <c r="B18" t="s">
        <v>93</v>
      </c>
      <c r="C18">
        <v>-431</v>
      </c>
      <c r="D18">
        <v>-999</v>
      </c>
      <c r="E18">
        <v>-3557</v>
      </c>
      <c r="F18">
        <v>-929</v>
      </c>
      <c r="G18">
        <v>-5141</v>
      </c>
      <c r="H18" s="2">
        <f t="shared" si="0"/>
        <v>-11057</v>
      </c>
      <c r="I18" s="2">
        <f t="shared" si="2"/>
        <v>36</v>
      </c>
      <c r="J18" s="2">
        <f t="shared" si="3"/>
        <v>32</v>
      </c>
      <c r="K18" s="2">
        <f t="shared" si="4"/>
        <v>31</v>
      </c>
      <c r="L18" s="2">
        <f t="shared" si="5"/>
        <v>25</v>
      </c>
      <c r="M18" s="2">
        <f t="shared" si="6"/>
        <v>31</v>
      </c>
      <c r="N18" s="2">
        <f t="shared" si="7"/>
        <v>32</v>
      </c>
      <c r="O18" s="3"/>
      <c r="P18" s="4"/>
    </row>
    <row r="19" spans="1:16" x14ac:dyDescent="0.25">
      <c r="A19">
        <v>16</v>
      </c>
      <c r="B19" t="s">
        <v>94</v>
      </c>
      <c r="C19">
        <v>-427</v>
      </c>
      <c r="D19">
        <v>92</v>
      </c>
      <c r="E19">
        <v>-260</v>
      </c>
      <c r="F19">
        <v>4791</v>
      </c>
      <c r="G19">
        <v>7694</v>
      </c>
      <c r="H19" s="2">
        <f t="shared" si="0"/>
        <v>11890</v>
      </c>
      <c r="I19" s="5">
        <f t="shared" si="2"/>
        <v>35</v>
      </c>
      <c r="J19" s="5">
        <f t="shared" si="3"/>
        <v>24</v>
      </c>
      <c r="K19" s="5">
        <f t="shared" si="4"/>
        <v>22</v>
      </c>
      <c r="L19" s="5">
        <f t="shared" si="5"/>
        <v>16</v>
      </c>
      <c r="M19" s="5">
        <f t="shared" si="6"/>
        <v>13</v>
      </c>
      <c r="N19" s="2">
        <f t="shared" si="7"/>
        <v>18</v>
      </c>
      <c r="O19" s="3"/>
      <c r="P19" s="4"/>
    </row>
    <row r="20" spans="1:16" x14ac:dyDescent="0.25">
      <c r="A20">
        <v>17</v>
      </c>
      <c r="B20" t="s">
        <v>95</v>
      </c>
      <c r="C20">
        <v>-13633</v>
      </c>
      <c r="D20">
        <v>-69705</v>
      </c>
      <c r="E20">
        <v>-73215</v>
      </c>
      <c r="F20">
        <v>-67478</v>
      </c>
      <c r="G20">
        <v>-94956</v>
      </c>
      <c r="H20" s="2">
        <f t="shared" si="0"/>
        <v>-318987</v>
      </c>
      <c r="I20" s="2">
        <f t="shared" si="2"/>
        <v>48</v>
      </c>
      <c r="J20" s="2">
        <f t="shared" si="3"/>
        <v>50</v>
      </c>
      <c r="K20" s="2">
        <f t="shared" si="4"/>
        <v>50</v>
      </c>
      <c r="L20" s="2">
        <f t="shared" si="5"/>
        <v>50</v>
      </c>
      <c r="M20" s="2">
        <f t="shared" si="6"/>
        <v>50</v>
      </c>
      <c r="N20" s="2">
        <f t="shared" si="7"/>
        <v>50</v>
      </c>
      <c r="O20" s="3"/>
      <c r="P20" s="4"/>
    </row>
    <row r="21" spans="1:16" x14ac:dyDescent="0.25">
      <c r="A21">
        <v>18</v>
      </c>
      <c r="B21" t="s">
        <v>96</v>
      </c>
      <c r="C21">
        <v>-3039</v>
      </c>
      <c r="D21">
        <v>-8471</v>
      </c>
      <c r="E21">
        <v>-12755</v>
      </c>
      <c r="F21">
        <v>-1515</v>
      </c>
      <c r="G21">
        <v>-7849</v>
      </c>
      <c r="H21" s="2">
        <f t="shared" si="0"/>
        <v>-33629</v>
      </c>
      <c r="I21" s="2">
        <f t="shared" si="2"/>
        <v>43</v>
      </c>
      <c r="J21" s="2">
        <f t="shared" si="3"/>
        <v>42</v>
      </c>
      <c r="K21" s="2">
        <f t="shared" si="4"/>
        <v>42</v>
      </c>
      <c r="L21" s="2">
        <f t="shared" si="5"/>
        <v>27</v>
      </c>
      <c r="M21" s="2">
        <f t="shared" si="6"/>
        <v>34</v>
      </c>
      <c r="N21" s="2">
        <f t="shared" si="7"/>
        <v>40</v>
      </c>
      <c r="O21" s="3"/>
      <c r="P21" s="4"/>
    </row>
    <row r="22" spans="1:16" x14ac:dyDescent="0.25">
      <c r="A22">
        <v>19</v>
      </c>
      <c r="B22" t="s">
        <v>97</v>
      </c>
      <c r="C22">
        <v>-213</v>
      </c>
      <c r="D22">
        <v>280</v>
      </c>
      <c r="E22">
        <v>-4295</v>
      </c>
      <c r="F22">
        <v>463</v>
      </c>
      <c r="G22">
        <v>-810</v>
      </c>
      <c r="H22" s="2">
        <f t="shared" si="0"/>
        <v>-4575</v>
      </c>
      <c r="I22" s="2">
        <f t="shared" si="2"/>
        <v>32</v>
      </c>
      <c r="J22" s="2">
        <f t="shared" si="3"/>
        <v>23</v>
      </c>
      <c r="K22" s="2">
        <f t="shared" si="4"/>
        <v>32</v>
      </c>
      <c r="L22" s="2">
        <f t="shared" si="5"/>
        <v>22</v>
      </c>
      <c r="M22" s="2">
        <f t="shared" si="6"/>
        <v>22</v>
      </c>
      <c r="N22" s="2">
        <f t="shared" si="7"/>
        <v>29</v>
      </c>
      <c r="O22" s="3"/>
      <c r="P22" s="4"/>
    </row>
    <row r="23" spans="1:16" x14ac:dyDescent="0.25">
      <c r="A23">
        <v>20</v>
      </c>
      <c r="B23" t="s">
        <v>98</v>
      </c>
      <c r="C23">
        <v>457</v>
      </c>
      <c r="D23">
        <v>-9043</v>
      </c>
      <c r="E23">
        <v>-5151</v>
      </c>
      <c r="F23">
        <v>-12632</v>
      </c>
      <c r="G23">
        <v>-13804</v>
      </c>
      <c r="H23" s="2">
        <f t="shared" si="0"/>
        <v>-40173</v>
      </c>
      <c r="I23" s="2">
        <f t="shared" si="2"/>
        <v>25</v>
      </c>
      <c r="J23" s="2">
        <f t="shared" si="3"/>
        <v>43</v>
      </c>
      <c r="K23" s="2">
        <f t="shared" si="4"/>
        <v>33</v>
      </c>
      <c r="L23" s="2">
        <f t="shared" si="5"/>
        <v>43</v>
      </c>
      <c r="M23" s="2">
        <f t="shared" si="6"/>
        <v>39</v>
      </c>
      <c r="N23" s="2">
        <f t="shared" si="7"/>
        <v>42</v>
      </c>
      <c r="O23" s="3"/>
      <c r="P23" s="4"/>
    </row>
    <row r="24" spans="1:16" x14ac:dyDescent="0.25">
      <c r="A24">
        <v>21</v>
      </c>
      <c r="B24" t="s">
        <v>99</v>
      </c>
      <c r="C24">
        <v>5539</v>
      </c>
      <c r="D24">
        <v>2603</v>
      </c>
      <c r="E24">
        <v>-5564</v>
      </c>
      <c r="F24">
        <v>-2381</v>
      </c>
      <c r="G24">
        <v>-3785</v>
      </c>
      <c r="H24" s="2">
        <f t="shared" si="0"/>
        <v>-3588</v>
      </c>
      <c r="I24" s="2">
        <f t="shared" si="2"/>
        <v>7</v>
      </c>
      <c r="J24" s="2">
        <f t="shared" si="3"/>
        <v>17</v>
      </c>
      <c r="K24" s="2">
        <f t="shared" si="4"/>
        <v>35</v>
      </c>
      <c r="L24" s="2">
        <f t="shared" si="5"/>
        <v>33</v>
      </c>
      <c r="M24" s="2">
        <f t="shared" si="6"/>
        <v>29</v>
      </c>
      <c r="N24" s="2">
        <f t="shared" si="7"/>
        <v>27</v>
      </c>
      <c r="O24" s="3"/>
      <c r="P24" s="4"/>
    </row>
    <row r="25" spans="1:16" x14ac:dyDescent="0.25">
      <c r="A25">
        <v>22</v>
      </c>
      <c r="B25" t="s">
        <v>100</v>
      </c>
      <c r="C25">
        <v>4039</v>
      </c>
      <c r="D25">
        <v>2074</v>
      </c>
      <c r="E25">
        <v>-771</v>
      </c>
      <c r="F25">
        <v>-2294</v>
      </c>
      <c r="G25">
        <v>-6085</v>
      </c>
      <c r="H25" s="2">
        <f t="shared" si="0"/>
        <v>-3037</v>
      </c>
      <c r="I25" s="2">
        <f t="shared" si="2"/>
        <v>9</v>
      </c>
      <c r="J25" s="2">
        <f t="shared" si="3"/>
        <v>19</v>
      </c>
      <c r="K25" s="2">
        <f t="shared" si="4"/>
        <v>25</v>
      </c>
      <c r="L25" s="2">
        <f t="shared" si="5"/>
        <v>31</v>
      </c>
      <c r="M25" s="2">
        <f t="shared" si="6"/>
        <v>32</v>
      </c>
      <c r="N25" s="2">
        <f t="shared" si="7"/>
        <v>26</v>
      </c>
      <c r="O25" s="3"/>
      <c r="P25" s="4"/>
    </row>
    <row r="26" spans="1:16" x14ac:dyDescent="0.25">
      <c r="A26">
        <v>23</v>
      </c>
      <c r="B26" t="s">
        <v>101</v>
      </c>
      <c r="C26">
        <v>-1276</v>
      </c>
      <c r="D26">
        <v>82</v>
      </c>
      <c r="E26">
        <v>-621</v>
      </c>
      <c r="F26">
        <v>-1465</v>
      </c>
      <c r="G26">
        <v>531</v>
      </c>
      <c r="H26" s="2">
        <f t="shared" si="0"/>
        <v>-2749</v>
      </c>
      <c r="I26" s="2">
        <f t="shared" si="2"/>
        <v>40</v>
      </c>
      <c r="J26" s="2">
        <f t="shared" si="3"/>
        <v>25</v>
      </c>
      <c r="K26" s="2">
        <f t="shared" si="4"/>
        <v>24</v>
      </c>
      <c r="L26" s="2">
        <f t="shared" si="5"/>
        <v>26</v>
      </c>
      <c r="M26" s="2">
        <f t="shared" si="6"/>
        <v>21</v>
      </c>
      <c r="N26" s="2">
        <f t="shared" si="7"/>
        <v>25</v>
      </c>
      <c r="O26" s="3"/>
      <c r="P26" s="4"/>
    </row>
    <row r="27" spans="1:16" x14ac:dyDescent="0.25">
      <c r="A27">
        <v>24</v>
      </c>
      <c r="B27" t="s">
        <v>102</v>
      </c>
      <c r="C27">
        <v>840</v>
      </c>
      <c r="D27">
        <v>366</v>
      </c>
      <c r="E27">
        <v>-8403</v>
      </c>
      <c r="F27">
        <v>-8955</v>
      </c>
      <c r="G27">
        <v>-15295</v>
      </c>
      <c r="H27" s="2">
        <f t="shared" si="0"/>
        <v>-31447</v>
      </c>
      <c r="I27" s="5">
        <f t="shared" si="2"/>
        <v>21</v>
      </c>
      <c r="J27" s="5">
        <f t="shared" si="3"/>
        <v>22</v>
      </c>
      <c r="K27" s="5">
        <f t="shared" si="4"/>
        <v>38</v>
      </c>
      <c r="L27" s="5">
        <f t="shared" si="5"/>
        <v>41</v>
      </c>
      <c r="M27" s="5">
        <f t="shared" si="6"/>
        <v>41</v>
      </c>
      <c r="N27" s="2">
        <f t="shared" si="7"/>
        <v>39</v>
      </c>
      <c r="O27" s="3"/>
      <c r="P27" s="4"/>
    </row>
    <row r="28" spans="1:16" x14ac:dyDescent="0.25">
      <c r="A28">
        <v>25</v>
      </c>
      <c r="B28" t="s">
        <v>103</v>
      </c>
      <c r="C28">
        <v>3714</v>
      </c>
      <c r="D28">
        <v>-3450</v>
      </c>
      <c r="E28">
        <v>-10824</v>
      </c>
      <c r="F28">
        <v>-2175</v>
      </c>
      <c r="G28">
        <v>-16354</v>
      </c>
      <c r="H28" s="2">
        <f t="shared" si="0"/>
        <v>-29089</v>
      </c>
      <c r="I28" s="2">
        <f t="shared" si="2"/>
        <v>10</v>
      </c>
      <c r="J28" s="2">
        <f t="shared" si="3"/>
        <v>36</v>
      </c>
      <c r="K28" s="2">
        <f t="shared" si="4"/>
        <v>41</v>
      </c>
      <c r="L28" s="2">
        <f t="shared" si="5"/>
        <v>29</v>
      </c>
      <c r="M28" s="2">
        <f t="shared" si="6"/>
        <v>42</v>
      </c>
      <c r="N28" s="2">
        <f t="shared" si="7"/>
        <v>37</v>
      </c>
      <c r="O28" s="3"/>
      <c r="P28" s="4"/>
    </row>
    <row r="29" spans="1:16" x14ac:dyDescent="0.25">
      <c r="A29">
        <v>26</v>
      </c>
      <c r="B29" t="s">
        <v>104</v>
      </c>
      <c r="C29">
        <v>-18225</v>
      </c>
      <c r="D29">
        <v>-43175</v>
      </c>
      <c r="E29">
        <v>-33536</v>
      </c>
      <c r="F29">
        <v>-29544</v>
      </c>
      <c r="G29">
        <v>-28679</v>
      </c>
      <c r="H29" s="2">
        <f t="shared" si="0"/>
        <v>-153159</v>
      </c>
      <c r="I29" s="2">
        <f t="shared" si="2"/>
        <v>50</v>
      </c>
      <c r="J29" s="2">
        <f t="shared" si="3"/>
        <v>47</v>
      </c>
      <c r="K29" s="2">
        <f t="shared" si="4"/>
        <v>46</v>
      </c>
      <c r="L29" s="2">
        <f t="shared" si="5"/>
        <v>46</v>
      </c>
      <c r="M29" s="2">
        <f t="shared" si="6"/>
        <v>46</v>
      </c>
      <c r="N29" s="2">
        <f t="shared" si="7"/>
        <v>47</v>
      </c>
      <c r="O29" s="3"/>
      <c r="P29" s="4"/>
    </row>
    <row r="30" spans="1:16" x14ac:dyDescent="0.25">
      <c r="A30">
        <v>27</v>
      </c>
      <c r="B30" t="s">
        <v>105</v>
      </c>
      <c r="C30">
        <v>-3979</v>
      </c>
      <c r="D30">
        <v>-3347</v>
      </c>
      <c r="E30">
        <v>-8891</v>
      </c>
      <c r="F30">
        <v>-2238</v>
      </c>
      <c r="G30">
        <v>-6696</v>
      </c>
      <c r="H30" s="2">
        <f t="shared" si="0"/>
        <v>-25151</v>
      </c>
      <c r="I30" s="2">
        <f t="shared" si="2"/>
        <v>45</v>
      </c>
      <c r="J30" s="2">
        <f t="shared" si="3"/>
        <v>35</v>
      </c>
      <c r="K30" s="2">
        <f t="shared" si="4"/>
        <v>39</v>
      </c>
      <c r="L30" s="2">
        <f t="shared" si="5"/>
        <v>30</v>
      </c>
      <c r="M30" s="2">
        <f t="shared" si="6"/>
        <v>33</v>
      </c>
      <c r="N30" s="2">
        <f t="shared" si="7"/>
        <v>35</v>
      </c>
      <c r="O30" s="3"/>
      <c r="P30" s="4"/>
    </row>
    <row r="31" spans="1:16" x14ac:dyDescent="0.25">
      <c r="A31">
        <v>28</v>
      </c>
      <c r="B31" t="s">
        <v>106</v>
      </c>
      <c r="C31">
        <v>-1129</v>
      </c>
      <c r="D31">
        <v>-5833</v>
      </c>
      <c r="E31">
        <v>-5635</v>
      </c>
      <c r="F31">
        <v>-4799</v>
      </c>
      <c r="G31">
        <v>-9382</v>
      </c>
      <c r="H31" s="2">
        <f t="shared" si="0"/>
        <v>-26778</v>
      </c>
      <c r="I31" s="2">
        <f t="shared" si="2"/>
        <v>38</v>
      </c>
      <c r="J31" s="2">
        <f t="shared" si="3"/>
        <v>37</v>
      </c>
      <c r="K31" s="2">
        <f t="shared" si="4"/>
        <v>36</v>
      </c>
      <c r="L31" s="2">
        <f t="shared" si="5"/>
        <v>36</v>
      </c>
      <c r="M31" s="2">
        <f t="shared" si="6"/>
        <v>36</v>
      </c>
      <c r="N31" s="2">
        <f t="shared" si="7"/>
        <v>36</v>
      </c>
      <c r="O31" s="3"/>
      <c r="P31" s="4"/>
    </row>
    <row r="32" spans="1:16" x14ac:dyDescent="0.25">
      <c r="A32">
        <v>29</v>
      </c>
      <c r="B32" t="s">
        <v>107</v>
      </c>
      <c r="C32">
        <v>-361</v>
      </c>
      <c r="D32">
        <v>-13480</v>
      </c>
      <c r="E32">
        <v>-13484</v>
      </c>
      <c r="F32">
        <v>-8140</v>
      </c>
      <c r="G32">
        <v>-8074</v>
      </c>
      <c r="H32" s="2">
        <f t="shared" si="0"/>
        <v>-43539</v>
      </c>
      <c r="I32" s="2">
        <f t="shared" si="2"/>
        <v>34</v>
      </c>
      <c r="J32" s="2">
        <f t="shared" si="3"/>
        <v>45</v>
      </c>
      <c r="K32" s="2">
        <f t="shared" si="4"/>
        <v>43</v>
      </c>
      <c r="L32" s="2">
        <f t="shared" si="5"/>
        <v>40</v>
      </c>
      <c r="M32" s="2">
        <f t="shared" si="6"/>
        <v>35</v>
      </c>
      <c r="N32" s="2">
        <f t="shared" si="7"/>
        <v>43</v>
      </c>
      <c r="O32" s="3"/>
      <c r="P32" s="4"/>
    </row>
    <row r="33" spans="1:16" x14ac:dyDescent="0.25">
      <c r="A33">
        <v>30</v>
      </c>
      <c r="B33" t="s">
        <v>108</v>
      </c>
      <c r="C33">
        <v>391</v>
      </c>
      <c r="D33">
        <v>3414</v>
      </c>
      <c r="E33">
        <v>3556</v>
      </c>
      <c r="F33">
        <v>5351</v>
      </c>
      <c r="G33">
        <v>4550</v>
      </c>
      <c r="H33" s="2">
        <f t="shared" si="0"/>
        <v>17262</v>
      </c>
      <c r="I33" s="2">
        <f t="shared" si="2"/>
        <v>27</v>
      </c>
      <c r="J33" s="2">
        <f t="shared" si="3"/>
        <v>16</v>
      </c>
      <c r="K33" s="2">
        <f t="shared" si="4"/>
        <v>18</v>
      </c>
      <c r="L33" s="2">
        <f t="shared" si="5"/>
        <v>15</v>
      </c>
      <c r="M33" s="2">
        <f t="shared" si="6"/>
        <v>15</v>
      </c>
      <c r="N33" s="2">
        <f t="shared" si="7"/>
        <v>15</v>
      </c>
      <c r="O33" s="3"/>
      <c r="P33" s="4"/>
    </row>
    <row r="34" spans="1:16" x14ac:dyDescent="0.25">
      <c r="A34">
        <v>31</v>
      </c>
      <c r="B34" t="s">
        <v>109</v>
      </c>
      <c r="C34">
        <v>92</v>
      </c>
      <c r="D34">
        <v>-1184</v>
      </c>
      <c r="E34">
        <v>-909</v>
      </c>
      <c r="F34">
        <v>-891</v>
      </c>
      <c r="G34">
        <v>-2551</v>
      </c>
      <c r="H34" s="2">
        <f t="shared" si="0"/>
        <v>-5443</v>
      </c>
      <c r="I34" s="2">
        <f t="shared" si="2"/>
        <v>29</v>
      </c>
      <c r="J34" s="2">
        <f t="shared" si="3"/>
        <v>33</v>
      </c>
      <c r="K34" s="2">
        <f t="shared" si="4"/>
        <v>27</v>
      </c>
      <c r="L34" s="2">
        <f t="shared" si="5"/>
        <v>24</v>
      </c>
      <c r="M34" s="2">
        <f t="shared" si="6"/>
        <v>25</v>
      </c>
      <c r="N34" s="2">
        <f t="shared" si="7"/>
        <v>31</v>
      </c>
      <c r="O34" s="3"/>
      <c r="P34" s="4"/>
    </row>
    <row r="35" spans="1:16" x14ac:dyDescent="0.25">
      <c r="A35">
        <v>32</v>
      </c>
      <c r="B35" t="s">
        <v>110</v>
      </c>
      <c r="C35">
        <v>-2557</v>
      </c>
      <c r="D35">
        <v>-7665</v>
      </c>
      <c r="E35">
        <v>14463</v>
      </c>
      <c r="F35">
        <v>13188</v>
      </c>
      <c r="G35">
        <v>23623</v>
      </c>
      <c r="H35" s="2">
        <f t="shared" si="0"/>
        <v>41052</v>
      </c>
      <c r="I35" s="2">
        <f t="shared" si="2"/>
        <v>42</v>
      </c>
      <c r="J35" s="2">
        <f t="shared" si="3"/>
        <v>41</v>
      </c>
      <c r="K35" s="2">
        <f t="shared" si="4"/>
        <v>9</v>
      </c>
      <c r="L35" s="2">
        <f t="shared" si="5"/>
        <v>11</v>
      </c>
      <c r="M35" s="2">
        <f t="shared" si="6"/>
        <v>9</v>
      </c>
      <c r="N35" s="2">
        <f t="shared" si="7"/>
        <v>12</v>
      </c>
      <c r="O35" s="3"/>
      <c r="P35" s="4"/>
    </row>
    <row r="36" spans="1:16" x14ac:dyDescent="0.25">
      <c r="A36">
        <v>33</v>
      </c>
      <c r="B36" t="s">
        <v>111</v>
      </c>
      <c r="C36">
        <v>-933</v>
      </c>
      <c r="D36">
        <v>-2156</v>
      </c>
      <c r="E36">
        <v>-526</v>
      </c>
      <c r="F36">
        <v>-2626</v>
      </c>
      <c r="G36">
        <v>1117</v>
      </c>
      <c r="H36" s="2">
        <f t="shared" si="0"/>
        <v>-5124</v>
      </c>
      <c r="I36" s="2">
        <f t="shared" si="2"/>
        <v>37</v>
      </c>
      <c r="J36" s="2">
        <f t="shared" si="3"/>
        <v>34</v>
      </c>
      <c r="K36" s="2">
        <f t="shared" si="4"/>
        <v>23</v>
      </c>
      <c r="L36" s="2">
        <f t="shared" si="5"/>
        <v>34</v>
      </c>
      <c r="M36" s="2">
        <f t="shared" si="6"/>
        <v>19</v>
      </c>
      <c r="N36" s="2">
        <f t="shared" si="7"/>
        <v>30</v>
      </c>
      <c r="O36" s="3"/>
      <c r="P36" s="4"/>
    </row>
    <row r="37" spans="1:16" x14ac:dyDescent="0.25">
      <c r="A37">
        <v>34</v>
      </c>
      <c r="B37" t="s">
        <v>112</v>
      </c>
      <c r="C37">
        <v>-8583</v>
      </c>
      <c r="D37">
        <v>-45089</v>
      </c>
      <c r="E37">
        <v>-49515</v>
      </c>
      <c r="F37">
        <v>-45541</v>
      </c>
      <c r="G37">
        <v>-55469</v>
      </c>
      <c r="H37" s="2">
        <f t="shared" si="0"/>
        <v>-204197</v>
      </c>
      <c r="I37" s="2">
        <f t="shared" si="2"/>
        <v>47</v>
      </c>
      <c r="J37" s="2">
        <f t="shared" si="3"/>
        <v>49</v>
      </c>
      <c r="K37" s="2">
        <f t="shared" si="4"/>
        <v>49</v>
      </c>
      <c r="L37" s="2">
        <f t="shared" si="5"/>
        <v>48</v>
      </c>
      <c r="M37" s="2">
        <f t="shared" si="6"/>
        <v>49</v>
      </c>
      <c r="N37" s="2">
        <f t="shared" si="7"/>
        <v>49</v>
      </c>
      <c r="O37" s="3"/>
      <c r="P37" s="4"/>
    </row>
    <row r="38" spans="1:16" x14ac:dyDescent="0.25">
      <c r="A38">
        <v>35</v>
      </c>
      <c r="B38" t="s">
        <v>113</v>
      </c>
      <c r="C38">
        <v>2014</v>
      </c>
      <c r="D38">
        <v>64</v>
      </c>
      <c r="E38">
        <v>-7119</v>
      </c>
      <c r="F38">
        <v>-10560</v>
      </c>
      <c r="G38">
        <v>-14154</v>
      </c>
      <c r="H38" s="2">
        <f t="shared" si="0"/>
        <v>-29755</v>
      </c>
      <c r="I38" s="2">
        <f t="shared" si="2"/>
        <v>15</v>
      </c>
      <c r="J38" s="2">
        <f t="shared" si="3"/>
        <v>26</v>
      </c>
      <c r="K38" s="2">
        <f t="shared" si="4"/>
        <v>37</v>
      </c>
      <c r="L38" s="2">
        <f t="shared" si="5"/>
        <v>42</v>
      </c>
      <c r="M38" s="2">
        <f t="shared" si="6"/>
        <v>40</v>
      </c>
      <c r="N38" s="2">
        <f t="shared" si="7"/>
        <v>38</v>
      </c>
      <c r="O38" s="3"/>
      <c r="P38" s="4"/>
    </row>
    <row r="39" spans="1:16" x14ac:dyDescent="0.25">
      <c r="A39">
        <v>36</v>
      </c>
      <c r="B39" t="s">
        <v>114</v>
      </c>
      <c r="C39">
        <v>-24674</v>
      </c>
      <c r="D39">
        <v>-84179</v>
      </c>
      <c r="E39">
        <v>-116346</v>
      </c>
      <c r="F39">
        <v>-107730</v>
      </c>
      <c r="G39">
        <v>-153921</v>
      </c>
      <c r="H39" s="2">
        <f t="shared" si="0"/>
        <v>-486850</v>
      </c>
      <c r="I39" s="2">
        <f t="shared" si="2"/>
        <v>51</v>
      </c>
      <c r="J39" s="2">
        <f t="shared" si="3"/>
        <v>51</v>
      </c>
      <c r="K39" s="2">
        <f t="shared" si="4"/>
        <v>51</v>
      </c>
      <c r="L39" s="2">
        <f t="shared" si="5"/>
        <v>51</v>
      </c>
      <c r="M39" s="2">
        <f t="shared" si="6"/>
        <v>51</v>
      </c>
      <c r="N39" s="2">
        <f t="shared" si="7"/>
        <v>51</v>
      </c>
      <c r="O39" s="3"/>
      <c r="P39" s="4"/>
    </row>
    <row r="40" spans="1:16" x14ac:dyDescent="0.25">
      <c r="A40">
        <v>37</v>
      </c>
      <c r="B40" t="s">
        <v>115</v>
      </c>
      <c r="C40">
        <v>6610</v>
      </c>
      <c r="D40">
        <v>30470</v>
      </c>
      <c r="E40">
        <v>32005</v>
      </c>
      <c r="F40">
        <v>38086</v>
      </c>
      <c r="G40">
        <v>36257</v>
      </c>
      <c r="H40" s="2">
        <f t="shared" si="0"/>
        <v>143428</v>
      </c>
      <c r="I40" s="2">
        <f t="shared" si="2"/>
        <v>4</v>
      </c>
      <c r="J40" s="2">
        <f t="shared" si="3"/>
        <v>3</v>
      </c>
      <c r="K40" s="2">
        <f t="shared" si="4"/>
        <v>4</v>
      </c>
      <c r="L40" s="2">
        <f t="shared" si="5"/>
        <v>3</v>
      </c>
      <c r="M40" s="2">
        <f t="shared" si="6"/>
        <v>6</v>
      </c>
      <c r="N40" s="2">
        <f t="shared" si="7"/>
        <v>3</v>
      </c>
      <c r="O40" s="3"/>
      <c r="P40" s="4"/>
    </row>
    <row r="41" spans="1:16" x14ac:dyDescent="0.25">
      <c r="A41">
        <v>38</v>
      </c>
      <c r="B41" t="s">
        <v>116</v>
      </c>
      <c r="C41">
        <v>815</v>
      </c>
      <c r="D41">
        <v>6217</v>
      </c>
      <c r="E41">
        <v>10811</v>
      </c>
      <c r="F41">
        <v>16529</v>
      </c>
      <c r="G41">
        <v>8974</v>
      </c>
      <c r="H41" s="2">
        <f t="shared" si="0"/>
        <v>43346</v>
      </c>
      <c r="I41" s="2">
        <f t="shared" si="2"/>
        <v>22</v>
      </c>
      <c r="J41" s="2">
        <f t="shared" si="3"/>
        <v>14</v>
      </c>
      <c r="K41" s="2">
        <f t="shared" si="4"/>
        <v>12</v>
      </c>
      <c r="L41" s="2">
        <f t="shared" si="5"/>
        <v>7</v>
      </c>
      <c r="M41" s="2">
        <f t="shared" si="6"/>
        <v>12</v>
      </c>
      <c r="N41" s="2">
        <f t="shared" si="7"/>
        <v>11</v>
      </c>
      <c r="O41" s="3"/>
      <c r="P41" s="4"/>
    </row>
    <row r="42" spans="1:16" x14ac:dyDescent="0.25">
      <c r="A42">
        <v>39</v>
      </c>
      <c r="B42" t="s">
        <v>117</v>
      </c>
      <c r="C42">
        <v>-7875</v>
      </c>
      <c r="D42">
        <v>-36804</v>
      </c>
      <c r="E42">
        <v>-37000</v>
      </c>
      <c r="F42">
        <v>-22109</v>
      </c>
      <c r="G42">
        <v>-18243</v>
      </c>
      <c r="H42" s="2">
        <f t="shared" si="0"/>
        <v>-122031</v>
      </c>
      <c r="I42" s="2">
        <f t="shared" si="2"/>
        <v>46</v>
      </c>
      <c r="J42" s="2">
        <f t="shared" si="3"/>
        <v>46</v>
      </c>
      <c r="K42" s="2">
        <f t="shared" si="4"/>
        <v>47</v>
      </c>
      <c r="L42" s="2">
        <f t="shared" si="5"/>
        <v>45</v>
      </c>
      <c r="M42" s="2">
        <f t="shared" si="6"/>
        <v>43</v>
      </c>
      <c r="N42" s="2">
        <f t="shared" si="7"/>
        <v>46</v>
      </c>
      <c r="O42" s="3"/>
      <c r="P42" s="4"/>
    </row>
    <row r="43" spans="1:16" x14ac:dyDescent="0.25">
      <c r="A43">
        <v>40</v>
      </c>
      <c r="B43" t="s">
        <v>118</v>
      </c>
      <c r="C43">
        <v>1582</v>
      </c>
      <c r="D43">
        <v>6317</v>
      </c>
      <c r="E43">
        <v>8937</v>
      </c>
      <c r="F43">
        <v>13805</v>
      </c>
      <c r="G43">
        <v>4377</v>
      </c>
      <c r="H43" s="2">
        <f t="shared" si="0"/>
        <v>35018</v>
      </c>
      <c r="I43" s="2">
        <f t="shared" si="2"/>
        <v>16</v>
      </c>
      <c r="J43" s="2">
        <f t="shared" si="3"/>
        <v>13</v>
      </c>
      <c r="K43" s="2">
        <f t="shared" si="4"/>
        <v>13</v>
      </c>
      <c r="L43" s="2">
        <f t="shared" si="5"/>
        <v>9</v>
      </c>
      <c r="M43" s="2">
        <f t="shared" si="6"/>
        <v>16</v>
      </c>
      <c r="N43" s="2">
        <f t="shared" si="7"/>
        <v>13</v>
      </c>
      <c r="O43" s="3"/>
      <c r="P43" s="4"/>
    </row>
    <row r="44" spans="1:16" x14ac:dyDescent="0.25">
      <c r="A44">
        <v>41</v>
      </c>
      <c r="B44" t="s">
        <v>119</v>
      </c>
      <c r="C44">
        <v>1436</v>
      </c>
      <c r="D44">
        <v>11394</v>
      </c>
      <c r="E44">
        <v>13110</v>
      </c>
      <c r="F44">
        <v>9743</v>
      </c>
      <c r="G44">
        <v>22670</v>
      </c>
      <c r="H44" s="2">
        <f t="shared" si="0"/>
        <v>58353</v>
      </c>
      <c r="I44" s="2">
        <f t="shared" si="2"/>
        <v>17</v>
      </c>
      <c r="J44" s="2">
        <f t="shared" si="3"/>
        <v>8</v>
      </c>
      <c r="K44" s="2">
        <f t="shared" si="4"/>
        <v>11</v>
      </c>
      <c r="L44" s="2">
        <f t="shared" si="5"/>
        <v>12</v>
      </c>
      <c r="M44" s="2">
        <f t="shared" si="6"/>
        <v>10</v>
      </c>
      <c r="N44" s="2">
        <f t="shared" si="7"/>
        <v>9</v>
      </c>
      <c r="O44" s="3"/>
      <c r="P44" s="4"/>
    </row>
    <row r="45" spans="1:16" x14ac:dyDescent="0.25">
      <c r="A45">
        <v>42</v>
      </c>
      <c r="B45" t="s">
        <v>120</v>
      </c>
      <c r="C45">
        <v>-1681</v>
      </c>
      <c r="D45">
        <v>-6959</v>
      </c>
      <c r="E45">
        <v>-17333</v>
      </c>
      <c r="F45">
        <v>-31734</v>
      </c>
      <c r="G45">
        <v>-31448</v>
      </c>
      <c r="H45" s="2">
        <f t="shared" si="0"/>
        <v>-89155</v>
      </c>
      <c r="I45" s="2">
        <f t="shared" si="2"/>
        <v>41</v>
      </c>
      <c r="J45" s="2">
        <f t="shared" si="3"/>
        <v>40</v>
      </c>
      <c r="K45" s="2">
        <f t="shared" si="4"/>
        <v>44</v>
      </c>
      <c r="L45" s="2">
        <f t="shared" si="5"/>
        <v>47</v>
      </c>
      <c r="M45" s="2">
        <f t="shared" si="6"/>
        <v>47</v>
      </c>
      <c r="N45" s="2">
        <f t="shared" si="7"/>
        <v>45</v>
      </c>
      <c r="O45" s="3"/>
      <c r="P45" s="4"/>
    </row>
    <row r="46" spans="1:16" x14ac:dyDescent="0.25">
      <c r="A46">
        <v>44</v>
      </c>
      <c r="B46" t="s">
        <v>121</v>
      </c>
      <c r="C46">
        <v>-1142</v>
      </c>
      <c r="D46">
        <v>-6146</v>
      </c>
      <c r="E46">
        <v>-5289</v>
      </c>
      <c r="F46">
        <v>-5133</v>
      </c>
      <c r="G46">
        <v>-3387</v>
      </c>
      <c r="H46" s="2">
        <f t="shared" si="0"/>
        <v>-21097</v>
      </c>
      <c r="I46" s="2">
        <f t="shared" si="2"/>
        <v>39</v>
      </c>
      <c r="J46" s="2">
        <f t="shared" si="3"/>
        <v>38</v>
      </c>
      <c r="K46" s="2">
        <f t="shared" si="4"/>
        <v>34</v>
      </c>
      <c r="L46" s="2">
        <f t="shared" si="5"/>
        <v>37</v>
      </c>
      <c r="M46" s="2">
        <f t="shared" si="6"/>
        <v>28</v>
      </c>
      <c r="N46" s="2">
        <f t="shared" si="7"/>
        <v>34</v>
      </c>
      <c r="O46" s="3"/>
      <c r="P46" s="4"/>
    </row>
    <row r="47" spans="1:16" x14ac:dyDescent="0.25">
      <c r="A47">
        <v>45</v>
      </c>
      <c r="B47" t="s">
        <v>122</v>
      </c>
      <c r="C47">
        <v>4280</v>
      </c>
      <c r="D47">
        <v>14854</v>
      </c>
      <c r="E47">
        <v>26369</v>
      </c>
      <c r="F47">
        <v>28267</v>
      </c>
      <c r="G47">
        <v>38614</v>
      </c>
      <c r="H47" s="2">
        <f t="shared" si="0"/>
        <v>112384</v>
      </c>
      <c r="I47" s="2">
        <f t="shared" si="2"/>
        <v>8</v>
      </c>
      <c r="J47" s="2">
        <f t="shared" si="3"/>
        <v>7</v>
      </c>
      <c r="K47" s="2">
        <f t="shared" si="4"/>
        <v>7</v>
      </c>
      <c r="L47" s="2">
        <f t="shared" si="5"/>
        <v>5</v>
      </c>
      <c r="M47" s="2">
        <f t="shared" si="6"/>
        <v>5</v>
      </c>
      <c r="N47" s="2">
        <f t="shared" si="7"/>
        <v>6</v>
      </c>
      <c r="O47" s="3"/>
      <c r="P47" s="4"/>
    </row>
    <row r="48" spans="1:16" x14ac:dyDescent="0.25">
      <c r="A48">
        <v>46</v>
      </c>
      <c r="B48" t="s">
        <v>123</v>
      </c>
      <c r="C48">
        <v>801</v>
      </c>
      <c r="D48">
        <v>2009</v>
      </c>
      <c r="E48">
        <v>4349</v>
      </c>
      <c r="F48">
        <v>4366</v>
      </c>
      <c r="G48">
        <v>562</v>
      </c>
      <c r="H48" s="2">
        <f t="shared" si="0"/>
        <v>12087</v>
      </c>
      <c r="I48" s="2">
        <f t="shared" si="2"/>
        <v>23</v>
      </c>
      <c r="J48" s="2">
        <f t="shared" si="3"/>
        <v>20</v>
      </c>
      <c r="K48" s="2">
        <f t="shared" si="4"/>
        <v>17</v>
      </c>
      <c r="L48" s="2">
        <f t="shared" si="5"/>
        <v>17</v>
      </c>
      <c r="M48" s="2">
        <f t="shared" si="6"/>
        <v>20</v>
      </c>
      <c r="N48" s="2">
        <f t="shared" si="7"/>
        <v>17</v>
      </c>
      <c r="O48" s="3"/>
      <c r="P48" s="4"/>
    </row>
    <row r="49" spans="1:16" x14ac:dyDescent="0.25">
      <c r="A49">
        <v>47</v>
      </c>
      <c r="B49" t="s">
        <v>124</v>
      </c>
      <c r="C49">
        <v>3110</v>
      </c>
      <c r="D49">
        <v>15641</v>
      </c>
      <c r="E49">
        <v>27547</v>
      </c>
      <c r="F49">
        <v>13534</v>
      </c>
      <c r="G49">
        <v>24511</v>
      </c>
      <c r="H49" s="2">
        <f t="shared" si="0"/>
        <v>84343</v>
      </c>
      <c r="I49" s="2">
        <f t="shared" si="2"/>
        <v>14</v>
      </c>
      <c r="J49" s="2">
        <f t="shared" si="3"/>
        <v>6</v>
      </c>
      <c r="K49" s="2">
        <f t="shared" si="4"/>
        <v>6</v>
      </c>
      <c r="L49" s="2">
        <f t="shared" si="5"/>
        <v>10</v>
      </c>
      <c r="M49" s="2">
        <f t="shared" si="6"/>
        <v>8</v>
      </c>
      <c r="N49" s="2">
        <f t="shared" si="7"/>
        <v>7</v>
      </c>
      <c r="O49" s="3"/>
      <c r="P49" s="4"/>
    </row>
    <row r="50" spans="1:16" x14ac:dyDescent="0.25">
      <c r="A50">
        <v>48</v>
      </c>
      <c r="B50" t="s">
        <v>125</v>
      </c>
      <c r="C50">
        <v>29507</v>
      </c>
      <c r="D50">
        <v>116516</v>
      </c>
      <c r="E50">
        <v>145707</v>
      </c>
      <c r="F50">
        <v>116464</v>
      </c>
      <c r="G50">
        <v>154467</v>
      </c>
      <c r="H50" s="2">
        <f t="shared" si="0"/>
        <v>562661</v>
      </c>
      <c r="I50" s="2">
        <f t="shared" si="2"/>
        <v>1</v>
      </c>
      <c r="J50" s="2">
        <f t="shared" si="3"/>
        <v>1</v>
      </c>
      <c r="K50" s="2">
        <f t="shared" si="4"/>
        <v>1</v>
      </c>
      <c r="L50" s="2">
        <f t="shared" si="5"/>
        <v>1</v>
      </c>
      <c r="M50" s="2">
        <f t="shared" si="6"/>
        <v>1</v>
      </c>
      <c r="N50" s="2">
        <f t="shared" si="7"/>
        <v>1</v>
      </c>
      <c r="O50" s="3"/>
      <c r="P50" s="4"/>
    </row>
    <row r="51" spans="1:16" x14ac:dyDescent="0.25">
      <c r="A51">
        <v>49</v>
      </c>
      <c r="B51" t="s">
        <v>126</v>
      </c>
      <c r="C51">
        <v>451</v>
      </c>
      <c r="D51">
        <v>-919</v>
      </c>
      <c r="E51">
        <v>-87</v>
      </c>
      <c r="F51">
        <v>5530</v>
      </c>
      <c r="G51">
        <v>-1235</v>
      </c>
      <c r="H51" s="2">
        <f t="shared" si="0"/>
        <v>3740</v>
      </c>
      <c r="I51" s="2">
        <f t="shared" si="2"/>
        <v>26</v>
      </c>
      <c r="J51" s="2">
        <f t="shared" si="3"/>
        <v>31</v>
      </c>
      <c r="K51" s="2">
        <f t="shared" si="4"/>
        <v>21</v>
      </c>
      <c r="L51" s="2">
        <f t="shared" si="5"/>
        <v>14</v>
      </c>
      <c r="M51" s="2">
        <f t="shared" si="6"/>
        <v>23</v>
      </c>
      <c r="N51" s="2">
        <f t="shared" si="7"/>
        <v>20</v>
      </c>
      <c r="O51" s="3"/>
      <c r="P51" s="4"/>
    </row>
    <row r="52" spans="1:16" x14ac:dyDescent="0.25">
      <c r="A52">
        <v>50</v>
      </c>
      <c r="B52" t="s">
        <v>127</v>
      </c>
      <c r="C52">
        <v>-166</v>
      </c>
      <c r="D52">
        <v>-471</v>
      </c>
      <c r="E52">
        <v>-1631</v>
      </c>
      <c r="F52">
        <v>-688</v>
      </c>
      <c r="G52">
        <v>-1549</v>
      </c>
      <c r="H52" s="2">
        <f t="shared" si="0"/>
        <v>-4505</v>
      </c>
      <c r="I52" s="2">
        <f t="shared" si="2"/>
        <v>31</v>
      </c>
      <c r="J52" s="2">
        <f t="shared" si="3"/>
        <v>29</v>
      </c>
      <c r="K52" s="2">
        <f t="shared" si="4"/>
        <v>30</v>
      </c>
      <c r="L52" s="2">
        <f t="shared" si="5"/>
        <v>23</v>
      </c>
      <c r="M52" s="2">
        <f t="shared" si="6"/>
        <v>24</v>
      </c>
      <c r="N52" s="2">
        <f t="shared" si="7"/>
        <v>28</v>
      </c>
      <c r="O52" s="3"/>
      <c r="P52" s="4"/>
    </row>
    <row r="53" spans="1:16" x14ac:dyDescent="0.25">
      <c r="A53">
        <v>51</v>
      </c>
      <c r="B53" t="s">
        <v>128</v>
      </c>
      <c r="C53">
        <v>5614</v>
      </c>
      <c r="D53">
        <v>10744</v>
      </c>
      <c r="E53">
        <v>4923</v>
      </c>
      <c r="F53">
        <v>2504</v>
      </c>
      <c r="G53">
        <v>-20400</v>
      </c>
      <c r="H53" s="2">
        <f t="shared" si="0"/>
        <v>3385</v>
      </c>
      <c r="I53" s="5">
        <f t="shared" si="2"/>
        <v>6</v>
      </c>
      <c r="J53" s="5">
        <f t="shared" si="3"/>
        <v>10</v>
      </c>
      <c r="K53" s="5">
        <f t="shared" si="4"/>
        <v>16</v>
      </c>
      <c r="L53" s="5">
        <f t="shared" si="5"/>
        <v>20</v>
      </c>
      <c r="M53" s="5">
        <f t="shared" si="6"/>
        <v>44</v>
      </c>
      <c r="N53" s="2">
        <f t="shared" si="7"/>
        <v>22</v>
      </c>
      <c r="O53" s="3"/>
      <c r="P53" s="4"/>
    </row>
    <row r="54" spans="1:16" x14ac:dyDescent="0.25">
      <c r="A54">
        <v>53</v>
      </c>
      <c r="B54" t="s">
        <v>129</v>
      </c>
      <c r="C54">
        <v>3495</v>
      </c>
      <c r="D54">
        <v>23374</v>
      </c>
      <c r="E54">
        <v>13459</v>
      </c>
      <c r="F54">
        <v>15609</v>
      </c>
      <c r="G54">
        <v>28063</v>
      </c>
      <c r="H54" s="2">
        <f t="shared" si="0"/>
        <v>84000</v>
      </c>
      <c r="I54" s="2">
        <f t="shared" si="2"/>
        <v>12</v>
      </c>
      <c r="J54" s="2">
        <f t="shared" si="3"/>
        <v>5</v>
      </c>
      <c r="K54" s="2">
        <f t="shared" si="4"/>
        <v>10</v>
      </c>
      <c r="L54" s="2">
        <f t="shared" si="5"/>
        <v>8</v>
      </c>
      <c r="M54" s="2">
        <f t="shared" si="6"/>
        <v>7</v>
      </c>
      <c r="N54" s="2">
        <f t="shared" si="7"/>
        <v>8</v>
      </c>
      <c r="O54" s="3"/>
      <c r="P54" s="4"/>
    </row>
    <row r="55" spans="1:16" x14ac:dyDescent="0.25">
      <c r="A55">
        <v>54</v>
      </c>
      <c r="B55" t="s">
        <v>130</v>
      </c>
      <c r="C55">
        <v>1197</v>
      </c>
      <c r="D55">
        <v>1087</v>
      </c>
      <c r="E55">
        <v>1043</v>
      </c>
      <c r="F55">
        <v>-2324</v>
      </c>
      <c r="G55">
        <v>-2749</v>
      </c>
      <c r="H55" s="2">
        <f t="shared" si="0"/>
        <v>-1746</v>
      </c>
      <c r="I55" s="2">
        <f t="shared" si="2"/>
        <v>19</v>
      </c>
      <c r="J55" s="2">
        <f t="shared" si="3"/>
        <v>21</v>
      </c>
      <c r="K55" s="2">
        <f t="shared" si="4"/>
        <v>20</v>
      </c>
      <c r="L55" s="2">
        <f t="shared" si="5"/>
        <v>32</v>
      </c>
      <c r="M55" s="2">
        <f t="shared" si="6"/>
        <v>27</v>
      </c>
      <c r="N55" s="2">
        <f t="shared" si="7"/>
        <v>24</v>
      </c>
      <c r="O55" s="3"/>
      <c r="P55" s="4"/>
    </row>
    <row r="56" spans="1:16" x14ac:dyDescent="0.25">
      <c r="A56">
        <v>55</v>
      </c>
      <c r="B56" t="s">
        <v>131</v>
      </c>
      <c r="C56">
        <v>-3896</v>
      </c>
      <c r="D56">
        <v>-6240</v>
      </c>
      <c r="E56">
        <v>-9455</v>
      </c>
      <c r="F56">
        <v>-7854</v>
      </c>
      <c r="G56">
        <v>-9931</v>
      </c>
      <c r="H56" s="2">
        <f t="shared" si="0"/>
        <v>-37376</v>
      </c>
      <c r="I56" s="2">
        <f t="shared" si="2"/>
        <v>44</v>
      </c>
      <c r="J56" s="2">
        <f t="shared" si="3"/>
        <v>39</v>
      </c>
      <c r="K56" s="2">
        <f t="shared" si="4"/>
        <v>40</v>
      </c>
      <c r="L56" s="2">
        <f t="shared" si="5"/>
        <v>39</v>
      </c>
      <c r="M56" s="2">
        <f t="shared" si="6"/>
        <v>37</v>
      </c>
      <c r="N56" s="2">
        <f t="shared" si="7"/>
        <v>41</v>
      </c>
      <c r="O56" s="3"/>
      <c r="P56" s="4"/>
    </row>
    <row r="57" spans="1:16" x14ac:dyDescent="0.25">
      <c r="A57">
        <v>56</v>
      </c>
      <c r="B57" t="s">
        <v>132</v>
      </c>
      <c r="C57">
        <v>-122</v>
      </c>
      <c r="D57">
        <v>-205</v>
      </c>
      <c r="E57">
        <v>5523</v>
      </c>
      <c r="F57">
        <v>2638</v>
      </c>
      <c r="G57">
        <v>-2672</v>
      </c>
      <c r="H57" s="2">
        <f t="shared" si="0"/>
        <v>5162</v>
      </c>
      <c r="I57" s="2">
        <f t="shared" si="2"/>
        <v>30</v>
      </c>
      <c r="J57" s="2">
        <f t="shared" si="3"/>
        <v>28</v>
      </c>
      <c r="K57" s="2">
        <f t="shared" si="4"/>
        <v>15</v>
      </c>
      <c r="L57" s="2">
        <f t="shared" si="5"/>
        <v>19</v>
      </c>
      <c r="M57" s="2">
        <f t="shared" si="6"/>
        <v>26</v>
      </c>
      <c r="N57" s="2">
        <f t="shared" si="7"/>
        <v>19</v>
      </c>
      <c r="O57" s="3"/>
      <c r="P57" s="4"/>
    </row>
    <row r="58" spans="1:16" x14ac:dyDescent="0.25">
      <c r="A58">
        <v>72</v>
      </c>
      <c r="B58" t="s">
        <v>133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s="2">
        <f t="shared" si="0"/>
        <v>0</v>
      </c>
      <c r="I58" s="2" t="e">
        <f t="shared" si="2"/>
        <v>#VALUE!</v>
      </c>
      <c r="J58" s="2" t="e">
        <f t="shared" si="3"/>
        <v>#VALUE!</v>
      </c>
      <c r="K58" s="2" t="e">
        <f t="shared" si="4"/>
        <v>#VALUE!</v>
      </c>
      <c r="L58" s="2" t="e">
        <f t="shared" si="5"/>
        <v>#VALUE!</v>
      </c>
      <c r="M58" s="2" t="e">
        <f t="shared" si="6"/>
        <v>#VALUE!</v>
      </c>
      <c r="N58" s="2" t="e">
        <f t="shared" si="7"/>
        <v>#N/A</v>
      </c>
      <c r="O58" s="3"/>
      <c r="P5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37" sqref="K37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3" width="15.7109375" bestFit="1" customWidth="1"/>
    <col min="4" max="8" width="18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145</v>
      </c>
      <c r="J1" t="s">
        <v>137</v>
      </c>
    </row>
    <row r="2" spans="1:11" x14ac:dyDescent="0.25">
      <c r="A2">
        <v>0</v>
      </c>
      <c r="B2" t="s">
        <v>76</v>
      </c>
      <c r="C2">
        <v>308745538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</row>
    <row r="3" spans="1:11" x14ac:dyDescent="0.25">
      <c r="A3">
        <v>0</v>
      </c>
      <c r="B3" t="s">
        <v>78</v>
      </c>
      <c r="C3">
        <v>55317240</v>
      </c>
      <c r="D3">
        <v>-35066</v>
      </c>
      <c r="E3">
        <v>-160501</v>
      </c>
      <c r="F3">
        <v>-222244</v>
      </c>
      <c r="G3">
        <v>-214111</v>
      </c>
      <c r="H3">
        <v>-286696</v>
      </c>
      <c r="I3">
        <f>SUM(D3:H3)</f>
        <v>-918618</v>
      </c>
      <c r="J3" s="6">
        <f>I3/C3</f>
        <v>-1.6606359970237128E-2</v>
      </c>
    </row>
    <row r="4" spans="1:11" x14ac:dyDescent="0.25">
      <c r="A4">
        <v>0</v>
      </c>
      <c r="B4" t="s">
        <v>79</v>
      </c>
      <c r="C4">
        <v>66927001</v>
      </c>
      <c r="D4">
        <v>-49056</v>
      </c>
      <c r="E4">
        <v>-182943</v>
      </c>
      <c r="F4">
        <v>-183531</v>
      </c>
      <c r="G4">
        <v>-131043</v>
      </c>
      <c r="H4">
        <v>-182057</v>
      </c>
      <c r="I4">
        <f t="shared" ref="I4:I58" si="0">SUM(D4:H4)</f>
        <v>-728630</v>
      </c>
      <c r="J4" s="6">
        <f t="shared" ref="J4:J58" si="1">I4/C4</f>
        <v>-1.0886936350248235E-2</v>
      </c>
    </row>
    <row r="5" spans="1:11" x14ac:dyDescent="0.25">
      <c r="A5">
        <v>0</v>
      </c>
      <c r="B5" t="s">
        <v>80</v>
      </c>
      <c r="C5">
        <v>114555744</v>
      </c>
      <c r="D5">
        <v>81882</v>
      </c>
      <c r="E5">
        <v>324162</v>
      </c>
      <c r="F5">
        <v>350515</v>
      </c>
      <c r="G5">
        <v>291575</v>
      </c>
      <c r="H5">
        <v>365289</v>
      </c>
      <c r="I5">
        <f t="shared" si="0"/>
        <v>1413423</v>
      </c>
      <c r="J5" s="6">
        <f t="shared" si="1"/>
        <v>1.2338298811101083E-2</v>
      </c>
    </row>
    <row r="6" spans="1:11" x14ac:dyDescent="0.25">
      <c r="A6">
        <v>0</v>
      </c>
      <c r="B6" t="s">
        <v>81</v>
      </c>
      <c r="C6">
        <v>71945553</v>
      </c>
      <c r="D6">
        <v>2240</v>
      </c>
      <c r="E6">
        <v>19282</v>
      </c>
      <c r="F6">
        <v>55260</v>
      </c>
      <c r="G6">
        <v>53579</v>
      </c>
      <c r="H6">
        <v>103464</v>
      </c>
      <c r="I6">
        <f t="shared" si="0"/>
        <v>233825</v>
      </c>
      <c r="J6" s="6">
        <f t="shared" si="1"/>
        <v>3.2500271420528243E-3</v>
      </c>
    </row>
    <row r="7" spans="1:11" x14ac:dyDescent="0.25">
      <c r="A7">
        <v>1</v>
      </c>
      <c r="B7" t="s">
        <v>82</v>
      </c>
      <c r="C7">
        <v>4779736</v>
      </c>
      <c r="D7">
        <v>489</v>
      </c>
      <c r="E7">
        <v>-98</v>
      </c>
      <c r="F7">
        <v>-810</v>
      </c>
      <c r="G7">
        <v>1913</v>
      </c>
      <c r="H7">
        <v>2034</v>
      </c>
      <c r="I7">
        <f t="shared" si="0"/>
        <v>3528</v>
      </c>
      <c r="J7" s="6">
        <f t="shared" si="1"/>
        <v>7.3811608005128313E-4</v>
      </c>
      <c r="K7">
        <f>RANK(J7,J$7:J$57)</f>
        <v>21</v>
      </c>
    </row>
    <row r="8" spans="1:11" x14ac:dyDescent="0.25">
      <c r="A8">
        <v>2</v>
      </c>
      <c r="B8" t="s">
        <v>83</v>
      </c>
      <c r="C8">
        <v>710231</v>
      </c>
      <c r="D8">
        <v>1169</v>
      </c>
      <c r="E8">
        <v>-844</v>
      </c>
      <c r="F8">
        <v>-1417</v>
      </c>
      <c r="G8">
        <v>-2782</v>
      </c>
      <c r="H8">
        <v>-10137</v>
      </c>
      <c r="I8">
        <f t="shared" si="0"/>
        <v>-14011</v>
      </c>
      <c r="J8" s="6">
        <f t="shared" si="1"/>
        <v>-1.97273844706863E-2</v>
      </c>
      <c r="K8">
        <f t="shared" ref="K8:K58" si="2">RANK(J8,J$7:J$57)</f>
        <v>46</v>
      </c>
    </row>
    <row r="9" spans="1:11" x14ac:dyDescent="0.25">
      <c r="A9">
        <v>4</v>
      </c>
      <c r="B9" t="s">
        <v>84</v>
      </c>
      <c r="C9">
        <v>6392017</v>
      </c>
      <c r="D9">
        <v>6337</v>
      </c>
      <c r="E9">
        <v>8823</v>
      </c>
      <c r="F9">
        <v>33428</v>
      </c>
      <c r="G9">
        <v>25792</v>
      </c>
      <c r="H9">
        <v>41975</v>
      </c>
      <c r="I9">
        <f t="shared" si="0"/>
        <v>116355</v>
      </c>
      <c r="J9" s="6">
        <f t="shared" si="1"/>
        <v>1.8203174365775308E-2</v>
      </c>
      <c r="K9">
        <f t="shared" si="2"/>
        <v>7</v>
      </c>
    </row>
    <row r="10" spans="1:11" x14ac:dyDescent="0.25">
      <c r="A10">
        <v>5</v>
      </c>
      <c r="B10" t="s">
        <v>85</v>
      </c>
      <c r="C10">
        <v>2915918</v>
      </c>
      <c r="D10">
        <v>3111</v>
      </c>
      <c r="E10">
        <v>3931</v>
      </c>
      <c r="F10">
        <v>-1239</v>
      </c>
      <c r="G10">
        <v>-1715</v>
      </c>
      <c r="H10">
        <v>-3890</v>
      </c>
      <c r="I10">
        <f t="shared" si="0"/>
        <v>198</v>
      </c>
      <c r="J10" s="6">
        <f t="shared" si="1"/>
        <v>6.7903144052747707E-5</v>
      </c>
      <c r="K10">
        <f t="shared" si="2"/>
        <v>23</v>
      </c>
    </row>
    <row r="11" spans="1:11" x14ac:dyDescent="0.25">
      <c r="A11">
        <v>6</v>
      </c>
      <c r="B11" t="s">
        <v>86</v>
      </c>
      <c r="C11">
        <v>37253956</v>
      </c>
      <c r="D11">
        <v>-17822</v>
      </c>
      <c r="E11">
        <v>-43600</v>
      </c>
      <c r="F11">
        <v>-44472</v>
      </c>
      <c r="G11">
        <v>-51298</v>
      </c>
      <c r="H11">
        <v>-32090</v>
      </c>
      <c r="I11">
        <f t="shared" si="0"/>
        <v>-189282</v>
      </c>
      <c r="J11" s="6">
        <f t="shared" si="1"/>
        <v>-5.0808563793869298E-3</v>
      </c>
      <c r="K11">
        <f t="shared" si="2"/>
        <v>33</v>
      </c>
    </row>
    <row r="12" spans="1:11" x14ac:dyDescent="0.25">
      <c r="A12">
        <v>8</v>
      </c>
      <c r="B12" t="s">
        <v>87</v>
      </c>
      <c r="C12">
        <v>5029196</v>
      </c>
      <c r="D12">
        <v>8306</v>
      </c>
      <c r="E12">
        <v>26353</v>
      </c>
      <c r="F12">
        <v>28633</v>
      </c>
      <c r="G12">
        <v>36506</v>
      </c>
      <c r="H12">
        <v>40318</v>
      </c>
      <c r="I12">
        <f t="shared" si="0"/>
        <v>140116</v>
      </c>
      <c r="J12" s="6">
        <f t="shared" si="1"/>
        <v>2.7860516869893319E-2</v>
      </c>
      <c r="K12">
        <f t="shared" si="2"/>
        <v>3</v>
      </c>
    </row>
    <row r="13" spans="1:11" x14ac:dyDescent="0.25">
      <c r="A13">
        <v>9</v>
      </c>
      <c r="B13" t="s">
        <v>88</v>
      </c>
      <c r="C13">
        <v>3574097</v>
      </c>
      <c r="D13">
        <v>-325</v>
      </c>
      <c r="E13">
        <v>-12133</v>
      </c>
      <c r="F13">
        <v>-20159</v>
      </c>
      <c r="G13">
        <v>-17019</v>
      </c>
      <c r="H13">
        <v>-26216</v>
      </c>
      <c r="I13">
        <f t="shared" si="0"/>
        <v>-75852</v>
      </c>
      <c r="J13" s="6">
        <f t="shared" si="1"/>
        <v>-2.1222703245043432E-2</v>
      </c>
      <c r="K13">
        <f t="shared" si="2"/>
        <v>48</v>
      </c>
    </row>
    <row r="14" spans="1:11" x14ac:dyDescent="0.25">
      <c r="A14">
        <v>10</v>
      </c>
      <c r="B14" t="s">
        <v>89</v>
      </c>
      <c r="C14">
        <v>897934</v>
      </c>
      <c r="D14">
        <v>260</v>
      </c>
      <c r="E14">
        <v>2591</v>
      </c>
      <c r="F14">
        <v>3283</v>
      </c>
      <c r="G14">
        <v>3129</v>
      </c>
      <c r="H14">
        <v>4790</v>
      </c>
      <c r="I14">
        <f t="shared" si="0"/>
        <v>14053</v>
      </c>
      <c r="J14" s="6">
        <f t="shared" si="1"/>
        <v>1.5650370739943024E-2</v>
      </c>
      <c r="K14">
        <f t="shared" si="2"/>
        <v>9</v>
      </c>
    </row>
    <row r="15" spans="1:11" x14ac:dyDescent="0.25">
      <c r="A15">
        <v>11</v>
      </c>
      <c r="B15" t="s">
        <v>90</v>
      </c>
      <c r="C15">
        <v>601723</v>
      </c>
      <c r="D15">
        <v>1426</v>
      </c>
      <c r="E15">
        <v>6945</v>
      </c>
      <c r="F15">
        <v>6281</v>
      </c>
      <c r="G15">
        <v>6278</v>
      </c>
      <c r="H15">
        <v>1173</v>
      </c>
      <c r="I15">
        <f t="shared" si="0"/>
        <v>22103</v>
      </c>
      <c r="J15" s="6">
        <f t="shared" si="1"/>
        <v>3.6732848835759974E-2</v>
      </c>
      <c r="K15">
        <f t="shared" si="2"/>
        <v>2</v>
      </c>
    </row>
    <row r="16" spans="1:11" x14ac:dyDescent="0.25">
      <c r="A16">
        <v>12</v>
      </c>
      <c r="B16" t="s">
        <v>91</v>
      </c>
      <c r="C16">
        <v>18801310</v>
      </c>
      <c r="D16">
        <v>11856</v>
      </c>
      <c r="E16">
        <v>105157</v>
      </c>
      <c r="F16">
        <v>98568</v>
      </c>
      <c r="G16">
        <v>95807</v>
      </c>
      <c r="H16">
        <v>138546</v>
      </c>
      <c r="I16">
        <f t="shared" si="0"/>
        <v>449934</v>
      </c>
      <c r="J16" s="6">
        <f t="shared" si="1"/>
        <v>2.3930992042575757E-2</v>
      </c>
      <c r="K16">
        <f t="shared" si="2"/>
        <v>5</v>
      </c>
    </row>
    <row r="17" spans="1:11" x14ac:dyDescent="0.25">
      <c r="A17">
        <v>13</v>
      </c>
      <c r="B17" t="s">
        <v>92</v>
      </c>
      <c r="C17">
        <v>9687653</v>
      </c>
      <c r="D17">
        <v>3551</v>
      </c>
      <c r="E17">
        <v>10797</v>
      </c>
      <c r="F17">
        <v>18274</v>
      </c>
      <c r="G17">
        <v>-5744</v>
      </c>
      <c r="H17">
        <v>22106</v>
      </c>
      <c r="I17">
        <f t="shared" si="0"/>
        <v>48984</v>
      </c>
      <c r="J17" s="6">
        <f t="shared" si="1"/>
        <v>5.0563330457851869E-3</v>
      </c>
      <c r="K17">
        <f t="shared" si="2"/>
        <v>19</v>
      </c>
    </row>
    <row r="18" spans="1:11" x14ac:dyDescent="0.25">
      <c r="A18">
        <v>15</v>
      </c>
      <c r="B18" t="s">
        <v>93</v>
      </c>
      <c r="C18">
        <v>1360301</v>
      </c>
      <c r="D18">
        <v>-431</v>
      </c>
      <c r="E18">
        <v>-999</v>
      </c>
      <c r="F18">
        <v>-3557</v>
      </c>
      <c r="G18">
        <v>-929</v>
      </c>
      <c r="H18">
        <v>-5141</v>
      </c>
      <c r="I18">
        <f t="shared" si="0"/>
        <v>-11057</v>
      </c>
      <c r="J18" s="6">
        <f t="shared" si="1"/>
        <v>-8.1283480641416855E-3</v>
      </c>
      <c r="K18">
        <f t="shared" si="2"/>
        <v>40</v>
      </c>
    </row>
    <row r="19" spans="1:11" x14ac:dyDescent="0.25">
      <c r="A19">
        <v>16</v>
      </c>
      <c r="B19" t="s">
        <v>94</v>
      </c>
      <c r="C19">
        <v>1567582</v>
      </c>
      <c r="D19">
        <v>-427</v>
      </c>
      <c r="E19">
        <v>92</v>
      </c>
      <c r="F19">
        <v>-260</v>
      </c>
      <c r="G19">
        <v>4791</v>
      </c>
      <c r="H19">
        <v>7694</v>
      </c>
      <c r="I19">
        <f t="shared" si="0"/>
        <v>11890</v>
      </c>
      <c r="J19" s="6">
        <f t="shared" si="1"/>
        <v>7.5849301663326067E-3</v>
      </c>
      <c r="K19">
        <f t="shared" si="2"/>
        <v>18</v>
      </c>
    </row>
    <row r="20" spans="1:11" x14ac:dyDescent="0.25">
      <c r="A20">
        <v>17</v>
      </c>
      <c r="B20" t="s">
        <v>95</v>
      </c>
      <c r="C20">
        <v>12830632</v>
      </c>
      <c r="D20">
        <v>-13633</v>
      </c>
      <c r="E20">
        <v>-69705</v>
      </c>
      <c r="F20">
        <v>-73215</v>
      </c>
      <c r="G20">
        <v>-67478</v>
      </c>
      <c r="H20">
        <v>-94956</v>
      </c>
      <c r="I20">
        <f t="shared" si="0"/>
        <v>-318987</v>
      </c>
      <c r="J20" s="6">
        <f t="shared" si="1"/>
        <v>-2.4861363025609338E-2</v>
      </c>
      <c r="K20">
        <f t="shared" si="2"/>
        <v>50</v>
      </c>
    </row>
    <row r="21" spans="1:11" x14ac:dyDescent="0.25">
      <c r="A21">
        <v>18</v>
      </c>
      <c r="B21" t="s">
        <v>96</v>
      </c>
      <c r="C21">
        <v>6483802</v>
      </c>
      <c r="D21">
        <v>-3039</v>
      </c>
      <c r="E21">
        <v>-8471</v>
      </c>
      <c r="F21">
        <v>-12755</v>
      </c>
      <c r="G21">
        <v>-1515</v>
      </c>
      <c r="H21">
        <v>-7849</v>
      </c>
      <c r="I21">
        <f t="shared" si="0"/>
        <v>-33629</v>
      </c>
      <c r="J21" s="6">
        <f t="shared" si="1"/>
        <v>-5.1866173581488146E-3</v>
      </c>
      <c r="K21">
        <f t="shared" si="2"/>
        <v>34</v>
      </c>
    </row>
    <row r="22" spans="1:11" x14ac:dyDescent="0.25">
      <c r="A22">
        <v>19</v>
      </c>
      <c r="B22" t="s">
        <v>97</v>
      </c>
      <c r="C22">
        <v>3046355</v>
      </c>
      <c r="D22">
        <v>-213</v>
      </c>
      <c r="E22">
        <v>280</v>
      </c>
      <c r="F22">
        <v>-4295</v>
      </c>
      <c r="G22">
        <v>463</v>
      </c>
      <c r="H22">
        <v>-810</v>
      </c>
      <c r="I22">
        <f t="shared" si="0"/>
        <v>-4575</v>
      </c>
      <c r="J22" s="6">
        <f t="shared" si="1"/>
        <v>-1.5017947678455071E-3</v>
      </c>
      <c r="K22">
        <f t="shared" si="2"/>
        <v>27</v>
      </c>
    </row>
    <row r="23" spans="1:11" x14ac:dyDescent="0.25">
      <c r="A23">
        <v>20</v>
      </c>
      <c r="B23" t="s">
        <v>98</v>
      </c>
      <c r="C23">
        <v>2853118</v>
      </c>
      <c r="D23">
        <v>457</v>
      </c>
      <c r="E23">
        <v>-9043</v>
      </c>
      <c r="F23">
        <v>-5151</v>
      </c>
      <c r="G23">
        <v>-12632</v>
      </c>
      <c r="H23">
        <v>-13804</v>
      </c>
      <c r="I23">
        <f t="shared" si="0"/>
        <v>-40173</v>
      </c>
      <c r="J23" s="6">
        <f t="shared" si="1"/>
        <v>-1.4080385038403599E-2</v>
      </c>
      <c r="K23">
        <f t="shared" si="2"/>
        <v>43</v>
      </c>
    </row>
    <row r="24" spans="1:11" x14ac:dyDescent="0.25">
      <c r="A24">
        <v>21</v>
      </c>
      <c r="B24" t="s">
        <v>99</v>
      </c>
      <c r="C24">
        <v>4339367</v>
      </c>
      <c r="D24">
        <v>5539</v>
      </c>
      <c r="E24">
        <v>2603</v>
      </c>
      <c r="F24">
        <v>-5564</v>
      </c>
      <c r="G24">
        <v>-2381</v>
      </c>
      <c r="H24">
        <v>-3785</v>
      </c>
      <c r="I24">
        <f t="shared" si="0"/>
        <v>-3588</v>
      </c>
      <c r="J24" s="6">
        <f t="shared" si="1"/>
        <v>-8.2684870857892409E-4</v>
      </c>
      <c r="K24">
        <f t="shared" si="2"/>
        <v>25</v>
      </c>
    </row>
    <row r="25" spans="1:11" x14ac:dyDescent="0.25">
      <c r="A25">
        <v>22</v>
      </c>
      <c r="B25" t="s">
        <v>100</v>
      </c>
      <c r="C25">
        <v>4533372</v>
      </c>
      <c r="D25">
        <v>4039</v>
      </c>
      <c r="E25">
        <v>2074</v>
      </c>
      <c r="F25">
        <v>-771</v>
      </c>
      <c r="G25">
        <v>-2294</v>
      </c>
      <c r="H25">
        <v>-6085</v>
      </c>
      <c r="I25">
        <f t="shared" si="0"/>
        <v>-3037</v>
      </c>
      <c r="J25" s="6">
        <f t="shared" si="1"/>
        <v>-6.6992075655825285E-4</v>
      </c>
      <c r="K25">
        <f t="shared" si="2"/>
        <v>24</v>
      </c>
    </row>
    <row r="26" spans="1:11" x14ac:dyDescent="0.25">
      <c r="A26">
        <v>23</v>
      </c>
      <c r="B26" t="s">
        <v>101</v>
      </c>
      <c r="C26">
        <v>1328361</v>
      </c>
      <c r="D26">
        <v>-1276</v>
      </c>
      <c r="E26">
        <v>82</v>
      </c>
      <c r="F26">
        <v>-621</v>
      </c>
      <c r="G26">
        <v>-1465</v>
      </c>
      <c r="H26">
        <v>531</v>
      </c>
      <c r="I26">
        <f t="shared" si="0"/>
        <v>-2749</v>
      </c>
      <c r="J26" s="6">
        <f t="shared" si="1"/>
        <v>-2.0694675619052352E-3</v>
      </c>
      <c r="K26">
        <f t="shared" si="2"/>
        <v>28</v>
      </c>
    </row>
    <row r="27" spans="1:11" x14ac:dyDescent="0.25">
      <c r="A27">
        <v>24</v>
      </c>
      <c r="B27" t="s">
        <v>102</v>
      </c>
      <c r="C27">
        <v>5773552</v>
      </c>
      <c r="D27">
        <v>840</v>
      </c>
      <c r="E27">
        <v>366</v>
      </c>
      <c r="F27">
        <v>-8403</v>
      </c>
      <c r="G27">
        <v>-8955</v>
      </c>
      <c r="H27">
        <v>-15295</v>
      </c>
      <c r="I27">
        <f t="shared" si="0"/>
        <v>-31447</v>
      </c>
      <c r="J27" s="6">
        <f t="shared" si="1"/>
        <v>-5.4467336572009747E-3</v>
      </c>
      <c r="K27">
        <f t="shared" si="2"/>
        <v>35</v>
      </c>
    </row>
    <row r="28" spans="1:11" x14ac:dyDescent="0.25">
      <c r="A28">
        <v>25</v>
      </c>
      <c r="B28" t="s">
        <v>103</v>
      </c>
      <c r="C28">
        <v>6547629</v>
      </c>
      <c r="D28">
        <v>3714</v>
      </c>
      <c r="E28">
        <v>-3450</v>
      </c>
      <c r="F28">
        <v>-10824</v>
      </c>
      <c r="G28">
        <v>-2175</v>
      </c>
      <c r="H28">
        <v>-16354</v>
      </c>
      <c r="I28">
        <f t="shared" si="0"/>
        <v>-29089</v>
      </c>
      <c r="J28" s="6">
        <f t="shared" si="1"/>
        <v>-4.4426768834947734E-3</v>
      </c>
      <c r="K28">
        <f t="shared" si="2"/>
        <v>31</v>
      </c>
    </row>
    <row r="29" spans="1:11" x14ac:dyDescent="0.25">
      <c r="A29">
        <v>26</v>
      </c>
      <c r="B29" t="s">
        <v>104</v>
      </c>
      <c r="C29">
        <v>9883640</v>
      </c>
      <c r="D29">
        <v>-18225</v>
      </c>
      <c r="E29">
        <v>-43175</v>
      </c>
      <c r="F29">
        <v>-33536</v>
      </c>
      <c r="G29">
        <v>-29544</v>
      </c>
      <c r="H29">
        <v>-28679</v>
      </c>
      <c r="I29">
        <f t="shared" si="0"/>
        <v>-153159</v>
      </c>
      <c r="J29" s="6">
        <f t="shared" si="1"/>
        <v>-1.5496213945469482E-2</v>
      </c>
      <c r="K29">
        <f t="shared" si="2"/>
        <v>45</v>
      </c>
    </row>
    <row r="30" spans="1:11" x14ac:dyDescent="0.25">
      <c r="A30">
        <v>27</v>
      </c>
      <c r="B30" t="s">
        <v>105</v>
      </c>
      <c r="C30">
        <v>5303925</v>
      </c>
      <c r="D30">
        <v>-3979</v>
      </c>
      <c r="E30">
        <v>-3347</v>
      </c>
      <c r="F30">
        <v>-8891</v>
      </c>
      <c r="G30">
        <v>-2238</v>
      </c>
      <c r="H30">
        <v>-6696</v>
      </c>
      <c r="I30">
        <f t="shared" si="0"/>
        <v>-25151</v>
      </c>
      <c r="J30" s="6">
        <f t="shared" si="1"/>
        <v>-4.7419599636118531E-3</v>
      </c>
      <c r="K30">
        <f t="shared" si="2"/>
        <v>32</v>
      </c>
    </row>
    <row r="31" spans="1:11" x14ac:dyDescent="0.25">
      <c r="A31">
        <v>28</v>
      </c>
      <c r="B31" t="s">
        <v>106</v>
      </c>
      <c r="C31">
        <v>2967297</v>
      </c>
      <c r="D31">
        <v>-1129</v>
      </c>
      <c r="E31">
        <v>-5833</v>
      </c>
      <c r="F31">
        <v>-5635</v>
      </c>
      <c r="G31">
        <v>-4799</v>
      </c>
      <c r="H31">
        <v>-9382</v>
      </c>
      <c r="I31">
        <f t="shared" si="0"/>
        <v>-26778</v>
      </c>
      <c r="J31" s="6">
        <f t="shared" si="1"/>
        <v>-9.024374708699533E-3</v>
      </c>
      <c r="K31">
        <f t="shared" si="2"/>
        <v>41</v>
      </c>
    </row>
    <row r="32" spans="1:11" x14ac:dyDescent="0.25">
      <c r="A32">
        <v>29</v>
      </c>
      <c r="B32" t="s">
        <v>107</v>
      </c>
      <c r="C32">
        <v>5988927</v>
      </c>
      <c r="D32">
        <v>-361</v>
      </c>
      <c r="E32">
        <v>-13480</v>
      </c>
      <c r="F32">
        <v>-13484</v>
      </c>
      <c r="G32">
        <v>-8140</v>
      </c>
      <c r="H32">
        <v>-8074</v>
      </c>
      <c r="I32">
        <f t="shared" si="0"/>
        <v>-43539</v>
      </c>
      <c r="J32" s="6">
        <f t="shared" si="1"/>
        <v>-7.2699166311427739E-3</v>
      </c>
      <c r="K32">
        <f t="shared" si="2"/>
        <v>39</v>
      </c>
    </row>
    <row r="33" spans="1:11" x14ac:dyDescent="0.25">
      <c r="A33">
        <v>30</v>
      </c>
      <c r="B33" t="s">
        <v>108</v>
      </c>
      <c r="C33">
        <v>989415</v>
      </c>
      <c r="D33">
        <v>391</v>
      </c>
      <c r="E33">
        <v>3414</v>
      </c>
      <c r="F33">
        <v>3556</v>
      </c>
      <c r="G33">
        <v>5351</v>
      </c>
      <c r="H33">
        <v>4550</v>
      </c>
      <c r="I33">
        <f t="shared" si="0"/>
        <v>17262</v>
      </c>
      <c r="J33" s="6">
        <f t="shared" si="1"/>
        <v>1.7446673034065583E-2</v>
      </c>
      <c r="K33">
        <f t="shared" si="2"/>
        <v>8</v>
      </c>
    </row>
    <row r="34" spans="1:11" x14ac:dyDescent="0.25">
      <c r="A34">
        <v>31</v>
      </c>
      <c r="B34" t="s">
        <v>109</v>
      </c>
      <c r="C34">
        <v>1826341</v>
      </c>
      <c r="D34">
        <v>92</v>
      </c>
      <c r="E34">
        <v>-1184</v>
      </c>
      <c r="F34">
        <v>-909</v>
      </c>
      <c r="G34">
        <v>-891</v>
      </c>
      <c r="H34">
        <v>-2551</v>
      </c>
      <c r="I34">
        <f t="shared" si="0"/>
        <v>-5443</v>
      </c>
      <c r="J34" s="6">
        <f t="shared" si="1"/>
        <v>-2.9802758630507664E-3</v>
      </c>
      <c r="K34">
        <f t="shared" si="2"/>
        <v>29</v>
      </c>
    </row>
    <row r="35" spans="1:11" x14ac:dyDescent="0.25">
      <c r="A35">
        <v>32</v>
      </c>
      <c r="B35" t="s">
        <v>110</v>
      </c>
      <c r="C35">
        <v>2700551</v>
      </c>
      <c r="D35">
        <v>-2557</v>
      </c>
      <c r="E35">
        <v>-7665</v>
      </c>
      <c r="F35">
        <v>14463</v>
      </c>
      <c r="G35">
        <v>13188</v>
      </c>
      <c r="H35">
        <v>23623</v>
      </c>
      <c r="I35">
        <f t="shared" si="0"/>
        <v>41052</v>
      </c>
      <c r="J35" s="6">
        <f t="shared" si="1"/>
        <v>1.5201342244601195E-2</v>
      </c>
      <c r="K35">
        <f t="shared" si="2"/>
        <v>11</v>
      </c>
    </row>
    <row r="36" spans="1:11" x14ac:dyDescent="0.25">
      <c r="A36">
        <v>33</v>
      </c>
      <c r="B36" t="s">
        <v>111</v>
      </c>
      <c r="C36">
        <v>1316470</v>
      </c>
      <c r="D36">
        <v>-933</v>
      </c>
      <c r="E36">
        <v>-2156</v>
      </c>
      <c r="F36">
        <v>-526</v>
      </c>
      <c r="G36">
        <v>-2626</v>
      </c>
      <c r="H36">
        <v>1117</v>
      </c>
      <c r="I36">
        <f t="shared" si="0"/>
        <v>-5124</v>
      </c>
      <c r="J36" s="6">
        <f t="shared" si="1"/>
        <v>-3.8922269402265146E-3</v>
      </c>
      <c r="K36">
        <f t="shared" si="2"/>
        <v>30</v>
      </c>
    </row>
    <row r="37" spans="1:11" x14ac:dyDescent="0.25">
      <c r="A37">
        <v>34</v>
      </c>
      <c r="B37" t="s">
        <v>112</v>
      </c>
      <c r="C37">
        <v>8791894</v>
      </c>
      <c r="D37">
        <v>-8583</v>
      </c>
      <c r="E37">
        <v>-45089</v>
      </c>
      <c r="F37">
        <v>-49515</v>
      </c>
      <c r="G37">
        <v>-45541</v>
      </c>
      <c r="H37">
        <v>-55469</v>
      </c>
      <c r="I37">
        <f t="shared" si="0"/>
        <v>-204197</v>
      </c>
      <c r="J37" s="6">
        <f t="shared" si="1"/>
        <v>-2.3225598488789786E-2</v>
      </c>
      <c r="K37">
        <f t="shared" si="2"/>
        <v>49</v>
      </c>
    </row>
    <row r="38" spans="1:11" x14ac:dyDescent="0.25">
      <c r="A38">
        <v>35</v>
      </c>
      <c r="B38" t="s">
        <v>113</v>
      </c>
      <c r="C38">
        <v>2059179</v>
      </c>
      <c r="D38">
        <v>2014</v>
      </c>
      <c r="E38">
        <v>64</v>
      </c>
      <c r="F38">
        <v>-7119</v>
      </c>
      <c r="G38">
        <v>-10560</v>
      </c>
      <c r="H38">
        <v>-14154</v>
      </c>
      <c r="I38">
        <f t="shared" si="0"/>
        <v>-29755</v>
      </c>
      <c r="J38" s="6">
        <f t="shared" si="1"/>
        <v>-1.4449933687163671E-2</v>
      </c>
      <c r="K38">
        <f t="shared" si="2"/>
        <v>44</v>
      </c>
    </row>
    <row r="39" spans="1:11" x14ac:dyDescent="0.25">
      <c r="A39">
        <v>36</v>
      </c>
      <c r="B39" t="s">
        <v>114</v>
      </c>
      <c r="C39">
        <v>19378102</v>
      </c>
      <c r="D39">
        <v>-24674</v>
      </c>
      <c r="E39">
        <v>-84179</v>
      </c>
      <c r="F39">
        <v>-116346</v>
      </c>
      <c r="G39">
        <v>-107730</v>
      </c>
      <c r="H39">
        <v>-153921</v>
      </c>
      <c r="I39">
        <f t="shared" si="0"/>
        <v>-486850</v>
      </c>
      <c r="J39" s="6">
        <f t="shared" si="1"/>
        <v>-2.5123719546940149E-2</v>
      </c>
      <c r="K39">
        <f t="shared" si="2"/>
        <v>51</v>
      </c>
    </row>
    <row r="40" spans="1:11" x14ac:dyDescent="0.25">
      <c r="A40">
        <v>37</v>
      </c>
      <c r="B40" t="s">
        <v>115</v>
      </c>
      <c r="C40">
        <v>9535483</v>
      </c>
      <c r="D40">
        <v>6610</v>
      </c>
      <c r="E40">
        <v>30470</v>
      </c>
      <c r="F40">
        <v>32005</v>
      </c>
      <c r="G40">
        <v>38086</v>
      </c>
      <c r="H40">
        <v>36257</v>
      </c>
      <c r="I40">
        <f t="shared" si="0"/>
        <v>143428</v>
      </c>
      <c r="J40" s="6">
        <f t="shared" si="1"/>
        <v>1.5041503403655588E-2</v>
      </c>
      <c r="K40">
        <f t="shared" si="2"/>
        <v>12</v>
      </c>
    </row>
    <row r="41" spans="1:11" x14ac:dyDescent="0.25">
      <c r="A41">
        <v>38</v>
      </c>
      <c r="B41" t="s">
        <v>116</v>
      </c>
      <c r="C41">
        <v>672591</v>
      </c>
      <c r="D41">
        <v>815</v>
      </c>
      <c r="E41">
        <v>6217</v>
      </c>
      <c r="F41">
        <v>10811</v>
      </c>
      <c r="G41">
        <v>16529</v>
      </c>
      <c r="H41">
        <v>8974</v>
      </c>
      <c r="I41">
        <f t="shared" si="0"/>
        <v>43346</v>
      </c>
      <c r="J41" s="6">
        <f t="shared" si="1"/>
        <v>6.444629797306238E-2</v>
      </c>
      <c r="K41">
        <f t="shared" si="2"/>
        <v>1</v>
      </c>
    </row>
    <row r="42" spans="1:11" x14ac:dyDescent="0.25">
      <c r="A42">
        <v>39</v>
      </c>
      <c r="B42" t="s">
        <v>117</v>
      </c>
      <c r="C42">
        <v>11536504</v>
      </c>
      <c r="D42">
        <v>-7875</v>
      </c>
      <c r="E42">
        <v>-36804</v>
      </c>
      <c r="F42">
        <v>-37000</v>
      </c>
      <c r="G42">
        <v>-22109</v>
      </c>
      <c r="H42">
        <v>-18243</v>
      </c>
      <c r="I42">
        <f t="shared" si="0"/>
        <v>-122031</v>
      </c>
      <c r="J42" s="6">
        <f t="shared" si="1"/>
        <v>-1.057781456149974E-2</v>
      </c>
      <c r="K42">
        <f t="shared" si="2"/>
        <v>42</v>
      </c>
    </row>
    <row r="43" spans="1:11" x14ac:dyDescent="0.25">
      <c r="A43">
        <v>40</v>
      </c>
      <c r="B43" t="s">
        <v>118</v>
      </c>
      <c r="C43">
        <v>3751351</v>
      </c>
      <c r="D43">
        <v>1582</v>
      </c>
      <c r="E43">
        <v>6317</v>
      </c>
      <c r="F43">
        <v>8937</v>
      </c>
      <c r="G43">
        <v>13805</v>
      </c>
      <c r="H43">
        <v>4377</v>
      </c>
      <c r="I43">
        <f t="shared" si="0"/>
        <v>35018</v>
      </c>
      <c r="J43" s="6">
        <f t="shared" si="1"/>
        <v>9.3347703267436192E-3</v>
      </c>
      <c r="K43">
        <f t="shared" si="2"/>
        <v>16</v>
      </c>
    </row>
    <row r="44" spans="1:11" x14ac:dyDescent="0.25">
      <c r="A44">
        <v>41</v>
      </c>
      <c r="B44" t="s">
        <v>119</v>
      </c>
      <c r="C44">
        <v>3831074</v>
      </c>
      <c r="D44">
        <v>1436</v>
      </c>
      <c r="E44">
        <v>11394</v>
      </c>
      <c r="F44">
        <v>13110</v>
      </c>
      <c r="G44">
        <v>9743</v>
      </c>
      <c r="H44">
        <v>22670</v>
      </c>
      <c r="I44">
        <f t="shared" si="0"/>
        <v>58353</v>
      </c>
      <c r="J44" s="6">
        <f t="shared" si="1"/>
        <v>1.5231499052223998E-2</v>
      </c>
      <c r="K44">
        <f t="shared" si="2"/>
        <v>10</v>
      </c>
    </row>
    <row r="45" spans="1:11" x14ac:dyDescent="0.25">
      <c r="A45">
        <v>42</v>
      </c>
      <c r="B45" t="s">
        <v>120</v>
      </c>
      <c r="C45">
        <v>12702379</v>
      </c>
      <c r="D45">
        <v>-1681</v>
      </c>
      <c r="E45">
        <v>-6959</v>
      </c>
      <c r="F45">
        <v>-17333</v>
      </c>
      <c r="G45">
        <v>-31734</v>
      </c>
      <c r="H45">
        <v>-31448</v>
      </c>
      <c r="I45">
        <f t="shared" si="0"/>
        <v>-89155</v>
      </c>
      <c r="J45" s="6">
        <f t="shared" si="1"/>
        <v>-7.0187639653957737E-3</v>
      </c>
      <c r="K45">
        <f t="shared" si="2"/>
        <v>37</v>
      </c>
    </row>
    <row r="46" spans="1:11" x14ac:dyDescent="0.25">
      <c r="A46">
        <v>44</v>
      </c>
      <c r="B46" t="s">
        <v>121</v>
      </c>
      <c r="C46">
        <v>1052567</v>
      </c>
      <c r="D46">
        <v>-1142</v>
      </c>
      <c r="E46">
        <v>-6146</v>
      </c>
      <c r="F46">
        <v>-5289</v>
      </c>
      <c r="G46">
        <v>-5133</v>
      </c>
      <c r="H46">
        <v>-3387</v>
      </c>
      <c r="I46">
        <f t="shared" si="0"/>
        <v>-21097</v>
      </c>
      <c r="J46" s="6">
        <f t="shared" si="1"/>
        <v>-2.0043379661342224E-2</v>
      </c>
      <c r="K46">
        <f t="shared" si="2"/>
        <v>47</v>
      </c>
    </row>
    <row r="47" spans="1:11" x14ac:dyDescent="0.25">
      <c r="A47">
        <v>45</v>
      </c>
      <c r="B47" t="s">
        <v>122</v>
      </c>
      <c r="C47">
        <v>4625364</v>
      </c>
      <c r="D47">
        <v>4280</v>
      </c>
      <c r="E47">
        <v>14854</v>
      </c>
      <c r="F47">
        <v>26369</v>
      </c>
      <c r="G47">
        <v>28267</v>
      </c>
      <c r="H47">
        <v>38614</v>
      </c>
      <c r="I47">
        <f t="shared" si="0"/>
        <v>112384</v>
      </c>
      <c r="J47" s="6">
        <f t="shared" si="1"/>
        <v>2.4297330977626843E-2</v>
      </c>
      <c r="K47">
        <f t="shared" si="2"/>
        <v>4</v>
      </c>
    </row>
    <row r="48" spans="1:11" x14ac:dyDescent="0.25">
      <c r="A48">
        <v>46</v>
      </c>
      <c r="B48" t="s">
        <v>123</v>
      </c>
      <c r="C48">
        <v>814180</v>
      </c>
      <c r="D48">
        <v>801</v>
      </c>
      <c r="E48">
        <v>2009</v>
      </c>
      <c r="F48">
        <v>4349</v>
      </c>
      <c r="G48">
        <v>4366</v>
      </c>
      <c r="H48">
        <v>562</v>
      </c>
      <c r="I48">
        <f t="shared" si="0"/>
        <v>12087</v>
      </c>
      <c r="J48" s="6">
        <f t="shared" si="1"/>
        <v>1.4845611535532684E-2</v>
      </c>
      <c r="K48">
        <f t="shared" si="2"/>
        <v>13</v>
      </c>
    </row>
    <row r="49" spans="1:11" x14ac:dyDescent="0.25">
      <c r="A49">
        <v>47</v>
      </c>
      <c r="B49" t="s">
        <v>124</v>
      </c>
      <c r="C49">
        <v>6346105</v>
      </c>
      <c r="D49">
        <v>3110</v>
      </c>
      <c r="E49">
        <v>15641</v>
      </c>
      <c r="F49">
        <v>27547</v>
      </c>
      <c r="G49">
        <v>13534</v>
      </c>
      <c r="H49">
        <v>24511</v>
      </c>
      <c r="I49">
        <f t="shared" si="0"/>
        <v>84343</v>
      </c>
      <c r="J49" s="6">
        <f t="shared" si="1"/>
        <v>1.3290514417898852E-2</v>
      </c>
      <c r="K49">
        <f t="shared" si="2"/>
        <v>14</v>
      </c>
    </row>
    <row r="50" spans="1:11" x14ac:dyDescent="0.25">
      <c r="A50">
        <v>48</v>
      </c>
      <c r="B50" t="s">
        <v>125</v>
      </c>
      <c r="C50">
        <v>25145561</v>
      </c>
      <c r="D50">
        <v>29507</v>
      </c>
      <c r="E50">
        <v>116516</v>
      </c>
      <c r="F50">
        <v>145707</v>
      </c>
      <c r="G50">
        <v>116464</v>
      </c>
      <c r="H50">
        <v>154467</v>
      </c>
      <c r="I50">
        <f t="shared" si="0"/>
        <v>562661</v>
      </c>
      <c r="J50" s="6">
        <f t="shared" si="1"/>
        <v>2.237615617325062E-2</v>
      </c>
      <c r="K50">
        <f t="shared" si="2"/>
        <v>6</v>
      </c>
    </row>
    <row r="51" spans="1:11" x14ac:dyDescent="0.25">
      <c r="A51">
        <v>49</v>
      </c>
      <c r="B51" t="s">
        <v>126</v>
      </c>
      <c r="C51">
        <v>2763885</v>
      </c>
      <c r="D51">
        <v>451</v>
      </c>
      <c r="E51">
        <v>-919</v>
      </c>
      <c r="F51">
        <v>-87</v>
      </c>
      <c r="G51">
        <v>5530</v>
      </c>
      <c r="H51">
        <v>-1235</v>
      </c>
      <c r="I51">
        <f t="shared" si="0"/>
        <v>3740</v>
      </c>
      <c r="J51" s="6">
        <f t="shared" si="1"/>
        <v>1.353167733100328E-3</v>
      </c>
      <c r="K51">
        <f t="shared" si="2"/>
        <v>20</v>
      </c>
    </row>
    <row r="52" spans="1:11" x14ac:dyDescent="0.25">
      <c r="A52">
        <v>50</v>
      </c>
      <c r="B52" t="s">
        <v>127</v>
      </c>
      <c r="C52">
        <v>625741</v>
      </c>
      <c r="D52">
        <v>-166</v>
      </c>
      <c r="E52">
        <v>-471</v>
      </c>
      <c r="F52">
        <v>-1631</v>
      </c>
      <c r="G52">
        <v>-688</v>
      </c>
      <c r="H52">
        <v>-1549</v>
      </c>
      <c r="I52">
        <f t="shared" si="0"/>
        <v>-4505</v>
      </c>
      <c r="J52" s="6">
        <f t="shared" si="1"/>
        <v>-7.1994643151080083E-3</v>
      </c>
      <c r="K52">
        <f t="shared" si="2"/>
        <v>38</v>
      </c>
    </row>
    <row r="53" spans="1:11" x14ac:dyDescent="0.25">
      <c r="A53">
        <v>51</v>
      </c>
      <c r="B53" t="s">
        <v>128</v>
      </c>
      <c r="C53">
        <v>8001024</v>
      </c>
      <c r="D53">
        <v>5614</v>
      </c>
      <c r="E53">
        <v>10744</v>
      </c>
      <c r="F53">
        <v>4923</v>
      </c>
      <c r="G53">
        <v>2504</v>
      </c>
      <c r="H53">
        <v>-20400</v>
      </c>
      <c r="I53">
        <f t="shared" si="0"/>
        <v>3385</v>
      </c>
      <c r="J53" s="6">
        <f t="shared" si="1"/>
        <v>4.2307084693159278E-4</v>
      </c>
      <c r="K53">
        <f t="shared" si="2"/>
        <v>22</v>
      </c>
    </row>
    <row r="54" spans="1:11" x14ac:dyDescent="0.25">
      <c r="A54">
        <v>53</v>
      </c>
      <c r="B54" t="s">
        <v>129</v>
      </c>
      <c r="C54">
        <v>6724540</v>
      </c>
      <c r="D54">
        <v>3495</v>
      </c>
      <c r="E54">
        <v>23374</v>
      </c>
      <c r="F54">
        <v>13459</v>
      </c>
      <c r="G54">
        <v>15609</v>
      </c>
      <c r="H54">
        <v>28063</v>
      </c>
      <c r="I54">
        <f t="shared" si="0"/>
        <v>84000</v>
      </c>
      <c r="J54" s="6">
        <f t="shared" si="1"/>
        <v>1.2491560761033468E-2</v>
      </c>
      <c r="K54">
        <f t="shared" si="2"/>
        <v>15</v>
      </c>
    </row>
    <row r="55" spans="1:11" x14ac:dyDescent="0.25">
      <c r="A55">
        <v>54</v>
      </c>
      <c r="B55" t="s">
        <v>130</v>
      </c>
      <c r="C55">
        <v>1852994</v>
      </c>
      <c r="D55">
        <v>1197</v>
      </c>
      <c r="E55">
        <v>1087</v>
      </c>
      <c r="F55">
        <v>1043</v>
      </c>
      <c r="G55">
        <v>-2324</v>
      </c>
      <c r="H55">
        <v>-2749</v>
      </c>
      <c r="I55">
        <f t="shared" si="0"/>
        <v>-1746</v>
      </c>
      <c r="J55" s="6">
        <f t="shared" si="1"/>
        <v>-9.4225885243017513E-4</v>
      </c>
      <c r="K55">
        <f t="shared" si="2"/>
        <v>26</v>
      </c>
    </row>
    <row r="56" spans="1:11" x14ac:dyDescent="0.25">
      <c r="A56">
        <v>55</v>
      </c>
      <c r="B56" t="s">
        <v>131</v>
      </c>
      <c r="C56">
        <v>5686986</v>
      </c>
      <c r="D56">
        <v>-3896</v>
      </c>
      <c r="E56">
        <v>-6240</v>
      </c>
      <c r="F56">
        <v>-9455</v>
      </c>
      <c r="G56">
        <v>-7854</v>
      </c>
      <c r="H56">
        <v>-9931</v>
      </c>
      <c r="I56">
        <f t="shared" si="0"/>
        <v>-37376</v>
      </c>
      <c r="J56" s="6">
        <f t="shared" si="1"/>
        <v>-6.572198349002442E-3</v>
      </c>
      <c r="K56">
        <f t="shared" si="2"/>
        <v>36</v>
      </c>
    </row>
    <row r="57" spans="1:11" x14ac:dyDescent="0.25">
      <c r="A57">
        <v>56</v>
      </c>
      <c r="B57" t="s">
        <v>132</v>
      </c>
      <c r="C57">
        <v>563626</v>
      </c>
      <c r="D57">
        <v>-122</v>
      </c>
      <c r="E57">
        <v>-205</v>
      </c>
      <c r="F57">
        <v>5523</v>
      </c>
      <c r="G57">
        <v>2638</v>
      </c>
      <c r="H57">
        <v>-2672</v>
      </c>
      <c r="I57">
        <f t="shared" si="0"/>
        <v>5162</v>
      </c>
      <c r="J57" s="6">
        <f t="shared" si="1"/>
        <v>9.158555496020411E-3</v>
      </c>
      <c r="K57">
        <f t="shared" si="2"/>
        <v>17</v>
      </c>
    </row>
    <row r="58" spans="1:11" x14ac:dyDescent="0.25">
      <c r="A58">
        <v>72</v>
      </c>
      <c r="B58" t="s">
        <v>133</v>
      </c>
      <c r="C58">
        <v>3725789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>
        <f t="shared" si="0"/>
        <v>0</v>
      </c>
      <c r="J58" s="6">
        <f t="shared" si="1"/>
        <v>0</v>
      </c>
      <c r="K58" t="e">
        <f t="shared" si="2"/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T32" sqref="T32"/>
    </sheetView>
  </sheetViews>
  <sheetFormatPr defaultRowHeight="15" x14ac:dyDescent="0.25"/>
  <cols>
    <col min="1" max="1" width="24.5703125" bestFit="1" customWidth="1"/>
    <col min="2" max="2" width="13.28515625" bestFit="1" customWidth="1"/>
    <col min="5" max="5" width="6.28515625" bestFit="1" customWidth="1"/>
    <col min="6" max="6" width="18.7109375" bestFit="1" customWidth="1"/>
    <col min="7" max="7" width="15.7109375" bestFit="1" customWidth="1"/>
    <col min="8" max="8" width="17.5703125" bestFit="1" customWidth="1"/>
    <col min="9" max="10" width="12" bestFit="1" customWidth="1"/>
    <col min="11" max="11" width="17.85546875" bestFit="1" customWidth="1"/>
    <col min="12" max="12" width="24.5703125" bestFit="1" customWidth="1"/>
    <col min="13" max="13" width="19.140625" bestFit="1" customWidth="1"/>
    <col min="14" max="14" width="13.28515625" bestFit="1" customWidth="1"/>
    <col min="17" max="17" width="15.5703125" bestFit="1" customWidth="1"/>
    <col min="18" max="18" width="16.85546875" bestFit="1" customWidth="1"/>
    <col min="19" max="19" width="17.5703125" bestFit="1" customWidth="1"/>
    <col min="20" max="20" width="14.140625" bestFit="1" customWidth="1"/>
    <col min="21" max="21" width="14.42578125" bestFit="1" customWidth="1"/>
  </cols>
  <sheetData>
    <row r="1" spans="1:22" x14ac:dyDescent="0.25">
      <c r="A1" t="s">
        <v>0</v>
      </c>
      <c r="B1">
        <v>40</v>
      </c>
      <c r="E1" t="s">
        <v>3</v>
      </c>
      <c r="F1" t="s">
        <v>4</v>
      </c>
      <c r="G1" t="s">
        <v>5</v>
      </c>
      <c r="H1" t="s">
        <v>11</v>
      </c>
      <c r="I1" t="s">
        <v>55</v>
      </c>
      <c r="J1" t="s">
        <v>59</v>
      </c>
      <c r="K1" t="s">
        <v>63</v>
      </c>
      <c r="L1" t="s">
        <v>67</v>
      </c>
      <c r="M1" t="s">
        <v>71</v>
      </c>
      <c r="N1" t="s">
        <v>75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</row>
    <row r="2" spans="1:22" x14ac:dyDescent="0.25">
      <c r="A2" t="s">
        <v>1</v>
      </c>
      <c r="B2">
        <v>1</v>
      </c>
      <c r="E2">
        <v>1</v>
      </c>
      <c r="F2" t="s">
        <v>82</v>
      </c>
      <c r="G2">
        <v>4779736</v>
      </c>
      <c r="H2">
        <v>4849377</v>
      </c>
      <c r="I2">
        <v>11.99148272</v>
      </c>
      <c r="J2">
        <v>10.284226370000001</v>
      </c>
      <c r="K2">
        <v>1.7072563460000001</v>
      </c>
      <c r="L2">
        <v>1.1578610060000001</v>
      </c>
      <c r="M2">
        <v>0.42010154900000002</v>
      </c>
      <c r="N2">
        <v>1.577962555</v>
      </c>
      <c r="O2" s="6">
        <f>(H2-G2)/G2</f>
        <v>1.4570051567701647E-2</v>
      </c>
      <c r="P2">
        <f>RANK(I2,I$2:I$52)</f>
        <v>35</v>
      </c>
      <c r="Q2">
        <f>RANK(J2,J$2:J$52,1)</f>
        <v>50</v>
      </c>
      <c r="R2">
        <f t="shared" ref="Q2:W2" si="0">RANK(K2,K$2:K$52)</f>
        <v>44</v>
      </c>
      <c r="S2">
        <f t="shared" si="0"/>
        <v>42</v>
      </c>
      <c r="T2">
        <f t="shared" si="0"/>
        <v>20</v>
      </c>
      <c r="U2">
        <f t="shared" si="0"/>
        <v>25</v>
      </c>
      <c r="V2">
        <f t="shared" si="0"/>
        <v>37</v>
      </c>
    </row>
    <row r="3" spans="1:22" x14ac:dyDescent="0.25">
      <c r="A3" t="s">
        <v>2</v>
      </c>
      <c r="B3">
        <v>2</v>
      </c>
      <c r="E3">
        <v>2</v>
      </c>
      <c r="F3" t="s">
        <v>83</v>
      </c>
      <c r="G3">
        <v>710231</v>
      </c>
      <c r="H3">
        <v>736732</v>
      </c>
      <c r="I3">
        <v>15.22533041</v>
      </c>
      <c r="J3">
        <v>5.7598723469999999</v>
      </c>
      <c r="K3">
        <v>9.4654580660000001</v>
      </c>
      <c r="L3">
        <v>2.8697597199999998</v>
      </c>
      <c r="M3">
        <v>-13.75449375</v>
      </c>
      <c r="N3">
        <v>-10.884734030000001</v>
      </c>
      <c r="O3" s="6">
        <f t="shared" ref="O3:O52" si="1">(H3-G3)/G3</f>
        <v>3.7313212180262477E-2</v>
      </c>
      <c r="P3">
        <f t="shared" ref="P3:P52" si="2">RANK(I3,I$2:I$52)</f>
        <v>2</v>
      </c>
      <c r="Q3">
        <f t="shared" ref="Q3:Q52" si="3">RANK(J3,J$2:J$52,1)</f>
        <v>2</v>
      </c>
      <c r="R3">
        <f t="shared" ref="R3:R52" si="4">RANK(K3,K$2:K$52)</f>
        <v>2</v>
      </c>
      <c r="S3">
        <f t="shared" ref="S3:S52" si="5">RANK(L3,L$2:L$52)</f>
        <v>15</v>
      </c>
      <c r="T3">
        <f t="shared" ref="T3:T52" si="6">RANK(M3,M$2:M$52)</f>
        <v>51</v>
      </c>
      <c r="U3">
        <f t="shared" ref="U3:U52" si="7">RANK(N3,N$2:N$52)</f>
        <v>51</v>
      </c>
      <c r="V3">
        <f t="shared" ref="V3:V52" si="8">RANK(O3,O$2:O$52)</f>
        <v>19</v>
      </c>
    </row>
    <row r="4" spans="1:22" x14ac:dyDescent="0.25">
      <c r="A4" t="s">
        <v>3</v>
      </c>
      <c r="B4">
        <v>34</v>
      </c>
      <c r="E4">
        <v>4</v>
      </c>
      <c r="F4" t="s">
        <v>84</v>
      </c>
      <c r="G4">
        <v>6392017</v>
      </c>
      <c r="H4">
        <v>6731484</v>
      </c>
      <c r="I4">
        <v>12.997886279999999</v>
      </c>
      <c r="J4">
        <v>7.742950445</v>
      </c>
      <c r="K4">
        <v>5.2549358350000004</v>
      </c>
      <c r="L4">
        <v>2.1298051450000002</v>
      </c>
      <c r="M4">
        <v>6.2806358680000001</v>
      </c>
      <c r="N4">
        <v>8.4104410129999998</v>
      </c>
      <c r="O4" s="6">
        <f t="shared" si="1"/>
        <v>5.3107962635268333E-2</v>
      </c>
      <c r="P4">
        <f t="shared" si="2"/>
        <v>15</v>
      </c>
      <c r="Q4">
        <f t="shared" si="3"/>
        <v>13</v>
      </c>
      <c r="R4">
        <f t="shared" si="4"/>
        <v>16</v>
      </c>
      <c r="S4">
        <f t="shared" si="5"/>
        <v>22</v>
      </c>
      <c r="T4">
        <f t="shared" si="6"/>
        <v>6</v>
      </c>
      <c r="U4">
        <f t="shared" si="7"/>
        <v>7</v>
      </c>
      <c r="V4">
        <f t="shared" si="8"/>
        <v>7</v>
      </c>
    </row>
    <row r="5" spans="1:22" x14ac:dyDescent="0.25">
      <c r="A5" t="s">
        <v>4</v>
      </c>
      <c r="B5" t="s">
        <v>112</v>
      </c>
      <c r="E5">
        <v>5</v>
      </c>
      <c r="F5" t="s">
        <v>85</v>
      </c>
      <c r="G5">
        <v>2915918</v>
      </c>
      <c r="H5">
        <v>2966369</v>
      </c>
      <c r="I5">
        <v>12.843253839999999</v>
      </c>
      <c r="J5">
        <v>9.8667810720000002</v>
      </c>
      <c r="K5">
        <v>2.9764727679999998</v>
      </c>
      <c r="L5">
        <v>1.091283336</v>
      </c>
      <c r="M5">
        <v>-1.3130504730000001</v>
      </c>
      <c r="N5">
        <v>-0.221767136</v>
      </c>
      <c r="O5" s="6">
        <f t="shared" si="1"/>
        <v>1.7301926871743308E-2</v>
      </c>
      <c r="P5">
        <f t="shared" si="2"/>
        <v>18</v>
      </c>
      <c r="Q5">
        <f t="shared" si="3"/>
        <v>46</v>
      </c>
      <c r="R5">
        <f t="shared" si="4"/>
        <v>35</v>
      </c>
      <c r="S5">
        <f t="shared" si="5"/>
        <v>45</v>
      </c>
      <c r="T5">
        <f t="shared" si="6"/>
        <v>29</v>
      </c>
      <c r="U5">
        <f t="shared" si="7"/>
        <v>38</v>
      </c>
      <c r="V5">
        <f t="shared" si="8"/>
        <v>34</v>
      </c>
    </row>
    <row r="6" spans="1:22" x14ac:dyDescent="0.25">
      <c r="A6" t="s">
        <v>5</v>
      </c>
      <c r="B6" s="1">
        <v>8791894</v>
      </c>
      <c r="E6">
        <v>6</v>
      </c>
      <c r="F6" t="s">
        <v>86</v>
      </c>
      <c r="G6">
        <v>37253956</v>
      </c>
      <c r="H6">
        <v>38802500</v>
      </c>
      <c r="I6">
        <v>13.100543829999999</v>
      </c>
      <c r="J6">
        <v>6.6236982250000001</v>
      </c>
      <c r="K6">
        <v>6.4768455989999998</v>
      </c>
      <c r="L6">
        <v>4.1773888049999996</v>
      </c>
      <c r="M6">
        <v>-0.83098232500000002</v>
      </c>
      <c r="N6">
        <v>3.3464064800000002</v>
      </c>
      <c r="O6" s="6">
        <f t="shared" si="1"/>
        <v>4.1567236510399057E-2</v>
      </c>
      <c r="P6">
        <f t="shared" si="2"/>
        <v>13</v>
      </c>
      <c r="Q6">
        <f t="shared" si="3"/>
        <v>4</v>
      </c>
      <c r="R6">
        <f t="shared" si="4"/>
        <v>7</v>
      </c>
      <c r="S6">
        <f t="shared" si="5"/>
        <v>9</v>
      </c>
      <c r="T6">
        <f t="shared" si="6"/>
        <v>24</v>
      </c>
      <c r="U6">
        <f t="shared" si="7"/>
        <v>17</v>
      </c>
      <c r="V6">
        <f t="shared" si="8"/>
        <v>17</v>
      </c>
    </row>
    <row r="7" spans="1:22" x14ac:dyDescent="0.25">
      <c r="A7" t="s">
        <v>6</v>
      </c>
      <c r="B7" s="1">
        <v>8791936</v>
      </c>
      <c r="E7">
        <v>8</v>
      </c>
      <c r="F7" t="s">
        <v>87</v>
      </c>
      <c r="G7">
        <v>5029196</v>
      </c>
      <c r="H7">
        <v>5355866</v>
      </c>
      <c r="I7">
        <v>12.47352265</v>
      </c>
      <c r="J7">
        <v>6.4616400230000002</v>
      </c>
      <c r="K7">
        <v>6.0118826280000004</v>
      </c>
      <c r="L7">
        <v>2.0107354640000001</v>
      </c>
      <c r="M7">
        <v>7.5871626069999998</v>
      </c>
      <c r="N7">
        <v>9.5978980709999995</v>
      </c>
      <c r="O7" s="6">
        <f t="shared" si="1"/>
        <v>6.4954716419881028E-2</v>
      </c>
      <c r="P7">
        <f t="shared" si="2"/>
        <v>27</v>
      </c>
      <c r="Q7">
        <f t="shared" si="3"/>
        <v>3</v>
      </c>
      <c r="R7">
        <f t="shared" si="4"/>
        <v>10</v>
      </c>
      <c r="S7">
        <f t="shared" si="5"/>
        <v>26</v>
      </c>
      <c r="T7">
        <f t="shared" si="6"/>
        <v>4</v>
      </c>
      <c r="U7">
        <f t="shared" si="7"/>
        <v>4</v>
      </c>
      <c r="V7">
        <f t="shared" si="8"/>
        <v>4</v>
      </c>
    </row>
    <row r="8" spans="1:22" x14ac:dyDescent="0.25">
      <c r="A8" t="s">
        <v>7</v>
      </c>
      <c r="B8" s="1">
        <v>8803580</v>
      </c>
      <c r="E8">
        <v>9</v>
      </c>
      <c r="F8" t="s">
        <v>88</v>
      </c>
      <c r="G8">
        <v>3574097</v>
      </c>
      <c r="H8">
        <v>3596677</v>
      </c>
      <c r="I8">
        <v>10.14422143</v>
      </c>
      <c r="J8">
        <v>8.2209355229999996</v>
      </c>
      <c r="K8">
        <v>1.923285906</v>
      </c>
      <c r="L8">
        <v>4.7309498110000003</v>
      </c>
      <c r="M8">
        <v>-7.2862519240000001</v>
      </c>
      <c r="N8">
        <v>-2.5553021130000002</v>
      </c>
      <c r="O8" s="6">
        <f t="shared" si="1"/>
        <v>6.317679682448462E-3</v>
      </c>
      <c r="P8">
        <f t="shared" si="2"/>
        <v>48</v>
      </c>
      <c r="Q8">
        <f t="shared" si="3"/>
        <v>26</v>
      </c>
      <c r="R8">
        <f t="shared" si="4"/>
        <v>43</v>
      </c>
      <c r="S8">
        <f t="shared" si="5"/>
        <v>8</v>
      </c>
      <c r="T8">
        <f t="shared" si="6"/>
        <v>48</v>
      </c>
      <c r="U8">
        <f t="shared" si="7"/>
        <v>46</v>
      </c>
      <c r="V8">
        <f t="shared" si="8"/>
        <v>44</v>
      </c>
    </row>
    <row r="9" spans="1:22" x14ac:dyDescent="0.25">
      <c r="A9" t="s">
        <v>8</v>
      </c>
      <c r="B9" s="1">
        <v>8842614</v>
      </c>
      <c r="E9">
        <v>10</v>
      </c>
      <c r="F9" t="s">
        <v>89</v>
      </c>
      <c r="G9">
        <v>897934</v>
      </c>
      <c r="H9">
        <v>935614</v>
      </c>
      <c r="I9">
        <v>11.96654869</v>
      </c>
      <c r="J9">
        <v>8.8969903069999994</v>
      </c>
      <c r="K9">
        <v>3.0695583860000002</v>
      </c>
      <c r="L9">
        <v>2.565488749</v>
      </c>
      <c r="M9">
        <v>5.148173903</v>
      </c>
      <c r="N9">
        <v>7.713662652</v>
      </c>
      <c r="O9" s="6">
        <f t="shared" si="1"/>
        <v>4.1962995053088537E-2</v>
      </c>
      <c r="P9">
        <f t="shared" si="2"/>
        <v>36</v>
      </c>
      <c r="Q9">
        <f t="shared" si="3"/>
        <v>33</v>
      </c>
      <c r="R9">
        <f t="shared" si="4"/>
        <v>33</v>
      </c>
      <c r="S9">
        <f t="shared" si="5"/>
        <v>17</v>
      </c>
      <c r="T9">
        <f t="shared" si="6"/>
        <v>9</v>
      </c>
      <c r="U9">
        <f t="shared" si="7"/>
        <v>8</v>
      </c>
      <c r="V9">
        <f t="shared" si="8"/>
        <v>16</v>
      </c>
    </row>
    <row r="10" spans="1:22" x14ac:dyDescent="0.25">
      <c r="A10" t="s">
        <v>9</v>
      </c>
      <c r="B10" s="1">
        <v>8876000</v>
      </c>
      <c r="E10">
        <v>11</v>
      </c>
      <c r="F10" t="s">
        <v>90</v>
      </c>
      <c r="G10">
        <v>601723</v>
      </c>
      <c r="H10">
        <v>658893</v>
      </c>
      <c r="I10">
        <v>14.750719419999999</v>
      </c>
      <c r="J10">
        <v>7.9938593459999998</v>
      </c>
      <c r="K10">
        <v>6.7568600710000002</v>
      </c>
      <c r="L10">
        <v>5.7492178919999999</v>
      </c>
      <c r="M10">
        <v>1.793572497</v>
      </c>
      <c r="N10">
        <v>7.5427903890000003</v>
      </c>
      <c r="O10" s="6">
        <f t="shared" si="1"/>
        <v>9.5010494862253894E-2</v>
      </c>
      <c r="P10">
        <f t="shared" si="2"/>
        <v>3</v>
      </c>
      <c r="Q10">
        <f t="shared" si="3"/>
        <v>17</v>
      </c>
      <c r="R10">
        <f t="shared" si="4"/>
        <v>5</v>
      </c>
      <c r="S10">
        <f t="shared" si="5"/>
        <v>4</v>
      </c>
      <c r="T10">
        <f t="shared" si="6"/>
        <v>16</v>
      </c>
      <c r="U10">
        <f t="shared" si="7"/>
        <v>9</v>
      </c>
      <c r="V10">
        <f t="shared" si="8"/>
        <v>2</v>
      </c>
    </row>
    <row r="11" spans="1:22" x14ac:dyDescent="0.25">
      <c r="A11" t="s">
        <v>10</v>
      </c>
      <c r="B11" s="1">
        <v>8911502</v>
      </c>
      <c r="E11">
        <v>12</v>
      </c>
      <c r="F11" t="s">
        <v>91</v>
      </c>
      <c r="G11">
        <v>18801310</v>
      </c>
      <c r="H11">
        <v>19893297</v>
      </c>
      <c r="I11">
        <v>10.865910250000001</v>
      </c>
      <c r="J11">
        <v>9.4750522670000006</v>
      </c>
      <c r="K11">
        <v>1.3908579839999999</v>
      </c>
      <c r="L11">
        <v>5.6873000820000001</v>
      </c>
      <c r="M11">
        <v>7.0161227100000003</v>
      </c>
      <c r="N11">
        <v>12.703422789999999</v>
      </c>
      <c r="O11" s="6">
        <f t="shared" si="1"/>
        <v>5.8080367804158324E-2</v>
      </c>
      <c r="P11">
        <f t="shared" si="2"/>
        <v>46</v>
      </c>
      <c r="Q11">
        <f t="shared" si="3"/>
        <v>42</v>
      </c>
      <c r="R11">
        <f t="shared" si="4"/>
        <v>45</v>
      </c>
      <c r="S11">
        <f t="shared" si="5"/>
        <v>5</v>
      </c>
      <c r="T11">
        <f t="shared" si="6"/>
        <v>5</v>
      </c>
      <c r="U11">
        <f t="shared" si="7"/>
        <v>2</v>
      </c>
      <c r="V11">
        <f t="shared" si="8"/>
        <v>6</v>
      </c>
    </row>
    <row r="12" spans="1:22" x14ac:dyDescent="0.25">
      <c r="A12" t="s">
        <v>11</v>
      </c>
      <c r="B12" s="1">
        <v>8938175</v>
      </c>
      <c r="E12">
        <v>13</v>
      </c>
      <c r="F12" t="s">
        <v>92</v>
      </c>
      <c r="G12">
        <v>9687653</v>
      </c>
      <c r="H12">
        <v>10097343</v>
      </c>
      <c r="I12">
        <v>12.87958821</v>
      </c>
      <c r="J12">
        <v>7.5210647450000003</v>
      </c>
      <c r="K12">
        <v>5.3585234640000001</v>
      </c>
      <c r="L12">
        <v>2.470423453</v>
      </c>
      <c r="M12">
        <v>2.2004666309999998</v>
      </c>
      <c r="N12">
        <v>4.6708900839999998</v>
      </c>
      <c r="O12" s="6">
        <f t="shared" si="1"/>
        <v>4.2289912737378185E-2</v>
      </c>
      <c r="P12">
        <f t="shared" si="2"/>
        <v>16</v>
      </c>
      <c r="Q12">
        <f t="shared" si="3"/>
        <v>9</v>
      </c>
      <c r="R12">
        <f t="shared" si="4"/>
        <v>14</v>
      </c>
      <c r="S12">
        <f t="shared" si="5"/>
        <v>19</v>
      </c>
      <c r="T12">
        <f t="shared" si="6"/>
        <v>15</v>
      </c>
      <c r="U12">
        <f t="shared" si="7"/>
        <v>16</v>
      </c>
      <c r="V12">
        <f t="shared" si="8"/>
        <v>15</v>
      </c>
    </row>
    <row r="13" spans="1:22" x14ac:dyDescent="0.25">
      <c r="A13" t="s">
        <v>12</v>
      </c>
      <c r="B13" s="1">
        <v>11644</v>
      </c>
      <c r="E13">
        <v>15</v>
      </c>
      <c r="F13" t="s">
        <v>93</v>
      </c>
      <c r="G13">
        <v>1360301</v>
      </c>
      <c r="H13">
        <v>1419561</v>
      </c>
      <c r="I13">
        <v>13.522839279999999</v>
      </c>
      <c r="J13">
        <v>8.1186531039999998</v>
      </c>
      <c r="K13">
        <v>5.4041861759999996</v>
      </c>
      <c r="L13">
        <v>6.0744947580000002</v>
      </c>
      <c r="M13">
        <v>-3.635080614</v>
      </c>
      <c r="N13">
        <v>2.4394141450000002</v>
      </c>
      <c r="O13" s="6">
        <f t="shared" si="1"/>
        <v>4.3563887698384401E-2</v>
      </c>
      <c r="P13">
        <f t="shared" si="2"/>
        <v>11</v>
      </c>
      <c r="Q13">
        <f t="shared" si="3"/>
        <v>23</v>
      </c>
      <c r="R13">
        <f t="shared" si="4"/>
        <v>12</v>
      </c>
      <c r="S13">
        <f t="shared" si="5"/>
        <v>1</v>
      </c>
      <c r="T13">
        <f t="shared" si="6"/>
        <v>43</v>
      </c>
      <c r="U13">
        <f t="shared" si="7"/>
        <v>20</v>
      </c>
      <c r="V13">
        <f t="shared" si="8"/>
        <v>12</v>
      </c>
    </row>
    <row r="14" spans="1:22" x14ac:dyDescent="0.25">
      <c r="A14" t="s">
        <v>13</v>
      </c>
      <c r="B14" s="1">
        <v>39034</v>
      </c>
      <c r="E14">
        <v>16</v>
      </c>
      <c r="F14" t="s">
        <v>94</v>
      </c>
      <c r="G14">
        <v>1567582</v>
      </c>
      <c r="H14">
        <v>1634464</v>
      </c>
      <c r="I14">
        <v>14.131709750000001</v>
      </c>
      <c r="J14">
        <v>7.1616265419999996</v>
      </c>
      <c r="K14">
        <v>6.9700832110000004</v>
      </c>
      <c r="L14">
        <v>1.0439419489999999</v>
      </c>
      <c r="M14">
        <v>4.7386957870000002</v>
      </c>
      <c r="N14">
        <v>5.7826377359999999</v>
      </c>
      <c r="O14" s="6">
        <f t="shared" si="1"/>
        <v>4.2665710629491788E-2</v>
      </c>
      <c r="P14">
        <f t="shared" si="2"/>
        <v>7</v>
      </c>
      <c r="Q14">
        <f t="shared" si="3"/>
        <v>6</v>
      </c>
      <c r="R14">
        <f t="shared" si="4"/>
        <v>4</v>
      </c>
      <c r="S14">
        <f t="shared" si="5"/>
        <v>46</v>
      </c>
      <c r="T14">
        <f t="shared" si="6"/>
        <v>10</v>
      </c>
      <c r="U14">
        <f t="shared" si="7"/>
        <v>13</v>
      </c>
      <c r="V14">
        <f t="shared" si="8"/>
        <v>14</v>
      </c>
    </row>
    <row r="15" spans="1:22" x14ac:dyDescent="0.25">
      <c r="A15" t="s">
        <v>14</v>
      </c>
      <c r="B15" s="1">
        <v>33386</v>
      </c>
      <c r="E15">
        <v>17</v>
      </c>
      <c r="F15" t="s">
        <v>95</v>
      </c>
      <c r="G15">
        <v>12830632</v>
      </c>
      <c r="H15">
        <v>12880580</v>
      </c>
      <c r="I15">
        <v>12.209785739999999</v>
      </c>
      <c r="J15">
        <v>8.052886462</v>
      </c>
      <c r="K15">
        <v>4.156899278</v>
      </c>
      <c r="L15">
        <v>2.5185544819999999</v>
      </c>
      <c r="M15">
        <v>-7.3691757119999997</v>
      </c>
      <c r="N15">
        <v>-4.8506212299999998</v>
      </c>
      <c r="O15" s="6">
        <f t="shared" si="1"/>
        <v>3.8928713721974101E-3</v>
      </c>
      <c r="P15">
        <f t="shared" si="2"/>
        <v>31</v>
      </c>
      <c r="Q15">
        <f t="shared" si="3"/>
        <v>20</v>
      </c>
      <c r="R15">
        <f t="shared" si="4"/>
        <v>24</v>
      </c>
      <c r="S15">
        <f t="shared" si="5"/>
        <v>18</v>
      </c>
      <c r="T15">
        <f t="shared" si="6"/>
        <v>49</v>
      </c>
      <c r="U15">
        <f t="shared" si="7"/>
        <v>49</v>
      </c>
      <c r="V15">
        <f t="shared" si="8"/>
        <v>46</v>
      </c>
    </row>
    <row r="16" spans="1:22" x14ac:dyDescent="0.25">
      <c r="A16" t="s">
        <v>15</v>
      </c>
      <c r="B16" s="1">
        <v>35502</v>
      </c>
      <c r="E16">
        <v>18</v>
      </c>
      <c r="F16" t="s">
        <v>96</v>
      </c>
      <c r="G16">
        <v>6483802</v>
      </c>
      <c r="H16">
        <v>6596855</v>
      </c>
      <c r="I16">
        <v>12.63802093</v>
      </c>
      <c r="J16">
        <v>8.8417238480000009</v>
      </c>
      <c r="K16">
        <v>3.7962970839999999</v>
      </c>
      <c r="L16">
        <v>1.5905746599999999</v>
      </c>
      <c r="M16">
        <v>-1.192171554</v>
      </c>
      <c r="N16">
        <v>0.39840310699999998</v>
      </c>
      <c r="O16" s="6">
        <f t="shared" si="1"/>
        <v>1.7436220291736238E-2</v>
      </c>
      <c r="P16">
        <f t="shared" si="2"/>
        <v>21</v>
      </c>
      <c r="Q16">
        <f t="shared" si="3"/>
        <v>32</v>
      </c>
      <c r="R16">
        <f t="shared" si="4"/>
        <v>26</v>
      </c>
      <c r="S16">
        <f t="shared" si="5"/>
        <v>33</v>
      </c>
      <c r="T16">
        <f t="shared" si="6"/>
        <v>26</v>
      </c>
      <c r="U16">
        <f t="shared" si="7"/>
        <v>33</v>
      </c>
      <c r="V16">
        <f t="shared" si="8"/>
        <v>33</v>
      </c>
    </row>
    <row r="17" spans="1:22" x14ac:dyDescent="0.25">
      <c r="A17" t="s">
        <v>16</v>
      </c>
      <c r="B17" s="1">
        <v>26673</v>
      </c>
      <c r="E17">
        <v>19</v>
      </c>
      <c r="F17" t="s">
        <v>97</v>
      </c>
      <c r="G17">
        <v>3046355</v>
      </c>
      <c r="H17">
        <v>3107126</v>
      </c>
      <c r="I17">
        <v>12.476233840000001</v>
      </c>
      <c r="J17">
        <v>8.9381877509999992</v>
      </c>
      <c r="K17">
        <v>3.5380460930000002</v>
      </c>
      <c r="L17">
        <v>1.7317617789999999</v>
      </c>
      <c r="M17">
        <v>-0.26131278699999999</v>
      </c>
      <c r="N17">
        <v>1.4704489919999999</v>
      </c>
      <c r="O17" s="6">
        <f t="shared" si="1"/>
        <v>1.9948758434259958E-2</v>
      </c>
      <c r="P17">
        <f t="shared" si="2"/>
        <v>26</v>
      </c>
      <c r="Q17">
        <f t="shared" si="3"/>
        <v>35</v>
      </c>
      <c r="R17">
        <f t="shared" si="4"/>
        <v>29</v>
      </c>
      <c r="S17">
        <f t="shared" si="5"/>
        <v>30</v>
      </c>
      <c r="T17">
        <f t="shared" si="6"/>
        <v>22</v>
      </c>
      <c r="U17">
        <f t="shared" si="7"/>
        <v>26</v>
      </c>
      <c r="V17">
        <f t="shared" si="8"/>
        <v>30</v>
      </c>
    </row>
    <row r="18" spans="1:22" x14ac:dyDescent="0.25">
      <c r="A18" t="s">
        <v>17</v>
      </c>
      <c r="B18" s="1">
        <v>26301</v>
      </c>
      <c r="E18">
        <v>20</v>
      </c>
      <c r="F18" t="s">
        <v>98</v>
      </c>
      <c r="G18">
        <v>2853118</v>
      </c>
      <c r="H18">
        <v>2904021</v>
      </c>
      <c r="I18">
        <v>13.79387161</v>
      </c>
      <c r="J18">
        <v>8.2840473380000006</v>
      </c>
      <c r="K18">
        <v>5.5098242669999999</v>
      </c>
      <c r="L18">
        <v>2.0507525919999998</v>
      </c>
      <c r="M18">
        <v>-4.7601460869999999</v>
      </c>
      <c r="N18">
        <v>-2.709393495</v>
      </c>
      <c r="O18" s="6">
        <f t="shared" si="1"/>
        <v>1.7841182874315048E-2</v>
      </c>
      <c r="P18">
        <f t="shared" si="2"/>
        <v>9</v>
      </c>
      <c r="Q18">
        <f t="shared" si="3"/>
        <v>28</v>
      </c>
      <c r="R18">
        <f t="shared" si="4"/>
        <v>11</v>
      </c>
      <c r="S18">
        <f t="shared" si="5"/>
        <v>23</v>
      </c>
      <c r="T18">
        <f t="shared" si="6"/>
        <v>45</v>
      </c>
      <c r="U18">
        <f t="shared" si="7"/>
        <v>47</v>
      </c>
      <c r="V18">
        <f t="shared" si="8"/>
        <v>32</v>
      </c>
    </row>
    <row r="19" spans="1:22" x14ac:dyDescent="0.25">
      <c r="A19" t="s">
        <v>18</v>
      </c>
      <c r="B19" s="1">
        <v>106684</v>
      </c>
      <c r="E19">
        <v>21</v>
      </c>
      <c r="F19" t="s">
        <v>99</v>
      </c>
      <c r="G19">
        <v>4339367</v>
      </c>
      <c r="H19">
        <v>4413457</v>
      </c>
      <c r="I19">
        <v>12.531657640000001</v>
      </c>
      <c r="J19">
        <v>9.6781587279999997</v>
      </c>
      <c r="K19">
        <v>2.853498906</v>
      </c>
      <c r="L19">
        <v>1.3568530270000001</v>
      </c>
      <c r="M19">
        <v>-0.85895445800000003</v>
      </c>
      <c r="N19">
        <v>0.49789856900000001</v>
      </c>
      <c r="O19" s="6">
        <f t="shared" si="1"/>
        <v>1.7073918845767137E-2</v>
      </c>
      <c r="P19">
        <f t="shared" si="2"/>
        <v>23</v>
      </c>
      <c r="Q19">
        <f t="shared" si="3"/>
        <v>44</v>
      </c>
      <c r="R19">
        <f t="shared" si="4"/>
        <v>37</v>
      </c>
      <c r="S19">
        <f t="shared" si="5"/>
        <v>39</v>
      </c>
      <c r="T19">
        <f t="shared" si="6"/>
        <v>25</v>
      </c>
      <c r="U19">
        <f t="shared" si="7"/>
        <v>32</v>
      </c>
      <c r="V19">
        <f t="shared" si="8"/>
        <v>35</v>
      </c>
    </row>
    <row r="20" spans="1:22" x14ac:dyDescent="0.25">
      <c r="A20" t="s">
        <v>19</v>
      </c>
      <c r="B20" s="1">
        <v>104515</v>
      </c>
      <c r="E20">
        <v>22</v>
      </c>
      <c r="F20" t="s">
        <v>100</v>
      </c>
      <c r="G20">
        <v>4533372</v>
      </c>
      <c r="H20">
        <v>4649676</v>
      </c>
      <c r="I20">
        <v>13.43879055</v>
      </c>
      <c r="J20">
        <v>9.2458637610000007</v>
      </c>
      <c r="K20">
        <v>4.1929267939999999</v>
      </c>
      <c r="L20">
        <v>1.620655763</v>
      </c>
      <c r="M20">
        <v>-1.3115694</v>
      </c>
      <c r="N20">
        <v>0.30908636299999998</v>
      </c>
      <c r="O20" s="6">
        <f t="shared" si="1"/>
        <v>2.5655075294946015E-2</v>
      </c>
      <c r="P20">
        <f t="shared" si="2"/>
        <v>12</v>
      </c>
      <c r="Q20">
        <f t="shared" si="3"/>
        <v>39</v>
      </c>
      <c r="R20">
        <f t="shared" si="4"/>
        <v>23</v>
      </c>
      <c r="S20">
        <f t="shared" si="5"/>
        <v>32</v>
      </c>
      <c r="T20">
        <f t="shared" si="6"/>
        <v>28</v>
      </c>
      <c r="U20">
        <f t="shared" si="7"/>
        <v>34</v>
      </c>
      <c r="V20">
        <f t="shared" si="8"/>
        <v>29</v>
      </c>
    </row>
    <row r="21" spans="1:22" x14ac:dyDescent="0.25">
      <c r="A21" t="s">
        <v>20</v>
      </c>
      <c r="B21" s="1">
        <v>103993</v>
      </c>
      <c r="E21">
        <v>23</v>
      </c>
      <c r="F21" t="s">
        <v>101</v>
      </c>
      <c r="G21">
        <v>1328361</v>
      </c>
      <c r="H21">
        <v>1330089</v>
      </c>
      <c r="I21">
        <v>9.5246298039999999</v>
      </c>
      <c r="J21">
        <v>9.88193506</v>
      </c>
      <c r="K21">
        <v>-0.35730525600000002</v>
      </c>
      <c r="L21">
        <v>1.0358091330000001</v>
      </c>
      <c r="M21">
        <v>0.39942966600000002</v>
      </c>
      <c r="N21">
        <v>1.4352387980000001</v>
      </c>
      <c r="O21" s="6">
        <f t="shared" si="1"/>
        <v>1.3008511993351205E-3</v>
      </c>
      <c r="P21">
        <f t="shared" si="2"/>
        <v>50</v>
      </c>
      <c r="Q21">
        <f t="shared" si="3"/>
        <v>48</v>
      </c>
      <c r="R21">
        <f t="shared" si="4"/>
        <v>50</v>
      </c>
      <c r="S21">
        <f t="shared" si="5"/>
        <v>47</v>
      </c>
      <c r="T21">
        <f t="shared" si="6"/>
        <v>21</v>
      </c>
      <c r="U21">
        <f t="shared" si="7"/>
        <v>28</v>
      </c>
      <c r="V21">
        <f t="shared" si="8"/>
        <v>50</v>
      </c>
    </row>
    <row r="22" spans="1:22" x14ac:dyDescent="0.25">
      <c r="A22" t="s">
        <v>21</v>
      </c>
      <c r="B22" s="1">
        <v>103440</v>
      </c>
      <c r="E22">
        <v>24</v>
      </c>
      <c r="F22" t="s">
        <v>102</v>
      </c>
      <c r="G22">
        <v>5773552</v>
      </c>
      <c r="H22">
        <v>5976407</v>
      </c>
      <c r="I22">
        <v>12.261203050000001</v>
      </c>
      <c r="J22">
        <v>7.951729329</v>
      </c>
      <c r="K22">
        <v>4.3094737250000001</v>
      </c>
      <c r="L22">
        <v>4.860033584</v>
      </c>
      <c r="M22">
        <v>-2.5673210499999999</v>
      </c>
      <c r="N22">
        <v>2.2927125350000002</v>
      </c>
      <c r="O22" s="6">
        <f t="shared" si="1"/>
        <v>3.5135216587639635E-2</v>
      </c>
      <c r="P22">
        <f t="shared" si="2"/>
        <v>30</v>
      </c>
      <c r="Q22">
        <f t="shared" si="3"/>
        <v>16</v>
      </c>
      <c r="R22">
        <f t="shared" si="4"/>
        <v>22</v>
      </c>
      <c r="S22">
        <f t="shared" si="5"/>
        <v>7</v>
      </c>
      <c r="T22">
        <f t="shared" si="6"/>
        <v>39</v>
      </c>
      <c r="U22">
        <f t="shared" si="7"/>
        <v>23</v>
      </c>
      <c r="V22">
        <f t="shared" si="8"/>
        <v>22</v>
      </c>
    </row>
    <row r="23" spans="1:22" x14ac:dyDescent="0.25">
      <c r="A23" t="s">
        <v>22</v>
      </c>
      <c r="B23" s="1">
        <v>17094</v>
      </c>
      <c r="E23">
        <v>25</v>
      </c>
      <c r="F23" t="s">
        <v>103</v>
      </c>
      <c r="G23">
        <v>6547629</v>
      </c>
      <c r="H23">
        <v>6745408</v>
      </c>
      <c r="I23">
        <v>10.88842942</v>
      </c>
      <c r="J23">
        <v>8.1788087990000005</v>
      </c>
      <c r="K23">
        <v>2.7096206249999999</v>
      </c>
      <c r="L23">
        <v>5.5424733929999999</v>
      </c>
      <c r="M23">
        <v>-2.4310476030000001</v>
      </c>
      <c r="N23">
        <v>3.1114257900000002</v>
      </c>
      <c r="O23" s="6">
        <f t="shared" si="1"/>
        <v>3.0206201359301205E-2</v>
      </c>
      <c r="P23">
        <f t="shared" si="2"/>
        <v>45</v>
      </c>
      <c r="Q23">
        <f t="shared" si="3"/>
        <v>25</v>
      </c>
      <c r="R23">
        <f t="shared" si="4"/>
        <v>40</v>
      </c>
      <c r="S23">
        <f t="shared" si="5"/>
        <v>6</v>
      </c>
      <c r="T23">
        <f t="shared" si="6"/>
        <v>35</v>
      </c>
      <c r="U23">
        <f t="shared" si="7"/>
        <v>18</v>
      </c>
      <c r="V23">
        <f t="shared" si="8"/>
        <v>26</v>
      </c>
    </row>
    <row r="24" spans="1:22" x14ac:dyDescent="0.25">
      <c r="A24" t="s">
        <v>23</v>
      </c>
      <c r="B24" s="1">
        <v>71062</v>
      </c>
      <c r="E24">
        <v>26</v>
      </c>
      <c r="F24" t="s">
        <v>104</v>
      </c>
      <c r="G24">
        <v>9883640</v>
      </c>
      <c r="H24">
        <v>9909877</v>
      </c>
      <c r="I24">
        <v>11.38404701</v>
      </c>
      <c r="J24">
        <v>9.124160002</v>
      </c>
      <c r="K24">
        <v>2.259887006</v>
      </c>
      <c r="L24">
        <v>2.0288700510000002</v>
      </c>
      <c r="M24">
        <v>-2.895688474</v>
      </c>
      <c r="N24">
        <v>-0.866818423</v>
      </c>
      <c r="O24" s="6">
        <f t="shared" si="1"/>
        <v>2.6545887952211938E-3</v>
      </c>
      <c r="P24">
        <f t="shared" si="2"/>
        <v>42</v>
      </c>
      <c r="Q24">
        <f t="shared" si="3"/>
        <v>37</v>
      </c>
      <c r="R24">
        <f t="shared" si="4"/>
        <v>42</v>
      </c>
      <c r="S24">
        <f t="shared" si="5"/>
        <v>25</v>
      </c>
      <c r="T24">
        <f t="shared" si="6"/>
        <v>40</v>
      </c>
      <c r="U24">
        <f t="shared" si="7"/>
        <v>42</v>
      </c>
      <c r="V24">
        <f t="shared" si="8"/>
        <v>47</v>
      </c>
    </row>
    <row r="25" spans="1:22" x14ac:dyDescent="0.25">
      <c r="A25" t="s">
        <v>24</v>
      </c>
      <c r="B25" s="1">
        <v>68985</v>
      </c>
      <c r="E25">
        <v>27</v>
      </c>
      <c r="F25" t="s">
        <v>105</v>
      </c>
      <c r="G25">
        <v>5303925</v>
      </c>
      <c r="H25">
        <v>5457173</v>
      </c>
      <c r="I25">
        <v>12.6814087</v>
      </c>
      <c r="J25">
        <v>7.3034560429999997</v>
      </c>
      <c r="K25">
        <v>5.3779526549999996</v>
      </c>
      <c r="L25">
        <v>2.5740785220000002</v>
      </c>
      <c r="M25">
        <v>-1.230969132</v>
      </c>
      <c r="N25">
        <v>1.34310939</v>
      </c>
      <c r="O25" s="6">
        <f t="shared" si="1"/>
        <v>2.889331956994113E-2</v>
      </c>
      <c r="P25">
        <f t="shared" si="2"/>
        <v>20</v>
      </c>
      <c r="Q25">
        <f t="shared" si="3"/>
        <v>7</v>
      </c>
      <c r="R25">
        <f t="shared" si="4"/>
        <v>13</v>
      </c>
      <c r="S25">
        <f t="shared" si="5"/>
        <v>16</v>
      </c>
      <c r="T25">
        <f t="shared" si="6"/>
        <v>27</v>
      </c>
      <c r="U25">
        <f t="shared" si="7"/>
        <v>29</v>
      </c>
      <c r="V25">
        <f t="shared" si="8"/>
        <v>28</v>
      </c>
    </row>
    <row r="26" spans="1:22" x14ac:dyDescent="0.25">
      <c r="A26" t="s">
        <v>25</v>
      </c>
      <c r="B26" s="1">
        <v>71354</v>
      </c>
      <c r="E26">
        <v>28</v>
      </c>
      <c r="F26" t="s">
        <v>106</v>
      </c>
      <c r="G26">
        <v>2967297</v>
      </c>
      <c r="H26">
        <v>2994079</v>
      </c>
      <c r="I26">
        <v>12.76451088</v>
      </c>
      <c r="J26">
        <v>9.8802512740000008</v>
      </c>
      <c r="K26">
        <v>2.8842596029999998</v>
      </c>
      <c r="L26">
        <v>0.75171830299999998</v>
      </c>
      <c r="M26">
        <v>-3.1344982739999998</v>
      </c>
      <c r="N26">
        <v>-2.3827799710000002</v>
      </c>
      <c r="O26" s="6">
        <f t="shared" si="1"/>
        <v>9.0257227368881511E-3</v>
      </c>
      <c r="P26">
        <f t="shared" si="2"/>
        <v>19</v>
      </c>
      <c r="Q26">
        <f t="shared" si="3"/>
        <v>47</v>
      </c>
      <c r="R26">
        <f t="shared" si="4"/>
        <v>36</v>
      </c>
      <c r="S26">
        <f t="shared" si="5"/>
        <v>49</v>
      </c>
      <c r="T26">
        <f t="shared" si="6"/>
        <v>41</v>
      </c>
      <c r="U26">
        <f t="shared" si="7"/>
        <v>45</v>
      </c>
      <c r="V26">
        <f t="shared" si="8"/>
        <v>41</v>
      </c>
    </row>
    <row r="27" spans="1:22" x14ac:dyDescent="0.25">
      <c r="A27" t="s">
        <v>26</v>
      </c>
      <c r="B27" s="1">
        <v>71699</v>
      </c>
      <c r="E27">
        <v>29</v>
      </c>
      <c r="F27" t="s">
        <v>107</v>
      </c>
      <c r="G27">
        <v>5988927</v>
      </c>
      <c r="H27">
        <v>6063589</v>
      </c>
      <c r="I27">
        <v>12.386003690000001</v>
      </c>
      <c r="J27">
        <v>9.2551467540000001</v>
      </c>
      <c r="K27">
        <v>3.1308569359999998</v>
      </c>
      <c r="L27">
        <v>1.4272611340000001</v>
      </c>
      <c r="M27">
        <v>-1.333607961</v>
      </c>
      <c r="N27">
        <v>9.3653172000000007E-2</v>
      </c>
      <c r="O27" s="6">
        <f t="shared" si="1"/>
        <v>1.2466673913373798E-2</v>
      </c>
      <c r="P27">
        <f t="shared" si="2"/>
        <v>28</v>
      </c>
      <c r="Q27">
        <f t="shared" si="3"/>
        <v>40</v>
      </c>
      <c r="R27">
        <f t="shared" si="4"/>
        <v>31</v>
      </c>
      <c r="S27">
        <f t="shared" si="5"/>
        <v>37</v>
      </c>
      <c r="T27">
        <f t="shared" si="6"/>
        <v>30</v>
      </c>
      <c r="U27">
        <f t="shared" si="7"/>
        <v>35</v>
      </c>
      <c r="V27">
        <f t="shared" si="8"/>
        <v>39</v>
      </c>
    </row>
    <row r="28" spans="1:22" x14ac:dyDescent="0.25">
      <c r="A28" t="s">
        <v>27</v>
      </c>
      <c r="B28" s="1">
        <v>9207</v>
      </c>
      <c r="E28">
        <v>30</v>
      </c>
      <c r="F28" t="s">
        <v>108</v>
      </c>
      <c r="G28">
        <v>989415</v>
      </c>
      <c r="H28">
        <v>1023579</v>
      </c>
      <c r="I28">
        <v>12.012109239999999</v>
      </c>
      <c r="J28">
        <v>8.9175905340000003</v>
      </c>
      <c r="K28">
        <v>3.0945187089999999</v>
      </c>
      <c r="L28">
        <v>0.75155400500000002</v>
      </c>
      <c r="M28">
        <v>4.464191542</v>
      </c>
      <c r="N28">
        <v>5.215745547</v>
      </c>
      <c r="O28" s="6">
        <f t="shared" si="1"/>
        <v>3.4529494701414469E-2</v>
      </c>
      <c r="P28">
        <f t="shared" si="2"/>
        <v>34</v>
      </c>
      <c r="Q28">
        <f t="shared" si="3"/>
        <v>34</v>
      </c>
      <c r="R28">
        <f t="shared" si="4"/>
        <v>32</v>
      </c>
      <c r="S28">
        <f t="shared" si="5"/>
        <v>50</v>
      </c>
      <c r="T28">
        <f t="shared" si="6"/>
        <v>11</v>
      </c>
      <c r="U28">
        <f t="shared" si="7"/>
        <v>14</v>
      </c>
      <c r="V28">
        <f t="shared" si="8"/>
        <v>23</v>
      </c>
    </row>
    <row r="29" spans="1:22" x14ac:dyDescent="0.25">
      <c r="A29" t="s">
        <v>28</v>
      </c>
      <c r="B29" s="1">
        <v>35622</v>
      </c>
      <c r="E29">
        <v>31</v>
      </c>
      <c r="F29" t="s">
        <v>109</v>
      </c>
      <c r="G29">
        <v>1826341</v>
      </c>
      <c r="H29">
        <v>1881503</v>
      </c>
      <c r="I29">
        <v>13.844124150000001</v>
      </c>
      <c r="J29">
        <v>7.8166161489999997</v>
      </c>
      <c r="K29">
        <v>6.0275080040000004</v>
      </c>
      <c r="L29">
        <v>2.0290779400000001</v>
      </c>
      <c r="M29">
        <v>-1.360362109</v>
      </c>
      <c r="N29">
        <v>0.66871583099999998</v>
      </c>
      <c r="O29" s="6">
        <f t="shared" si="1"/>
        <v>3.0203560014258016E-2</v>
      </c>
      <c r="P29">
        <f t="shared" si="2"/>
        <v>8</v>
      </c>
      <c r="Q29">
        <f t="shared" si="3"/>
        <v>14</v>
      </c>
      <c r="R29">
        <f t="shared" si="4"/>
        <v>9</v>
      </c>
      <c r="S29">
        <f t="shared" si="5"/>
        <v>24</v>
      </c>
      <c r="T29">
        <f t="shared" si="6"/>
        <v>31</v>
      </c>
      <c r="U29">
        <f t="shared" si="7"/>
        <v>31</v>
      </c>
      <c r="V29">
        <f t="shared" si="8"/>
        <v>27</v>
      </c>
    </row>
    <row r="30" spans="1:22" x14ac:dyDescent="0.25">
      <c r="A30" t="s">
        <v>29</v>
      </c>
      <c r="B30" s="1">
        <v>35530</v>
      </c>
      <c r="E30">
        <v>32</v>
      </c>
      <c r="F30" t="s">
        <v>110</v>
      </c>
      <c r="G30">
        <v>2700551</v>
      </c>
      <c r="H30">
        <v>2839099</v>
      </c>
      <c r="I30">
        <v>12.48642905</v>
      </c>
      <c r="J30">
        <v>7.7086019180000003</v>
      </c>
      <c r="K30">
        <v>4.7778271309999996</v>
      </c>
      <c r="L30">
        <v>3.0035912740000001</v>
      </c>
      <c r="M30">
        <v>8.3909456779999996</v>
      </c>
      <c r="N30">
        <v>11.394536950000001</v>
      </c>
      <c r="O30" s="6">
        <f t="shared" si="1"/>
        <v>5.1303604338522026E-2</v>
      </c>
      <c r="P30">
        <f t="shared" si="2"/>
        <v>24</v>
      </c>
      <c r="Q30">
        <f t="shared" si="3"/>
        <v>11</v>
      </c>
      <c r="R30">
        <f t="shared" si="4"/>
        <v>19</v>
      </c>
      <c r="S30">
        <f t="shared" si="5"/>
        <v>14</v>
      </c>
      <c r="T30">
        <f t="shared" si="6"/>
        <v>2</v>
      </c>
      <c r="U30">
        <f t="shared" si="7"/>
        <v>3</v>
      </c>
      <c r="V30">
        <f t="shared" si="8"/>
        <v>8</v>
      </c>
    </row>
    <row r="31" spans="1:22" x14ac:dyDescent="0.25">
      <c r="A31" t="s">
        <v>30</v>
      </c>
      <c r="B31" s="1">
        <v>32639</v>
      </c>
      <c r="E31">
        <v>33</v>
      </c>
      <c r="F31" t="s">
        <v>111</v>
      </c>
      <c r="G31">
        <v>1316470</v>
      </c>
      <c r="H31">
        <v>1326813</v>
      </c>
      <c r="I31">
        <v>9.3137049530000002</v>
      </c>
      <c r="J31">
        <v>8.1783659800000006</v>
      </c>
      <c r="K31">
        <v>1.1353389730000001</v>
      </c>
      <c r="L31">
        <v>1.529386143</v>
      </c>
      <c r="M31">
        <v>0.84320055400000005</v>
      </c>
      <c r="N31">
        <v>2.372586697</v>
      </c>
      <c r="O31" s="6">
        <f t="shared" si="1"/>
        <v>7.8566165579162465E-3</v>
      </c>
      <c r="P31">
        <f t="shared" si="2"/>
        <v>51</v>
      </c>
      <c r="Q31">
        <f t="shared" si="3"/>
        <v>24</v>
      </c>
      <c r="R31">
        <f t="shared" si="4"/>
        <v>48</v>
      </c>
      <c r="S31">
        <f t="shared" si="5"/>
        <v>34</v>
      </c>
      <c r="T31">
        <f t="shared" si="6"/>
        <v>18</v>
      </c>
      <c r="U31">
        <f t="shared" si="7"/>
        <v>21</v>
      </c>
      <c r="V31">
        <f t="shared" si="8"/>
        <v>42</v>
      </c>
    </row>
    <row r="32" spans="1:22" x14ac:dyDescent="0.25">
      <c r="A32" t="s">
        <v>31</v>
      </c>
      <c r="B32" s="1">
        <v>31741</v>
      </c>
      <c r="E32" s="7">
        <v>34</v>
      </c>
      <c r="F32" s="7" t="s">
        <v>112</v>
      </c>
      <c r="G32" s="7">
        <v>8791894</v>
      </c>
      <c r="H32" s="7">
        <v>8938175</v>
      </c>
      <c r="I32" s="7">
        <v>11.590125690000001</v>
      </c>
      <c r="J32" s="7">
        <v>8.0336467710000008</v>
      </c>
      <c r="K32" s="7">
        <v>3.5564789210000001</v>
      </c>
      <c r="L32" s="7">
        <v>5.7845304430000004</v>
      </c>
      <c r="M32" s="7">
        <v>-6.2151264700000004</v>
      </c>
      <c r="N32" s="7">
        <v>-0.43059602699999999</v>
      </c>
      <c r="O32" s="8">
        <f t="shared" si="1"/>
        <v>1.6638166929674084E-2</v>
      </c>
      <c r="P32" s="7">
        <f t="shared" si="2"/>
        <v>40</v>
      </c>
      <c r="Q32" s="7">
        <f t="shared" si="3"/>
        <v>18</v>
      </c>
      <c r="R32" s="7">
        <f t="shared" si="4"/>
        <v>28</v>
      </c>
      <c r="S32" s="7">
        <f t="shared" si="5"/>
        <v>3</v>
      </c>
      <c r="T32" s="7">
        <f t="shared" si="6"/>
        <v>46</v>
      </c>
      <c r="U32" s="7">
        <f t="shared" si="7"/>
        <v>39</v>
      </c>
      <c r="V32" s="7">
        <f t="shared" si="8"/>
        <v>36</v>
      </c>
    </row>
    <row r="33" spans="1:22" x14ac:dyDescent="0.25">
      <c r="A33" t="s">
        <v>32</v>
      </c>
      <c r="B33" s="1">
        <v>11113</v>
      </c>
      <c r="E33">
        <v>35</v>
      </c>
      <c r="F33" t="s">
        <v>113</v>
      </c>
      <c r="G33">
        <v>2059179</v>
      </c>
      <c r="H33">
        <v>2085572</v>
      </c>
      <c r="I33">
        <v>12.848513840000001</v>
      </c>
      <c r="J33">
        <v>8.0829878340000008</v>
      </c>
      <c r="K33">
        <v>4.7655260070000001</v>
      </c>
      <c r="L33">
        <v>1.280777056</v>
      </c>
      <c r="M33">
        <v>-6.784475467</v>
      </c>
      <c r="N33">
        <v>-5.5036984120000003</v>
      </c>
      <c r="O33" s="6">
        <f t="shared" si="1"/>
        <v>1.2817244154102193E-2</v>
      </c>
      <c r="P33">
        <f t="shared" si="2"/>
        <v>17</v>
      </c>
      <c r="Q33">
        <f t="shared" si="3"/>
        <v>21</v>
      </c>
      <c r="R33">
        <f t="shared" si="4"/>
        <v>20</v>
      </c>
      <c r="S33">
        <f t="shared" si="5"/>
        <v>41</v>
      </c>
      <c r="T33">
        <f t="shared" si="6"/>
        <v>47</v>
      </c>
      <c r="U33">
        <f t="shared" si="7"/>
        <v>50</v>
      </c>
      <c r="V33">
        <f t="shared" si="8"/>
        <v>38</v>
      </c>
    </row>
    <row r="34" spans="1:22" x14ac:dyDescent="0.25">
      <c r="A34" t="s">
        <v>33</v>
      </c>
      <c r="B34" s="1">
        <v>49097</v>
      </c>
      <c r="E34">
        <v>36</v>
      </c>
      <c r="F34" t="s">
        <v>114</v>
      </c>
      <c r="G34">
        <v>19378102</v>
      </c>
      <c r="H34">
        <v>19746227</v>
      </c>
      <c r="I34">
        <v>12.205799280000001</v>
      </c>
      <c r="J34">
        <v>7.8270556239999998</v>
      </c>
      <c r="K34">
        <v>4.3787436550000001</v>
      </c>
      <c r="L34">
        <v>6.0239987890000002</v>
      </c>
      <c r="M34">
        <v>-7.8049471590000001</v>
      </c>
      <c r="N34">
        <v>-1.7809483699999999</v>
      </c>
      <c r="O34" s="6">
        <f t="shared" si="1"/>
        <v>1.8996958525659531E-2</v>
      </c>
      <c r="P34">
        <f t="shared" si="2"/>
        <v>32</v>
      </c>
      <c r="Q34">
        <f t="shared" si="3"/>
        <v>15</v>
      </c>
      <c r="R34">
        <f t="shared" si="4"/>
        <v>21</v>
      </c>
      <c r="S34">
        <f t="shared" si="5"/>
        <v>2</v>
      </c>
      <c r="T34">
        <f t="shared" si="6"/>
        <v>50</v>
      </c>
      <c r="U34">
        <f t="shared" si="7"/>
        <v>44</v>
      </c>
      <c r="V34">
        <f t="shared" si="8"/>
        <v>31</v>
      </c>
    </row>
    <row r="35" spans="1:22" x14ac:dyDescent="0.25">
      <c r="A35" t="s">
        <v>34</v>
      </c>
      <c r="B35" s="1">
        <v>47752</v>
      </c>
      <c r="E35">
        <v>37</v>
      </c>
      <c r="F35" t="s">
        <v>115</v>
      </c>
      <c r="G35">
        <v>9535483</v>
      </c>
      <c r="H35">
        <v>9943964</v>
      </c>
      <c r="I35">
        <v>12.13557541</v>
      </c>
      <c r="J35">
        <v>8.4626386629999999</v>
      </c>
      <c r="K35">
        <v>3.6729367489999998</v>
      </c>
      <c r="L35">
        <v>2.1409717970000002</v>
      </c>
      <c r="M35">
        <v>3.663640478</v>
      </c>
      <c r="N35">
        <v>5.8046122750000002</v>
      </c>
      <c r="O35" s="6">
        <f t="shared" si="1"/>
        <v>4.2837997823497773E-2</v>
      </c>
      <c r="P35">
        <f t="shared" si="2"/>
        <v>33</v>
      </c>
      <c r="Q35">
        <f t="shared" si="3"/>
        <v>31</v>
      </c>
      <c r="R35">
        <f t="shared" si="4"/>
        <v>27</v>
      </c>
      <c r="S35">
        <f t="shared" si="5"/>
        <v>21</v>
      </c>
      <c r="T35">
        <f t="shared" si="6"/>
        <v>14</v>
      </c>
      <c r="U35">
        <f t="shared" si="7"/>
        <v>12</v>
      </c>
      <c r="V35">
        <f t="shared" si="8"/>
        <v>13</v>
      </c>
    </row>
    <row r="36" spans="1:22" x14ac:dyDescent="0.25">
      <c r="A36" t="s">
        <v>35</v>
      </c>
      <c r="B36" s="1">
        <v>51577</v>
      </c>
      <c r="E36">
        <v>38</v>
      </c>
      <c r="F36" t="s">
        <v>116</v>
      </c>
      <c r="G36">
        <v>672591</v>
      </c>
      <c r="H36">
        <v>739482</v>
      </c>
      <c r="I36">
        <v>14.733428139999999</v>
      </c>
      <c r="J36">
        <v>8.0350486110000006</v>
      </c>
      <c r="K36">
        <v>6.6983795280000002</v>
      </c>
      <c r="L36">
        <v>1.7630911220000001</v>
      </c>
      <c r="M36">
        <v>12.26510057</v>
      </c>
      <c r="N36">
        <v>14.02819169</v>
      </c>
      <c r="O36" s="6">
        <f t="shared" si="1"/>
        <v>9.9452713461821524E-2</v>
      </c>
      <c r="P36">
        <f t="shared" si="2"/>
        <v>4</v>
      </c>
      <c r="Q36">
        <f t="shared" si="3"/>
        <v>19</v>
      </c>
      <c r="R36">
        <f t="shared" si="4"/>
        <v>6</v>
      </c>
      <c r="S36">
        <f t="shared" si="5"/>
        <v>28</v>
      </c>
      <c r="T36">
        <f t="shared" si="6"/>
        <v>1</v>
      </c>
      <c r="U36">
        <f t="shared" si="7"/>
        <v>1</v>
      </c>
      <c r="V36">
        <f t="shared" si="8"/>
        <v>1</v>
      </c>
    </row>
    <row r="37" spans="1:22" x14ac:dyDescent="0.25">
      <c r="A37" t="s">
        <v>36</v>
      </c>
      <c r="B37" s="1">
        <v>51626</v>
      </c>
      <c r="E37">
        <v>39</v>
      </c>
      <c r="F37" t="s">
        <v>117</v>
      </c>
      <c r="G37">
        <v>11536504</v>
      </c>
      <c r="H37">
        <v>11594163</v>
      </c>
      <c r="I37">
        <v>11.91383918</v>
      </c>
      <c r="J37">
        <v>9.6030556279999999</v>
      </c>
      <c r="K37">
        <v>2.3107835529999998</v>
      </c>
      <c r="L37">
        <v>1.513931868</v>
      </c>
      <c r="M37">
        <v>-1.5749691530000001</v>
      </c>
      <c r="N37">
        <v>-6.1037284999999997E-2</v>
      </c>
      <c r="O37" s="6">
        <f t="shared" si="1"/>
        <v>4.9979612541199659E-3</v>
      </c>
      <c r="P37">
        <f t="shared" si="2"/>
        <v>38</v>
      </c>
      <c r="Q37">
        <f t="shared" si="3"/>
        <v>43</v>
      </c>
      <c r="R37">
        <f t="shared" si="4"/>
        <v>41</v>
      </c>
      <c r="S37">
        <f t="shared" si="5"/>
        <v>35</v>
      </c>
      <c r="T37">
        <f t="shared" si="6"/>
        <v>33</v>
      </c>
      <c r="U37">
        <f t="shared" si="7"/>
        <v>36</v>
      </c>
      <c r="V37">
        <f t="shared" si="8"/>
        <v>45</v>
      </c>
    </row>
    <row r="38" spans="1:22" x14ac:dyDescent="0.25">
      <c r="A38" t="s">
        <v>37</v>
      </c>
      <c r="B38" s="1">
        <v>-8583</v>
      </c>
      <c r="E38">
        <v>40</v>
      </c>
      <c r="F38" t="s">
        <v>118</v>
      </c>
      <c r="G38">
        <v>3751351</v>
      </c>
      <c r="H38">
        <v>3878051</v>
      </c>
      <c r="I38">
        <v>13.734274859999999</v>
      </c>
      <c r="J38">
        <v>9.7535055820000007</v>
      </c>
      <c r="K38">
        <v>3.9807692729999999</v>
      </c>
      <c r="L38">
        <v>1.472222377</v>
      </c>
      <c r="M38">
        <v>1.132299656</v>
      </c>
      <c r="N38">
        <v>2.6045220329999998</v>
      </c>
      <c r="O38" s="6">
        <f t="shared" si="1"/>
        <v>3.3774498840551045E-2</v>
      </c>
      <c r="P38">
        <f t="shared" si="2"/>
        <v>10</v>
      </c>
      <c r="Q38">
        <f t="shared" si="3"/>
        <v>45</v>
      </c>
      <c r="R38">
        <f t="shared" si="4"/>
        <v>25</v>
      </c>
      <c r="S38">
        <f t="shared" si="5"/>
        <v>36</v>
      </c>
      <c r="T38">
        <f t="shared" si="6"/>
        <v>17</v>
      </c>
      <c r="U38">
        <f t="shared" si="7"/>
        <v>19</v>
      </c>
      <c r="V38">
        <f t="shared" si="8"/>
        <v>24</v>
      </c>
    </row>
    <row r="39" spans="1:22" x14ac:dyDescent="0.25">
      <c r="A39" t="s">
        <v>38</v>
      </c>
      <c r="B39" s="1">
        <v>-45089</v>
      </c>
      <c r="E39">
        <v>41</v>
      </c>
      <c r="F39" t="s">
        <v>119</v>
      </c>
      <c r="G39">
        <v>3831074</v>
      </c>
      <c r="H39">
        <v>3970239</v>
      </c>
      <c r="I39">
        <v>11.44776976</v>
      </c>
      <c r="J39">
        <v>8.4309207019999999</v>
      </c>
      <c r="K39">
        <v>3.0168490540000001</v>
      </c>
      <c r="L39">
        <v>1.7375875620000001</v>
      </c>
      <c r="M39">
        <v>5.7404707110000004</v>
      </c>
      <c r="N39">
        <v>7.4780582730000003</v>
      </c>
      <c r="O39" s="6">
        <f t="shared" si="1"/>
        <v>3.6325322872907177E-2</v>
      </c>
      <c r="P39">
        <f t="shared" si="2"/>
        <v>41</v>
      </c>
      <c r="Q39">
        <f t="shared" si="3"/>
        <v>30</v>
      </c>
      <c r="R39">
        <f t="shared" si="4"/>
        <v>34</v>
      </c>
      <c r="S39">
        <f t="shared" si="5"/>
        <v>29</v>
      </c>
      <c r="T39">
        <f t="shared" si="6"/>
        <v>8</v>
      </c>
      <c r="U39">
        <f t="shared" si="7"/>
        <v>10</v>
      </c>
      <c r="V39">
        <f t="shared" si="8"/>
        <v>21</v>
      </c>
    </row>
    <row r="40" spans="1:22" x14ac:dyDescent="0.25">
      <c r="A40" t="s">
        <v>39</v>
      </c>
      <c r="B40" s="1">
        <v>-49515</v>
      </c>
      <c r="E40">
        <v>42</v>
      </c>
      <c r="F40" t="s">
        <v>120</v>
      </c>
      <c r="G40">
        <v>12702379</v>
      </c>
      <c r="H40">
        <v>12787209</v>
      </c>
      <c r="I40">
        <v>11.109918240000001</v>
      </c>
      <c r="J40">
        <v>10.059250629999999</v>
      </c>
      <c r="K40">
        <v>1.050667609</v>
      </c>
      <c r="L40">
        <v>2.2731090460000001</v>
      </c>
      <c r="M40">
        <v>-2.4599013510000001</v>
      </c>
      <c r="N40">
        <v>-0.18679230599999999</v>
      </c>
      <c r="O40" s="6">
        <f t="shared" si="1"/>
        <v>6.6782765653583473E-3</v>
      </c>
      <c r="P40">
        <f t="shared" si="2"/>
        <v>43</v>
      </c>
      <c r="Q40">
        <f t="shared" si="3"/>
        <v>49</v>
      </c>
      <c r="R40">
        <f t="shared" si="4"/>
        <v>49</v>
      </c>
      <c r="S40">
        <f t="shared" si="5"/>
        <v>20</v>
      </c>
      <c r="T40">
        <f t="shared" si="6"/>
        <v>37</v>
      </c>
      <c r="U40">
        <f t="shared" si="7"/>
        <v>37</v>
      </c>
      <c r="V40">
        <f t="shared" si="8"/>
        <v>43</v>
      </c>
    </row>
    <row r="41" spans="1:22" x14ac:dyDescent="0.25">
      <c r="A41" t="s">
        <v>40</v>
      </c>
      <c r="B41" s="1">
        <v>-45541</v>
      </c>
      <c r="E41">
        <v>44</v>
      </c>
      <c r="F41" t="s">
        <v>121</v>
      </c>
      <c r="G41">
        <v>1052567</v>
      </c>
      <c r="H41">
        <v>1055173</v>
      </c>
      <c r="I41">
        <v>10.35604477</v>
      </c>
      <c r="J41">
        <v>9.0518167419999997</v>
      </c>
      <c r="K41">
        <v>1.3042280230000001</v>
      </c>
      <c r="L41">
        <v>4.0691914310000001</v>
      </c>
      <c r="M41">
        <v>-3.2126693180000001</v>
      </c>
      <c r="N41">
        <v>0.85652211199999995</v>
      </c>
      <c r="O41" s="6">
        <f t="shared" si="1"/>
        <v>2.475851893513667E-3</v>
      </c>
      <c r="P41">
        <f t="shared" si="2"/>
        <v>47</v>
      </c>
      <c r="Q41">
        <f t="shared" si="3"/>
        <v>36</v>
      </c>
      <c r="R41">
        <f t="shared" si="4"/>
        <v>46</v>
      </c>
      <c r="S41">
        <f t="shared" si="5"/>
        <v>11</v>
      </c>
      <c r="T41">
        <f t="shared" si="6"/>
        <v>42</v>
      </c>
      <c r="U41">
        <f t="shared" si="7"/>
        <v>30</v>
      </c>
      <c r="V41">
        <f t="shared" si="8"/>
        <v>48</v>
      </c>
    </row>
    <row r="42" spans="1:22" x14ac:dyDescent="0.25">
      <c r="A42" t="s">
        <v>41</v>
      </c>
      <c r="B42" s="1">
        <v>-55469</v>
      </c>
      <c r="E42">
        <v>45</v>
      </c>
      <c r="F42" t="s">
        <v>122</v>
      </c>
      <c r="G42">
        <v>4625364</v>
      </c>
      <c r="H42">
        <v>4832482</v>
      </c>
      <c r="I42">
        <v>11.95304949</v>
      </c>
      <c r="J42">
        <v>9.2103513689999996</v>
      </c>
      <c r="K42">
        <v>2.7426981210000001</v>
      </c>
      <c r="L42">
        <v>1.310647785</v>
      </c>
      <c r="M42">
        <v>8.0408887129999993</v>
      </c>
      <c r="N42">
        <v>9.3515364969999997</v>
      </c>
      <c r="O42" s="6">
        <f t="shared" si="1"/>
        <v>4.4778746061931558E-2</v>
      </c>
      <c r="P42">
        <f t="shared" si="2"/>
        <v>37</v>
      </c>
      <c r="Q42">
        <f t="shared" si="3"/>
        <v>38</v>
      </c>
      <c r="R42">
        <f t="shared" si="4"/>
        <v>39</v>
      </c>
      <c r="S42">
        <f t="shared" si="5"/>
        <v>40</v>
      </c>
      <c r="T42">
        <f t="shared" si="6"/>
        <v>3</v>
      </c>
      <c r="U42">
        <f t="shared" si="7"/>
        <v>5</v>
      </c>
      <c r="V42">
        <f t="shared" si="8"/>
        <v>11</v>
      </c>
    </row>
    <row r="43" spans="1:22" x14ac:dyDescent="0.25">
      <c r="A43" t="s">
        <v>42</v>
      </c>
      <c r="B43" s="1">
        <v>2530</v>
      </c>
      <c r="E43">
        <v>46</v>
      </c>
      <c r="F43" t="s">
        <v>123</v>
      </c>
      <c r="G43">
        <v>814180</v>
      </c>
      <c r="H43">
        <v>853175</v>
      </c>
      <c r="I43">
        <v>14.384067679999999</v>
      </c>
      <c r="J43">
        <v>8.1156894889999993</v>
      </c>
      <c r="K43">
        <v>6.2683781869999997</v>
      </c>
      <c r="L43">
        <v>1.706025543</v>
      </c>
      <c r="M43">
        <v>0.66168830599999995</v>
      </c>
      <c r="N43">
        <v>2.3677138489999998</v>
      </c>
      <c r="O43" s="6">
        <f t="shared" si="1"/>
        <v>4.7894814414502933E-2</v>
      </c>
      <c r="P43">
        <f t="shared" si="2"/>
        <v>6</v>
      </c>
      <c r="Q43">
        <f t="shared" si="3"/>
        <v>22</v>
      </c>
      <c r="R43">
        <f t="shared" si="4"/>
        <v>8</v>
      </c>
      <c r="S43">
        <f t="shared" si="5"/>
        <v>31</v>
      </c>
      <c r="T43">
        <f t="shared" si="6"/>
        <v>19</v>
      </c>
      <c r="U43">
        <f t="shared" si="7"/>
        <v>22</v>
      </c>
      <c r="V43">
        <f t="shared" si="8"/>
        <v>10</v>
      </c>
    </row>
    <row r="44" spans="1:22" x14ac:dyDescent="0.25">
      <c r="A44" t="s">
        <v>43</v>
      </c>
      <c r="B44" s="1">
        <v>4008</v>
      </c>
      <c r="E44">
        <v>47</v>
      </c>
      <c r="F44" t="s">
        <v>124</v>
      </c>
      <c r="G44">
        <v>6346105</v>
      </c>
      <c r="H44">
        <v>6549352</v>
      </c>
      <c r="I44">
        <v>12.290078790000001</v>
      </c>
      <c r="J44">
        <v>9.4528690609999995</v>
      </c>
      <c r="K44">
        <v>2.8372097269999998</v>
      </c>
      <c r="L44">
        <v>1.404195002</v>
      </c>
      <c r="M44">
        <v>3.7574480010000002</v>
      </c>
      <c r="N44">
        <v>5.161643003</v>
      </c>
      <c r="O44" s="6">
        <f t="shared" si="1"/>
        <v>3.2027046511206483E-2</v>
      </c>
      <c r="P44">
        <f t="shared" si="2"/>
        <v>29</v>
      </c>
      <c r="Q44">
        <f t="shared" si="3"/>
        <v>41</v>
      </c>
      <c r="R44">
        <f t="shared" si="4"/>
        <v>38</v>
      </c>
      <c r="S44">
        <f t="shared" si="5"/>
        <v>38</v>
      </c>
      <c r="T44">
        <f t="shared" si="6"/>
        <v>13</v>
      </c>
      <c r="U44">
        <f t="shared" si="7"/>
        <v>15</v>
      </c>
      <c r="V44">
        <f t="shared" si="8"/>
        <v>25</v>
      </c>
    </row>
    <row r="45" spans="1:22" x14ac:dyDescent="0.25">
      <c r="A45" t="s">
        <v>44</v>
      </c>
      <c r="B45" s="1">
        <v>-1763</v>
      </c>
      <c r="E45">
        <v>48</v>
      </c>
      <c r="F45" t="s">
        <v>125</v>
      </c>
      <c r="G45">
        <v>25145561</v>
      </c>
      <c r="H45">
        <v>26956958</v>
      </c>
      <c r="I45">
        <v>14.469406129999999</v>
      </c>
      <c r="J45">
        <v>6.6736378959999998</v>
      </c>
      <c r="K45">
        <v>7.795768238</v>
      </c>
      <c r="L45">
        <v>3.1662136859999999</v>
      </c>
      <c r="M45">
        <v>5.7785073850000002</v>
      </c>
      <c r="N45">
        <v>8.944721071</v>
      </c>
      <c r="O45" s="6">
        <f t="shared" si="1"/>
        <v>7.2036452079951602E-2</v>
      </c>
      <c r="P45">
        <f t="shared" si="2"/>
        <v>5</v>
      </c>
      <c r="Q45">
        <f t="shared" si="3"/>
        <v>5</v>
      </c>
      <c r="R45">
        <f t="shared" si="4"/>
        <v>3</v>
      </c>
      <c r="S45">
        <f t="shared" si="5"/>
        <v>13</v>
      </c>
      <c r="T45">
        <f t="shared" si="6"/>
        <v>7</v>
      </c>
      <c r="U45">
        <f t="shared" si="7"/>
        <v>6</v>
      </c>
      <c r="V45">
        <f t="shared" si="8"/>
        <v>3</v>
      </c>
    </row>
    <row r="46" spans="1:22" x14ac:dyDescent="0.25">
      <c r="A46" t="s">
        <v>45</v>
      </c>
      <c r="B46" s="1">
        <v>6036</v>
      </c>
      <c r="E46">
        <v>49</v>
      </c>
      <c r="F46" t="s">
        <v>126</v>
      </c>
      <c r="G46">
        <v>2763885</v>
      </c>
      <c r="H46">
        <v>2942902</v>
      </c>
      <c r="I46">
        <v>17.60168904</v>
      </c>
      <c r="J46">
        <v>5.2366795430000002</v>
      </c>
      <c r="K46">
        <v>12.365009499999999</v>
      </c>
      <c r="L46">
        <v>1.8697539329999999</v>
      </c>
      <c r="M46">
        <v>-0.42253359699999998</v>
      </c>
      <c r="N46">
        <v>1.447220336</v>
      </c>
      <c r="O46" s="6">
        <f t="shared" si="1"/>
        <v>6.477006098300038E-2</v>
      </c>
      <c r="P46">
        <f t="shared" si="2"/>
        <v>1</v>
      </c>
      <c r="Q46">
        <f t="shared" si="3"/>
        <v>1</v>
      </c>
      <c r="R46">
        <f t="shared" si="4"/>
        <v>1</v>
      </c>
      <c r="S46">
        <f t="shared" si="5"/>
        <v>27</v>
      </c>
      <c r="T46">
        <f t="shared" si="6"/>
        <v>23</v>
      </c>
      <c r="U46">
        <f t="shared" si="7"/>
        <v>27</v>
      </c>
      <c r="V46">
        <f t="shared" si="8"/>
        <v>5</v>
      </c>
    </row>
    <row r="47" spans="1:22" x14ac:dyDescent="0.25">
      <c r="A47" t="s">
        <v>46</v>
      </c>
      <c r="B47" s="1">
        <v>-3843</v>
      </c>
      <c r="E47">
        <v>50</v>
      </c>
      <c r="F47" t="s">
        <v>127</v>
      </c>
      <c r="G47">
        <v>625741</v>
      </c>
      <c r="H47">
        <v>626562</v>
      </c>
      <c r="I47">
        <v>9.5834028100000008</v>
      </c>
      <c r="J47">
        <v>8.3579527010000003</v>
      </c>
      <c r="K47">
        <v>1.2254501099999999</v>
      </c>
      <c r="L47">
        <v>1.1472638399999999</v>
      </c>
      <c r="M47">
        <v>-2.4716435149999998</v>
      </c>
      <c r="N47">
        <v>-1.324379676</v>
      </c>
      <c r="O47" s="6">
        <f t="shared" si="1"/>
        <v>1.3120444401118034E-3</v>
      </c>
      <c r="P47">
        <f t="shared" si="2"/>
        <v>49</v>
      </c>
      <c r="Q47">
        <f t="shared" si="3"/>
        <v>29</v>
      </c>
      <c r="R47">
        <f t="shared" si="4"/>
        <v>47</v>
      </c>
      <c r="S47">
        <f t="shared" si="5"/>
        <v>43</v>
      </c>
      <c r="T47">
        <f t="shared" si="6"/>
        <v>38</v>
      </c>
      <c r="U47">
        <f t="shared" si="7"/>
        <v>43</v>
      </c>
      <c r="V47">
        <f t="shared" si="8"/>
        <v>49</v>
      </c>
    </row>
    <row r="48" spans="1:22" x14ac:dyDescent="0.25">
      <c r="A48" t="s">
        <v>47</v>
      </c>
      <c r="B48" s="1">
        <v>-93</v>
      </c>
      <c r="E48">
        <v>51</v>
      </c>
      <c r="F48" t="s">
        <v>128</v>
      </c>
      <c r="G48">
        <v>8001024</v>
      </c>
      <c r="H48">
        <v>8326289</v>
      </c>
      <c r="I48">
        <v>12.48409768</v>
      </c>
      <c r="J48">
        <v>7.5298400870000002</v>
      </c>
      <c r="K48">
        <v>4.9542575920000003</v>
      </c>
      <c r="L48">
        <v>4.0984214029999997</v>
      </c>
      <c r="M48">
        <v>-2.4583298039999999</v>
      </c>
      <c r="N48">
        <v>1.640091599</v>
      </c>
      <c r="O48" s="6">
        <f t="shared" si="1"/>
        <v>4.0652921426057462E-2</v>
      </c>
      <c r="P48">
        <f t="shared" si="2"/>
        <v>25</v>
      </c>
      <c r="Q48">
        <f t="shared" si="3"/>
        <v>10</v>
      </c>
      <c r="R48">
        <f t="shared" si="4"/>
        <v>18</v>
      </c>
      <c r="S48">
        <f t="shared" si="5"/>
        <v>10</v>
      </c>
      <c r="T48">
        <f t="shared" si="6"/>
        <v>36</v>
      </c>
      <c r="U48">
        <f t="shared" si="7"/>
        <v>24</v>
      </c>
      <c r="V48">
        <f t="shared" si="8"/>
        <v>18</v>
      </c>
    </row>
    <row r="49" spans="1:22" x14ac:dyDescent="0.25">
      <c r="A49" t="s">
        <v>48</v>
      </c>
      <c r="B49" s="1">
        <v>-596</v>
      </c>
      <c r="E49">
        <v>53</v>
      </c>
      <c r="F49" t="s">
        <v>129</v>
      </c>
      <c r="G49">
        <v>6724540</v>
      </c>
      <c r="H49">
        <v>7061530</v>
      </c>
      <c r="I49">
        <v>12.539122860000001</v>
      </c>
      <c r="J49">
        <v>7.4465247269999999</v>
      </c>
      <c r="K49">
        <v>5.0925981340000002</v>
      </c>
      <c r="L49">
        <v>3.3961579080000002</v>
      </c>
      <c r="M49">
        <v>3.9989249939999998</v>
      </c>
      <c r="N49">
        <v>7.3950829029999996</v>
      </c>
      <c r="O49" s="6">
        <f t="shared" si="1"/>
        <v>5.0113465010246057E-2</v>
      </c>
      <c r="P49">
        <f t="shared" si="2"/>
        <v>22</v>
      </c>
      <c r="Q49">
        <f t="shared" si="3"/>
        <v>8</v>
      </c>
      <c r="R49">
        <f t="shared" si="4"/>
        <v>17</v>
      </c>
      <c r="S49">
        <f t="shared" si="5"/>
        <v>12</v>
      </c>
      <c r="T49">
        <f t="shared" si="6"/>
        <v>12</v>
      </c>
      <c r="U49">
        <f t="shared" si="7"/>
        <v>11</v>
      </c>
      <c r="V49">
        <f t="shared" si="8"/>
        <v>9</v>
      </c>
    </row>
    <row r="50" spans="1:22" x14ac:dyDescent="0.25">
      <c r="A50" t="s">
        <v>49</v>
      </c>
      <c r="B50" s="1">
        <v>-381</v>
      </c>
      <c r="E50">
        <v>54</v>
      </c>
      <c r="F50" t="s">
        <v>130</v>
      </c>
      <c r="G50">
        <v>1852994</v>
      </c>
      <c r="H50">
        <v>1850326</v>
      </c>
      <c r="I50">
        <v>11.050991639999999</v>
      </c>
      <c r="J50">
        <v>11.73621144</v>
      </c>
      <c r="K50">
        <v>-0.68521979799999999</v>
      </c>
      <c r="L50">
        <v>0.62852312499999996</v>
      </c>
      <c r="M50">
        <v>-1.484372912</v>
      </c>
      <c r="N50">
        <v>-0.85584978700000003</v>
      </c>
      <c r="O50" s="6">
        <f t="shared" si="1"/>
        <v>-1.4398319692346549E-3</v>
      </c>
      <c r="P50">
        <f t="shared" si="2"/>
        <v>44</v>
      </c>
      <c r="Q50">
        <f t="shared" si="3"/>
        <v>51</v>
      </c>
      <c r="R50">
        <f t="shared" si="4"/>
        <v>51</v>
      </c>
      <c r="S50">
        <f t="shared" si="5"/>
        <v>51</v>
      </c>
      <c r="T50">
        <f t="shared" si="6"/>
        <v>32</v>
      </c>
      <c r="U50">
        <f t="shared" si="7"/>
        <v>41</v>
      </c>
      <c r="V50">
        <f t="shared" si="8"/>
        <v>51</v>
      </c>
    </row>
    <row r="51" spans="1:22" x14ac:dyDescent="0.25">
      <c r="A51" t="s">
        <v>50</v>
      </c>
      <c r="B51" s="1">
        <v>-3173</v>
      </c>
      <c r="E51">
        <v>55</v>
      </c>
      <c r="F51" t="s">
        <v>131</v>
      </c>
      <c r="G51">
        <v>5686986</v>
      </c>
      <c r="H51">
        <v>5757564</v>
      </c>
      <c r="I51">
        <v>11.60556521</v>
      </c>
      <c r="J51">
        <v>8.2782365349999996</v>
      </c>
      <c r="K51">
        <v>3.327328676</v>
      </c>
      <c r="L51">
        <v>1.139079226</v>
      </c>
      <c r="M51">
        <v>-1.7270527920000001</v>
      </c>
      <c r="N51">
        <v>-0.58797356700000003</v>
      </c>
      <c r="O51" s="6">
        <f t="shared" si="1"/>
        <v>1.2410440257809673E-2</v>
      </c>
      <c r="P51">
        <f t="shared" si="2"/>
        <v>39</v>
      </c>
      <c r="Q51">
        <f t="shared" si="3"/>
        <v>27</v>
      </c>
      <c r="R51">
        <f t="shared" si="4"/>
        <v>30</v>
      </c>
      <c r="S51">
        <f t="shared" si="5"/>
        <v>44</v>
      </c>
      <c r="T51">
        <f t="shared" si="6"/>
        <v>34</v>
      </c>
      <c r="U51">
        <f t="shared" si="7"/>
        <v>40</v>
      </c>
      <c r="V51">
        <f t="shared" si="8"/>
        <v>40</v>
      </c>
    </row>
    <row r="52" spans="1:22" x14ac:dyDescent="0.25">
      <c r="A52" t="s">
        <v>51</v>
      </c>
      <c r="B52" s="1">
        <v>-1225</v>
      </c>
      <c r="E52">
        <v>56</v>
      </c>
      <c r="F52" t="s">
        <v>132</v>
      </c>
      <c r="G52">
        <v>563626</v>
      </c>
      <c r="H52">
        <v>584153</v>
      </c>
      <c r="I52">
        <v>13.06519922</v>
      </c>
      <c r="J52">
        <v>7.7284439630000001</v>
      </c>
      <c r="K52">
        <v>5.3367552529999998</v>
      </c>
      <c r="L52">
        <v>0.83092337000000005</v>
      </c>
      <c r="M52">
        <v>-4.5777881330000003</v>
      </c>
      <c r="N52">
        <v>-3.746864763</v>
      </c>
      <c r="O52" s="6">
        <f t="shared" si="1"/>
        <v>3.641954061735974E-2</v>
      </c>
      <c r="P52">
        <f t="shared" si="2"/>
        <v>14</v>
      </c>
      <c r="Q52">
        <f t="shared" si="3"/>
        <v>12</v>
      </c>
      <c r="R52">
        <f t="shared" si="4"/>
        <v>15</v>
      </c>
      <c r="S52">
        <f t="shared" si="5"/>
        <v>48</v>
      </c>
      <c r="T52">
        <f t="shared" si="6"/>
        <v>44</v>
      </c>
      <c r="U52">
        <f t="shared" si="7"/>
        <v>48</v>
      </c>
      <c r="V52">
        <f t="shared" si="8"/>
        <v>20</v>
      </c>
    </row>
    <row r="53" spans="1:22" x14ac:dyDescent="0.25">
      <c r="A53" t="s">
        <v>52</v>
      </c>
      <c r="B53" s="1">
        <v>12.0914459</v>
      </c>
    </row>
    <row r="54" spans="1:22" x14ac:dyDescent="0.25">
      <c r="A54" t="s">
        <v>53</v>
      </c>
      <c r="B54" s="1">
        <v>11.79719813</v>
      </c>
    </row>
    <row r="55" spans="1:22" x14ac:dyDescent="0.25">
      <c r="A55" t="s">
        <v>54</v>
      </c>
      <c r="B55" s="1">
        <v>11.69281668</v>
      </c>
    </row>
    <row r="56" spans="1:22" x14ac:dyDescent="0.25">
      <c r="A56" t="s">
        <v>55</v>
      </c>
      <c r="B56" s="1">
        <v>11.590125690000001</v>
      </c>
    </row>
    <row r="57" spans="1:22" x14ac:dyDescent="0.25">
      <c r="A57" t="s">
        <v>56</v>
      </c>
      <c r="B57" s="1">
        <v>8.0540880369999996</v>
      </c>
    </row>
    <row r="58" spans="1:22" x14ac:dyDescent="0.25">
      <c r="A58" t="s">
        <v>57</v>
      </c>
      <c r="B58" s="1">
        <v>7.7867264340000002</v>
      </c>
    </row>
    <row r="59" spans="1:22" x14ac:dyDescent="0.25">
      <c r="A59" t="s">
        <v>58</v>
      </c>
      <c r="B59" s="1">
        <v>8.0229365539999993</v>
      </c>
    </row>
    <row r="60" spans="1:22" x14ac:dyDescent="0.25">
      <c r="A60" t="s">
        <v>59</v>
      </c>
      <c r="B60" s="1">
        <v>8.0336467710000008</v>
      </c>
    </row>
    <row r="61" spans="1:22" x14ac:dyDescent="0.25">
      <c r="A61" t="s">
        <v>60</v>
      </c>
      <c r="B61" s="1">
        <v>4.037357858</v>
      </c>
    </row>
    <row r="62" spans="1:22" x14ac:dyDescent="0.25">
      <c r="A62" t="s">
        <v>61</v>
      </c>
      <c r="B62" s="1">
        <v>4.010471699</v>
      </c>
    </row>
    <row r="63" spans="1:22" x14ac:dyDescent="0.25">
      <c r="A63" t="s">
        <v>62</v>
      </c>
      <c r="B63" s="1">
        <v>3.6698801209999998</v>
      </c>
    </row>
    <row r="64" spans="1:22" x14ac:dyDescent="0.25">
      <c r="A64" t="s">
        <v>63</v>
      </c>
      <c r="B64" s="1">
        <v>3.5564789210000001</v>
      </c>
    </row>
    <row r="65" spans="1:2" x14ac:dyDescent="0.25">
      <c r="A65" t="s">
        <v>64</v>
      </c>
      <c r="B65" s="1">
        <v>5.5645993689999997</v>
      </c>
    </row>
    <row r="66" spans="1:2" x14ac:dyDescent="0.25">
      <c r="A66" t="s">
        <v>65</v>
      </c>
      <c r="B66" s="1">
        <v>5.3900378440000001</v>
      </c>
    </row>
    <row r="67" spans="1:2" x14ac:dyDescent="0.25">
      <c r="A67" t="s">
        <v>66</v>
      </c>
      <c r="B67" s="1">
        <v>5.7992403880000003</v>
      </c>
    </row>
    <row r="68" spans="1:2" x14ac:dyDescent="0.25">
      <c r="A68" t="s">
        <v>67</v>
      </c>
      <c r="B68" s="1">
        <v>5.7845304430000004</v>
      </c>
    </row>
    <row r="69" spans="1:2" x14ac:dyDescent="0.25">
      <c r="A69" t="s">
        <v>68</v>
      </c>
      <c r="B69" s="1">
        <v>-5.1103371070000003</v>
      </c>
    </row>
    <row r="70" spans="1:2" x14ac:dyDescent="0.25">
      <c r="A70" t="s">
        <v>69</v>
      </c>
      <c r="B70" s="1">
        <v>-5.5890376079999999</v>
      </c>
    </row>
    <row r="71" spans="1:2" x14ac:dyDescent="0.25">
      <c r="A71" t="s">
        <v>70</v>
      </c>
      <c r="B71" s="1">
        <v>-5.1205616169999999</v>
      </c>
    </row>
    <row r="72" spans="1:2" x14ac:dyDescent="0.25">
      <c r="A72" t="s">
        <v>71</v>
      </c>
      <c r="B72" s="1">
        <v>-6.2151264700000004</v>
      </c>
    </row>
    <row r="73" spans="1:2" x14ac:dyDescent="0.25">
      <c r="A73" t="s">
        <v>72</v>
      </c>
      <c r="B73" s="1">
        <v>0.45426226199999997</v>
      </c>
    </row>
    <row r="74" spans="1:2" x14ac:dyDescent="0.25">
      <c r="A74" t="s">
        <v>73</v>
      </c>
      <c r="B74" s="1">
        <v>-0.198999764</v>
      </c>
    </row>
    <row r="75" spans="1:2" x14ac:dyDescent="0.25">
      <c r="A75" t="s">
        <v>74</v>
      </c>
      <c r="B75" s="1">
        <v>0.67867877099999996</v>
      </c>
    </row>
    <row r="76" spans="1:2" x14ac:dyDescent="0.25">
      <c r="A76" t="s">
        <v>75</v>
      </c>
      <c r="B76" s="1">
        <v>-0.43059602699999999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2014popestimates</vt:lpstr>
      <vt:lpstr>nat increase sorted</vt:lpstr>
      <vt:lpstr>nat increase vs net</vt:lpstr>
      <vt:lpstr>immigation share of pop</vt:lpstr>
      <vt:lpstr>domestic migration</vt:lpstr>
      <vt:lpstr>domestic migration II</vt:lpstr>
      <vt:lpstr>state of interest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Gebeloff</dc:creator>
  <cp:lastModifiedBy>Robert Gebeloff</cp:lastModifiedBy>
  <dcterms:created xsi:type="dcterms:W3CDTF">2015-09-05T13:16:49Z</dcterms:created>
  <dcterms:modified xsi:type="dcterms:W3CDTF">2015-09-08T02:48:58Z</dcterms:modified>
</cp:coreProperties>
</file>