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160" yWindow="4160" windowWidth="21440" windowHeight="14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F29" i="1"/>
  <c r="F30" i="1"/>
  <c r="F31" i="1"/>
  <c r="F32" i="1"/>
  <c r="F28" i="1"/>
  <c r="D21" i="1"/>
  <c r="C21" i="1"/>
  <c r="E20" i="1"/>
  <c r="D20" i="1"/>
  <c r="C20" i="1"/>
  <c r="E18" i="1"/>
  <c r="D18" i="1"/>
  <c r="D19" i="1"/>
  <c r="E17" i="1"/>
  <c r="E16" i="1"/>
  <c r="E15" i="1"/>
  <c r="E32" i="1"/>
  <c r="E31" i="1"/>
  <c r="E30" i="1"/>
  <c r="E29" i="1"/>
  <c r="E28" i="1"/>
  <c r="E27" i="1"/>
  <c r="D24" i="1"/>
  <c r="C24" i="1"/>
  <c r="E24" i="1"/>
  <c r="E5" i="1"/>
  <c r="D5" i="1"/>
  <c r="C5" i="1"/>
  <c r="C18" i="1"/>
  <c r="C19" i="1"/>
  <c r="E8" i="1"/>
  <c r="E9" i="1"/>
  <c r="E10" i="1"/>
  <c r="E11" i="1"/>
  <c r="E12" i="1"/>
  <c r="E13" i="1"/>
  <c r="E7" i="1"/>
</calcChain>
</file>

<file path=xl/sharedStrings.xml><?xml version="1.0" encoding="utf-8"?>
<sst xmlns="http://schemas.openxmlformats.org/spreadsheetml/2006/main" count="43" uniqueCount="40">
  <si>
    <t>PROPOSED 2016 BUDGET</t>
  </si>
  <si>
    <t>CITY OF SHANGRILA, NJ</t>
  </si>
  <si>
    <t>EXPENDITURES</t>
  </si>
  <si>
    <t>Change</t>
  </si>
  <si>
    <t>General Government</t>
  </si>
  <si>
    <t>Public Safety</t>
  </si>
  <si>
    <t>Public Works</t>
  </si>
  <si>
    <t>Parks and Recreation</t>
  </si>
  <si>
    <t>Library</t>
  </si>
  <si>
    <t>Debt</t>
  </si>
  <si>
    <t>&lt;&lt; Salaries</t>
  </si>
  <si>
    <t>&lt;&lt; Benefits</t>
  </si>
  <si>
    <t>&lt;&lt;FTE Employment</t>
  </si>
  <si>
    <t>REVENUES</t>
  </si>
  <si>
    <t>Property Taxes</t>
  </si>
  <si>
    <t>Income Taxes</t>
  </si>
  <si>
    <t>State Aid</t>
  </si>
  <si>
    <t>Federal Aid</t>
  </si>
  <si>
    <t>User Fees</t>
  </si>
  <si>
    <t>TOTAL APPROPRIATIONS</t>
  </si>
  <si>
    <t>TOTAL REVENUES</t>
  </si>
  <si>
    <t>BUDGET HIGHLIGHTS:</t>
  </si>
  <si>
    <t>* Spending capped at 1 percent, just as promised</t>
  </si>
  <si>
    <t>* Despite tight fiscal controls, additional appropriations for police and fire</t>
  </si>
  <si>
    <t>* No increase in employment</t>
  </si>
  <si>
    <t>* Taxes increase less than $1 million, despite cut in state aid</t>
  </si>
  <si>
    <t>Avg Salary</t>
  </si>
  <si>
    <t>Salary/Budget</t>
  </si>
  <si>
    <t>CHECK TOTALS:</t>
  </si>
  <si>
    <t>Average Compensation</t>
  </si>
  <si>
    <t>Benefits/Compensation</t>
  </si>
  <si>
    <t>Share 15</t>
  </si>
  <si>
    <t>Share 16</t>
  </si>
  <si>
    <t>Questions:</t>
  </si>
  <si>
    <t>* Employment down by average salaries and compensation way up</t>
  </si>
  <si>
    <t>* spending rising faster than revenues - meanwhile, debt service up 7 percent</t>
  </si>
  <si>
    <t>* Sharp cut in state aid, paid for with user fees and prop taxes?</t>
  </si>
  <si>
    <t xml:space="preserve"> *** NEW LINES ADDED</t>
  </si>
  <si>
    <t>*** CHECK TOTALS</t>
  </si>
  <si>
    <t>* Spending wrong, 5 pct not 1 pct-- typo?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</si>
</sst>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sz val="14"/>
      <color theme="0"/>
      <name val="Calibri"/>
      <scheme val="minor"/>
    </font>
    <font>
      <sz val="8"/>
      <name val="Calibri"/>
      <family val="2"/>
      <scheme val="minor"/>
    </font>
    <font>
      <b/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6" fillId="0" borderId="0" xfId="2" applyNumberFormat="1" applyFont="1"/>
    <xf numFmtId="9" fontId="6" fillId="0" borderId="0" xfId="3" applyFont="1"/>
    <xf numFmtId="165" fontId="5" fillId="0" borderId="0" xfId="2" applyNumberFormat="1" applyFont="1"/>
    <xf numFmtId="0" fontId="5" fillId="0" borderId="0" xfId="0" applyFont="1" applyAlignment="1">
      <alignment horizontal="right"/>
    </xf>
    <xf numFmtId="167" fontId="5" fillId="0" borderId="0" xfId="1" applyNumberFormat="1" applyFont="1"/>
    <xf numFmtId="44" fontId="5" fillId="0" borderId="0" xfId="0" applyNumberFormat="1" applyFont="1"/>
    <xf numFmtId="165" fontId="6" fillId="0" borderId="0" xfId="0" applyNumberFormat="1" applyFont="1"/>
    <xf numFmtId="165" fontId="5" fillId="0" borderId="0" xfId="0" applyNumberFormat="1" applyFont="1"/>
    <xf numFmtId="0" fontId="7" fillId="2" borderId="0" xfId="0" applyFont="1" applyFill="1"/>
    <xf numFmtId="9" fontId="5" fillId="0" borderId="0" xfId="3" applyFont="1"/>
    <xf numFmtId="165" fontId="9" fillId="0" borderId="0" xfId="2" applyNumberFormat="1" applyFont="1"/>
    <xf numFmtId="9" fontId="9" fillId="0" borderId="0" xfId="3" applyFont="1"/>
    <xf numFmtId="0" fontId="5" fillId="3" borderId="0" xfId="0" applyFont="1" applyFill="1"/>
    <xf numFmtId="165" fontId="5" fillId="3" borderId="0" xfId="0" applyNumberFormat="1" applyFont="1" applyFill="1"/>
    <xf numFmtId="9" fontId="9" fillId="3" borderId="0" xfId="3" applyFont="1" applyFill="1"/>
    <xf numFmtId="9" fontId="6" fillId="3" borderId="0" xfId="3" applyFont="1" applyFill="1"/>
    <xf numFmtId="9" fontId="0" fillId="0" borderId="0" xfId="3" applyFont="1"/>
    <xf numFmtId="9" fontId="0" fillId="3" borderId="0" xfId="3" applyFont="1" applyFill="1"/>
  </cellXfs>
  <cellStyles count="42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abSelected="1" workbookViewId="0">
      <selection activeCell="I7" sqref="I7"/>
    </sheetView>
  </sheetViews>
  <sheetFormatPr baseColWidth="10" defaultRowHeight="15" x14ac:dyDescent="0"/>
  <cols>
    <col min="2" max="2" width="24.83203125" bestFit="1" customWidth="1"/>
    <col min="3" max="3" width="15.5" bestFit="1" customWidth="1"/>
    <col min="4" max="4" width="17.33203125" bestFit="1" customWidth="1"/>
    <col min="5" max="5" width="15.1640625" bestFit="1" customWidth="1"/>
    <col min="7" max="8" width="13.6640625" bestFit="1" customWidth="1"/>
  </cols>
  <sheetData>
    <row r="1" spans="2:9" ht="23">
      <c r="C1" s="2" t="s">
        <v>0</v>
      </c>
    </row>
    <row r="2" spans="2:9" ht="23">
      <c r="C2" s="2" t="s">
        <v>1</v>
      </c>
    </row>
    <row r="4" spans="2:9" ht="18">
      <c r="B4" s="3"/>
      <c r="C4" s="3" t="s">
        <v>2</v>
      </c>
      <c r="D4" s="3"/>
      <c r="E4" s="3"/>
    </row>
    <row r="5" spans="2:9" ht="18">
      <c r="B5" s="17" t="s">
        <v>28</v>
      </c>
      <c r="C5" s="18">
        <f>SUM(C8:C13)</f>
        <v>149143270</v>
      </c>
      <c r="D5" s="18">
        <f>SUM(D8:D13)</f>
        <v>157322550</v>
      </c>
      <c r="E5" s="19">
        <f>(D5-C5)/C5</f>
        <v>5.4841763895883466E-2</v>
      </c>
      <c r="F5" t="s">
        <v>38</v>
      </c>
      <c r="I5" t="s">
        <v>33</v>
      </c>
    </row>
    <row r="6" spans="2:9" ht="18">
      <c r="B6" s="3"/>
      <c r="C6" s="13">
        <v>2015</v>
      </c>
      <c r="D6" s="13">
        <v>2016</v>
      </c>
      <c r="E6" s="13" t="s">
        <v>3</v>
      </c>
      <c r="I6" t="s">
        <v>39</v>
      </c>
    </row>
    <row r="7" spans="2:9" ht="18">
      <c r="B7" s="4" t="s">
        <v>19</v>
      </c>
      <c r="C7" s="5">
        <v>149143270</v>
      </c>
      <c r="D7" s="15">
        <v>151322550</v>
      </c>
      <c r="E7" s="16">
        <f>(D7-C7)/C7</f>
        <v>1.4611990202440915E-2</v>
      </c>
      <c r="G7" s="1"/>
      <c r="H7" s="1"/>
      <c r="I7" t="s">
        <v>34</v>
      </c>
    </row>
    <row r="8" spans="2:9" ht="18">
      <c r="B8" s="3" t="s">
        <v>4</v>
      </c>
      <c r="C8" s="7">
        <v>21487620</v>
      </c>
      <c r="D8" s="7">
        <v>23246780</v>
      </c>
      <c r="E8" s="6">
        <f t="shared" ref="E8:E20" si="0">(D8-C8)/C8</f>
        <v>8.1868536394444802E-2</v>
      </c>
      <c r="G8" s="1"/>
      <c r="H8" s="1"/>
      <c r="I8" t="s">
        <v>35</v>
      </c>
    </row>
    <row r="9" spans="2:9" ht="18">
      <c r="B9" s="3" t="s">
        <v>5</v>
      </c>
      <c r="C9" s="7">
        <v>82971230</v>
      </c>
      <c r="D9" s="7">
        <v>88541150</v>
      </c>
      <c r="E9" s="6">
        <f t="shared" si="0"/>
        <v>6.7130739173084458E-2</v>
      </c>
      <c r="G9" s="1"/>
      <c r="H9" s="1"/>
      <c r="I9" t="s">
        <v>36</v>
      </c>
    </row>
    <row r="10" spans="2:9" ht="18">
      <c r="B10" s="3" t="s">
        <v>6</v>
      </c>
      <c r="C10" s="7">
        <v>11467420</v>
      </c>
      <c r="D10" s="7">
        <v>11621900</v>
      </c>
      <c r="E10" s="6">
        <f t="shared" si="0"/>
        <v>1.3471207996218853E-2</v>
      </c>
      <c r="G10" s="1"/>
      <c r="H10" s="1"/>
    </row>
    <row r="11" spans="2:9" ht="18">
      <c r="B11" s="3" t="s">
        <v>7</v>
      </c>
      <c r="C11" s="7">
        <v>9362210</v>
      </c>
      <c r="D11" s="7">
        <v>9412280</v>
      </c>
      <c r="E11" s="6">
        <f t="shared" si="0"/>
        <v>5.3480962294159178E-3</v>
      </c>
      <c r="G11" s="1"/>
      <c r="H11" s="1"/>
    </row>
    <row r="12" spans="2:9" ht="18">
      <c r="B12" s="3" t="s">
        <v>8</v>
      </c>
      <c r="C12" s="7">
        <v>6743130</v>
      </c>
      <c r="D12" s="7">
        <v>6255520</v>
      </c>
      <c r="E12" s="6">
        <f t="shared" si="0"/>
        <v>-7.2312116183434097E-2</v>
      </c>
      <c r="G12" s="1"/>
      <c r="H12" s="1"/>
    </row>
    <row r="13" spans="2:9" ht="18">
      <c r="B13" s="3" t="s">
        <v>9</v>
      </c>
      <c r="C13" s="7">
        <v>17111660</v>
      </c>
      <c r="D13" s="7">
        <v>18244920</v>
      </c>
      <c r="E13" s="6">
        <f t="shared" si="0"/>
        <v>6.6227356083512642E-2</v>
      </c>
      <c r="G13" s="1"/>
      <c r="H13" s="1"/>
    </row>
    <row r="14" spans="2:9" ht="18">
      <c r="B14" s="3"/>
      <c r="C14" s="7"/>
      <c r="D14" s="7"/>
      <c r="E14" s="6"/>
    </row>
    <row r="15" spans="2:9" ht="18">
      <c r="B15" s="8" t="s">
        <v>12</v>
      </c>
      <c r="C15" s="9">
        <v>514</v>
      </c>
      <c r="D15" s="9">
        <v>505</v>
      </c>
      <c r="E15" s="6">
        <f t="shared" si="0"/>
        <v>-1.7509727626459144E-2</v>
      </c>
    </row>
    <row r="16" spans="2:9" ht="18">
      <c r="B16" s="8" t="s">
        <v>10</v>
      </c>
      <c r="C16" s="7">
        <v>39432820</v>
      </c>
      <c r="D16" s="12">
        <v>41404461</v>
      </c>
      <c r="E16" s="6">
        <f t="shared" si="0"/>
        <v>0.05</v>
      </c>
    </row>
    <row r="17" spans="2:7" ht="18">
      <c r="B17" s="8" t="s">
        <v>11</v>
      </c>
      <c r="C17" s="7">
        <v>9319120</v>
      </c>
      <c r="D17" s="12">
        <v>10251032</v>
      </c>
      <c r="E17" s="6">
        <f t="shared" si="0"/>
        <v>0.1</v>
      </c>
    </row>
    <row r="18" spans="2:7" ht="18">
      <c r="B18" s="8" t="s">
        <v>26</v>
      </c>
      <c r="C18" s="7">
        <f>C16/C15</f>
        <v>76717.548638132299</v>
      </c>
      <c r="D18" s="7">
        <f>D16/D15</f>
        <v>81989.031683168316</v>
      </c>
      <c r="E18" s="20">
        <f t="shared" si="0"/>
        <v>6.8712871287128649E-2</v>
      </c>
      <c r="F18" t="s">
        <v>37</v>
      </c>
    </row>
    <row r="19" spans="2:7" ht="18">
      <c r="B19" s="8" t="s">
        <v>27</v>
      </c>
      <c r="C19" s="14">
        <f>C16/C7</f>
        <v>0.26439557078237591</v>
      </c>
      <c r="D19" s="14">
        <f>D16/D7</f>
        <v>0.27361725664813341</v>
      </c>
      <c r="E19" s="6"/>
    </row>
    <row r="20" spans="2:7" ht="18">
      <c r="B20" s="8" t="s">
        <v>29</v>
      </c>
      <c r="C20" s="7">
        <f>(C16+C17)/C15</f>
        <v>94848.132295719843</v>
      </c>
      <c r="D20" s="7">
        <f>(D16+D17)/D15</f>
        <v>102288.10495049505</v>
      </c>
      <c r="E20" s="20">
        <f t="shared" si="0"/>
        <v>7.8440897830003409E-2</v>
      </c>
    </row>
    <row r="21" spans="2:7" ht="18">
      <c r="B21" s="8" t="s">
        <v>30</v>
      </c>
      <c r="C21" s="14">
        <f>C17/(C17+C16)</f>
        <v>0.19115382895531952</v>
      </c>
      <c r="D21" s="14">
        <f>D17/(D17+D16)</f>
        <v>0.19844998865851499</v>
      </c>
      <c r="E21" s="6"/>
    </row>
    <row r="22" spans="2:7" ht="18">
      <c r="B22" s="8"/>
      <c r="C22" s="7"/>
      <c r="D22" s="10"/>
      <c r="E22" s="6"/>
    </row>
    <row r="23" spans="2:7" ht="18">
      <c r="B23" s="3"/>
      <c r="C23" s="3"/>
      <c r="D23" s="3"/>
      <c r="E23" s="3"/>
    </row>
    <row r="24" spans="2:7" ht="18">
      <c r="B24" s="17" t="s">
        <v>28</v>
      </c>
      <c r="C24" s="18">
        <f>SUM(C28:C32)</f>
        <v>152497301</v>
      </c>
      <c r="D24" s="18">
        <f>SUM(D28:D32)</f>
        <v>157720075</v>
      </c>
      <c r="E24" s="19">
        <f>(D24-C24)/C24</f>
        <v>3.4248304499500615E-2</v>
      </c>
      <c r="F24" t="s">
        <v>38</v>
      </c>
    </row>
    <row r="25" spans="2:7" ht="18">
      <c r="B25" s="3"/>
      <c r="C25" s="3" t="s">
        <v>13</v>
      </c>
      <c r="D25" s="3"/>
      <c r="E25" s="3"/>
    </row>
    <row r="26" spans="2:7" ht="18">
      <c r="B26" s="3"/>
      <c r="C26" s="13">
        <v>2015</v>
      </c>
      <c r="D26" s="13">
        <v>2016</v>
      </c>
      <c r="E26" s="13" t="s">
        <v>3</v>
      </c>
    </row>
    <row r="27" spans="2:7" ht="18">
      <c r="B27" s="4" t="s">
        <v>20</v>
      </c>
      <c r="C27" s="5">
        <v>152497300</v>
      </c>
      <c r="D27" s="11">
        <v>157720075</v>
      </c>
      <c r="E27" s="6">
        <f t="shared" ref="E27:E32" si="1">(D27-C27)/C27</f>
        <v>3.4248311281576786E-2</v>
      </c>
      <c r="F27" t="s">
        <v>31</v>
      </c>
      <c r="G27" t="s">
        <v>32</v>
      </c>
    </row>
    <row r="28" spans="2:7" ht="18">
      <c r="B28" s="3" t="s">
        <v>14</v>
      </c>
      <c r="C28" s="12">
        <v>85398488</v>
      </c>
      <c r="D28" s="12">
        <v>89900443</v>
      </c>
      <c r="E28" s="6">
        <f t="shared" si="1"/>
        <v>5.2717034053342958E-2</v>
      </c>
      <c r="F28" s="21">
        <f>C28/C$24</f>
        <v>0.55999999632780384</v>
      </c>
      <c r="G28" s="21">
        <f>D28/D$24</f>
        <v>0.57000000158508679</v>
      </c>
    </row>
    <row r="29" spans="2:7" ht="18">
      <c r="B29" s="3" t="s">
        <v>15</v>
      </c>
      <c r="C29" s="12">
        <v>38124325</v>
      </c>
      <c r="D29" s="12">
        <v>37852818</v>
      </c>
      <c r="E29" s="6">
        <f t="shared" si="1"/>
        <v>-7.1216211696862831E-3</v>
      </c>
      <c r="F29" s="21">
        <f t="shared" ref="F29:G32" si="2">C29/C$24</f>
        <v>0.24999999836062672</v>
      </c>
      <c r="G29" s="21">
        <f t="shared" si="2"/>
        <v>0.24</v>
      </c>
    </row>
    <row r="30" spans="2:7" ht="18">
      <c r="B30" s="3" t="s">
        <v>16</v>
      </c>
      <c r="C30" s="12">
        <v>17537190</v>
      </c>
      <c r="D30" s="12">
        <v>14983407</v>
      </c>
      <c r="E30" s="6">
        <f t="shared" si="1"/>
        <v>-0.14562099173242693</v>
      </c>
      <c r="F30" s="22">
        <f t="shared" si="2"/>
        <v>0.11500000252463484</v>
      </c>
      <c r="G30" s="22">
        <f t="shared" si="2"/>
        <v>9.4999999207456623E-2</v>
      </c>
    </row>
    <row r="31" spans="2:7" ht="18">
      <c r="B31" s="3" t="s">
        <v>17</v>
      </c>
      <c r="C31" s="12">
        <v>6862379</v>
      </c>
      <c r="D31" s="12">
        <v>7097403</v>
      </c>
      <c r="E31" s="6">
        <f t="shared" si="1"/>
        <v>3.4248181279407625E-2</v>
      </c>
      <c r="F31" s="21">
        <f t="shared" si="2"/>
        <v>4.5000002983659367E-2</v>
      </c>
      <c r="G31" s="21">
        <f t="shared" si="2"/>
        <v>4.4999997622369885E-2</v>
      </c>
    </row>
    <row r="32" spans="2:7" ht="18">
      <c r="B32" s="3" t="s">
        <v>18</v>
      </c>
      <c r="C32" s="12">
        <v>4574919</v>
      </c>
      <c r="D32" s="12">
        <v>7886004</v>
      </c>
      <c r="E32" s="20">
        <f t="shared" si="1"/>
        <v>0.72374724011507086</v>
      </c>
      <c r="F32" s="22">
        <f t="shared" si="2"/>
        <v>2.9999999803275206E-2</v>
      </c>
      <c r="G32" s="22">
        <f t="shared" si="2"/>
        <v>5.0000001585086745E-2</v>
      </c>
    </row>
    <row r="36" spans="2:2">
      <c r="B36" t="s">
        <v>21</v>
      </c>
    </row>
    <row r="37" spans="2:2">
      <c r="B37" t="s">
        <v>22</v>
      </c>
    </row>
    <row r="38" spans="2:2">
      <c r="B38" t="s">
        <v>23</v>
      </c>
    </row>
    <row r="39" spans="2:2">
      <c r="B39" t="s">
        <v>24</v>
      </c>
    </row>
    <row r="40" spans="2:2">
      <c r="B40" t="s">
        <v>25</v>
      </c>
    </row>
  </sheetData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New York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Gebeloff</dc:creator>
  <cp:lastModifiedBy>Robert Gebeloff</cp:lastModifiedBy>
  <cp:lastPrinted>2015-09-03T17:29:52Z</cp:lastPrinted>
  <dcterms:created xsi:type="dcterms:W3CDTF">2015-09-03T17:01:57Z</dcterms:created>
  <dcterms:modified xsi:type="dcterms:W3CDTF">2015-09-03T19:06:01Z</dcterms:modified>
</cp:coreProperties>
</file>