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hidePivotFieldList="1" autoCompressPictures="0"/>
  <bookViews>
    <workbookView xWindow="0" yWindow="0" windowWidth="25600" windowHeight="14600" tabRatio="500" activeTab="1"/>
  </bookViews>
  <sheets>
    <sheet name="raw_data" sheetId="1" r:id="rId1"/>
    <sheet name="prepared_data" sheetId="2" r:id="rId2"/>
    <sheet name="home_road record" sheetId="3" r:id="rId3"/>
    <sheet name="runs for against" sheetId="4" r:id="rId4"/>
    <sheet name="record by date" sheetId="5" r:id="rId5"/>
    <sheet name="average attendance" sheetId="6" r:id="rId6"/>
    <sheet name="streaks" sheetId="7" r:id="rId7"/>
  </sheets>
  <definedNames>
    <definedName name="_xlnm._FilterDatabase" localSheetId="1" hidden="1">prepared_data!$A$1:$Z$140</definedName>
    <definedName name="rockies" localSheetId="1">prepared_data!$A$1:$Z$140</definedName>
    <definedName name="rockies" localSheetId="0">raw_data!$A$1:$U$142</definedName>
  </definedNames>
  <calcPr calcId="140000" concurrentCalc="0"/>
  <pivotCaches>
    <pivotCache cacheId="39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5" l="1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29" i="5"/>
  <c r="F16" i="5"/>
  <c r="F17" i="5"/>
  <c r="F18" i="5"/>
  <c r="F19" i="5"/>
  <c r="F20" i="5"/>
  <c r="F21" i="5"/>
  <c r="F15" i="5"/>
  <c r="F10" i="5"/>
  <c r="F4" i="5"/>
  <c r="F5" i="5"/>
  <c r="F6" i="5"/>
  <c r="F7" i="5"/>
  <c r="F8" i="5"/>
  <c r="F3" i="5"/>
  <c r="C20" i="4"/>
  <c r="B20" i="4"/>
  <c r="D8" i="4"/>
  <c r="D6" i="4"/>
  <c r="D5" i="4"/>
  <c r="F8" i="3"/>
  <c r="F6" i="3"/>
  <c r="F5" i="3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3" i="2"/>
  <c r="J4" i="2"/>
  <c r="J2" i="2"/>
  <c r="B19" i="4"/>
  <c r="C19" i="4"/>
  <c r="D19" i="4"/>
  <c r="D20" i="4"/>
  <c r="B18" i="4"/>
  <c r="C18" i="4"/>
  <c r="D18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</calcChain>
</file>

<file path=xl/connections.xml><?xml version="1.0" encoding="utf-8"?>
<connections xmlns="http://schemas.openxmlformats.org/spreadsheetml/2006/main">
  <connection id="1" name="rockies.csv" type="6" refreshedVersion="0" background="1" saveData="1">
    <textPr fileType="mac" sourceFile="Macintosh HD:Users:200545:Documents:data-journalism:class3:rockies.csv" comma="1">
      <textFields count="21">
        <textField/>
        <textField/>
        <textField type="MDY"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<sst xmlns="http://schemas.openxmlformats.org/spreadsheetml/2006/main" count="3445" uniqueCount="534">
  <si>
    <t>Rk</t>
  </si>
  <si>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</si>
  <si>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</si>
  <si>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</si>
  <si>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</si>
  <si>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</si>
  <si>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</si>
  <si>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</si>
  <si>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</si>
  <si>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</si>
  <si>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</si>
  <si>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</si>
  <si>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</si>
  <si>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</si>
  <si>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</si>
  <si>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</si>
  <si>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</si>
  <si>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</si>
  <si>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Streak</t>
  </si>
  <si>
    <t>Monday Apr 6</t>
  </si>
  <si>
    <t>boxscore</t>
  </si>
  <si>
    <t>COL</t>
  </si>
  <si>
    <t>@</t>
  </si>
  <si>
    <t>MIL</t>
  </si>
  <si>
    <t>W</t>
  </si>
  <si>
    <t>1-0</t>
  </si>
  <si>
    <t>Tied</t>
  </si>
  <si>
    <t>Kendrick</t>
  </si>
  <si>
    <t>Lohse</t>
  </si>
  <si>
    <t>D</t>
  </si>
  <si>
    <t>+</t>
  </si>
  <si>
    <t>Tuesday Apr 7</t>
  </si>
  <si>
    <t>2-0</t>
  </si>
  <si>
    <t>up 1.0</t>
  </si>
  <si>
    <t>Lyles</t>
  </si>
  <si>
    <t>Garza</t>
  </si>
  <si>
    <t>Hawkins</t>
  </si>
  <si>
    <t>N</t>
  </si>
  <si>
    <t>++</t>
  </si>
  <si>
    <t>Wednesday Apr 8</t>
  </si>
  <si>
    <t>3-0</t>
  </si>
  <si>
    <t>Rodriguez</t>
  </si>
  <si>
    <t>Axford</t>
  </si>
  <si>
    <t>+++</t>
  </si>
  <si>
    <t>Friday Apr 10</t>
  </si>
  <si>
    <t>CHC</t>
  </si>
  <si>
    <t>4-0</t>
  </si>
  <si>
    <t>up 1.5</t>
  </si>
  <si>
    <t>Bergman</t>
  </si>
  <si>
    <t>Wood</t>
  </si>
  <si>
    <t>++++</t>
  </si>
  <si>
    <t>Saturday Apr 11</t>
  </si>
  <si>
    <t>L</t>
  </si>
  <si>
    <t>4-1</t>
  </si>
  <si>
    <t>Hammel</t>
  </si>
  <si>
    <t>-</t>
  </si>
  <si>
    <t>Sunday Apr 12</t>
  </si>
  <si>
    <t>4-2</t>
  </si>
  <si>
    <t>up 0.5</t>
  </si>
  <si>
    <t>Ramirez</t>
  </si>
  <si>
    <t>Rondon</t>
  </si>
  <si>
    <t>--</t>
  </si>
  <si>
    <t>Monday Apr 13</t>
  </si>
  <si>
    <t>SFG</t>
  </si>
  <si>
    <t>5-2</t>
  </si>
  <si>
    <t>Butler</t>
  </si>
  <si>
    <t>Heston</t>
  </si>
  <si>
    <t>Betancourt</t>
  </si>
  <si>
    <t>Tuesday Apr 14</t>
  </si>
  <si>
    <t>6-2</t>
  </si>
  <si>
    <t>Oberg</t>
  </si>
  <si>
    <t>Hudson</t>
  </si>
  <si>
    <t>Ottavino</t>
  </si>
  <si>
    <t>Wednesday Apr 15</t>
  </si>
  <si>
    <t>7-2</t>
  </si>
  <si>
    <t>Matzek</t>
  </si>
  <si>
    <t>Lincecum</t>
  </si>
  <si>
    <t>Friday Apr 17</t>
  </si>
  <si>
    <t>LAD</t>
  </si>
  <si>
    <t>7-3</t>
  </si>
  <si>
    <t>Kershaw</t>
  </si>
  <si>
    <t>Saturday Apr 18</t>
  </si>
  <si>
    <t>7-4</t>
  </si>
  <si>
    <t>Greinke</t>
  </si>
  <si>
    <t>Peralta</t>
  </si>
  <si>
    <t>Sunday Apr 19</t>
  </si>
  <si>
    <t>7-5</t>
  </si>
  <si>
    <t>McCarthy</t>
  </si>
  <si>
    <t>---</t>
  </si>
  <si>
    <t>Monday Apr 20</t>
  </si>
  <si>
    <t>SDP</t>
  </si>
  <si>
    <t>7-6</t>
  </si>
  <si>
    <t>Despaigne</t>
  </si>
  <si>
    <t>De La Rosa</t>
  </si>
  <si>
    <t>----</t>
  </si>
  <si>
    <t>Tuesday Apr 21</t>
  </si>
  <si>
    <t>7-7</t>
  </si>
  <si>
    <t>Maurer</t>
  </si>
  <si>
    <t>Logan</t>
  </si>
  <si>
    <t>Kimbrel</t>
  </si>
  <si>
    <t>-----</t>
  </si>
  <si>
    <t>Wednesday Apr 22</t>
  </si>
  <si>
    <t>W-wo</t>
  </si>
  <si>
    <t>8-7</t>
  </si>
  <si>
    <t>Kelley</t>
  </si>
  <si>
    <t>Thursday Apr 23</t>
  </si>
  <si>
    <t>9-7</t>
  </si>
  <si>
    <t>Ross</t>
  </si>
  <si>
    <t>Friday Apr 24</t>
  </si>
  <si>
    <t>10-7</t>
  </si>
  <si>
    <t>Saturday Apr 25</t>
  </si>
  <si>
    <t>10-8</t>
  </si>
  <si>
    <t>Machi</t>
  </si>
  <si>
    <t>Brown</t>
  </si>
  <si>
    <t>Monday Apr 27</t>
  </si>
  <si>
    <t>ARI</t>
  </si>
  <si>
    <t>11-8</t>
  </si>
  <si>
    <t>Anderson</t>
  </si>
  <si>
    <t>Tuesday Apr 28</t>
  </si>
  <si>
    <t>11-9</t>
  </si>
  <si>
    <t>Chafin</t>
  </si>
  <si>
    <t>Wednesday Apr 29</t>
  </si>
  <si>
    <t>11-10</t>
  </si>
  <si>
    <t>Collmenter</t>
  </si>
  <si>
    <t>Friday May 1</t>
  </si>
  <si>
    <t>11-11</t>
  </si>
  <si>
    <t>Kennedy</t>
  </si>
  <si>
    <t>Saturday May 2</t>
  </si>
  <si>
    <t>11-12</t>
  </si>
  <si>
    <t>Morrow</t>
  </si>
  <si>
    <t>Sunday May 3</t>
  </si>
  <si>
    <t>11-13</t>
  </si>
  <si>
    <t>Shields</t>
  </si>
  <si>
    <t>Wednesday May 6 (1)</t>
  </si>
  <si>
    <t>11-14</t>
  </si>
  <si>
    <t>------</t>
  </si>
  <si>
    <t>Wednesday May 6 (2)</t>
  </si>
  <si>
    <t>11-15</t>
  </si>
  <si>
    <t>Ray</t>
  </si>
  <si>
    <t>-------</t>
  </si>
  <si>
    <t>Friday May 8</t>
  </si>
  <si>
    <t>11-16</t>
  </si>
  <si>
    <t>--------</t>
  </si>
  <si>
    <t>Sunday May 10</t>
  </si>
  <si>
    <t>11-17</t>
  </si>
  <si>
    <t>Baez</t>
  </si>
  <si>
    <t>---------</t>
  </si>
  <si>
    <t>Tuesday May 12</t>
  </si>
  <si>
    <t>LAA</t>
  </si>
  <si>
    <t>11-18</t>
  </si>
  <si>
    <t>Wilson</t>
  </si>
  <si>
    <t>Street</t>
  </si>
  <si>
    <t>----------</t>
  </si>
  <si>
    <t>Wednesday May 13</t>
  </si>
  <si>
    <t>L-wo</t>
  </si>
  <si>
    <t>11-19</t>
  </si>
  <si>
    <t>Ramos</t>
  </si>
  <si>
    <t>Friedrich</t>
  </si>
  <si>
    <t>-----------</t>
  </si>
  <si>
    <t>Thursday May 14</t>
  </si>
  <si>
    <t>12-19</t>
  </si>
  <si>
    <t>Garcia</t>
  </si>
  <si>
    <t>Friday May 15</t>
  </si>
  <si>
    <t>12-20</t>
  </si>
  <si>
    <t>Nicasio</t>
  </si>
  <si>
    <t>Saturday May 16</t>
  </si>
  <si>
    <t>13-20</t>
  </si>
  <si>
    <t>Sunday May 17</t>
  </si>
  <si>
    <t>13-21</t>
  </si>
  <si>
    <t>Bolsinger</t>
  </si>
  <si>
    <t>Jansen</t>
  </si>
  <si>
    <t>Monday May 18</t>
  </si>
  <si>
    <t>PHI</t>
  </si>
  <si>
    <t>13-22</t>
  </si>
  <si>
    <t>Hamels</t>
  </si>
  <si>
    <t>Papelbon</t>
  </si>
  <si>
    <t>Tuesday May 19</t>
  </si>
  <si>
    <t>14-22</t>
  </si>
  <si>
    <t>De Fratus</t>
  </si>
  <si>
    <t>Wednesday May 20</t>
  </si>
  <si>
    <t>14-23</t>
  </si>
  <si>
    <t>Gonzalez</t>
  </si>
  <si>
    <t>Thursday May 21</t>
  </si>
  <si>
    <t>15-23</t>
  </si>
  <si>
    <t>Williams</t>
  </si>
  <si>
    <t>Friday May 22</t>
  </si>
  <si>
    <t>15-24</t>
  </si>
  <si>
    <t>Vogelsong</t>
  </si>
  <si>
    <t>Casilla</t>
  </si>
  <si>
    <t>Saturday May 23 (1)</t>
  </si>
  <si>
    <t>15-25</t>
  </si>
  <si>
    <t>Saturday May 23 (2)</t>
  </si>
  <si>
    <t>16-25</t>
  </si>
  <si>
    <t>Hale</t>
  </si>
  <si>
    <t>Petit</t>
  </si>
  <si>
    <t>Sunday May 24</t>
  </si>
  <si>
    <t>17-25</t>
  </si>
  <si>
    <t>Bettis</t>
  </si>
  <si>
    <t>Monday May 25</t>
  </si>
  <si>
    <t>CIN</t>
  </si>
  <si>
    <t>18-25</t>
  </si>
  <si>
    <t>Chapman</t>
  </si>
  <si>
    <t>Tuesday May 26</t>
  </si>
  <si>
    <t>18-26</t>
  </si>
  <si>
    <t>Wednesday May 27</t>
  </si>
  <si>
    <t>19-26</t>
  </si>
  <si>
    <t>Leake</t>
  </si>
  <si>
    <t>Friday May 29</t>
  </si>
  <si>
    <t>20-26</t>
  </si>
  <si>
    <t>Saturday May 30</t>
  </si>
  <si>
    <t>21-26</t>
  </si>
  <si>
    <t>Harang</t>
  </si>
  <si>
    <t>Sunday May 31</t>
  </si>
  <si>
    <t>22-26</t>
  </si>
  <si>
    <t>Rusin</t>
  </si>
  <si>
    <t>Monday Jun 1</t>
  </si>
  <si>
    <t>22-27</t>
  </si>
  <si>
    <t>Tuesday Jun 2 (1)</t>
  </si>
  <si>
    <t>23-27</t>
  </si>
  <si>
    <t>Thomas</t>
  </si>
  <si>
    <t>Tuesday Jun 2 (2)</t>
  </si>
  <si>
    <t>23-28</t>
  </si>
  <si>
    <t>Ravin</t>
  </si>
  <si>
    <t>Wednesday Jun 3</t>
  </si>
  <si>
    <t>24-28</t>
  </si>
  <si>
    <t>Friday Jun 5</t>
  </si>
  <si>
    <t>MIA</t>
  </si>
  <si>
    <t>24-29</t>
  </si>
  <si>
    <t>Koehler</t>
  </si>
  <si>
    <t>Saturday Jun 6</t>
  </si>
  <si>
    <t>25-29</t>
  </si>
  <si>
    <t>Phelps</t>
  </si>
  <si>
    <t>Sunday Jun 7</t>
  </si>
  <si>
    <t>25-30</t>
  </si>
  <si>
    <t>Dyson</t>
  </si>
  <si>
    <t>Monday Jun 8</t>
  </si>
  <si>
    <t>STL</t>
  </si>
  <si>
    <t>26-30</t>
  </si>
  <si>
    <t>Lackey</t>
  </si>
  <si>
    <t>Tuesday Jun 9</t>
  </si>
  <si>
    <t>27-30</t>
  </si>
  <si>
    <t>Wacha</t>
  </si>
  <si>
    <t>Wednesday Jun 10</t>
  </si>
  <si>
    <t>27-31</t>
  </si>
  <si>
    <t>Martinez</t>
  </si>
  <si>
    <t>Rosenthal</t>
  </si>
  <si>
    <t>Thursday Jun 11</t>
  </si>
  <si>
    <t>27-32</t>
  </si>
  <si>
    <t>Friday Jun 12</t>
  </si>
  <si>
    <t>27-33</t>
  </si>
  <si>
    <t>Urena</t>
  </si>
  <si>
    <t>Saturday Jun 13</t>
  </si>
  <si>
    <t>27-34</t>
  </si>
  <si>
    <t>Latos</t>
  </si>
  <si>
    <t>Sunday Jun 14</t>
  </si>
  <si>
    <t>28-34</t>
  </si>
  <si>
    <t>Haren</t>
  </si>
  <si>
    <t>Monday Jun 15</t>
  </si>
  <si>
    <t>HOU</t>
  </si>
  <si>
    <t>28-35</t>
  </si>
  <si>
    <t>Keuchel</t>
  </si>
  <si>
    <t>Gregerson</t>
  </si>
  <si>
    <t>Tuesday Jun 16</t>
  </si>
  <si>
    <t>28-36</t>
  </si>
  <si>
    <t>Harris</t>
  </si>
  <si>
    <t>Wednesday Jun 17</t>
  </si>
  <si>
    <t>28-37</t>
  </si>
  <si>
    <t>Oberholtzer</t>
  </si>
  <si>
    <t>Thursday Jun 18</t>
  </si>
  <si>
    <t>28-38</t>
  </si>
  <si>
    <t>McHugh</t>
  </si>
  <si>
    <t>Friday Jun 19</t>
  </si>
  <si>
    <t>28-39</t>
  </si>
  <si>
    <t>Jungmann</t>
  </si>
  <si>
    <t>Saturday Jun 20</t>
  </si>
  <si>
    <t>29-39</t>
  </si>
  <si>
    <t>Sunday Jun 21</t>
  </si>
  <si>
    <t>30-39</t>
  </si>
  <si>
    <t>Tuesday Jun 23</t>
  </si>
  <si>
    <t>31-39</t>
  </si>
  <si>
    <t>Wednesday Jun 24</t>
  </si>
  <si>
    <t>31-40</t>
  </si>
  <si>
    <t>Ziegler</t>
  </si>
  <si>
    <t>Thursday Jun 25</t>
  </si>
  <si>
    <t>32-40</t>
  </si>
  <si>
    <t>Miller</t>
  </si>
  <si>
    <t>Friday Jun 26</t>
  </si>
  <si>
    <t>33-40</t>
  </si>
  <si>
    <t>Saturday Jun 27</t>
  </si>
  <si>
    <t>33-41</t>
  </si>
  <si>
    <t>Kontos</t>
  </si>
  <si>
    <t>Sunday Jun 28</t>
  </si>
  <si>
    <t>33-42</t>
  </si>
  <si>
    <t>Bumgarner</t>
  </si>
  <si>
    <t>Monday Jun 29</t>
  </si>
  <si>
    <t>OAK</t>
  </si>
  <si>
    <t>33-43</t>
  </si>
  <si>
    <t>Graveman</t>
  </si>
  <si>
    <t>Tuesday Jun 30</t>
  </si>
  <si>
    <t>34-43</t>
  </si>
  <si>
    <t>Bassitt</t>
  </si>
  <si>
    <t>Wednesday Jul 1</t>
  </si>
  <si>
    <t>34-44</t>
  </si>
  <si>
    <t>Hahn</t>
  </si>
  <si>
    <t>Clippard</t>
  </si>
  <si>
    <t>Thursday Jul 2</t>
  </si>
  <si>
    <t>34-45</t>
  </si>
  <si>
    <t>Hellickson</t>
  </si>
  <si>
    <t>Friday Jul 3</t>
  </si>
  <si>
    <t>34-46</t>
  </si>
  <si>
    <t>Flande</t>
  </si>
  <si>
    <t>Saturday Jul 4</t>
  </si>
  <si>
    <t>34-47</t>
  </si>
  <si>
    <t>Corbin</t>
  </si>
  <si>
    <t>Sunday Jul 5</t>
  </si>
  <si>
    <t>35-47</t>
  </si>
  <si>
    <t>Tuesday Jul 7</t>
  </si>
  <si>
    <t>35-48</t>
  </si>
  <si>
    <t>Heaney</t>
  </si>
  <si>
    <t>Wednesday Jul 8</t>
  </si>
  <si>
    <t>35-49</t>
  </si>
  <si>
    <t>Smith</t>
  </si>
  <si>
    <t>Thursday Jul 9</t>
  </si>
  <si>
    <t>ATL</t>
  </si>
  <si>
    <t>36-49</t>
  </si>
  <si>
    <t>Brigham</t>
  </si>
  <si>
    <t>Friday Jul 10</t>
  </si>
  <si>
    <t>37-49</t>
  </si>
  <si>
    <t>Laffey</t>
  </si>
  <si>
    <t>Saturday Jul 11</t>
  </si>
  <si>
    <t>38-49</t>
  </si>
  <si>
    <t>Grilli</t>
  </si>
  <si>
    <t>Sunday Jul 12</t>
  </si>
  <si>
    <t>39-49</t>
  </si>
  <si>
    <t>Friday Jul 17</t>
  </si>
  <si>
    <t>39-50</t>
  </si>
  <si>
    <t>Saturday Jul 18</t>
  </si>
  <si>
    <t>39-51</t>
  </si>
  <si>
    <t>Monday Jul 20</t>
  </si>
  <si>
    <t>TEX</t>
  </si>
  <si>
    <t>40-51</t>
  </si>
  <si>
    <t>Scheppers</t>
  </si>
  <si>
    <t>Tuesday Jul 21</t>
  </si>
  <si>
    <t>40-52</t>
  </si>
  <si>
    <t>Harrison</t>
  </si>
  <si>
    <t>Wednesday Jul 22</t>
  </si>
  <si>
    <t>40-53</t>
  </si>
  <si>
    <t>Tolleson</t>
  </si>
  <si>
    <t>Friday Jul 24</t>
  </si>
  <si>
    <t>41-53</t>
  </si>
  <si>
    <t>Mattheus</t>
  </si>
  <si>
    <t>Saturday Jul 25</t>
  </si>
  <si>
    <t>41-54</t>
  </si>
  <si>
    <t>Cueto</t>
  </si>
  <si>
    <t>Sunday Jul 26</t>
  </si>
  <si>
    <t>42-54</t>
  </si>
  <si>
    <t>Lorenzen</t>
  </si>
  <si>
    <t>Monday Jul 27</t>
  </si>
  <si>
    <t>42-55</t>
  </si>
  <si>
    <t>Soriano</t>
  </si>
  <si>
    <t>Tuesday Jul 28</t>
  </si>
  <si>
    <t>43-55</t>
  </si>
  <si>
    <t>Beeler</t>
  </si>
  <si>
    <t>Wednesday Jul 29</t>
  </si>
  <si>
    <t>43-56</t>
  </si>
  <si>
    <t>Lester</t>
  </si>
  <si>
    <t>Thursday Jul 30</t>
  </si>
  <si>
    <t>43-57</t>
  </si>
  <si>
    <t>Villanueva</t>
  </si>
  <si>
    <t>Friday Jul 31</t>
  </si>
  <si>
    <t>43-58</t>
  </si>
  <si>
    <t>Saturday Aug 1</t>
  </si>
  <si>
    <t>44-58</t>
  </si>
  <si>
    <t>Lynn</t>
  </si>
  <si>
    <t>Sunday Aug 2</t>
  </si>
  <si>
    <t>44-59</t>
  </si>
  <si>
    <t>Monday Aug 3</t>
  </si>
  <si>
    <t>SEA</t>
  </si>
  <si>
    <t>44-60</t>
  </si>
  <si>
    <t>Hernandez</t>
  </si>
  <si>
    <t>Tuesday Aug 4</t>
  </si>
  <si>
    <t>44-61</t>
  </si>
  <si>
    <t>Rasmussen</t>
  </si>
  <si>
    <t>Wednesday Aug 5</t>
  </si>
  <si>
    <t>45-61</t>
  </si>
  <si>
    <t>Guaipe</t>
  </si>
  <si>
    <t>Friday Aug 7</t>
  </si>
  <si>
    <t>WSN</t>
  </si>
  <si>
    <t>46-61</t>
  </si>
  <si>
    <t>Storen</t>
  </si>
  <si>
    <t>Kahnle</t>
  </si>
  <si>
    <t>Saturday Aug 8</t>
  </si>
  <si>
    <t>46-62</t>
  </si>
  <si>
    <t>Strasburg</t>
  </si>
  <si>
    <t>Sunday Aug 9</t>
  </si>
  <si>
    <t>47-62</t>
  </si>
  <si>
    <t>Monday Aug 10</t>
  </si>
  <si>
    <t>NYM</t>
  </si>
  <si>
    <t>47-63</t>
  </si>
  <si>
    <t>Niese</t>
  </si>
  <si>
    <t>Familia</t>
  </si>
  <si>
    <t>Tuesday Aug 11</t>
  </si>
  <si>
    <t>47-64</t>
  </si>
  <si>
    <t>Harvey</t>
  </si>
  <si>
    <t>Wednesday Aug 12</t>
  </si>
  <si>
    <t>47-65</t>
  </si>
  <si>
    <t>deGrom</t>
  </si>
  <si>
    <t>Thursday Aug 13</t>
  </si>
  <si>
    <t>47-66</t>
  </si>
  <si>
    <t>Syndergaard</t>
  </si>
  <si>
    <t>Friday Aug 14</t>
  </si>
  <si>
    <t>47-67</t>
  </si>
  <si>
    <t>Norris</t>
  </si>
  <si>
    <t>Roberts</t>
  </si>
  <si>
    <t>Saturday Aug 15</t>
  </si>
  <si>
    <t>47-68</t>
  </si>
  <si>
    <t>Quackenbush</t>
  </si>
  <si>
    <t>Sunday Aug 16</t>
  </si>
  <si>
    <t>48-68</t>
  </si>
  <si>
    <t>Tuesday Aug 18</t>
  </si>
  <si>
    <t>48-69</t>
  </si>
  <si>
    <t>Zimmermann</t>
  </si>
  <si>
    <t>Wednesday Aug 19</t>
  </si>
  <si>
    <t>48-70</t>
  </si>
  <si>
    <t>Thursday Aug 20</t>
  </si>
  <si>
    <t>49-70</t>
  </si>
  <si>
    <t>Scherzer</t>
  </si>
  <si>
    <t>Friday Aug 21</t>
  </si>
  <si>
    <t>49-71</t>
  </si>
  <si>
    <t>Gilmartin</t>
  </si>
  <si>
    <t>Saturday Aug 22</t>
  </si>
  <si>
    <t>49-72</t>
  </si>
  <si>
    <t>Sunday Aug 23</t>
  </si>
  <si>
    <t>49-73</t>
  </si>
  <si>
    <t>Verrett</t>
  </si>
  <si>
    <t>Monday Aug 24</t>
  </si>
  <si>
    <t>49-74</t>
  </si>
  <si>
    <t>Teheran</t>
  </si>
  <si>
    <t>Vizcaino</t>
  </si>
  <si>
    <t>Tuesday Aug 25</t>
  </si>
  <si>
    <t>50-74</t>
  </si>
  <si>
    <t>Foltynewicz</t>
  </si>
  <si>
    <t>Wednesday Aug 26</t>
  </si>
  <si>
    <t>51-74</t>
  </si>
  <si>
    <t>Castro</t>
  </si>
  <si>
    <t>Friday Aug 28</t>
  </si>
  <si>
    <t>PIT</t>
  </si>
  <si>
    <t>51-75</t>
  </si>
  <si>
    <t>Watson</t>
  </si>
  <si>
    <t>Melancon</t>
  </si>
  <si>
    <t>Saturday Aug 29</t>
  </si>
  <si>
    <t>51-76</t>
  </si>
  <si>
    <t>Happ</t>
  </si>
  <si>
    <t>Sunday Aug 30</t>
  </si>
  <si>
    <t>52-76</t>
  </si>
  <si>
    <t>Morton</t>
  </si>
  <si>
    <t>Monday Aug 31</t>
  </si>
  <si>
    <t>53-76</t>
  </si>
  <si>
    <t>Tuesday Sep 1 (1)</t>
  </si>
  <si>
    <t>53-77</t>
  </si>
  <si>
    <t>Tuesday Sep 1 (2)</t>
  </si>
  <si>
    <t>53-78</t>
  </si>
  <si>
    <t>Wednesday Sep 2</t>
  </si>
  <si>
    <t>54-78</t>
  </si>
  <si>
    <t>Delgado</t>
  </si>
  <si>
    <t>Thursday Sep 3</t>
  </si>
  <si>
    <t>55-78</t>
  </si>
  <si>
    <t>Friday Sep 4</t>
  </si>
  <si>
    <t>56-78</t>
  </si>
  <si>
    <t>Saturday Sep 5</t>
  </si>
  <si>
    <t>56-79</t>
  </si>
  <si>
    <t>Peavy</t>
  </si>
  <si>
    <t>Sunday Sep 6</t>
  </si>
  <si>
    <t>56-80</t>
  </si>
  <si>
    <t>Monday Sep 7</t>
  </si>
  <si>
    <t>57-80</t>
  </si>
  <si>
    <t>Tuesday Sep 8</t>
  </si>
  <si>
    <t>57-81</t>
  </si>
  <si>
    <t>Wednesday Sep 9</t>
  </si>
  <si>
    <t>57-82</t>
  </si>
  <si>
    <t>1) create new w/l column left(1)</t>
  </si>
  <si>
    <t>2) )Home-road pivot based on column f -- need header? Change symbol?</t>
  </si>
  <si>
    <t>4) Record by month? By day of week? By day/night?</t>
  </si>
  <si>
    <t>6) longest winning streak? Losing streak?</t>
  </si>
  <si>
    <t>TODO: write exercise, do thesee calcs?</t>
  </si>
  <si>
    <t>WL_new</t>
  </si>
  <si>
    <t>homeaway</t>
  </si>
  <si>
    <t>Row Labels</t>
  </si>
  <si>
    <t>(blank)</t>
  </si>
  <si>
    <t>Grand Total</t>
  </si>
  <si>
    <t>Column Labels</t>
  </si>
  <si>
    <t>Count of Gm#</t>
  </si>
  <si>
    <t>Total</t>
  </si>
  <si>
    <t>Count + Formula</t>
  </si>
  <si>
    <t>`</t>
  </si>
  <si>
    <t>Values</t>
  </si>
  <si>
    <t>Sum of R</t>
  </si>
  <si>
    <t>Sum of RA</t>
  </si>
  <si>
    <t>3) runs scored against by home road; average per game?</t>
  </si>
  <si>
    <t>Away</t>
  </si>
  <si>
    <t>Home</t>
  </si>
  <si>
    <t>Overall</t>
  </si>
  <si>
    <t>Average Colorado</t>
  </si>
  <si>
    <t>Average Opponents</t>
  </si>
  <si>
    <t>Monday</t>
  </si>
  <si>
    <t>Apr</t>
  </si>
  <si>
    <t>Tuesday</t>
  </si>
  <si>
    <t>Wednesday</t>
  </si>
  <si>
    <t>Friday</t>
  </si>
  <si>
    <t>Saturday</t>
  </si>
  <si>
    <t>Sunday</t>
  </si>
  <si>
    <t>Thursday</t>
  </si>
  <si>
    <t>May</t>
  </si>
  <si>
    <t>Jun</t>
  </si>
  <si>
    <t>Jul</t>
  </si>
  <si>
    <t>Aug</t>
  </si>
  <si>
    <t>Sep</t>
  </si>
  <si>
    <t>Month</t>
  </si>
  <si>
    <t>Day</t>
  </si>
  <si>
    <t>Doubleheader</t>
  </si>
  <si>
    <t>dayofmonth</t>
  </si>
  <si>
    <t>homeaway_new</t>
  </si>
  <si>
    <t>streak_type</t>
  </si>
  <si>
    <t>streak_length</t>
  </si>
  <si>
    <t>%W</t>
  </si>
  <si>
    <t>Using PivotTable Row Percentages</t>
  </si>
  <si>
    <t>Win Pct</t>
  </si>
  <si>
    <t>Average of Attendance</t>
  </si>
  <si>
    <t>Min of Attendance</t>
  </si>
  <si>
    <t>Max of Attendance</t>
  </si>
  <si>
    <t>5) average, min, max attendance by home/road, day of week (doubleheader problem)</t>
  </si>
  <si>
    <t>losing</t>
  </si>
  <si>
    <t>winning</t>
  </si>
  <si>
    <t>Max of streak_length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</si>
</sst>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9" formatCode="_(* #,##0_);_(* \(#,##0\);_(* &quot;-&quot;??_);_(@_)"/>
  </numFmts>
  <fonts count="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3" applyFont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169" fontId="0" fillId="0" borderId="0" xfId="0" applyNumberFormat="1"/>
  </cellXfs>
  <cellStyles count="3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3" builtinId="5"/>
  </cellStyles>
  <dxfs count="4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 New York Times" refreshedDate="42271.921900347224" createdVersion="4" refreshedVersion="4" minRefreshableVersion="3" recordCount="140">
  <cacheSource type="worksheet">
    <worksheetSource ref="A1:AB1048576" sheet="prepared_data"/>
  </cacheSource>
  <cacheFields count="28">
    <cacheField name="Rk" numFmtId="0">
      <sharedItems containsString="0" containsBlank="1" containsNumber="1" containsInteger="1" minValue="1" maxValue="139"/>
    </cacheField>
    <cacheField name="Gm#" numFmtId="0">
      <sharedItems containsString="0" containsBlank="1" containsNumber="1" containsInteger="1" minValue="1" maxValue="139"/>
    </cacheField>
    <cacheField name="Date" numFmtId="0">
      <sharedItems containsBlank="1"/>
    </cacheField>
    <cacheField name="Day" numFmtId="0">
      <sharedItems containsBlank="1" count="8">
        <s v="Monday"/>
        <s v="Tuesday"/>
        <s v="Wednesday"/>
        <s v="Friday"/>
        <s v="Saturday"/>
        <s v="Sunday"/>
        <s v="Thursday"/>
        <m/>
      </sharedItems>
    </cacheField>
    <cacheField name="Month" numFmtId="0">
      <sharedItems containsBlank="1" count="7">
        <s v="Apr"/>
        <s v="May"/>
        <s v="Jun"/>
        <s v="Jul"/>
        <s v="Aug"/>
        <s v="Sep"/>
        <m/>
      </sharedItems>
    </cacheField>
    <cacheField name="dayofmonth" numFmtId="0">
      <sharedItems containsString="0" containsBlank="1" containsNumber="1" containsInteger="1" minValue="1" maxValue="31" count="32">
        <n v="6"/>
        <n v="7"/>
        <n v="8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7"/>
        <n v="28"/>
        <n v="29"/>
        <n v="1"/>
        <n v="2"/>
        <n v="3"/>
        <n v="16"/>
        <n v="26"/>
        <n v="30"/>
        <n v="31"/>
        <n v="5"/>
        <n v="9"/>
        <n v="4"/>
        <m/>
      </sharedItems>
    </cacheField>
    <cacheField name="Doubleheader" numFmtId="0">
      <sharedItems containsString="0" containsBlank="1" containsNumber="1" containsInteger="1" minValue="-2" maxValue="-1"/>
    </cacheField>
    <cacheField name="Tm" numFmtId="0">
      <sharedItems containsBlank="1"/>
    </cacheField>
    <cacheField name="homeaway" numFmtId="0">
      <sharedItems containsBlank="1" count="2">
        <s v="@"/>
        <m/>
      </sharedItems>
    </cacheField>
    <cacheField name="homeaway_new" numFmtId="0">
      <sharedItems containsBlank="1" count="3">
        <s v="Away"/>
        <s v="Home"/>
        <m/>
      </sharedItems>
    </cacheField>
    <cacheField name="Opp" numFmtId="0">
      <sharedItems containsBlank="1"/>
    </cacheField>
    <cacheField name="W/L" numFmtId="0">
      <sharedItems containsBlank="1"/>
    </cacheField>
    <cacheField name="WL_new" numFmtId="0">
      <sharedItems containsBlank="1" count="3">
        <s v="W"/>
        <s v="L"/>
        <m/>
      </sharedItems>
    </cacheField>
    <cacheField name="R" numFmtId="0">
      <sharedItems containsString="0" containsBlank="1" containsNumber="1" containsInteger="1" minValue="0" maxValue="17"/>
    </cacheField>
    <cacheField name="RA" numFmtId="0">
      <sharedItems containsString="0" containsBlank="1" containsNumber="1" containsInteger="1" minValue="0" maxValue="15"/>
    </cacheField>
    <cacheField name="Inn" numFmtId="0">
      <sharedItems containsString="0" containsBlank="1" containsNumber="1" containsInteger="1" minValue="6" maxValue="11"/>
    </cacheField>
    <cacheField name="W-L" numFmtId="0">
      <sharedItems containsBlank="1"/>
    </cacheField>
    <cacheField name="Rank" numFmtId="0">
      <sharedItems containsString="0" containsBlank="1" containsNumber="1" containsInteger="1" minValue="1" maxValue="5"/>
    </cacheField>
    <cacheField name="GB" numFmtId="0">
      <sharedItems containsBlank="1" containsMixedTypes="1" containsNumber="1" minValue="0.5" maxValue="23"/>
    </cacheField>
    <cacheField name="Win" numFmtId="0">
      <sharedItems containsBlank="1"/>
    </cacheField>
    <cacheField name="Loss" numFmtId="0">
      <sharedItems containsBlank="1"/>
    </cacheField>
    <cacheField name="Save" numFmtId="0">
      <sharedItems containsBlank="1"/>
    </cacheField>
    <cacheField name="Time" numFmtId="0">
      <sharedItems containsNonDate="0" containsDate="1" containsString="0" containsBlank="1" minDate="1899-12-30T01:41:00" maxDate="1899-12-30T04:06:00"/>
    </cacheField>
    <cacheField name="D/N" numFmtId="0">
      <sharedItems containsBlank="1" count="3">
        <s v="D"/>
        <s v="N"/>
        <m/>
      </sharedItems>
    </cacheField>
    <cacheField name="Attendance" numFmtId="0">
      <sharedItems containsString="0" containsBlank="1" containsNumber="1" containsInteger="1" minValue="0" maxValue="49303"/>
    </cacheField>
    <cacheField name="Streak" numFmtId="0">
      <sharedItems containsBlank="1"/>
    </cacheField>
    <cacheField name="streak_type" numFmtId="0">
      <sharedItems containsBlank="1" count="3">
        <s v="winning"/>
        <s v="losing"/>
        <m/>
      </sharedItems>
    </cacheField>
    <cacheField name="streak_length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"/>
    <n v="1"/>
    <s v="Monday Apr 6"/>
    <x v="0"/>
    <x v="0"/>
    <x v="0"/>
    <m/>
    <s v="COL"/>
    <x v="0"/>
    <x v="0"/>
    <s v="MIL"/>
    <s v="W"/>
    <x v="0"/>
    <n v="10"/>
    <n v="0"/>
    <m/>
    <s v="1-0"/>
    <n v="1"/>
    <s v="Tied"/>
    <s v="Kendrick"/>
    <s v="Lohse"/>
    <m/>
    <d v="1899-12-30T03:00:00"/>
    <x v="0"/>
    <n v="46032"/>
    <s v="+"/>
    <x v="0"/>
    <n v="1"/>
  </r>
  <r>
    <n v="2"/>
    <n v="2"/>
    <s v="Tuesday Apr 7"/>
    <x v="1"/>
    <x v="0"/>
    <x v="1"/>
    <m/>
    <s v="COL"/>
    <x v="0"/>
    <x v="0"/>
    <s v="MIL"/>
    <s v="W"/>
    <x v="0"/>
    <n v="5"/>
    <n v="2"/>
    <m/>
    <s v="2-0"/>
    <n v="1"/>
    <s v="up 1.0"/>
    <s v="Lyles"/>
    <s v="Garza"/>
    <s v="Hawkins"/>
    <d v="1899-12-30T02:48:00"/>
    <x v="1"/>
    <n v="30222"/>
    <s v="++"/>
    <x v="0"/>
    <n v="2"/>
  </r>
  <r>
    <n v="3"/>
    <n v="3"/>
    <s v="Wednesday Apr 8"/>
    <x v="2"/>
    <x v="0"/>
    <x v="2"/>
    <m/>
    <s v="COL"/>
    <x v="0"/>
    <x v="0"/>
    <s v="MIL"/>
    <s v="W"/>
    <x v="0"/>
    <n v="5"/>
    <n v="4"/>
    <n v="10"/>
    <s v="3-0"/>
    <n v="1"/>
    <s v="up 1.0"/>
    <s v="Hawkins"/>
    <s v="Rodriguez"/>
    <s v="Axford"/>
    <d v="1899-12-30T03:15:00"/>
    <x v="1"/>
    <n v="28720"/>
    <s v="+++"/>
    <x v="0"/>
    <n v="3"/>
  </r>
  <r>
    <n v="4"/>
    <n v="4"/>
    <s v="Friday Apr 10"/>
    <x v="3"/>
    <x v="0"/>
    <x v="3"/>
    <m/>
    <s v="COL"/>
    <x v="1"/>
    <x v="1"/>
    <s v="CHC"/>
    <s v="W"/>
    <x v="0"/>
    <n v="5"/>
    <n v="1"/>
    <m/>
    <s v="4-0"/>
    <n v="1"/>
    <s v="up 1.5"/>
    <s v="Bergman"/>
    <s v="Wood"/>
    <m/>
    <d v="1899-12-30T03:01:00"/>
    <x v="0"/>
    <n v="49303"/>
    <s v="++++"/>
    <x v="0"/>
    <n v="4"/>
  </r>
  <r>
    <n v="5"/>
    <n v="5"/>
    <s v="Saturday Apr 11"/>
    <x v="4"/>
    <x v="0"/>
    <x v="4"/>
    <m/>
    <s v="COL"/>
    <x v="1"/>
    <x v="1"/>
    <s v="CHC"/>
    <s v="L"/>
    <x v="1"/>
    <n v="5"/>
    <n v="9"/>
    <m/>
    <s v="4-1"/>
    <n v="1"/>
    <s v="up 1.0"/>
    <s v="Hammel"/>
    <s v="Kendrick"/>
    <m/>
    <d v="1899-12-30T03:19:00"/>
    <x v="1"/>
    <n v="43812"/>
    <s v="-"/>
    <x v="1"/>
    <n v="1"/>
  </r>
  <r>
    <n v="6"/>
    <n v="6"/>
    <s v="Sunday Apr 12"/>
    <x v="5"/>
    <x v="0"/>
    <x v="5"/>
    <m/>
    <s v="COL"/>
    <x v="1"/>
    <x v="1"/>
    <s v="CHC"/>
    <s v="L"/>
    <x v="1"/>
    <n v="5"/>
    <n v="6"/>
    <m/>
    <s v="4-2"/>
    <n v="1"/>
    <s v="up 0.5"/>
    <s v="Ramirez"/>
    <s v="Hawkins"/>
    <s v="Rondon"/>
    <d v="1899-12-30T03:05:00"/>
    <x v="0"/>
    <n v="41363"/>
    <s v="--"/>
    <x v="1"/>
    <n v="2"/>
  </r>
  <r>
    <n v="7"/>
    <n v="7"/>
    <s v="Monday Apr 13"/>
    <x v="0"/>
    <x v="0"/>
    <x v="6"/>
    <m/>
    <s v="COL"/>
    <x v="0"/>
    <x v="0"/>
    <s v="SFG"/>
    <s v="W"/>
    <x v="0"/>
    <n v="2"/>
    <n v="0"/>
    <m/>
    <s v="5-2"/>
    <n v="1"/>
    <s v="up 1.0"/>
    <s v="Butler"/>
    <s v="Heston"/>
    <s v="Betancourt"/>
    <d v="1899-12-30T02:58:00"/>
    <x v="0"/>
    <n v="42019"/>
    <s v="+"/>
    <x v="0"/>
    <n v="1"/>
  </r>
  <r>
    <n v="8"/>
    <n v="8"/>
    <s v="Tuesday Apr 14"/>
    <x v="1"/>
    <x v="0"/>
    <x v="7"/>
    <m/>
    <s v="COL"/>
    <x v="0"/>
    <x v="0"/>
    <s v="SFG"/>
    <s v="W"/>
    <x v="0"/>
    <n v="4"/>
    <n v="1"/>
    <m/>
    <s v="6-2"/>
    <n v="1"/>
    <s v="up 1.0"/>
    <s v="Oberg"/>
    <s v="Hudson"/>
    <s v="Ottavino"/>
    <d v="1899-12-30T03:09:00"/>
    <x v="1"/>
    <n v="41051"/>
    <s v="++"/>
    <x v="0"/>
    <n v="2"/>
  </r>
  <r>
    <n v="9"/>
    <n v="9"/>
    <s v="Wednesday Apr 15"/>
    <x v="2"/>
    <x v="0"/>
    <x v="8"/>
    <m/>
    <s v="COL"/>
    <x v="0"/>
    <x v="0"/>
    <s v="SFG"/>
    <s v="W"/>
    <x v="0"/>
    <n v="4"/>
    <n v="2"/>
    <m/>
    <s v="7-2"/>
    <n v="1"/>
    <s v="up 1.0"/>
    <s v="Matzek"/>
    <s v="Lincecum"/>
    <s v="Ottavino"/>
    <d v="1899-12-30T02:51:00"/>
    <x v="1"/>
    <n v="41188"/>
    <s v="+++"/>
    <x v="0"/>
    <n v="3"/>
  </r>
  <r>
    <n v="10"/>
    <n v="10"/>
    <s v="Friday Apr 17"/>
    <x v="3"/>
    <x v="0"/>
    <x v="9"/>
    <m/>
    <s v="COL"/>
    <x v="0"/>
    <x v="0"/>
    <s v="LAD"/>
    <s v="L"/>
    <x v="1"/>
    <n v="3"/>
    <n v="7"/>
    <m/>
    <s v="7-3"/>
    <n v="1"/>
    <s v="Tied"/>
    <s v="Kershaw"/>
    <s v="Kendrick"/>
    <m/>
    <d v="1899-12-30T03:18:00"/>
    <x v="1"/>
    <n v="48950"/>
    <s v="-"/>
    <x v="1"/>
    <n v="1"/>
  </r>
  <r>
    <n v="11"/>
    <n v="11"/>
    <s v="Saturday Apr 18"/>
    <x v="4"/>
    <x v="0"/>
    <x v="10"/>
    <m/>
    <s v="COL"/>
    <x v="0"/>
    <x v="0"/>
    <s v="LAD"/>
    <s v="L"/>
    <x v="1"/>
    <n v="3"/>
    <n v="6"/>
    <m/>
    <s v="7-4"/>
    <n v="2"/>
    <n v="1"/>
    <s v="Greinke"/>
    <s v="Lyles"/>
    <s v="Peralta"/>
    <d v="1899-12-30T02:55:00"/>
    <x v="1"/>
    <n v="45912"/>
    <s v="--"/>
    <x v="1"/>
    <n v="2"/>
  </r>
  <r>
    <n v="12"/>
    <n v="12"/>
    <s v="Sunday Apr 19"/>
    <x v="5"/>
    <x v="0"/>
    <x v="11"/>
    <m/>
    <s v="COL"/>
    <x v="0"/>
    <x v="0"/>
    <s v="LAD"/>
    <s v="L"/>
    <x v="1"/>
    <n v="0"/>
    <n v="7"/>
    <m/>
    <s v="7-5"/>
    <n v="3"/>
    <n v="2"/>
    <s v="McCarthy"/>
    <s v="Butler"/>
    <m/>
    <d v="1899-12-30T02:55:00"/>
    <x v="0"/>
    <n v="44666"/>
    <s v="---"/>
    <x v="1"/>
    <n v="3"/>
  </r>
  <r>
    <n v="13"/>
    <n v="13"/>
    <s v="Monday Apr 20"/>
    <x v="0"/>
    <x v="0"/>
    <x v="12"/>
    <m/>
    <s v="COL"/>
    <x v="1"/>
    <x v="1"/>
    <s v="SDP"/>
    <s v="L"/>
    <x v="1"/>
    <n v="3"/>
    <n v="14"/>
    <m/>
    <s v="7-6"/>
    <n v="3"/>
    <n v="2.5"/>
    <s v="Despaigne"/>
    <s v="De La Rosa"/>
    <m/>
    <d v="1899-12-30T03:09:00"/>
    <x v="1"/>
    <n v="22586"/>
    <s v="----"/>
    <x v="1"/>
    <n v="4"/>
  </r>
  <r>
    <n v="14"/>
    <n v="14"/>
    <s v="Tuesday Apr 21"/>
    <x v="1"/>
    <x v="0"/>
    <x v="13"/>
    <m/>
    <s v="COL"/>
    <x v="1"/>
    <x v="1"/>
    <s v="SDP"/>
    <s v="L"/>
    <x v="1"/>
    <n v="6"/>
    <n v="7"/>
    <m/>
    <s v="7-7"/>
    <n v="3"/>
    <n v="2.5"/>
    <s v="Maurer"/>
    <s v="Logan"/>
    <s v="Kimbrel"/>
    <d v="1899-12-30T03:06:00"/>
    <x v="1"/>
    <n v="22600"/>
    <s v="-----"/>
    <x v="1"/>
    <n v="5"/>
  </r>
  <r>
    <n v="15"/>
    <n v="15"/>
    <s v="Wednesday Apr 22"/>
    <x v="2"/>
    <x v="0"/>
    <x v="14"/>
    <m/>
    <s v="COL"/>
    <x v="1"/>
    <x v="1"/>
    <s v="SDP"/>
    <s v="W-wo"/>
    <x v="0"/>
    <n v="5"/>
    <n v="4"/>
    <m/>
    <s v="8-7"/>
    <n v="3"/>
    <n v="1.5"/>
    <s v="Ottavino"/>
    <s v="Kelley"/>
    <m/>
    <d v="1899-12-30T02:39:00"/>
    <x v="1"/>
    <n v="22705"/>
    <s v="+"/>
    <x v="0"/>
    <n v="1"/>
  </r>
  <r>
    <n v="16"/>
    <n v="16"/>
    <s v="Thursday Apr 23"/>
    <x v="6"/>
    <x v="0"/>
    <x v="15"/>
    <m/>
    <s v="COL"/>
    <x v="1"/>
    <x v="1"/>
    <s v="SDP"/>
    <s v="W"/>
    <x v="0"/>
    <n v="2"/>
    <n v="1"/>
    <m/>
    <s v="9-7"/>
    <n v="3"/>
    <n v="0.5"/>
    <s v="Lyles"/>
    <s v="Ross"/>
    <s v="Axford"/>
    <d v="1899-12-30T02:53:00"/>
    <x v="0"/>
    <n v="31676"/>
    <s v="++"/>
    <x v="0"/>
    <n v="2"/>
  </r>
  <r>
    <n v="17"/>
    <n v="17"/>
    <s v="Friday Apr 24"/>
    <x v="3"/>
    <x v="0"/>
    <x v="16"/>
    <m/>
    <s v="COL"/>
    <x v="1"/>
    <x v="1"/>
    <s v="SFG"/>
    <s v="W"/>
    <x v="0"/>
    <n v="6"/>
    <n v="4"/>
    <m/>
    <s v="10-7"/>
    <n v="2"/>
    <n v="0.5"/>
    <s v="Butler"/>
    <s v="Heston"/>
    <s v="Ottavino"/>
    <d v="1899-12-30T02:51:00"/>
    <x v="1"/>
    <n v="31453"/>
    <s v="+++"/>
    <x v="0"/>
    <n v="3"/>
  </r>
  <r>
    <n v="18"/>
    <n v="18"/>
    <s v="Saturday Apr 25"/>
    <x v="4"/>
    <x v="0"/>
    <x v="17"/>
    <m/>
    <s v="COL"/>
    <x v="1"/>
    <x v="1"/>
    <s v="SFG"/>
    <s v="L"/>
    <x v="1"/>
    <n v="4"/>
    <n v="5"/>
    <n v="11"/>
    <s v="10-8"/>
    <n v="2"/>
    <n v="1.5"/>
    <s v="Machi"/>
    <s v="Brown"/>
    <m/>
    <d v="1899-12-30T03:52:00"/>
    <x v="1"/>
    <n v="36474"/>
    <s v="-"/>
    <x v="1"/>
    <n v="1"/>
  </r>
  <r>
    <n v="19"/>
    <n v="19"/>
    <s v="Monday Apr 27"/>
    <x v="0"/>
    <x v="0"/>
    <x v="18"/>
    <m/>
    <s v="COL"/>
    <x v="0"/>
    <x v="0"/>
    <s v="ARI"/>
    <s v="W"/>
    <x v="0"/>
    <n v="5"/>
    <n v="4"/>
    <m/>
    <s v="11-8"/>
    <n v="2"/>
    <n v="1"/>
    <s v="Matzek"/>
    <s v="Anderson"/>
    <s v="Axford"/>
    <d v="1899-12-30T03:29:00"/>
    <x v="1"/>
    <n v="17444"/>
    <s v="+"/>
    <x v="0"/>
    <n v="1"/>
  </r>
  <r>
    <n v="20"/>
    <n v="20"/>
    <s v="Tuesday Apr 28"/>
    <x v="1"/>
    <x v="0"/>
    <x v="19"/>
    <m/>
    <s v="COL"/>
    <x v="0"/>
    <x v="0"/>
    <s v="ARI"/>
    <s v="L"/>
    <x v="1"/>
    <n v="5"/>
    <n v="12"/>
    <m/>
    <s v="11-9"/>
    <n v="2"/>
    <n v="1"/>
    <s v="Chafin"/>
    <s v="Kendrick"/>
    <m/>
    <d v="1899-12-30T03:10:00"/>
    <x v="1"/>
    <n v="18792"/>
    <s v="-"/>
    <x v="1"/>
    <n v="1"/>
  </r>
  <r>
    <n v="21"/>
    <n v="21"/>
    <s v="Wednesday Apr 29"/>
    <x v="2"/>
    <x v="0"/>
    <x v="20"/>
    <m/>
    <s v="COL"/>
    <x v="0"/>
    <x v="0"/>
    <s v="ARI"/>
    <s v="L"/>
    <x v="1"/>
    <n v="1"/>
    <n v="9"/>
    <m/>
    <s v="11-10"/>
    <n v="2"/>
    <n v="2"/>
    <s v="Collmenter"/>
    <s v="Lyles"/>
    <m/>
    <d v="1899-12-30T02:34:00"/>
    <x v="1"/>
    <n v="19633"/>
    <s v="--"/>
    <x v="1"/>
    <n v="2"/>
  </r>
  <r>
    <n v="22"/>
    <n v="22"/>
    <s v="Friday May 1"/>
    <x v="3"/>
    <x v="1"/>
    <x v="21"/>
    <m/>
    <s v="COL"/>
    <x v="0"/>
    <x v="0"/>
    <s v="SDP"/>
    <s v="L"/>
    <x v="1"/>
    <n v="3"/>
    <n v="14"/>
    <m/>
    <s v="11-11"/>
    <n v="2"/>
    <n v="3"/>
    <s v="Kennedy"/>
    <s v="Butler"/>
    <m/>
    <d v="1899-12-30T03:26:00"/>
    <x v="1"/>
    <n v="30186"/>
    <s v="---"/>
    <x v="1"/>
    <n v="3"/>
  </r>
  <r>
    <n v="23"/>
    <n v="23"/>
    <s v="Saturday May 2"/>
    <x v="4"/>
    <x v="1"/>
    <x v="22"/>
    <m/>
    <s v="COL"/>
    <x v="0"/>
    <x v="0"/>
    <s v="SDP"/>
    <s v="L"/>
    <x v="1"/>
    <n v="2"/>
    <n v="4"/>
    <m/>
    <s v="11-12"/>
    <n v="3"/>
    <n v="4"/>
    <s v="Morrow"/>
    <s v="De La Rosa"/>
    <s v="Kimbrel"/>
    <d v="1899-12-30T02:57:00"/>
    <x v="1"/>
    <n v="28058"/>
    <s v="----"/>
    <x v="1"/>
    <n v="4"/>
  </r>
  <r>
    <n v="24"/>
    <n v="24"/>
    <s v="Sunday May 3"/>
    <x v="5"/>
    <x v="1"/>
    <x v="23"/>
    <m/>
    <s v="COL"/>
    <x v="0"/>
    <x v="0"/>
    <s v="SDP"/>
    <s v="L"/>
    <x v="1"/>
    <n v="6"/>
    <n v="8"/>
    <m/>
    <s v="11-13"/>
    <n v="4"/>
    <n v="5"/>
    <s v="Shields"/>
    <s v="Kendrick"/>
    <s v="Kimbrel"/>
    <d v="1899-12-30T03:12:00"/>
    <x v="0"/>
    <n v="34197"/>
    <s v="-----"/>
    <x v="1"/>
    <n v="5"/>
  </r>
  <r>
    <n v="25"/>
    <n v="25"/>
    <s v="Wednesday May 6 (1)"/>
    <x v="2"/>
    <x v="1"/>
    <x v="0"/>
    <n v="-1"/>
    <s v="COL"/>
    <x v="1"/>
    <x v="1"/>
    <s v="ARI"/>
    <s v="L"/>
    <x v="1"/>
    <n v="7"/>
    <n v="13"/>
    <m/>
    <s v="11-14"/>
    <n v="5"/>
    <n v="5.5"/>
    <s v="Collmenter"/>
    <s v="Matzek"/>
    <m/>
    <d v="1899-12-30T03:29:00"/>
    <x v="0"/>
    <n v="0"/>
    <s v="------"/>
    <x v="1"/>
    <n v="6"/>
  </r>
  <r>
    <n v="26"/>
    <n v="26"/>
    <s v="Wednesday May 6 (2)"/>
    <x v="2"/>
    <x v="1"/>
    <x v="0"/>
    <n v="-2"/>
    <s v="COL"/>
    <x v="1"/>
    <x v="1"/>
    <s v="ARI"/>
    <s v="L"/>
    <x v="1"/>
    <n v="1"/>
    <n v="5"/>
    <m/>
    <s v="11-15"/>
    <n v="5"/>
    <n v="5.5"/>
    <s v="Ray"/>
    <s v="Lyles"/>
    <m/>
    <d v="1899-12-30T02:31:00"/>
    <x v="0"/>
    <n v="22621"/>
    <s v="-------"/>
    <x v="1"/>
    <n v="7"/>
  </r>
  <r>
    <n v="27"/>
    <n v="27"/>
    <s v="Friday May 8"/>
    <x v="3"/>
    <x v="1"/>
    <x v="2"/>
    <m/>
    <s v="COL"/>
    <x v="1"/>
    <x v="1"/>
    <s v="LAD"/>
    <s v="L"/>
    <x v="1"/>
    <n v="1"/>
    <n v="2"/>
    <n v="6"/>
    <s v="11-16"/>
    <n v="5"/>
    <n v="7"/>
    <s v="Anderson"/>
    <s v="Butler"/>
    <m/>
    <d v="1899-12-30T01:41:00"/>
    <x v="1"/>
    <n v="32974"/>
    <s v="--------"/>
    <x v="1"/>
    <n v="8"/>
  </r>
  <r>
    <n v="28"/>
    <n v="28"/>
    <s v="Sunday May 10"/>
    <x v="5"/>
    <x v="1"/>
    <x v="3"/>
    <m/>
    <s v="COL"/>
    <x v="1"/>
    <x v="1"/>
    <s v="LAD"/>
    <s v="L"/>
    <x v="1"/>
    <n v="5"/>
    <n v="9"/>
    <m/>
    <s v="11-17"/>
    <n v="5"/>
    <n v="8"/>
    <s v="Baez"/>
    <s v="Oberg"/>
    <m/>
    <d v="1899-12-30T03:36:00"/>
    <x v="0"/>
    <n v="30710"/>
    <s v="---------"/>
    <x v="1"/>
    <n v="9"/>
  </r>
  <r>
    <n v="29"/>
    <n v="29"/>
    <s v="Tuesday May 12"/>
    <x v="1"/>
    <x v="1"/>
    <x v="5"/>
    <m/>
    <s v="COL"/>
    <x v="0"/>
    <x v="0"/>
    <s v="LAA"/>
    <s v="L"/>
    <x v="1"/>
    <n v="2"/>
    <n v="5"/>
    <m/>
    <s v="11-18"/>
    <n v="5"/>
    <n v="9.5"/>
    <s v="Wilson"/>
    <s v="Betancourt"/>
    <s v="Street"/>
    <d v="1899-12-30T02:44:00"/>
    <x v="1"/>
    <n v="28150"/>
    <s v="----------"/>
    <x v="1"/>
    <n v="10"/>
  </r>
  <r>
    <n v="30"/>
    <n v="30"/>
    <s v="Wednesday May 13"/>
    <x v="2"/>
    <x v="1"/>
    <x v="6"/>
    <m/>
    <s v="COL"/>
    <x v="0"/>
    <x v="0"/>
    <s v="LAA"/>
    <s v="L-wo"/>
    <x v="1"/>
    <n v="1"/>
    <n v="2"/>
    <n v="11"/>
    <s v="11-19"/>
    <n v="5"/>
    <n v="9.5"/>
    <s v="Ramos"/>
    <s v="Friedrich"/>
    <m/>
    <d v="1899-12-30T03:18:00"/>
    <x v="1"/>
    <n v="30129"/>
    <s v="-----------"/>
    <x v="1"/>
    <n v="11"/>
  </r>
  <r>
    <n v="31"/>
    <n v="31"/>
    <s v="Thursday May 14"/>
    <x v="6"/>
    <x v="1"/>
    <x v="7"/>
    <m/>
    <s v="COL"/>
    <x v="0"/>
    <x v="0"/>
    <s v="LAD"/>
    <s v="W"/>
    <x v="0"/>
    <n v="5"/>
    <n v="4"/>
    <m/>
    <s v="12-19"/>
    <n v="5"/>
    <n v="8.5"/>
    <s v="Betancourt"/>
    <s v="Garcia"/>
    <s v="Axford"/>
    <d v="1899-12-30T03:11:00"/>
    <x v="1"/>
    <n v="42650"/>
    <s v="+"/>
    <x v="0"/>
    <n v="1"/>
  </r>
  <r>
    <n v="32"/>
    <n v="32"/>
    <s v="Friday May 15"/>
    <x v="3"/>
    <x v="1"/>
    <x v="8"/>
    <m/>
    <s v="COL"/>
    <x v="0"/>
    <x v="0"/>
    <s v="LAD"/>
    <s v="L"/>
    <x v="1"/>
    <n v="4"/>
    <n v="6"/>
    <m/>
    <s v="12-20"/>
    <n v="5"/>
    <n v="9.5"/>
    <s v="Kershaw"/>
    <s v="Butler"/>
    <s v="Nicasio"/>
    <d v="1899-12-30T03:34:00"/>
    <x v="1"/>
    <n v="46662"/>
    <s v="-"/>
    <x v="1"/>
    <n v="1"/>
  </r>
  <r>
    <n v="33"/>
    <n v="33"/>
    <s v="Saturday May 16"/>
    <x v="4"/>
    <x v="1"/>
    <x v="24"/>
    <m/>
    <s v="COL"/>
    <x v="0"/>
    <x v="0"/>
    <s v="LAD"/>
    <s v="W"/>
    <x v="0"/>
    <n v="7"/>
    <n v="1"/>
    <m/>
    <s v="13-20"/>
    <n v="5"/>
    <n v="8.5"/>
    <s v="De La Rosa"/>
    <s v="Greinke"/>
    <m/>
    <d v="1899-12-30T02:54:00"/>
    <x v="1"/>
    <n v="48378"/>
    <s v="+"/>
    <x v="0"/>
    <n v="1"/>
  </r>
  <r>
    <n v="34"/>
    <n v="34"/>
    <s v="Sunday May 17"/>
    <x v="5"/>
    <x v="1"/>
    <x v="9"/>
    <m/>
    <s v="COL"/>
    <x v="0"/>
    <x v="0"/>
    <s v="LAD"/>
    <s v="L"/>
    <x v="1"/>
    <n v="0"/>
    <n v="1"/>
    <m/>
    <s v="13-21"/>
    <n v="5"/>
    <n v="9.5"/>
    <s v="Bolsinger"/>
    <s v="Kendrick"/>
    <s v="Jansen"/>
    <d v="1899-12-30T02:40:00"/>
    <x v="0"/>
    <n v="44990"/>
    <s v="-"/>
    <x v="1"/>
    <n v="1"/>
  </r>
  <r>
    <n v="35"/>
    <n v="35"/>
    <s v="Monday May 18"/>
    <x v="0"/>
    <x v="1"/>
    <x v="10"/>
    <m/>
    <s v="COL"/>
    <x v="1"/>
    <x v="1"/>
    <s v="PHI"/>
    <s v="L"/>
    <x v="1"/>
    <n v="3"/>
    <n v="4"/>
    <m/>
    <s v="13-22"/>
    <n v="5"/>
    <n v="10"/>
    <s v="Hamels"/>
    <s v="Lyles"/>
    <s v="Papelbon"/>
    <d v="1899-12-30T03:14:00"/>
    <x v="1"/>
    <n v="24061"/>
    <s v="--"/>
    <x v="1"/>
    <n v="2"/>
  </r>
  <r>
    <n v="36"/>
    <n v="36"/>
    <s v="Tuesday May 19"/>
    <x v="1"/>
    <x v="1"/>
    <x v="11"/>
    <m/>
    <s v="COL"/>
    <x v="1"/>
    <x v="1"/>
    <s v="PHI"/>
    <s v="W"/>
    <x v="0"/>
    <n v="6"/>
    <n v="5"/>
    <m/>
    <s v="14-22"/>
    <n v="5"/>
    <n v="9"/>
    <s v="Oberg"/>
    <s v="De Fratus"/>
    <s v="Axford"/>
    <d v="1899-12-30T02:54:00"/>
    <x v="1"/>
    <n v="21249"/>
    <s v="+"/>
    <x v="0"/>
    <n v="1"/>
  </r>
  <r>
    <n v="37"/>
    <n v="37"/>
    <s v="Wednesday May 20"/>
    <x v="2"/>
    <x v="1"/>
    <x v="12"/>
    <m/>
    <s v="COL"/>
    <x v="1"/>
    <x v="1"/>
    <s v="PHI"/>
    <s v="L"/>
    <x v="1"/>
    <n v="2"/>
    <n v="4"/>
    <m/>
    <s v="14-23"/>
    <n v="5"/>
    <n v="9"/>
    <s v="Gonzalez"/>
    <s v="Butler"/>
    <s v="Papelbon"/>
    <d v="1899-12-30T02:50:00"/>
    <x v="1"/>
    <n v="21714"/>
    <s v="-"/>
    <x v="1"/>
    <n v="1"/>
  </r>
  <r>
    <n v="38"/>
    <n v="38"/>
    <s v="Thursday May 21"/>
    <x v="6"/>
    <x v="1"/>
    <x v="13"/>
    <m/>
    <s v="COL"/>
    <x v="1"/>
    <x v="1"/>
    <s v="PHI"/>
    <s v="W"/>
    <x v="0"/>
    <n v="7"/>
    <n v="3"/>
    <m/>
    <s v="15-23"/>
    <n v="5"/>
    <n v="8"/>
    <s v="Bergman"/>
    <s v="Williams"/>
    <m/>
    <d v="1899-12-30T03:15:00"/>
    <x v="0"/>
    <n v="25418"/>
    <s v="+"/>
    <x v="0"/>
    <n v="1"/>
  </r>
  <r>
    <n v="39"/>
    <n v="39"/>
    <s v="Friday May 22"/>
    <x v="3"/>
    <x v="1"/>
    <x v="14"/>
    <m/>
    <s v="COL"/>
    <x v="1"/>
    <x v="1"/>
    <s v="SFG"/>
    <s v="L"/>
    <x v="1"/>
    <n v="8"/>
    <n v="11"/>
    <m/>
    <s v="15-24"/>
    <n v="5"/>
    <n v="9"/>
    <s v="Vogelsong"/>
    <s v="Kendrick"/>
    <s v="Casilla"/>
    <d v="1899-12-30T03:33:00"/>
    <x v="1"/>
    <n v="31226"/>
    <s v="-"/>
    <x v="1"/>
    <n v="1"/>
  </r>
  <r>
    <n v="40"/>
    <n v="40"/>
    <s v="Saturday May 23 (1)"/>
    <x v="4"/>
    <x v="1"/>
    <x v="15"/>
    <n v="-1"/>
    <s v="COL"/>
    <x v="1"/>
    <x v="1"/>
    <s v="SFG"/>
    <s v="L"/>
    <x v="1"/>
    <n v="8"/>
    <n v="10"/>
    <m/>
    <s v="15-25"/>
    <n v="5"/>
    <n v="9.5"/>
    <s v="Heston"/>
    <s v="Lyles"/>
    <s v="Casilla"/>
    <d v="1899-12-30T03:04:00"/>
    <x v="0"/>
    <n v="32956"/>
    <s v="--"/>
    <x v="1"/>
    <n v="2"/>
  </r>
  <r>
    <n v="41"/>
    <n v="41"/>
    <s v="Saturday May 23 (2)"/>
    <x v="4"/>
    <x v="1"/>
    <x v="15"/>
    <n v="-2"/>
    <s v="COL"/>
    <x v="1"/>
    <x v="1"/>
    <s v="SFG"/>
    <s v="W"/>
    <x v="0"/>
    <n v="5"/>
    <n v="3"/>
    <m/>
    <s v="16-25"/>
    <n v="5"/>
    <n v="9.5"/>
    <s v="Hale"/>
    <s v="Petit"/>
    <s v="Axford"/>
    <d v="1899-12-30T02:45:00"/>
    <x v="1"/>
    <n v="30180"/>
    <s v="+"/>
    <x v="0"/>
    <n v="1"/>
  </r>
  <r>
    <n v="42"/>
    <n v="42"/>
    <s v="Sunday May 24"/>
    <x v="5"/>
    <x v="1"/>
    <x v="16"/>
    <m/>
    <s v="COL"/>
    <x v="1"/>
    <x v="1"/>
    <s v="SFG"/>
    <s v="W"/>
    <x v="0"/>
    <n v="11"/>
    <n v="2"/>
    <m/>
    <s v="17-25"/>
    <n v="5"/>
    <n v="8.5"/>
    <s v="Bettis"/>
    <s v="Hudson"/>
    <m/>
    <d v="1899-12-30T02:49:00"/>
    <x v="0"/>
    <n v="34404"/>
    <s v="++"/>
    <x v="0"/>
    <n v="2"/>
  </r>
  <r>
    <n v="43"/>
    <n v="43"/>
    <s v="Monday May 25"/>
    <x v="0"/>
    <x v="1"/>
    <x v="17"/>
    <m/>
    <s v="COL"/>
    <x v="0"/>
    <x v="0"/>
    <s v="CIN"/>
    <s v="W"/>
    <x v="0"/>
    <n v="5"/>
    <n v="4"/>
    <m/>
    <s v="18-25"/>
    <n v="5"/>
    <n v="8.5"/>
    <s v="Betancourt"/>
    <s v="Chapman"/>
    <s v="Axford"/>
    <d v="1899-12-30T02:59:00"/>
    <x v="0"/>
    <n v="20516"/>
    <s v="+++"/>
    <x v="0"/>
    <n v="3"/>
  </r>
  <r>
    <n v="44"/>
    <n v="44"/>
    <s v="Tuesday May 26"/>
    <x v="1"/>
    <x v="1"/>
    <x v="25"/>
    <m/>
    <s v="COL"/>
    <x v="0"/>
    <x v="0"/>
    <s v="CIN"/>
    <s v="L-wo"/>
    <x v="1"/>
    <n v="1"/>
    <n v="2"/>
    <m/>
    <s v="18-26"/>
    <n v="5"/>
    <n v="9.5"/>
    <s v="Chapman"/>
    <s v="Brown"/>
    <m/>
    <d v="1899-12-30T02:39:00"/>
    <x v="1"/>
    <n v="22523"/>
    <s v="-"/>
    <x v="1"/>
    <n v="1"/>
  </r>
  <r>
    <n v="45"/>
    <n v="45"/>
    <s v="Wednesday May 27"/>
    <x v="2"/>
    <x v="1"/>
    <x v="18"/>
    <m/>
    <s v="COL"/>
    <x v="0"/>
    <x v="0"/>
    <s v="CIN"/>
    <s v="W"/>
    <x v="0"/>
    <n v="6"/>
    <n v="4"/>
    <m/>
    <s v="19-26"/>
    <n v="5"/>
    <n v="8.5"/>
    <s v="Kendrick"/>
    <s v="Leake"/>
    <s v="Axford"/>
    <d v="1899-12-30T02:46:00"/>
    <x v="0"/>
    <n v="23917"/>
    <s v="+"/>
    <x v="0"/>
    <n v="1"/>
  </r>
  <r>
    <n v="46"/>
    <n v="46"/>
    <s v="Friday May 29"/>
    <x v="3"/>
    <x v="1"/>
    <x v="20"/>
    <m/>
    <s v="COL"/>
    <x v="0"/>
    <x v="0"/>
    <s v="PHI"/>
    <s v="W"/>
    <x v="0"/>
    <n v="4"/>
    <n v="1"/>
    <m/>
    <s v="20-26"/>
    <n v="5"/>
    <n v="8"/>
    <s v="Bettis"/>
    <s v="Hamels"/>
    <m/>
    <d v="1899-12-30T02:32:00"/>
    <x v="1"/>
    <n v="22227"/>
    <s v="++"/>
    <x v="0"/>
    <n v="2"/>
  </r>
  <r>
    <n v="47"/>
    <n v="47"/>
    <s v="Saturday May 30"/>
    <x v="4"/>
    <x v="1"/>
    <x v="26"/>
    <m/>
    <s v="COL"/>
    <x v="0"/>
    <x v="0"/>
    <s v="PHI"/>
    <s v="W"/>
    <x v="0"/>
    <n v="5"/>
    <n v="2"/>
    <m/>
    <s v="21-26"/>
    <n v="5"/>
    <n v="7.5"/>
    <s v="Butler"/>
    <s v="Harang"/>
    <s v="Axford"/>
    <d v="1899-12-30T03:23:00"/>
    <x v="0"/>
    <n v="23510"/>
    <s v="+++"/>
    <x v="0"/>
    <n v="3"/>
  </r>
  <r>
    <n v="48"/>
    <n v="48"/>
    <s v="Sunday May 31"/>
    <x v="5"/>
    <x v="1"/>
    <x v="27"/>
    <m/>
    <s v="COL"/>
    <x v="0"/>
    <x v="0"/>
    <s v="PHI"/>
    <s v="W"/>
    <x v="0"/>
    <n v="4"/>
    <n v="1"/>
    <m/>
    <s v="22-26"/>
    <n v="5"/>
    <n v="6.5"/>
    <s v="Rusin"/>
    <s v="Williams"/>
    <s v="Oberg"/>
    <d v="1899-12-30T02:56:00"/>
    <x v="0"/>
    <n v="22166"/>
    <s v="++++"/>
    <x v="0"/>
    <n v="4"/>
  </r>
  <r>
    <n v="49"/>
    <n v="49"/>
    <s v="Monday Jun 1"/>
    <x v="0"/>
    <x v="2"/>
    <x v="21"/>
    <m/>
    <s v="COL"/>
    <x v="1"/>
    <x v="1"/>
    <s v="LAD"/>
    <s v="L"/>
    <x v="1"/>
    <n v="4"/>
    <n v="11"/>
    <m/>
    <s v="22-27"/>
    <n v="5"/>
    <n v="7.5"/>
    <s v="Kershaw"/>
    <s v="Kendrick"/>
    <m/>
    <d v="1899-12-30T03:08:00"/>
    <x v="1"/>
    <n v="25564"/>
    <s v="-"/>
    <x v="1"/>
    <n v="1"/>
  </r>
  <r>
    <n v="50"/>
    <n v="50"/>
    <s v="Tuesday Jun 2 (1)"/>
    <x v="1"/>
    <x v="2"/>
    <x v="22"/>
    <n v="-1"/>
    <s v="COL"/>
    <x v="1"/>
    <x v="1"/>
    <s v="LAD"/>
    <s v="W"/>
    <x v="0"/>
    <n v="6"/>
    <n v="3"/>
    <m/>
    <s v="23-27"/>
    <n v="5"/>
    <n v="7.5"/>
    <s v="De La Rosa"/>
    <s v="Thomas"/>
    <s v="Axford"/>
    <d v="1899-12-30T03:01:00"/>
    <x v="0"/>
    <n v="28148"/>
    <s v="+"/>
    <x v="0"/>
    <n v="1"/>
  </r>
  <r>
    <n v="51"/>
    <n v="51"/>
    <s v="Tuesday Jun 2 (2)"/>
    <x v="1"/>
    <x v="2"/>
    <x v="22"/>
    <n v="-2"/>
    <s v="COL"/>
    <x v="1"/>
    <x v="1"/>
    <s v="LAD"/>
    <s v="L"/>
    <x v="1"/>
    <n v="8"/>
    <n v="9"/>
    <m/>
    <s v="23-28"/>
    <n v="5"/>
    <n v="7.5"/>
    <s v="Ravin"/>
    <s v="Betancourt"/>
    <s v="Jansen"/>
    <d v="1899-12-30T03:24:00"/>
    <x v="1"/>
    <n v="24972"/>
    <s v="-"/>
    <x v="1"/>
    <n v="1"/>
  </r>
  <r>
    <n v="52"/>
    <n v="52"/>
    <s v="Wednesday Jun 3"/>
    <x v="2"/>
    <x v="2"/>
    <x v="23"/>
    <m/>
    <s v="COL"/>
    <x v="1"/>
    <x v="1"/>
    <s v="LAD"/>
    <s v="W-wo"/>
    <x v="0"/>
    <n v="7"/>
    <n v="6"/>
    <m/>
    <s v="24-28"/>
    <n v="5"/>
    <n v="6.5"/>
    <s v="Axford"/>
    <s v="Garcia"/>
    <m/>
    <d v="1899-12-30T03:44:00"/>
    <x v="1"/>
    <n v="24575"/>
    <s v="+"/>
    <x v="0"/>
    <n v="1"/>
  </r>
  <r>
    <n v="53"/>
    <n v="53"/>
    <s v="Friday Jun 5"/>
    <x v="3"/>
    <x v="2"/>
    <x v="28"/>
    <m/>
    <s v="COL"/>
    <x v="1"/>
    <x v="1"/>
    <s v="MIA"/>
    <s v="L"/>
    <x v="1"/>
    <n v="2"/>
    <n v="6"/>
    <m/>
    <s v="24-29"/>
    <n v="5"/>
    <n v="6"/>
    <s v="Koehler"/>
    <s v="Butler"/>
    <s v="Ramos"/>
    <d v="1899-12-30T02:43:00"/>
    <x v="1"/>
    <n v="32091"/>
    <s v="-"/>
    <x v="1"/>
    <n v="1"/>
  </r>
  <r>
    <n v="54"/>
    <n v="54"/>
    <s v="Saturday Jun 6"/>
    <x v="4"/>
    <x v="2"/>
    <x v="0"/>
    <m/>
    <s v="COL"/>
    <x v="1"/>
    <x v="1"/>
    <s v="MIA"/>
    <s v="W"/>
    <x v="0"/>
    <n v="10"/>
    <n v="5"/>
    <m/>
    <s v="25-29"/>
    <n v="5"/>
    <n v="6"/>
    <s v="Rusin"/>
    <s v="Phelps"/>
    <m/>
    <d v="1899-12-30T02:59:00"/>
    <x v="0"/>
    <n v="30373"/>
    <s v="+"/>
    <x v="0"/>
    <n v="1"/>
  </r>
  <r>
    <n v="55"/>
    <n v="55"/>
    <s v="Sunday Jun 7"/>
    <x v="5"/>
    <x v="2"/>
    <x v="1"/>
    <m/>
    <s v="COL"/>
    <x v="1"/>
    <x v="1"/>
    <s v="MIA"/>
    <s v="L"/>
    <x v="1"/>
    <n v="2"/>
    <n v="3"/>
    <n v="10"/>
    <s v="25-30"/>
    <n v="5"/>
    <n v="6"/>
    <s v="Dyson"/>
    <s v="Logan"/>
    <s v="Ramos"/>
    <d v="1899-12-30T03:05:00"/>
    <x v="0"/>
    <n v="35139"/>
    <s v="-"/>
    <x v="1"/>
    <n v="1"/>
  </r>
  <r>
    <n v="56"/>
    <n v="56"/>
    <s v="Monday Jun 8"/>
    <x v="0"/>
    <x v="2"/>
    <x v="2"/>
    <m/>
    <s v="COL"/>
    <x v="1"/>
    <x v="1"/>
    <s v="STL"/>
    <s v="W"/>
    <x v="0"/>
    <n v="11"/>
    <n v="3"/>
    <m/>
    <s v="26-30"/>
    <n v="5"/>
    <n v="6"/>
    <s v="Hale"/>
    <s v="Lackey"/>
    <m/>
    <d v="1899-12-30T02:39:00"/>
    <x v="1"/>
    <n v="32043"/>
    <s v="+"/>
    <x v="0"/>
    <n v="1"/>
  </r>
  <r>
    <n v="57"/>
    <n v="57"/>
    <s v="Tuesday Jun 9"/>
    <x v="1"/>
    <x v="2"/>
    <x v="29"/>
    <m/>
    <s v="COL"/>
    <x v="1"/>
    <x v="1"/>
    <s v="STL"/>
    <s v="W"/>
    <x v="0"/>
    <n v="4"/>
    <n v="3"/>
    <m/>
    <s v="27-30"/>
    <n v="4"/>
    <n v="6"/>
    <s v="De La Rosa"/>
    <s v="Wacha"/>
    <s v="Axford"/>
    <d v="1899-12-30T02:56:00"/>
    <x v="1"/>
    <n v="33731"/>
    <s v="++"/>
    <x v="0"/>
    <n v="2"/>
  </r>
  <r>
    <n v="58"/>
    <n v="58"/>
    <s v="Wednesday Jun 10"/>
    <x v="2"/>
    <x v="2"/>
    <x v="3"/>
    <m/>
    <s v="COL"/>
    <x v="1"/>
    <x v="1"/>
    <s v="STL"/>
    <s v="L"/>
    <x v="1"/>
    <n v="2"/>
    <n v="4"/>
    <m/>
    <s v="27-31"/>
    <n v="4"/>
    <n v="7"/>
    <s v="Martinez"/>
    <s v="Bettis"/>
    <s v="Rosenthal"/>
    <d v="1899-12-30T02:59:00"/>
    <x v="0"/>
    <n v="30698"/>
    <s v="-"/>
    <x v="1"/>
    <n v="1"/>
  </r>
  <r>
    <n v="59"/>
    <n v="59"/>
    <s v="Thursday Jun 11"/>
    <x v="6"/>
    <x v="2"/>
    <x v="4"/>
    <m/>
    <s v="COL"/>
    <x v="0"/>
    <x v="0"/>
    <s v="MIA"/>
    <s v="L"/>
    <x v="1"/>
    <n v="0"/>
    <n v="6"/>
    <m/>
    <s v="27-32"/>
    <n v="4"/>
    <n v="7.5"/>
    <s v="Phelps"/>
    <s v="Rusin"/>
    <m/>
    <d v="1899-12-30T02:41:00"/>
    <x v="1"/>
    <n v="18003"/>
    <s v="--"/>
    <x v="1"/>
    <n v="2"/>
  </r>
  <r>
    <n v="60"/>
    <n v="60"/>
    <s v="Friday Jun 12"/>
    <x v="3"/>
    <x v="2"/>
    <x v="5"/>
    <m/>
    <s v="COL"/>
    <x v="0"/>
    <x v="0"/>
    <s v="MIA"/>
    <s v="L"/>
    <x v="1"/>
    <n v="1"/>
    <n v="5"/>
    <m/>
    <s v="27-33"/>
    <n v="5"/>
    <n v="8.5"/>
    <s v="Urena"/>
    <s v="Kendrick"/>
    <m/>
    <d v="1899-12-30T02:45:00"/>
    <x v="1"/>
    <n v="20355"/>
    <s v="---"/>
    <x v="1"/>
    <n v="3"/>
  </r>
  <r>
    <n v="61"/>
    <n v="61"/>
    <s v="Saturday Jun 13"/>
    <x v="4"/>
    <x v="2"/>
    <x v="6"/>
    <m/>
    <s v="COL"/>
    <x v="0"/>
    <x v="0"/>
    <s v="MIA"/>
    <s v="L"/>
    <x v="1"/>
    <n v="1"/>
    <n v="4"/>
    <m/>
    <s v="27-34"/>
    <n v="5"/>
    <n v="8.5"/>
    <s v="Latos"/>
    <s v="Hale"/>
    <s v="Ramos"/>
    <d v="1899-12-30T02:43:00"/>
    <x v="0"/>
    <n v="26647"/>
    <s v="----"/>
    <x v="1"/>
    <n v="4"/>
  </r>
  <r>
    <n v="62"/>
    <n v="62"/>
    <s v="Sunday Jun 14"/>
    <x v="5"/>
    <x v="2"/>
    <x v="7"/>
    <m/>
    <s v="COL"/>
    <x v="0"/>
    <x v="0"/>
    <s v="MIA"/>
    <s v="W"/>
    <x v="0"/>
    <n v="4"/>
    <n v="1"/>
    <m/>
    <s v="28-34"/>
    <n v="5"/>
    <n v="8.5"/>
    <s v="De La Rosa"/>
    <s v="Haren"/>
    <s v="Axford"/>
    <d v="1899-12-30T03:08:00"/>
    <x v="0"/>
    <n v="20879"/>
    <s v="+"/>
    <x v="0"/>
    <n v="1"/>
  </r>
  <r>
    <n v="63"/>
    <n v="63"/>
    <s v="Monday Jun 15"/>
    <x v="0"/>
    <x v="2"/>
    <x v="8"/>
    <m/>
    <s v="COL"/>
    <x v="0"/>
    <x v="0"/>
    <s v="HOU"/>
    <s v="L"/>
    <x v="1"/>
    <n v="3"/>
    <n v="6"/>
    <m/>
    <s v="28-35"/>
    <n v="5"/>
    <n v="8.5"/>
    <s v="Keuchel"/>
    <s v="Bettis"/>
    <s v="Gregerson"/>
    <d v="1899-12-30T02:48:00"/>
    <x v="1"/>
    <n v="21820"/>
    <s v="-"/>
    <x v="1"/>
    <n v="1"/>
  </r>
  <r>
    <n v="64"/>
    <n v="64"/>
    <s v="Tuesday Jun 16"/>
    <x v="1"/>
    <x v="2"/>
    <x v="24"/>
    <m/>
    <s v="COL"/>
    <x v="0"/>
    <x v="0"/>
    <s v="HOU"/>
    <s v="L"/>
    <x v="1"/>
    <n v="5"/>
    <n v="8"/>
    <m/>
    <s v="28-36"/>
    <n v="5"/>
    <n v="8.5"/>
    <s v="Harris"/>
    <s v="Rusin"/>
    <s v="Gregerson"/>
    <d v="1899-12-30T03:34:00"/>
    <x v="0"/>
    <n v="22245"/>
    <s v="--"/>
    <x v="1"/>
    <n v="2"/>
  </r>
  <r>
    <n v="65"/>
    <n v="65"/>
    <s v="Wednesday Jun 17"/>
    <x v="2"/>
    <x v="2"/>
    <x v="9"/>
    <m/>
    <s v="COL"/>
    <x v="1"/>
    <x v="1"/>
    <s v="HOU"/>
    <s v="L"/>
    <x v="1"/>
    <n v="4"/>
    <n v="8"/>
    <m/>
    <s v="28-37"/>
    <n v="5"/>
    <n v="8.5"/>
    <s v="Oberholtzer"/>
    <s v="Kendrick"/>
    <m/>
    <d v="1899-12-30T03:13:00"/>
    <x v="1"/>
    <n v="33041"/>
    <s v="---"/>
    <x v="1"/>
    <n v="3"/>
  </r>
  <r>
    <n v="66"/>
    <n v="66"/>
    <s v="Thursday Jun 18"/>
    <x v="6"/>
    <x v="2"/>
    <x v="10"/>
    <m/>
    <s v="COL"/>
    <x v="1"/>
    <x v="1"/>
    <s v="HOU"/>
    <s v="L"/>
    <x v="1"/>
    <n v="4"/>
    <n v="8"/>
    <m/>
    <s v="28-38"/>
    <n v="5"/>
    <n v="9.5"/>
    <s v="McHugh"/>
    <s v="Hale"/>
    <m/>
    <d v="1899-12-30T03:30:00"/>
    <x v="0"/>
    <n v="30770"/>
    <s v="----"/>
    <x v="1"/>
    <n v="4"/>
  </r>
  <r>
    <n v="67"/>
    <n v="67"/>
    <s v="Friday Jun 19"/>
    <x v="3"/>
    <x v="2"/>
    <x v="11"/>
    <m/>
    <s v="COL"/>
    <x v="1"/>
    <x v="1"/>
    <s v="MIL"/>
    <s v="L"/>
    <x v="1"/>
    <n v="5"/>
    <n v="9"/>
    <m/>
    <s v="28-39"/>
    <n v="5"/>
    <n v="9.5"/>
    <s v="Jungmann"/>
    <s v="De La Rosa"/>
    <m/>
    <d v="1899-12-30T03:16:00"/>
    <x v="1"/>
    <n v="35841"/>
    <s v="-----"/>
    <x v="1"/>
    <n v="5"/>
  </r>
  <r>
    <n v="68"/>
    <n v="68"/>
    <s v="Saturday Jun 20"/>
    <x v="4"/>
    <x v="2"/>
    <x v="12"/>
    <m/>
    <s v="COL"/>
    <x v="1"/>
    <x v="1"/>
    <s v="MIL"/>
    <s v="W"/>
    <x v="0"/>
    <n v="5"/>
    <n v="1"/>
    <m/>
    <s v="29-39"/>
    <n v="5"/>
    <n v="8.5"/>
    <s v="Bettis"/>
    <s v="Lohse"/>
    <m/>
    <d v="1899-12-30T02:27:00"/>
    <x v="0"/>
    <n v="35180"/>
    <s v="+"/>
    <x v="0"/>
    <n v="1"/>
  </r>
  <r>
    <n v="69"/>
    <n v="69"/>
    <s v="Sunday Jun 21"/>
    <x v="5"/>
    <x v="2"/>
    <x v="13"/>
    <m/>
    <s v="COL"/>
    <x v="1"/>
    <x v="1"/>
    <s v="MIL"/>
    <s v="W"/>
    <x v="0"/>
    <n v="10"/>
    <n v="4"/>
    <m/>
    <s v="30-39"/>
    <n v="5"/>
    <n v="8.5"/>
    <s v="Rusin"/>
    <s v="Garza"/>
    <m/>
    <d v="1899-12-30T03:09:00"/>
    <x v="0"/>
    <n v="41487"/>
    <s v="++"/>
    <x v="0"/>
    <n v="2"/>
  </r>
  <r>
    <n v="70"/>
    <n v="70"/>
    <s v="Tuesday Jun 23"/>
    <x v="1"/>
    <x v="2"/>
    <x v="15"/>
    <m/>
    <s v="COL"/>
    <x v="1"/>
    <x v="1"/>
    <s v="ARI"/>
    <s v="W"/>
    <x v="0"/>
    <n v="10"/>
    <n v="5"/>
    <m/>
    <s v="31-39"/>
    <n v="5"/>
    <n v="7"/>
    <s v="Kendrick"/>
    <s v="Anderson"/>
    <m/>
    <d v="1899-12-30T02:51:00"/>
    <x v="1"/>
    <n v="30079"/>
    <s v="+++"/>
    <x v="0"/>
    <n v="3"/>
  </r>
  <r>
    <n v="71"/>
    <n v="71"/>
    <s v="Wednesday Jun 24"/>
    <x v="2"/>
    <x v="2"/>
    <x v="16"/>
    <m/>
    <s v="COL"/>
    <x v="1"/>
    <x v="1"/>
    <s v="ARI"/>
    <s v="L"/>
    <x v="1"/>
    <n v="7"/>
    <n v="8"/>
    <m/>
    <s v="31-40"/>
    <n v="5"/>
    <n v="8"/>
    <s v="Hudson"/>
    <s v="Axford"/>
    <s v="Ziegler"/>
    <d v="1899-12-30T03:55:00"/>
    <x v="1"/>
    <n v="30367"/>
    <s v="-"/>
    <x v="1"/>
    <n v="1"/>
  </r>
  <r>
    <n v="72"/>
    <n v="72"/>
    <s v="Thursday Jun 25"/>
    <x v="6"/>
    <x v="2"/>
    <x v="17"/>
    <m/>
    <s v="COL"/>
    <x v="1"/>
    <x v="1"/>
    <s v="ARI"/>
    <s v="W"/>
    <x v="0"/>
    <n v="6"/>
    <n v="4"/>
    <m/>
    <s v="32-40"/>
    <n v="5"/>
    <n v="8"/>
    <s v="Miller"/>
    <s v="Hudson"/>
    <s v="Axford"/>
    <d v="1899-12-30T03:30:00"/>
    <x v="0"/>
    <n v="30568"/>
    <s v="+"/>
    <x v="0"/>
    <n v="1"/>
  </r>
  <r>
    <n v="73"/>
    <n v="73"/>
    <s v="Friday Jun 26"/>
    <x v="3"/>
    <x v="2"/>
    <x v="25"/>
    <m/>
    <s v="COL"/>
    <x v="0"/>
    <x v="0"/>
    <s v="SFG"/>
    <s v="W"/>
    <x v="0"/>
    <n v="8"/>
    <n v="6"/>
    <m/>
    <s v="33-40"/>
    <n v="5"/>
    <n v="8"/>
    <s v="Bettis"/>
    <s v="Hudson"/>
    <m/>
    <d v="1899-12-30T03:30:00"/>
    <x v="1"/>
    <n v="41887"/>
    <s v="++"/>
    <x v="0"/>
    <n v="2"/>
  </r>
  <r>
    <n v="74"/>
    <n v="74"/>
    <s v="Saturday Jun 27"/>
    <x v="4"/>
    <x v="2"/>
    <x v="18"/>
    <m/>
    <s v="COL"/>
    <x v="0"/>
    <x v="0"/>
    <s v="SFG"/>
    <s v="L"/>
    <x v="1"/>
    <n v="5"/>
    <n v="7"/>
    <m/>
    <s v="33-41"/>
    <n v="5"/>
    <n v="8"/>
    <s v="Kontos"/>
    <s v="Betancourt"/>
    <s v="Casilla"/>
    <d v="1899-12-30T03:26:00"/>
    <x v="0"/>
    <n v="41746"/>
    <s v="-"/>
    <x v="1"/>
    <n v="1"/>
  </r>
  <r>
    <n v="75"/>
    <n v="75"/>
    <s v="Sunday Jun 28"/>
    <x v="5"/>
    <x v="2"/>
    <x v="19"/>
    <m/>
    <s v="COL"/>
    <x v="0"/>
    <x v="0"/>
    <s v="SFG"/>
    <s v="L"/>
    <x v="1"/>
    <n v="3"/>
    <n v="6"/>
    <m/>
    <s v="33-42"/>
    <n v="5"/>
    <n v="9"/>
    <s v="Bumgarner"/>
    <s v="Kendrick"/>
    <m/>
    <d v="1899-12-30T02:55:00"/>
    <x v="0"/>
    <n v="41795"/>
    <s v="--"/>
    <x v="1"/>
    <n v="2"/>
  </r>
  <r>
    <n v="76"/>
    <n v="76"/>
    <s v="Monday Jun 29"/>
    <x v="0"/>
    <x v="2"/>
    <x v="20"/>
    <m/>
    <s v="COL"/>
    <x v="0"/>
    <x v="0"/>
    <s v="OAK"/>
    <s v="L"/>
    <x v="1"/>
    <n v="1"/>
    <n v="7"/>
    <m/>
    <s v="33-43"/>
    <n v="5"/>
    <n v="9"/>
    <s v="Graveman"/>
    <s v="Hale"/>
    <m/>
    <d v="1899-12-30T02:40:00"/>
    <x v="1"/>
    <n v="12125"/>
    <s v="---"/>
    <x v="1"/>
    <n v="3"/>
  </r>
  <r>
    <n v="77"/>
    <n v="77"/>
    <s v="Tuesday Jun 30"/>
    <x v="1"/>
    <x v="2"/>
    <x v="26"/>
    <m/>
    <s v="COL"/>
    <x v="0"/>
    <x v="0"/>
    <s v="OAK"/>
    <s v="W"/>
    <x v="0"/>
    <n v="2"/>
    <n v="1"/>
    <m/>
    <s v="34-43"/>
    <n v="5"/>
    <n v="9"/>
    <s v="De La Rosa"/>
    <s v="Bassitt"/>
    <s v="Hawkins"/>
    <d v="1899-12-30T02:56:00"/>
    <x v="1"/>
    <n v="19206"/>
    <s v="+"/>
    <x v="0"/>
    <n v="1"/>
  </r>
  <r>
    <n v="78"/>
    <n v="78"/>
    <s v="Wednesday Jul 1"/>
    <x v="2"/>
    <x v="3"/>
    <x v="21"/>
    <m/>
    <s v="COL"/>
    <x v="0"/>
    <x v="0"/>
    <s v="OAK"/>
    <s v="L"/>
    <x v="1"/>
    <n v="1"/>
    <n v="4"/>
    <m/>
    <s v="34-44"/>
    <n v="5"/>
    <n v="10"/>
    <s v="Hahn"/>
    <s v="Bettis"/>
    <s v="Clippard"/>
    <d v="1899-12-30T03:14:00"/>
    <x v="0"/>
    <n v="17655"/>
    <s v="-"/>
    <x v="1"/>
    <n v="1"/>
  </r>
  <r>
    <n v="79"/>
    <n v="79"/>
    <s v="Thursday Jul 2"/>
    <x v="6"/>
    <x v="3"/>
    <x v="22"/>
    <m/>
    <s v="COL"/>
    <x v="0"/>
    <x v="0"/>
    <s v="ARI"/>
    <s v="L"/>
    <x v="1"/>
    <n v="1"/>
    <n v="8"/>
    <m/>
    <s v="34-45"/>
    <n v="5"/>
    <n v="10.5"/>
    <s v="Hellickson"/>
    <s v="Rusin"/>
    <m/>
    <d v="1899-12-30T03:01:00"/>
    <x v="1"/>
    <n v="16861"/>
    <s v="--"/>
    <x v="1"/>
    <n v="2"/>
  </r>
  <r>
    <n v="80"/>
    <n v="80"/>
    <s v="Friday Jul 3"/>
    <x v="3"/>
    <x v="3"/>
    <x v="23"/>
    <m/>
    <s v="COL"/>
    <x v="0"/>
    <x v="0"/>
    <s v="ARI"/>
    <s v="L-wo"/>
    <x v="1"/>
    <n v="3"/>
    <n v="4"/>
    <n v="10"/>
    <s v="34-46"/>
    <n v="5"/>
    <n v="10.5"/>
    <s v="Chafin"/>
    <s v="Flande"/>
    <m/>
    <d v="1899-12-30T03:36:00"/>
    <x v="1"/>
    <n v="22449"/>
    <s v="---"/>
    <x v="1"/>
    <n v="3"/>
  </r>
  <r>
    <n v="81"/>
    <n v="81"/>
    <s v="Saturday Jul 4"/>
    <x v="4"/>
    <x v="3"/>
    <x v="30"/>
    <m/>
    <s v="COL"/>
    <x v="0"/>
    <x v="0"/>
    <s v="ARI"/>
    <s v="L"/>
    <x v="1"/>
    <n v="3"/>
    <n v="7"/>
    <m/>
    <s v="34-47"/>
    <n v="5"/>
    <n v="11.5"/>
    <s v="Corbin"/>
    <s v="Hale"/>
    <m/>
    <d v="1899-12-30T03:18:00"/>
    <x v="1"/>
    <n v="42113"/>
    <s v="----"/>
    <x v="1"/>
    <n v="4"/>
  </r>
  <r>
    <n v="82"/>
    <n v="82"/>
    <s v="Sunday Jul 5"/>
    <x v="5"/>
    <x v="3"/>
    <x v="28"/>
    <m/>
    <s v="COL"/>
    <x v="0"/>
    <x v="0"/>
    <s v="ARI"/>
    <s v="W"/>
    <x v="0"/>
    <n v="6"/>
    <n v="4"/>
    <m/>
    <s v="35-47"/>
    <n v="5"/>
    <n v="10.5"/>
    <s v="De La Rosa"/>
    <s v="De La Rosa"/>
    <s v="Axford"/>
    <d v="1899-12-30T03:32:00"/>
    <x v="0"/>
    <n v="22996"/>
    <s v="+"/>
    <x v="0"/>
    <n v="1"/>
  </r>
  <r>
    <n v="83"/>
    <n v="83"/>
    <s v="Tuesday Jul 7"/>
    <x v="1"/>
    <x v="3"/>
    <x v="1"/>
    <m/>
    <s v="COL"/>
    <x v="1"/>
    <x v="1"/>
    <s v="LAA"/>
    <s v="L"/>
    <x v="1"/>
    <n v="2"/>
    <n v="10"/>
    <m/>
    <s v="35-48"/>
    <n v="5"/>
    <n v="11"/>
    <s v="Heaney"/>
    <s v="Bettis"/>
    <m/>
    <d v="1899-12-30T02:30:00"/>
    <x v="1"/>
    <n v="26232"/>
    <s v="-"/>
    <x v="1"/>
    <n v="1"/>
  </r>
  <r>
    <n v="84"/>
    <n v="84"/>
    <s v="Wednesday Jul 8"/>
    <x v="2"/>
    <x v="3"/>
    <x v="2"/>
    <m/>
    <s v="COL"/>
    <x v="1"/>
    <x v="1"/>
    <s v="LAA"/>
    <s v="L"/>
    <x v="1"/>
    <n v="2"/>
    <n v="3"/>
    <m/>
    <s v="35-49"/>
    <n v="5"/>
    <n v="12"/>
    <s v="Smith"/>
    <s v="Axford"/>
    <s v="Street"/>
    <d v="1899-12-30T03:27:00"/>
    <x v="1"/>
    <n v="24660"/>
    <s v="--"/>
    <x v="1"/>
    <n v="2"/>
  </r>
  <r>
    <n v="85"/>
    <n v="85"/>
    <s v="Thursday Jul 9"/>
    <x v="6"/>
    <x v="3"/>
    <x v="29"/>
    <m/>
    <s v="COL"/>
    <x v="1"/>
    <x v="1"/>
    <s v="ATL"/>
    <s v="W"/>
    <x v="0"/>
    <n v="5"/>
    <n v="3"/>
    <m/>
    <s v="36-49"/>
    <n v="5"/>
    <n v="12"/>
    <s v="Hale"/>
    <s v="Brigham"/>
    <s v="Axford"/>
    <d v="1899-12-30T03:13:00"/>
    <x v="1"/>
    <n v="30334"/>
    <s v="+"/>
    <x v="0"/>
    <n v="1"/>
  </r>
  <r>
    <n v="86"/>
    <n v="86"/>
    <s v="Friday Jul 10"/>
    <x v="3"/>
    <x v="3"/>
    <x v="3"/>
    <m/>
    <s v="COL"/>
    <x v="1"/>
    <x v="1"/>
    <s v="ATL"/>
    <s v="W"/>
    <x v="0"/>
    <n v="5"/>
    <n v="3"/>
    <m/>
    <s v="37-49"/>
    <n v="5"/>
    <n v="12"/>
    <s v="Laffey"/>
    <s v="Miller"/>
    <s v="Axford"/>
    <d v="1899-12-30T02:47:00"/>
    <x v="1"/>
    <n v="48254"/>
    <s v="++"/>
    <x v="0"/>
    <n v="2"/>
  </r>
  <r>
    <n v="87"/>
    <n v="87"/>
    <s v="Saturday Jul 11"/>
    <x v="4"/>
    <x v="3"/>
    <x v="4"/>
    <m/>
    <s v="COL"/>
    <x v="1"/>
    <x v="1"/>
    <s v="ATL"/>
    <s v="W-wo"/>
    <x v="0"/>
    <n v="3"/>
    <n v="2"/>
    <m/>
    <s v="38-49"/>
    <n v="5"/>
    <n v="11"/>
    <s v="Hawkins"/>
    <s v="Grilli"/>
    <m/>
    <d v="1899-12-30T03:26:00"/>
    <x v="0"/>
    <n v="40620"/>
    <s v="+++"/>
    <x v="0"/>
    <n v="3"/>
  </r>
  <r>
    <n v="88"/>
    <n v="88"/>
    <s v="Sunday Jul 12"/>
    <x v="5"/>
    <x v="3"/>
    <x v="5"/>
    <m/>
    <s v="COL"/>
    <x v="1"/>
    <x v="1"/>
    <s v="ATL"/>
    <s v="W"/>
    <x v="0"/>
    <n v="11"/>
    <n v="3"/>
    <m/>
    <s v="39-49"/>
    <n v="5"/>
    <n v="11"/>
    <s v="Bettis"/>
    <s v="Wood"/>
    <m/>
    <d v="1899-12-30T03:08:00"/>
    <x v="0"/>
    <n v="37047"/>
    <s v="++++"/>
    <x v="0"/>
    <n v="4"/>
  </r>
  <r>
    <n v="89"/>
    <n v="89"/>
    <s v="Friday Jul 17"/>
    <x v="3"/>
    <x v="3"/>
    <x v="9"/>
    <m/>
    <s v="COL"/>
    <x v="0"/>
    <x v="0"/>
    <s v="SDP"/>
    <s v="L"/>
    <x v="1"/>
    <n v="2"/>
    <n v="4"/>
    <m/>
    <s v="39-50"/>
    <n v="5"/>
    <n v="11"/>
    <s v="Shields"/>
    <s v="De La Rosa"/>
    <s v="Kimbrel"/>
    <d v="1899-12-30T03:13:00"/>
    <x v="1"/>
    <n v="31025"/>
    <s v="-"/>
    <x v="1"/>
    <n v="1"/>
  </r>
  <r>
    <n v="90"/>
    <n v="90"/>
    <s v="Saturday Jul 18"/>
    <x v="4"/>
    <x v="3"/>
    <x v="10"/>
    <m/>
    <s v="COL"/>
    <x v="0"/>
    <x v="0"/>
    <s v="SDP"/>
    <s v="L"/>
    <x v="1"/>
    <n v="4"/>
    <n v="5"/>
    <m/>
    <s v="39-51"/>
    <n v="5"/>
    <n v="12"/>
    <s v="Maurer"/>
    <s v="Friedrich"/>
    <s v="Kimbrel"/>
    <d v="1899-12-30T02:39:00"/>
    <x v="1"/>
    <n v="32245"/>
    <s v="--"/>
    <x v="1"/>
    <n v="2"/>
  </r>
  <r>
    <n v="91"/>
    <n v="91"/>
    <s v="Monday Jul 20"/>
    <x v="0"/>
    <x v="3"/>
    <x v="12"/>
    <m/>
    <s v="COL"/>
    <x v="1"/>
    <x v="1"/>
    <s v="TEX"/>
    <s v="W-wo"/>
    <x v="0"/>
    <n v="8"/>
    <n v="7"/>
    <m/>
    <s v="40-51"/>
    <n v="5"/>
    <n v="11.5"/>
    <s v="Axford"/>
    <s v="Scheppers"/>
    <m/>
    <d v="1899-12-30T03:31:00"/>
    <x v="1"/>
    <n v="35027"/>
    <s v="+"/>
    <x v="0"/>
    <n v="1"/>
  </r>
  <r>
    <n v="92"/>
    <n v="92"/>
    <s v="Tuesday Jul 21"/>
    <x v="1"/>
    <x v="3"/>
    <x v="13"/>
    <m/>
    <s v="COL"/>
    <x v="1"/>
    <x v="1"/>
    <s v="TEX"/>
    <s v="L"/>
    <x v="1"/>
    <n v="0"/>
    <n v="9"/>
    <m/>
    <s v="40-52"/>
    <n v="5"/>
    <n v="11.5"/>
    <s v="Harrison"/>
    <s v="Kendrick"/>
    <m/>
    <d v="1899-12-30T03:06:00"/>
    <x v="1"/>
    <n v="43012"/>
    <s v="-"/>
    <x v="1"/>
    <n v="1"/>
  </r>
  <r>
    <n v="93"/>
    <n v="93"/>
    <s v="Wednesday Jul 22"/>
    <x v="2"/>
    <x v="3"/>
    <x v="14"/>
    <m/>
    <s v="COL"/>
    <x v="1"/>
    <x v="1"/>
    <s v="TEX"/>
    <s v="L"/>
    <x v="1"/>
    <n v="8"/>
    <n v="10"/>
    <m/>
    <s v="40-53"/>
    <n v="5"/>
    <n v="12.5"/>
    <s v="Scheppers"/>
    <s v="Axford"/>
    <s v="Tolleson"/>
    <d v="1899-12-30T03:45:00"/>
    <x v="0"/>
    <n v="33348"/>
    <s v="--"/>
    <x v="1"/>
    <n v="2"/>
  </r>
  <r>
    <n v="94"/>
    <n v="94"/>
    <s v="Friday Jul 24"/>
    <x v="3"/>
    <x v="3"/>
    <x v="16"/>
    <m/>
    <s v="COL"/>
    <x v="1"/>
    <x v="1"/>
    <s v="CIN"/>
    <s v="W-wo"/>
    <x v="0"/>
    <n v="6"/>
    <n v="5"/>
    <m/>
    <s v="41-53"/>
    <n v="5"/>
    <n v="13"/>
    <s v="Axford"/>
    <s v="Mattheus"/>
    <m/>
    <d v="1899-12-30T03:05:00"/>
    <x v="1"/>
    <n v="37184"/>
    <s v="+"/>
    <x v="0"/>
    <n v="1"/>
  </r>
  <r>
    <n v="95"/>
    <n v="95"/>
    <s v="Saturday Jul 25"/>
    <x v="4"/>
    <x v="3"/>
    <x v="17"/>
    <m/>
    <s v="COL"/>
    <x v="1"/>
    <x v="1"/>
    <s v="CIN"/>
    <s v="L"/>
    <x v="1"/>
    <n v="2"/>
    <n v="5"/>
    <m/>
    <s v="41-54"/>
    <n v="5"/>
    <n v="13"/>
    <s v="Cueto"/>
    <s v="Rusin"/>
    <s v="Chapman"/>
    <d v="1899-12-30T02:47:00"/>
    <x v="1"/>
    <n v="41998"/>
    <s v="-"/>
    <x v="1"/>
    <n v="1"/>
  </r>
  <r>
    <n v="96"/>
    <n v="96"/>
    <s v="Sunday Jul 26"/>
    <x v="5"/>
    <x v="3"/>
    <x v="25"/>
    <m/>
    <s v="COL"/>
    <x v="1"/>
    <x v="1"/>
    <s v="CIN"/>
    <s v="W"/>
    <x v="0"/>
    <n v="17"/>
    <n v="7"/>
    <m/>
    <s v="42-54"/>
    <n v="5"/>
    <n v="12"/>
    <s v="Kendrick"/>
    <s v="Lorenzen"/>
    <m/>
    <d v="1899-12-30T03:30:00"/>
    <x v="0"/>
    <n v="46828"/>
    <s v="+"/>
    <x v="0"/>
    <n v="1"/>
  </r>
  <r>
    <n v="97"/>
    <n v="97"/>
    <s v="Monday Jul 27"/>
    <x v="0"/>
    <x v="3"/>
    <x v="18"/>
    <m/>
    <s v="COL"/>
    <x v="0"/>
    <x v="0"/>
    <s v="CHC"/>
    <s v="L-wo"/>
    <x v="1"/>
    <n v="8"/>
    <n v="9"/>
    <m/>
    <s v="42-55"/>
    <n v="5"/>
    <n v="12.5"/>
    <s v="Soriano"/>
    <s v="Axford"/>
    <m/>
    <d v="1899-12-30T03:35:00"/>
    <x v="1"/>
    <n v="35070"/>
    <s v="-"/>
    <x v="1"/>
    <n v="1"/>
  </r>
  <r>
    <n v="98"/>
    <n v="98"/>
    <s v="Tuesday Jul 28"/>
    <x v="1"/>
    <x v="3"/>
    <x v="19"/>
    <m/>
    <s v="COL"/>
    <x v="0"/>
    <x v="0"/>
    <s v="CHC"/>
    <s v="W"/>
    <x v="0"/>
    <n v="7"/>
    <n v="2"/>
    <m/>
    <s v="43-55"/>
    <n v="5"/>
    <n v="11.5"/>
    <s v="Flande"/>
    <s v="Beeler"/>
    <m/>
    <d v="1899-12-30T03:11:00"/>
    <x v="1"/>
    <n v="36747"/>
    <s v="+"/>
    <x v="0"/>
    <n v="1"/>
  </r>
  <r>
    <n v="99"/>
    <n v="99"/>
    <s v="Wednesday Jul 29"/>
    <x v="2"/>
    <x v="3"/>
    <x v="20"/>
    <m/>
    <s v="COL"/>
    <x v="0"/>
    <x v="0"/>
    <s v="CHC"/>
    <s v="L"/>
    <x v="1"/>
    <n v="2"/>
    <n v="3"/>
    <m/>
    <s v="43-56"/>
    <n v="5"/>
    <n v="12.5"/>
    <s v="Lester"/>
    <s v="Butler"/>
    <s v="Rondon"/>
    <d v="1899-12-30T02:37:00"/>
    <x v="0"/>
    <n v="38874"/>
    <s v="-"/>
    <x v="1"/>
    <n v="1"/>
  </r>
  <r>
    <n v="100"/>
    <n v="100"/>
    <s v="Thursday Jul 30"/>
    <x v="6"/>
    <x v="3"/>
    <x v="26"/>
    <m/>
    <s v="COL"/>
    <x v="0"/>
    <x v="0"/>
    <s v="STL"/>
    <s v="L-wo"/>
    <x v="1"/>
    <n v="8"/>
    <n v="9"/>
    <m/>
    <s v="43-57"/>
    <n v="5"/>
    <n v="13"/>
    <s v="Villanueva"/>
    <s v="Axford"/>
    <m/>
    <d v="1899-12-30T03:50:00"/>
    <x v="1"/>
    <n v="43518"/>
    <s v="--"/>
    <x v="1"/>
    <n v="2"/>
  </r>
  <r>
    <n v="101"/>
    <n v="101"/>
    <s v="Friday Jul 31"/>
    <x v="3"/>
    <x v="3"/>
    <x v="27"/>
    <m/>
    <s v="COL"/>
    <x v="0"/>
    <x v="0"/>
    <s v="STL"/>
    <s v="L"/>
    <x v="1"/>
    <n v="0"/>
    <n v="7"/>
    <m/>
    <s v="43-58"/>
    <n v="5"/>
    <n v="14"/>
    <s v="Wacha"/>
    <s v="Kendrick"/>
    <m/>
    <d v="1899-12-30T03:05:00"/>
    <x v="1"/>
    <n v="42568"/>
    <s v="---"/>
    <x v="1"/>
    <n v="3"/>
  </r>
  <r>
    <n v="102"/>
    <n v="102"/>
    <s v="Saturday Aug 1"/>
    <x v="4"/>
    <x v="4"/>
    <x v="21"/>
    <m/>
    <s v="COL"/>
    <x v="0"/>
    <x v="0"/>
    <s v="STL"/>
    <s v="W"/>
    <x v="0"/>
    <n v="6"/>
    <n v="2"/>
    <m/>
    <s v="44-58"/>
    <n v="5"/>
    <n v="14"/>
    <s v="De La Rosa"/>
    <s v="Lynn"/>
    <m/>
    <d v="1899-12-30T03:00:00"/>
    <x v="1"/>
    <n v="45216"/>
    <s v="+"/>
    <x v="0"/>
    <n v="1"/>
  </r>
  <r>
    <n v="103"/>
    <n v="103"/>
    <s v="Sunday Aug 2"/>
    <x v="5"/>
    <x v="4"/>
    <x v="22"/>
    <m/>
    <s v="COL"/>
    <x v="0"/>
    <x v="0"/>
    <s v="STL"/>
    <s v="L-wo"/>
    <x v="1"/>
    <n v="2"/>
    <n v="3"/>
    <m/>
    <s v="44-59"/>
    <n v="5"/>
    <n v="15"/>
    <s v="Rosenthal"/>
    <s v="Oberg"/>
    <m/>
    <d v="1899-12-30T03:16:00"/>
    <x v="0"/>
    <n v="44743"/>
    <s v="-"/>
    <x v="1"/>
    <n v="1"/>
  </r>
  <r>
    <n v="104"/>
    <n v="104"/>
    <s v="Monday Aug 3"/>
    <x v="0"/>
    <x v="4"/>
    <x v="23"/>
    <m/>
    <s v="COL"/>
    <x v="1"/>
    <x v="1"/>
    <s v="SEA"/>
    <s v="L"/>
    <x v="1"/>
    <n v="7"/>
    <n v="8"/>
    <m/>
    <s v="44-60"/>
    <n v="5"/>
    <n v="15.5"/>
    <s v="Hernandez"/>
    <s v="Butler"/>
    <s v="Smith"/>
    <d v="1899-12-30T03:19:00"/>
    <x v="1"/>
    <n v="33107"/>
    <s v="--"/>
    <x v="1"/>
    <n v="2"/>
  </r>
  <r>
    <n v="105"/>
    <n v="105"/>
    <s v="Tuesday Aug 4"/>
    <x v="1"/>
    <x v="4"/>
    <x v="30"/>
    <m/>
    <s v="COL"/>
    <x v="1"/>
    <x v="1"/>
    <s v="SEA"/>
    <s v="L"/>
    <x v="1"/>
    <n v="4"/>
    <n v="10"/>
    <m/>
    <s v="44-61"/>
    <n v="5"/>
    <n v="15.5"/>
    <s v="Rasmussen"/>
    <s v="Friedrich"/>
    <m/>
    <d v="1899-12-30T03:22:00"/>
    <x v="1"/>
    <n v="34376"/>
    <s v="---"/>
    <x v="1"/>
    <n v="3"/>
  </r>
  <r>
    <n v="106"/>
    <n v="106"/>
    <s v="Wednesday Aug 5"/>
    <x v="2"/>
    <x v="4"/>
    <x v="28"/>
    <m/>
    <s v="COL"/>
    <x v="1"/>
    <x v="1"/>
    <s v="SEA"/>
    <s v="W-wo"/>
    <x v="0"/>
    <n v="7"/>
    <n v="5"/>
    <n v="11"/>
    <s v="45-61"/>
    <n v="5"/>
    <n v="15.5"/>
    <s v="Flande"/>
    <s v="Guaipe"/>
    <m/>
    <d v="1899-12-30T04:06:00"/>
    <x v="0"/>
    <n v="30196"/>
    <s v="+"/>
    <x v="0"/>
    <n v="1"/>
  </r>
  <r>
    <n v="107"/>
    <n v="107"/>
    <s v="Friday Aug 7"/>
    <x v="3"/>
    <x v="4"/>
    <x v="1"/>
    <m/>
    <s v="COL"/>
    <x v="0"/>
    <x v="0"/>
    <s v="WSN"/>
    <s v="W"/>
    <x v="0"/>
    <n v="5"/>
    <n v="4"/>
    <m/>
    <s v="46-61"/>
    <n v="5"/>
    <n v="15"/>
    <s v="Oberg"/>
    <s v="Storen"/>
    <s v="Kahnle"/>
    <d v="1899-12-30T03:17:00"/>
    <x v="1"/>
    <n v="33622"/>
    <s v="++"/>
    <x v="0"/>
    <n v="2"/>
  </r>
  <r>
    <n v="108"/>
    <n v="108"/>
    <s v="Saturday Aug 8"/>
    <x v="4"/>
    <x v="4"/>
    <x v="2"/>
    <m/>
    <s v="COL"/>
    <x v="0"/>
    <x v="0"/>
    <s v="WSN"/>
    <s v="L"/>
    <x v="1"/>
    <n v="1"/>
    <n v="6"/>
    <m/>
    <s v="46-62"/>
    <n v="5"/>
    <n v="15"/>
    <s v="Strasburg"/>
    <s v="Butler"/>
    <m/>
    <d v="1899-12-30T02:38:00"/>
    <x v="1"/>
    <n v="37115"/>
    <s v="-"/>
    <x v="1"/>
    <n v="1"/>
  </r>
  <r>
    <n v="109"/>
    <n v="109"/>
    <s v="Sunday Aug 9"/>
    <x v="5"/>
    <x v="4"/>
    <x v="29"/>
    <m/>
    <s v="COL"/>
    <x v="0"/>
    <x v="0"/>
    <s v="WSN"/>
    <s v="W"/>
    <x v="0"/>
    <n v="6"/>
    <n v="4"/>
    <m/>
    <s v="47-62"/>
    <n v="5"/>
    <n v="14"/>
    <s v="Axford"/>
    <s v="Storen"/>
    <s v="Kahnle"/>
    <d v="1899-12-30T03:24:00"/>
    <x v="0"/>
    <n v="33157"/>
    <s v="+"/>
    <x v="0"/>
    <n v="1"/>
  </r>
  <r>
    <n v="110"/>
    <n v="110"/>
    <s v="Monday Aug 10"/>
    <x v="0"/>
    <x v="4"/>
    <x v="3"/>
    <m/>
    <s v="COL"/>
    <x v="0"/>
    <x v="0"/>
    <s v="NYM"/>
    <s v="L"/>
    <x v="1"/>
    <n v="2"/>
    <n v="4"/>
    <m/>
    <s v="47-63"/>
    <n v="5"/>
    <n v="14"/>
    <s v="Niese"/>
    <s v="Miller"/>
    <s v="Familia"/>
    <d v="1899-12-30T02:28:00"/>
    <x v="1"/>
    <n v="27194"/>
    <s v="-"/>
    <x v="1"/>
    <n v="1"/>
  </r>
  <r>
    <n v="111"/>
    <n v="111"/>
    <s v="Tuesday Aug 11"/>
    <x v="1"/>
    <x v="4"/>
    <x v="4"/>
    <m/>
    <s v="COL"/>
    <x v="0"/>
    <x v="0"/>
    <s v="NYM"/>
    <s v="L"/>
    <x v="1"/>
    <n v="0"/>
    <n v="4"/>
    <m/>
    <s v="47-64"/>
    <n v="5"/>
    <n v="15"/>
    <s v="Harvey"/>
    <s v="Rusin"/>
    <m/>
    <d v="1899-12-30T02:47:00"/>
    <x v="1"/>
    <n v="25611"/>
    <s v="--"/>
    <x v="1"/>
    <n v="2"/>
  </r>
  <r>
    <n v="112"/>
    <n v="112"/>
    <s v="Wednesday Aug 12"/>
    <x v="2"/>
    <x v="4"/>
    <x v="5"/>
    <m/>
    <s v="COL"/>
    <x v="0"/>
    <x v="0"/>
    <s v="NYM"/>
    <s v="L"/>
    <x v="1"/>
    <n v="0"/>
    <n v="3"/>
    <m/>
    <s v="47-65"/>
    <n v="5"/>
    <n v="16"/>
    <s v="deGrom"/>
    <s v="De La Rosa"/>
    <s v="Familia"/>
    <d v="1899-12-30T02:35:00"/>
    <x v="1"/>
    <n v="37175"/>
    <s v="---"/>
    <x v="1"/>
    <n v="3"/>
  </r>
  <r>
    <n v="113"/>
    <n v="113"/>
    <s v="Thursday Aug 13"/>
    <x v="6"/>
    <x v="4"/>
    <x v="6"/>
    <m/>
    <s v="COL"/>
    <x v="0"/>
    <x v="0"/>
    <s v="NYM"/>
    <s v="L"/>
    <x v="1"/>
    <n v="3"/>
    <n v="12"/>
    <m/>
    <s v="47-66"/>
    <n v="5"/>
    <n v="16"/>
    <s v="Syndergaard"/>
    <s v="Butler"/>
    <m/>
    <d v="1899-12-30T02:55:00"/>
    <x v="0"/>
    <n v="36573"/>
    <s v="----"/>
    <x v="1"/>
    <n v="4"/>
  </r>
  <r>
    <n v="114"/>
    <n v="114"/>
    <s v="Friday Aug 14"/>
    <x v="3"/>
    <x v="4"/>
    <x v="7"/>
    <m/>
    <s v="COL"/>
    <x v="1"/>
    <x v="1"/>
    <s v="SDP"/>
    <s v="L"/>
    <x v="1"/>
    <n v="5"/>
    <n v="9"/>
    <m/>
    <s v="47-67"/>
    <n v="5"/>
    <n v="17"/>
    <s v="Norris"/>
    <s v="Roberts"/>
    <m/>
    <d v="1899-12-30T03:10:00"/>
    <x v="1"/>
    <n v="33697"/>
    <s v="-----"/>
    <x v="1"/>
    <n v="5"/>
  </r>
  <r>
    <n v="115"/>
    <n v="115"/>
    <s v="Saturday Aug 15"/>
    <x v="4"/>
    <x v="4"/>
    <x v="8"/>
    <m/>
    <s v="COL"/>
    <x v="1"/>
    <x v="1"/>
    <s v="SDP"/>
    <s v="L"/>
    <x v="1"/>
    <n v="5"/>
    <n v="7"/>
    <m/>
    <s v="47-68"/>
    <n v="5"/>
    <n v="18"/>
    <s v="Quackenbush"/>
    <s v="Kahnle"/>
    <s v="Kimbrel"/>
    <d v="1899-12-30T03:13:00"/>
    <x v="1"/>
    <n v="37554"/>
    <s v="------"/>
    <x v="1"/>
    <n v="6"/>
  </r>
  <r>
    <n v="116"/>
    <n v="116"/>
    <s v="Sunday Aug 16"/>
    <x v="5"/>
    <x v="4"/>
    <x v="24"/>
    <m/>
    <s v="COL"/>
    <x v="1"/>
    <x v="1"/>
    <s v="SDP"/>
    <s v="W"/>
    <x v="0"/>
    <n v="5"/>
    <n v="0"/>
    <m/>
    <s v="48-68"/>
    <n v="5"/>
    <n v="18"/>
    <s v="Rusin"/>
    <s v="Kennedy"/>
    <m/>
    <d v="1899-12-30T02:31:00"/>
    <x v="0"/>
    <n v="28927"/>
    <s v="+"/>
    <x v="0"/>
    <n v="1"/>
  </r>
  <r>
    <n v="117"/>
    <n v="117"/>
    <s v="Tuesday Aug 18"/>
    <x v="1"/>
    <x v="4"/>
    <x v="10"/>
    <m/>
    <s v="COL"/>
    <x v="1"/>
    <x v="1"/>
    <s v="WSN"/>
    <s v="L"/>
    <x v="1"/>
    <n v="6"/>
    <n v="15"/>
    <m/>
    <s v="48-69"/>
    <n v="5"/>
    <n v="18"/>
    <s v="Zimmermann"/>
    <s v="Miller"/>
    <m/>
    <d v="1899-12-30T03:45:00"/>
    <x v="1"/>
    <n v="24320"/>
    <s v="-"/>
    <x v="1"/>
    <n v="1"/>
  </r>
  <r>
    <n v="118"/>
    <n v="118"/>
    <s v="Wednesday Aug 19"/>
    <x v="2"/>
    <x v="4"/>
    <x v="11"/>
    <m/>
    <s v="COL"/>
    <x v="1"/>
    <x v="1"/>
    <s v="WSN"/>
    <s v="L"/>
    <x v="1"/>
    <n v="1"/>
    <n v="4"/>
    <m/>
    <s v="48-70"/>
    <n v="5"/>
    <n v="18"/>
    <s v="Strasburg"/>
    <s v="Betancourt"/>
    <s v="Papelbon"/>
    <d v="1899-12-30T02:57:00"/>
    <x v="1"/>
    <n v="24863"/>
    <s v="--"/>
    <x v="1"/>
    <n v="2"/>
  </r>
  <r>
    <n v="119"/>
    <n v="119"/>
    <s v="Thursday Aug 20"/>
    <x v="6"/>
    <x v="4"/>
    <x v="12"/>
    <m/>
    <s v="COL"/>
    <x v="1"/>
    <x v="1"/>
    <s v="WSN"/>
    <s v="W"/>
    <x v="0"/>
    <n v="3"/>
    <n v="2"/>
    <m/>
    <s v="49-70"/>
    <n v="5"/>
    <n v="17.5"/>
    <s v="Flande"/>
    <s v="Scherzer"/>
    <s v="Axford"/>
    <d v="1899-12-30T02:47:00"/>
    <x v="1"/>
    <n v="25211"/>
    <s v="+"/>
    <x v="0"/>
    <n v="1"/>
  </r>
  <r>
    <n v="120"/>
    <n v="120"/>
    <s v="Friday Aug 21"/>
    <x v="3"/>
    <x v="4"/>
    <x v="13"/>
    <m/>
    <s v="COL"/>
    <x v="1"/>
    <x v="1"/>
    <s v="NYM"/>
    <s v="L"/>
    <x v="1"/>
    <n v="9"/>
    <n v="14"/>
    <m/>
    <s v="49-71"/>
    <n v="5"/>
    <n v="17.5"/>
    <s v="Gilmartin"/>
    <s v="Friedrich"/>
    <m/>
    <d v="1899-12-30T03:34:00"/>
    <x v="1"/>
    <n v="31079"/>
    <s v="-"/>
    <x v="1"/>
    <n v="1"/>
  </r>
  <r>
    <n v="121"/>
    <n v="121"/>
    <s v="Saturday Aug 22"/>
    <x v="4"/>
    <x v="4"/>
    <x v="14"/>
    <m/>
    <s v="COL"/>
    <x v="1"/>
    <x v="1"/>
    <s v="NYM"/>
    <s v="L"/>
    <x v="1"/>
    <n v="9"/>
    <n v="14"/>
    <m/>
    <s v="49-72"/>
    <n v="5"/>
    <n v="17.5"/>
    <s v="Niese"/>
    <s v="Rusin"/>
    <m/>
    <d v="1899-12-30T03:27:00"/>
    <x v="1"/>
    <n v="46170"/>
    <s v="--"/>
    <x v="1"/>
    <n v="2"/>
  </r>
  <r>
    <n v="122"/>
    <n v="122"/>
    <s v="Sunday Aug 23"/>
    <x v="5"/>
    <x v="4"/>
    <x v="15"/>
    <m/>
    <s v="COL"/>
    <x v="1"/>
    <x v="1"/>
    <s v="NYM"/>
    <s v="L"/>
    <x v="1"/>
    <n v="1"/>
    <n v="5"/>
    <m/>
    <s v="49-73"/>
    <n v="5"/>
    <n v="17.5"/>
    <s v="Verrett"/>
    <s v="Hale"/>
    <m/>
    <d v="1899-12-30T02:42:00"/>
    <x v="0"/>
    <n v="33200"/>
    <s v="---"/>
    <x v="1"/>
    <n v="3"/>
  </r>
  <r>
    <n v="123"/>
    <n v="123"/>
    <s v="Monday Aug 24"/>
    <x v="0"/>
    <x v="4"/>
    <x v="16"/>
    <m/>
    <s v="COL"/>
    <x v="0"/>
    <x v="0"/>
    <s v="ATL"/>
    <s v="L"/>
    <x v="1"/>
    <n v="3"/>
    <n v="5"/>
    <m/>
    <s v="49-74"/>
    <n v="5"/>
    <n v="18"/>
    <s v="Teheran"/>
    <s v="De La Rosa"/>
    <s v="Vizcaino"/>
    <d v="1899-12-30T02:43:00"/>
    <x v="1"/>
    <n v="13920"/>
    <s v="----"/>
    <x v="1"/>
    <n v="4"/>
  </r>
  <r>
    <n v="124"/>
    <n v="124"/>
    <s v="Tuesday Aug 25"/>
    <x v="1"/>
    <x v="4"/>
    <x v="17"/>
    <m/>
    <s v="COL"/>
    <x v="0"/>
    <x v="0"/>
    <s v="ATL"/>
    <s v="W"/>
    <x v="0"/>
    <n v="5"/>
    <n v="1"/>
    <m/>
    <s v="50-74"/>
    <n v="5"/>
    <n v="18"/>
    <s v="Bettis"/>
    <s v="Foltynewicz"/>
    <m/>
    <d v="1899-12-30T03:08:00"/>
    <x v="1"/>
    <n v="13863"/>
    <s v="+"/>
    <x v="0"/>
    <n v="1"/>
  </r>
  <r>
    <n v="125"/>
    <n v="125"/>
    <s v="Wednesday Aug 26"/>
    <x v="2"/>
    <x v="4"/>
    <x v="25"/>
    <m/>
    <s v="COL"/>
    <x v="0"/>
    <x v="0"/>
    <s v="ATL"/>
    <s v="W"/>
    <x v="0"/>
    <n v="6"/>
    <n v="3"/>
    <m/>
    <s v="51-74"/>
    <n v="5"/>
    <n v="18"/>
    <s v="Castro"/>
    <s v="Miller"/>
    <s v="Axford"/>
    <d v="1899-12-30T03:18:00"/>
    <x v="1"/>
    <n v="18328"/>
    <s v="++"/>
    <x v="0"/>
    <n v="2"/>
  </r>
  <r>
    <n v="126"/>
    <n v="126"/>
    <s v="Friday Aug 28"/>
    <x v="3"/>
    <x v="4"/>
    <x v="19"/>
    <m/>
    <s v="COL"/>
    <x v="0"/>
    <x v="0"/>
    <s v="PIT"/>
    <s v="L"/>
    <x v="1"/>
    <n v="3"/>
    <n v="5"/>
    <m/>
    <s v="51-75"/>
    <n v="5"/>
    <n v="19.5"/>
    <s v="Watson"/>
    <s v="Oberg"/>
    <s v="Melancon"/>
    <d v="1899-12-30T03:10:00"/>
    <x v="1"/>
    <n v="32607"/>
    <s v="-"/>
    <x v="1"/>
    <n v="1"/>
  </r>
  <r>
    <n v="127"/>
    <n v="127"/>
    <s v="Saturday Aug 29"/>
    <x v="4"/>
    <x v="4"/>
    <x v="20"/>
    <m/>
    <s v="COL"/>
    <x v="0"/>
    <x v="0"/>
    <s v="PIT"/>
    <s v="L"/>
    <x v="1"/>
    <n v="3"/>
    <n v="4"/>
    <m/>
    <s v="51-76"/>
    <n v="5"/>
    <n v="20.5"/>
    <s v="Happ"/>
    <s v="Rusin"/>
    <s v="Melancon"/>
    <d v="1899-12-30T03:09:00"/>
    <x v="1"/>
    <n v="35838"/>
    <s v="--"/>
    <x v="1"/>
    <n v="2"/>
  </r>
  <r>
    <n v="128"/>
    <n v="128"/>
    <s v="Sunday Aug 30"/>
    <x v="5"/>
    <x v="4"/>
    <x v="26"/>
    <m/>
    <s v="COL"/>
    <x v="0"/>
    <x v="0"/>
    <s v="PIT"/>
    <s v="W"/>
    <x v="0"/>
    <n v="5"/>
    <n v="0"/>
    <m/>
    <s v="52-76"/>
    <n v="5"/>
    <n v="19.5"/>
    <s v="De La Rosa"/>
    <s v="Morton"/>
    <m/>
    <d v="1899-12-30T02:55:00"/>
    <x v="0"/>
    <n v="36271"/>
    <s v="+"/>
    <x v="0"/>
    <n v="1"/>
  </r>
  <r>
    <n v="129"/>
    <n v="129"/>
    <s v="Monday Aug 31"/>
    <x v="0"/>
    <x v="4"/>
    <x v="27"/>
    <m/>
    <s v="COL"/>
    <x v="1"/>
    <x v="1"/>
    <s v="ARI"/>
    <s v="W-wo"/>
    <x v="0"/>
    <n v="5"/>
    <n v="4"/>
    <m/>
    <s v="53-76"/>
    <n v="5"/>
    <n v="19.5"/>
    <s v="Castro"/>
    <s v="Ziegler"/>
    <m/>
    <d v="1899-12-30T03:30:00"/>
    <x v="1"/>
    <n v="21386"/>
    <s v="++"/>
    <x v="0"/>
    <n v="2"/>
  </r>
  <r>
    <n v="130"/>
    <n v="130"/>
    <s v="Tuesday Sep 1 (1)"/>
    <x v="1"/>
    <x v="5"/>
    <x v="21"/>
    <n v="-1"/>
    <s v="COL"/>
    <x v="1"/>
    <x v="1"/>
    <s v="ARI"/>
    <s v="L"/>
    <x v="1"/>
    <n v="4"/>
    <n v="6"/>
    <m/>
    <s v="53-77"/>
    <n v="5"/>
    <n v="21"/>
    <s v="Corbin"/>
    <s v="Castro"/>
    <s v="Hudson"/>
    <d v="1899-12-30T03:02:00"/>
    <x v="0"/>
    <n v="21550"/>
    <s v="-"/>
    <x v="1"/>
    <n v="1"/>
  </r>
  <r>
    <n v="131"/>
    <n v="131"/>
    <s v="Tuesday Sep 1 (2)"/>
    <x v="1"/>
    <x v="5"/>
    <x v="21"/>
    <n v="-2"/>
    <s v="COL"/>
    <x v="1"/>
    <x v="1"/>
    <s v="ARI"/>
    <s v="L"/>
    <x v="1"/>
    <n v="3"/>
    <n v="5"/>
    <m/>
    <s v="53-78"/>
    <n v="5"/>
    <n v="21"/>
    <s v="De La Rosa"/>
    <s v="Oberg"/>
    <s v="Collmenter"/>
    <d v="1899-12-30T03:08:00"/>
    <x v="1"/>
    <n v="20411"/>
    <s v="--"/>
    <x v="1"/>
    <n v="2"/>
  </r>
  <r>
    <n v="132"/>
    <n v="132"/>
    <s v="Wednesday Sep 2"/>
    <x v="2"/>
    <x v="5"/>
    <x v="22"/>
    <m/>
    <s v="COL"/>
    <x v="1"/>
    <x v="1"/>
    <s v="ARI"/>
    <s v="W"/>
    <x v="0"/>
    <n v="9"/>
    <n v="4"/>
    <m/>
    <s v="54-78"/>
    <n v="5"/>
    <n v="21"/>
    <s v="Brown"/>
    <s v="Delgado"/>
    <s v="Miller"/>
    <d v="1899-12-30T03:38:00"/>
    <x v="1"/>
    <n v="20574"/>
    <s v="+"/>
    <x v="0"/>
    <n v="1"/>
  </r>
  <r>
    <n v="133"/>
    <n v="133"/>
    <s v="Thursday Sep 3"/>
    <x v="6"/>
    <x v="5"/>
    <x v="23"/>
    <m/>
    <s v="COL"/>
    <x v="1"/>
    <x v="1"/>
    <s v="SFG"/>
    <s v="W"/>
    <x v="0"/>
    <n v="11"/>
    <n v="3"/>
    <m/>
    <s v="55-78"/>
    <n v="5"/>
    <n v="20"/>
    <s v="Rusin"/>
    <s v="Vogelsong"/>
    <m/>
    <d v="1899-12-30T02:48:00"/>
    <x v="1"/>
    <n v="25863"/>
    <s v="++"/>
    <x v="0"/>
    <n v="2"/>
  </r>
  <r>
    <n v="134"/>
    <n v="134"/>
    <s v="Friday Sep 4"/>
    <x v="3"/>
    <x v="5"/>
    <x v="30"/>
    <m/>
    <s v="COL"/>
    <x v="1"/>
    <x v="1"/>
    <s v="SFG"/>
    <s v="W"/>
    <x v="0"/>
    <n v="2"/>
    <n v="1"/>
    <m/>
    <s v="56-78"/>
    <n v="5"/>
    <n v="20"/>
    <s v="De La Rosa"/>
    <s v="Heston"/>
    <s v="Axford"/>
    <d v="1899-12-30T02:52:00"/>
    <x v="1"/>
    <n v="29196"/>
    <s v="+++"/>
    <x v="0"/>
    <n v="3"/>
  </r>
  <r>
    <n v="135"/>
    <n v="135"/>
    <s v="Saturday Sep 5"/>
    <x v="4"/>
    <x v="5"/>
    <x v="28"/>
    <m/>
    <s v="COL"/>
    <x v="1"/>
    <x v="1"/>
    <s v="SFG"/>
    <s v="L"/>
    <x v="1"/>
    <n v="3"/>
    <n v="7"/>
    <m/>
    <s v="56-79"/>
    <n v="5"/>
    <n v="21"/>
    <s v="Peavy"/>
    <s v="Bettis"/>
    <m/>
    <d v="1899-12-30T03:08:00"/>
    <x v="1"/>
    <n v="37672"/>
    <s v="-"/>
    <x v="1"/>
    <n v="1"/>
  </r>
  <r>
    <n v="136"/>
    <n v="136"/>
    <s v="Sunday Sep 6"/>
    <x v="5"/>
    <x v="5"/>
    <x v="0"/>
    <m/>
    <s v="COL"/>
    <x v="1"/>
    <x v="1"/>
    <s v="SFG"/>
    <s v="L"/>
    <x v="1"/>
    <n v="4"/>
    <n v="7"/>
    <m/>
    <s v="56-80"/>
    <n v="5"/>
    <n v="22"/>
    <s v="Bumgarner"/>
    <s v="Flande"/>
    <s v="Casilla"/>
    <d v="1899-12-30T03:18:00"/>
    <x v="0"/>
    <n v="36649"/>
    <s v="--"/>
    <x v="1"/>
    <n v="2"/>
  </r>
  <r>
    <n v="137"/>
    <n v="137"/>
    <s v="Monday Sep 7"/>
    <x v="0"/>
    <x v="5"/>
    <x v="1"/>
    <m/>
    <s v="COL"/>
    <x v="0"/>
    <x v="0"/>
    <s v="SDP"/>
    <s v="W"/>
    <x v="0"/>
    <n v="6"/>
    <n v="4"/>
    <m/>
    <s v="57-80"/>
    <n v="5"/>
    <n v="22"/>
    <s v="Kendrick"/>
    <s v="Kennedy"/>
    <s v="Axford"/>
    <d v="1899-12-30T03:19:00"/>
    <x v="0"/>
    <n v="24585"/>
    <s v="+"/>
    <x v="0"/>
    <n v="1"/>
  </r>
  <r>
    <n v="138"/>
    <n v="138"/>
    <s v="Tuesday Sep 8"/>
    <x v="1"/>
    <x v="5"/>
    <x v="2"/>
    <m/>
    <s v="COL"/>
    <x v="0"/>
    <x v="0"/>
    <s v="SDP"/>
    <s v="L-wo"/>
    <x v="1"/>
    <n v="1"/>
    <n v="2"/>
    <m/>
    <s v="57-81"/>
    <n v="5"/>
    <n v="23"/>
    <s v="Kimbrel"/>
    <s v="Logan"/>
    <m/>
    <d v="1899-12-30T02:40:00"/>
    <x v="1"/>
    <n v="19112"/>
    <s v="-"/>
    <x v="1"/>
    <n v="1"/>
  </r>
  <r>
    <n v="139"/>
    <n v="139"/>
    <s v="Wednesday Sep 9"/>
    <x v="2"/>
    <x v="5"/>
    <x v="29"/>
    <m/>
    <s v="COL"/>
    <x v="0"/>
    <x v="0"/>
    <s v="SDP"/>
    <s v="L"/>
    <x v="1"/>
    <n v="4"/>
    <n v="11"/>
    <m/>
    <s v="57-82"/>
    <n v="5"/>
    <n v="23"/>
    <s v="Shields"/>
    <s v="Rusin"/>
    <m/>
    <d v="1899-12-30T03:16:00"/>
    <x v="1"/>
    <n v="22764"/>
    <s v="--"/>
    <x v="1"/>
    <n v="2"/>
  </r>
  <r>
    <m/>
    <m/>
    <m/>
    <x v="7"/>
    <x v="6"/>
    <x v="31"/>
    <m/>
    <m/>
    <x v="1"/>
    <x v="2"/>
    <m/>
    <m/>
    <x v="2"/>
    <m/>
    <m/>
    <m/>
    <m/>
    <m/>
    <m/>
    <m/>
    <m/>
    <m/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2:E17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D16" firstHeaderRow="1" firstDataRow="2" firstDataCol="1"/>
  <pivotFields count="28"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" fld="13" baseField="0" baseItem="0"/>
    <dataField name="Sum of RA" fld="14" baseField="0" baseItem="0"/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8" firstHeaderRow="1" firstDataRow="2" firstDataCol="1"/>
  <pivotFields count="28"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" fld="13" baseField="0" baseItem="0"/>
    <dataField name="Sum of RA" fld="1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7:E51" firstHeaderRow="1" firstDataRow="2" firstDataCol="1"/>
  <pivotFields count="28">
    <pivotField showAll="0"/>
    <pivotField dataField="1"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>
      <items count="33">
        <item x="21"/>
        <item x="22"/>
        <item x="23"/>
        <item x="30"/>
        <item x="28"/>
        <item x="0"/>
        <item x="1"/>
        <item x="2"/>
        <item x="29"/>
        <item x="3"/>
        <item x="4"/>
        <item x="5"/>
        <item x="6"/>
        <item x="7"/>
        <item x="8"/>
        <item x="24"/>
        <item x="9"/>
        <item x="10"/>
        <item x="11"/>
        <item x="12"/>
        <item x="13"/>
        <item x="14"/>
        <item x="15"/>
        <item x="16"/>
        <item x="17"/>
        <item x="25"/>
        <item x="18"/>
        <item x="19"/>
        <item x="20"/>
        <item x="26"/>
        <item x="27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3"/>
    <field x="23"/>
  </rowFields>
  <rowItems count="2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3" firstHeaderRow="1" firstDataRow="2" firstDataCol="1"/>
  <pivotFields count="28">
    <pivotField showAll="0"/>
    <pivotField dataField="1"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28">
    <pivotField showAll="0"/>
    <pivotField dataField="1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D21" firstHeaderRow="1" firstDataRow="2" firstDataCol="1"/>
  <pivotFields count="28">
    <pivotField showAll="0"/>
    <pivotField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9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ttendance" fld="24" subtotal="average" baseField="0" baseItem="0"/>
    <dataField name="Min of Attendance" fld="24" subtotal="min" baseField="0" baseItem="0"/>
    <dataField name="Max of Attendance" fld="24" subtotal="max" baseField="0" baseItem="0"/>
  </dataFields>
  <formats count="4">
    <format dxfId="3">
      <pivotArea collapsedLevelsAreSubtotals="1" fieldPosition="0">
        <references count="1">
          <reference field="9" count="1">
            <x v="0"/>
          </reference>
        </references>
      </pivotArea>
    </format>
    <format dxfId="2">
      <pivotArea collapsedLevelsAreSubtotals="1" fieldPosition="0">
        <references count="2">
          <reference field="3" count="7">
            <x v="0"/>
            <x v="1"/>
            <x v="2"/>
            <x v="3"/>
            <x v="4"/>
            <x v="5"/>
            <x v="6"/>
          </reference>
          <reference field="9" count="1" selected="0">
            <x v="0"/>
          </reference>
        </references>
      </pivotArea>
    </format>
    <format dxfId="1">
      <pivotArea collapsedLevelsAreSubtotals="1" fieldPosition="0">
        <references count="1">
          <reference field="9" count="1">
            <x v="1"/>
          </reference>
        </references>
      </pivotArea>
    </format>
    <format dxfId="0">
      <pivotArea collapsedLevelsAreSubtotals="1" fieldPosition="0">
        <references count="2">
          <reference field="3" count="7">
            <x v="0"/>
            <x v="1"/>
            <x v="2"/>
            <x v="3"/>
            <x v="4"/>
            <x v="5"/>
            <x v="6"/>
          </reference>
          <reference field="9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" firstHeaderRow="2" firstDataRow="2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streak_length" fld="27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workbookViewId="0">
      <selection activeCell="Y1" sqref="Y1:Y7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8.5" bestFit="1" customWidth="1"/>
    <col min="5" max="5" width="4.5" bestFit="1" customWidth="1"/>
    <col min="6" max="6" width="3" bestFit="1" customWidth="1"/>
    <col min="7" max="7" width="5.1640625" bestFit="1" customWidth="1"/>
    <col min="8" max="8" width="6" bestFit="1" customWidth="1"/>
    <col min="9" max="9" width="3.1640625" bestFit="1" customWidth="1"/>
    <col min="10" max="10" width="3.5" bestFit="1" customWidth="1"/>
    <col min="11" max="11" width="3.83203125" bestFit="1" customWidth="1"/>
    <col min="12" max="12" width="5.83203125" bestFit="1" customWidth="1"/>
    <col min="13" max="13" width="5.1640625" bestFit="1" customWidth="1"/>
    <col min="14" max="14" width="6.33203125" bestFit="1" customWidth="1"/>
    <col min="15" max="15" width="12.1640625" bestFit="1" customWidth="1"/>
    <col min="17" max="17" width="10.33203125" bestFit="1" customWidth="1"/>
    <col min="18" max="18" width="5.33203125" bestFit="1" customWidth="1"/>
    <col min="19" max="19" width="4.5" bestFit="1" customWidth="1"/>
    <col min="20" max="20" width="10.6640625" bestFit="1" customWidth="1"/>
    <col min="21" max="21" width="8" bestFit="1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494</v>
      </c>
      <c r="Y1" t="s">
        <v>484</v>
      </c>
    </row>
    <row r="2" spans="1:25">
      <c r="A2">
        <v>1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10</v>
      </c>
      <c r="J2">
        <v>0</v>
      </c>
      <c r="L2" s="1" t="s">
        <v>25</v>
      </c>
      <c r="M2">
        <v>1</v>
      </c>
      <c r="N2" t="s">
        <v>26</v>
      </c>
      <c r="O2" t="s">
        <v>27</v>
      </c>
      <c r="P2" t="s">
        <v>28</v>
      </c>
      <c r="R2" s="2">
        <v>0.125</v>
      </c>
      <c r="S2" t="s">
        <v>29</v>
      </c>
      <c r="T2">
        <v>46032</v>
      </c>
      <c r="U2" t="s">
        <v>30</v>
      </c>
      <c r="Y2" t="s">
        <v>480</v>
      </c>
    </row>
    <row r="3" spans="1:25">
      <c r="A3">
        <v>2</v>
      </c>
      <c r="B3">
        <v>2</v>
      </c>
      <c r="C3" t="s">
        <v>31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5</v>
      </c>
      <c r="J3">
        <v>2</v>
      </c>
      <c r="L3" s="1" t="s">
        <v>32</v>
      </c>
      <c r="M3">
        <v>1</v>
      </c>
      <c r="N3" t="s">
        <v>33</v>
      </c>
      <c r="O3" t="s">
        <v>34</v>
      </c>
      <c r="P3" t="s">
        <v>35</v>
      </c>
      <c r="Q3" t="s">
        <v>36</v>
      </c>
      <c r="R3" s="2">
        <v>0.11666666666666665</v>
      </c>
      <c r="S3" t="s">
        <v>37</v>
      </c>
      <c r="T3">
        <v>30222</v>
      </c>
      <c r="U3" t="s">
        <v>38</v>
      </c>
      <c r="Y3" t="s">
        <v>481</v>
      </c>
    </row>
    <row r="4" spans="1:25">
      <c r="A4">
        <v>3</v>
      </c>
      <c r="B4">
        <v>3</v>
      </c>
      <c r="C4" t="s">
        <v>39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5</v>
      </c>
      <c r="J4">
        <v>4</v>
      </c>
      <c r="K4">
        <v>10</v>
      </c>
      <c r="L4" s="1" t="s">
        <v>40</v>
      </c>
      <c r="M4">
        <v>1</v>
      </c>
      <c r="N4" t="s">
        <v>33</v>
      </c>
      <c r="O4" t="s">
        <v>36</v>
      </c>
      <c r="P4" t="s">
        <v>41</v>
      </c>
      <c r="Q4" t="s">
        <v>42</v>
      </c>
      <c r="R4" s="2">
        <v>0.13541666666666666</v>
      </c>
      <c r="S4" t="s">
        <v>37</v>
      </c>
      <c r="T4">
        <v>28720</v>
      </c>
      <c r="U4" t="s">
        <v>43</v>
      </c>
      <c r="Y4" t="s">
        <v>498</v>
      </c>
    </row>
    <row r="5" spans="1:25">
      <c r="A5">
        <v>4</v>
      </c>
      <c r="B5">
        <v>4</v>
      </c>
      <c r="C5" t="s">
        <v>44</v>
      </c>
      <c r="D5" t="s">
        <v>20</v>
      </c>
      <c r="E5" t="s">
        <v>21</v>
      </c>
      <c r="G5" t="s">
        <v>45</v>
      </c>
      <c r="H5" t="s">
        <v>24</v>
      </c>
      <c r="I5">
        <v>5</v>
      </c>
      <c r="J5">
        <v>1</v>
      </c>
      <c r="L5" s="1" t="s">
        <v>46</v>
      </c>
      <c r="M5">
        <v>1</v>
      </c>
      <c r="N5" t="s">
        <v>47</v>
      </c>
      <c r="O5" t="s">
        <v>48</v>
      </c>
      <c r="P5" t="s">
        <v>49</v>
      </c>
      <c r="R5" s="2">
        <v>0.12569444444444444</v>
      </c>
      <c r="S5" t="s">
        <v>29</v>
      </c>
      <c r="T5">
        <v>49303</v>
      </c>
      <c r="U5" t="s">
        <v>50</v>
      </c>
      <c r="Y5" t="s">
        <v>482</v>
      </c>
    </row>
    <row r="6" spans="1:25">
      <c r="A6">
        <v>5</v>
      </c>
      <c r="B6">
        <v>5</v>
      </c>
      <c r="C6" t="s">
        <v>51</v>
      </c>
      <c r="D6" t="s">
        <v>20</v>
      </c>
      <c r="E6" t="s">
        <v>21</v>
      </c>
      <c r="G6" t="s">
        <v>45</v>
      </c>
      <c r="H6" t="s">
        <v>52</v>
      </c>
      <c r="I6">
        <v>5</v>
      </c>
      <c r="J6">
        <v>9</v>
      </c>
      <c r="L6" s="1" t="s">
        <v>53</v>
      </c>
      <c r="M6">
        <v>1</v>
      </c>
      <c r="N6" t="s">
        <v>33</v>
      </c>
      <c r="O6" t="s">
        <v>54</v>
      </c>
      <c r="P6" t="s">
        <v>27</v>
      </c>
      <c r="R6" s="2">
        <v>0.13819444444444443</v>
      </c>
      <c r="S6" t="s">
        <v>37</v>
      </c>
      <c r="T6">
        <v>43812</v>
      </c>
      <c r="U6" t="s">
        <v>55</v>
      </c>
      <c r="Y6" t="s">
        <v>530</v>
      </c>
    </row>
    <row r="7" spans="1:25">
      <c r="A7">
        <v>6</v>
      </c>
      <c r="B7">
        <v>6</v>
      </c>
      <c r="C7" t="s">
        <v>56</v>
      </c>
      <c r="D7" t="s">
        <v>20</v>
      </c>
      <c r="E7" t="s">
        <v>21</v>
      </c>
      <c r="G7" t="s">
        <v>45</v>
      </c>
      <c r="H7" t="s">
        <v>52</v>
      </c>
      <c r="I7">
        <v>5</v>
      </c>
      <c r="J7">
        <v>6</v>
      </c>
      <c r="L7" s="1" t="s">
        <v>57</v>
      </c>
      <c r="M7">
        <v>1</v>
      </c>
      <c r="N7" t="s">
        <v>58</v>
      </c>
      <c r="O7" t="s">
        <v>59</v>
      </c>
      <c r="P7" t="s">
        <v>36</v>
      </c>
      <c r="Q7" t="s">
        <v>60</v>
      </c>
      <c r="R7" s="2">
        <v>0.12847222222222224</v>
      </c>
      <c r="S7" t="s">
        <v>29</v>
      </c>
      <c r="T7">
        <v>41363</v>
      </c>
      <c r="U7" t="s">
        <v>61</v>
      </c>
      <c r="Y7" t="s">
        <v>483</v>
      </c>
    </row>
    <row r="8" spans="1:25">
      <c r="A8">
        <v>7</v>
      </c>
      <c r="B8">
        <v>7</v>
      </c>
      <c r="C8" t="s">
        <v>62</v>
      </c>
      <c r="D8" t="s">
        <v>20</v>
      </c>
      <c r="E8" t="s">
        <v>21</v>
      </c>
      <c r="F8" t="s">
        <v>22</v>
      </c>
      <c r="G8" t="s">
        <v>63</v>
      </c>
      <c r="H8" t="s">
        <v>24</v>
      </c>
      <c r="I8">
        <v>2</v>
      </c>
      <c r="J8">
        <v>0</v>
      </c>
      <c r="L8" s="1" t="s">
        <v>64</v>
      </c>
      <c r="M8">
        <v>1</v>
      </c>
      <c r="N8" t="s">
        <v>33</v>
      </c>
      <c r="O8" t="s">
        <v>65</v>
      </c>
      <c r="P8" t="s">
        <v>66</v>
      </c>
      <c r="Q8" t="s">
        <v>67</v>
      </c>
      <c r="R8" s="2">
        <v>0.12361111111111112</v>
      </c>
      <c r="S8" t="s">
        <v>29</v>
      </c>
      <c r="T8">
        <v>42019</v>
      </c>
      <c r="U8" t="s">
        <v>30</v>
      </c>
    </row>
    <row r="9" spans="1:25">
      <c r="A9">
        <v>8</v>
      </c>
      <c r="B9">
        <v>8</v>
      </c>
      <c r="C9" t="s">
        <v>68</v>
      </c>
      <c r="D9" t="s">
        <v>20</v>
      </c>
      <c r="E9" t="s">
        <v>21</v>
      </c>
      <c r="F9" t="s">
        <v>22</v>
      </c>
      <c r="G9" t="s">
        <v>63</v>
      </c>
      <c r="H9" t="s">
        <v>24</v>
      </c>
      <c r="I9">
        <v>4</v>
      </c>
      <c r="J9">
        <v>1</v>
      </c>
      <c r="L9" s="1" t="s">
        <v>69</v>
      </c>
      <c r="M9">
        <v>1</v>
      </c>
      <c r="N9" t="s">
        <v>33</v>
      </c>
      <c r="O9" t="s">
        <v>70</v>
      </c>
      <c r="P9" t="s">
        <v>71</v>
      </c>
      <c r="Q9" t="s">
        <v>72</v>
      </c>
      <c r="R9" s="2">
        <v>0.13125000000000001</v>
      </c>
      <c r="S9" t="s">
        <v>37</v>
      </c>
      <c r="T9">
        <v>41051</v>
      </c>
      <c r="U9" t="s">
        <v>38</v>
      </c>
    </row>
    <row r="10" spans="1:25">
      <c r="A10">
        <v>9</v>
      </c>
      <c r="B10">
        <v>9</v>
      </c>
      <c r="C10" t="s">
        <v>73</v>
      </c>
      <c r="D10" t="s">
        <v>20</v>
      </c>
      <c r="E10" t="s">
        <v>21</v>
      </c>
      <c r="F10" t="s">
        <v>22</v>
      </c>
      <c r="G10" t="s">
        <v>63</v>
      </c>
      <c r="H10" t="s">
        <v>24</v>
      </c>
      <c r="I10">
        <v>4</v>
      </c>
      <c r="J10">
        <v>2</v>
      </c>
      <c r="L10" s="1" t="s">
        <v>74</v>
      </c>
      <c r="M10">
        <v>1</v>
      </c>
      <c r="N10" t="s">
        <v>33</v>
      </c>
      <c r="O10" t="s">
        <v>75</v>
      </c>
      <c r="P10" t="s">
        <v>76</v>
      </c>
      <c r="Q10" t="s">
        <v>72</v>
      </c>
      <c r="R10" s="2">
        <v>0.11875000000000001</v>
      </c>
      <c r="S10" t="s">
        <v>37</v>
      </c>
      <c r="T10">
        <v>41188</v>
      </c>
      <c r="U10" t="s">
        <v>43</v>
      </c>
    </row>
    <row r="11" spans="1:25">
      <c r="A11">
        <v>10</v>
      </c>
      <c r="B11">
        <v>10</v>
      </c>
      <c r="C11" t="s">
        <v>77</v>
      </c>
      <c r="D11" t="s">
        <v>20</v>
      </c>
      <c r="E11" t="s">
        <v>21</v>
      </c>
      <c r="F11" t="s">
        <v>22</v>
      </c>
      <c r="G11" t="s">
        <v>78</v>
      </c>
      <c r="H11" t="s">
        <v>52</v>
      </c>
      <c r="I11">
        <v>3</v>
      </c>
      <c r="J11">
        <v>7</v>
      </c>
      <c r="L11" s="1" t="s">
        <v>79</v>
      </c>
      <c r="M11">
        <v>1</v>
      </c>
      <c r="N11" t="s">
        <v>26</v>
      </c>
      <c r="O11" t="s">
        <v>80</v>
      </c>
      <c r="P11" t="s">
        <v>27</v>
      </c>
      <c r="R11" s="2">
        <v>0.13749999999999998</v>
      </c>
      <c r="S11" t="s">
        <v>37</v>
      </c>
      <c r="T11">
        <v>48950</v>
      </c>
      <c r="U11" t="s">
        <v>55</v>
      </c>
    </row>
    <row r="12" spans="1:25">
      <c r="A12">
        <v>11</v>
      </c>
      <c r="B12">
        <v>11</v>
      </c>
      <c r="C12" t="s">
        <v>81</v>
      </c>
      <c r="D12" t="s">
        <v>20</v>
      </c>
      <c r="E12" t="s">
        <v>21</v>
      </c>
      <c r="F12" t="s">
        <v>22</v>
      </c>
      <c r="G12" t="s">
        <v>78</v>
      </c>
      <c r="H12" t="s">
        <v>52</v>
      </c>
      <c r="I12">
        <v>3</v>
      </c>
      <c r="J12">
        <v>6</v>
      </c>
      <c r="L12" s="1" t="s">
        <v>82</v>
      </c>
      <c r="M12">
        <v>2</v>
      </c>
      <c r="N12">
        <v>1</v>
      </c>
      <c r="O12" t="s">
        <v>83</v>
      </c>
      <c r="P12" t="s">
        <v>34</v>
      </c>
      <c r="Q12" t="s">
        <v>84</v>
      </c>
      <c r="R12" s="2">
        <v>0.12152777777777778</v>
      </c>
      <c r="S12" t="s">
        <v>37</v>
      </c>
      <c r="T12">
        <v>45912</v>
      </c>
      <c r="U12" t="s">
        <v>61</v>
      </c>
    </row>
    <row r="13" spans="1:25">
      <c r="A13">
        <v>12</v>
      </c>
      <c r="B13">
        <v>12</v>
      </c>
      <c r="C13" t="s">
        <v>85</v>
      </c>
      <c r="D13" t="s">
        <v>20</v>
      </c>
      <c r="E13" t="s">
        <v>21</v>
      </c>
      <c r="F13" t="s">
        <v>22</v>
      </c>
      <c r="G13" t="s">
        <v>78</v>
      </c>
      <c r="H13" t="s">
        <v>52</v>
      </c>
      <c r="I13">
        <v>0</v>
      </c>
      <c r="J13">
        <v>7</v>
      </c>
      <c r="L13" s="1" t="s">
        <v>86</v>
      </c>
      <c r="M13">
        <v>3</v>
      </c>
      <c r="N13">
        <v>2</v>
      </c>
      <c r="O13" t="s">
        <v>87</v>
      </c>
      <c r="P13" t="s">
        <v>65</v>
      </c>
      <c r="R13" s="2">
        <v>0.12152777777777778</v>
      </c>
      <c r="S13" t="s">
        <v>29</v>
      </c>
      <c r="T13">
        <v>44666</v>
      </c>
      <c r="U13" t="s">
        <v>88</v>
      </c>
    </row>
    <row r="14" spans="1:25">
      <c r="A14">
        <v>13</v>
      </c>
      <c r="B14">
        <v>13</v>
      </c>
      <c r="C14" t="s">
        <v>89</v>
      </c>
      <c r="D14" t="s">
        <v>20</v>
      </c>
      <c r="E14" t="s">
        <v>21</v>
      </c>
      <c r="G14" t="s">
        <v>90</v>
      </c>
      <c r="H14" t="s">
        <v>52</v>
      </c>
      <c r="I14">
        <v>3</v>
      </c>
      <c r="J14">
        <v>14</v>
      </c>
      <c r="L14" s="1" t="s">
        <v>91</v>
      </c>
      <c r="M14">
        <v>3</v>
      </c>
      <c r="N14">
        <v>2.5</v>
      </c>
      <c r="O14" t="s">
        <v>92</v>
      </c>
      <c r="P14" t="s">
        <v>93</v>
      </c>
      <c r="R14" s="2">
        <v>0.13125000000000001</v>
      </c>
      <c r="S14" t="s">
        <v>37</v>
      </c>
      <c r="T14">
        <v>22586</v>
      </c>
      <c r="U14" t="s">
        <v>94</v>
      </c>
    </row>
    <row r="15" spans="1:25">
      <c r="A15">
        <v>14</v>
      </c>
      <c r="B15">
        <v>14</v>
      </c>
      <c r="C15" t="s">
        <v>95</v>
      </c>
      <c r="D15" t="s">
        <v>20</v>
      </c>
      <c r="E15" t="s">
        <v>21</v>
      </c>
      <c r="G15" t="s">
        <v>90</v>
      </c>
      <c r="H15" t="s">
        <v>52</v>
      </c>
      <c r="I15">
        <v>6</v>
      </c>
      <c r="J15">
        <v>7</v>
      </c>
      <c r="L15" s="1" t="s">
        <v>96</v>
      </c>
      <c r="M15">
        <v>3</v>
      </c>
      <c r="N15">
        <v>2.5</v>
      </c>
      <c r="O15" t="s">
        <v>97</v>
      </c>
      <c r="P15" t="s">
        <v>98</v>
      </c>
      <c r="Q15" t="s">
        <v>99</v>
      </c>
      <c r="R15" s="2">
        <v>0.12916666666666668</v>
      </c>
      <c r="S15" t="s">
        <v>37</v>
      </c>
      <c r="T15">
        <v>22600</v>
      </c>
      <c r="U15" t="s">
        <v>100</v>
      </c>
    </row>
    <row r="16" spans="1:25">
      <c r="A16">
        <v>15</v>
      </c>
      <c r="B16">
        <v>15</v>
      </c>
      <c r="C16" t="s">
        <v>101</v>
      </c>
      <c r="D16" t="s">
        <v>20</v>
      </c>
      <c r="E16" t="s">
        <v>21</v>
      </c>
      <c r="G16" t="s">
        <v>90</v>
      </c>
      <c r="H16" t="s">
        <v>102</v>
      </c>
      <c r="I16">
        <v>5</v>
      </c>
      <c r="J16">
        <v>4</v>
      </c>
      <c r="L16" s="1" t="s">
        <v>103</v>
      </c>
      <c r="M16">
        <v>3</v>
      </c>
      <c r="N16">
        <v>1.5</v>
      </c>
      <c r="O16" t="s">
        <v>72</v>
      </c>
      <c r="P16" t="s">
        <v>104</v>
      </c>
      <c r="R16" s="2">
        <v>0.11041666666666666</v>
      </c>
      <c r="S16" t="s">
        <v>37</v>
      </c>
      <c r="T16">
        <v>22705</v>
      </c>
      <c r="U16" t="s">
        <v>30</v>
      </c>
    </row>
    <row r="17" spans="1:21">
      <c r="A17">
        <v>16</v>
      </c>
      <c r="B17">
        <v>16</v>
      </c>
      <c r="C17" t="s">
        <v>105</v>
      </c>
      <c r="D17" t="s">
        <v>20</v>
      </c>
      <c r="E17" t="s">
        <v>21</v>
      </c>
      <c r="G17" t="s">
        <v>90</v>
      </c>
      <c r="H17" t="s">
        <v>24</v>
      </c>
      <c r="I17">
        <v>2</v>
      </c>
      <c r="J17">
        <v>1</v>
      </c>
      <c r="L17" s="1" t="s">
        <v>106</v>
      </c>
      <c r="M17">
        <v>3</v>
      </c>
      <c r="N17">
        <v>0.5</v>
      </c>
      <c r="O17" t="s">
        <v>34</v>
      </c>
      <c r="P17" t="s">
        <v>107</v>
      </c>
      <c r="Q17" t="s">
        <v>42</v>
      </c>
      <c r="R17" s="2">
        <v>0.12013888888888889</v>
      </c>
      <c r="S17" t="s">
        <v>29</v>
      </c>
      <c r="T17">
        <v>31676</v>
      </c>
      <c r="U17" t="s">
        <v>38</v>
      </c>
    </row>
    <row r="18" spans="1:21">
      <c r="A18">
        <v>17</v>
      </c>
      <c r="B18">
        <v>17</v>
      </c>
      <c r="C18" t="s">
        <v>108</v>
      </c>
      <c r="D18" t="s">
        <v>20</v>
      </c>
      <c r="E18" t="s">
        <v>21</v>
      </c>
      <c r="G18" t="s">
        <v>63</v>
      </c>
      <c r="H18" t="s">
        <v>24</v>
      </c>
      <c r="I18">
        <v>6</v>
      </c>
      <c r="J18">
        <v>4</v>
      </c>
      <c r="L18" s="1" t="s">
        <v>109</v>
      </c>
      <c r="M18">
        <v>2</v>
      </c>
      <c r="N18">
        <v>0.5</v>
      </c>
      <c r="O18" t="s">
        <v>65</v>
      </c>
      <c r="P18" t="s">
        <v>66</v>
      </c>
      <c r="Q18" t="s">
        <v>72</v>
      </c>
      <c r="R18" s="2">
        <v>0.11875000000000001</v>
      </c>
      <c r="S18" t="s">
        <v>37</v>
      </c>
      <c r="T18">
        <v>31453</v>
      </c>
      <c r="U18" t="s">
        <v>43</v>
      </c>
    </row>
    <row r="19" spans="1:21">
      <c r="A19">
        <v>18</v>
      </c>
      <c r="B19">
        <v>18</v>
      </c>
      <c r="C19" t="s">
        <v>110</v>
      </c>
      <c r="D19" t="s">
        <v>20</v>
      </c>
      <c r="E19" t="s">
        <v>21</v>
      </c>
      <c r="G19" t="s">
        <v>63</v>
      </c>
      <c r="H19" t="s">
        <v>52</v>
      </c>
      <c r="I19">
        <v>4</v>
      </c>
      <c r="J19">
        <v>5</v>
      </c>
      <c r="K19">
        <v>11</v>
      </c>
      <c r="L19" s="1" t="s">
        <v>111</v>
      </c>
      <c r="M19">
        <v>2</v>
      </c>
      <c r="N19">
        <v>1.5</v>
      </c>
      <c r="O19" t="s">
        <v>112</v>
      </c>
      <c r="P19" t="s">
        <v>113</v>
      </c>
      <c r="R19" s="2">
        <v>0.16111111111111112</v>
      </c>
      <c r="S19" t="s">
        <v>37</v>
      </c>
      <c r="T19">
        <v>36474</v>
      </c>
      <c r="U19" t="s">
        <v>55</v>
      </c>
    </row>
    <row r="20" spans="1:21">
      <c r="A20">
        <v>19</v>
      </c>
      <c r="B20">
        <v>19</v>
      </c>
      <c r="C20" t="s">
        <v>114</v>
      </c>
      <c r="D20" t="s">
        <v>20</v>
      </c>
      <c r="E20" t="s">
        <v>21</v>
      </c>
      <c r="F20" t="s">
        <v>22</v>
      </c>
      <c r="G20" t="s">
        <v>115</v>
      </c>
      <c r="H20" t="s">
        <v>24</v>
      </c>
      <c r="I20">
        <v>5</v>
      </c>
      <c r="J20">
        <v>4</v>
      </c>
      <c r="L20" s="1" t="s">
        <v>116</v>
      </c>
      <c r="M20">
        <v>2</v>
      </c>
      <c r="N20">
        <v>1</v>
      </c>
      <c r="O20" t="s">
        <v>75</v>
      </c>
      <c r="P20" t="s">
        <v>117</v>
      </c>
      <c r="Q20" t="s">
        <v>42</v>
      </c>
      <c r="R20" s="2">
        <v>0.1451388888888889</v>
      </c>
      <c r="S20" t="s">
        <v>37</v>
      </c>
      <c r="T20">
        <v>17444</v>
      </c>
      <c r="U20" t="s">
        <v>30</v>
      </c>
    </row>
    <row r="21" spans="1:21">
      <c r="A21">
        <v>20</v>
      </c>
      <c r="B21">
        <v>20</v>
      </c>
      <c r="C21" t="s">
        <v>118</v>
      </c>
      <c r="D21" t="s">
        <v>20</v>
      </c>
      <c r="E21" t="s">
        <v>21</v>
      </c>
      <c r="F21" t="s">
        <v>22</v>
      </c>
      <c r="G21" t="s">
        <v>115</v>
      </c>
      <c r="H21" t="s">
        <v>52</v>
      </c>
      <c r="I21">
        <v>5</v>
      </c>
      <c r="J21">
        <v>12</v>
      </c>
      <c r="L21" s="1" t="s">
        <v>119</v>
      </c>
      <c r="M21">
        <v>2</v>
      </c>
      <c r="N21">
        <v>1</v>
      </c>
      <c r="O21" t="s">
        <v>120</v>
      </c>
      <c r="P21" t="s">
        <v>27</v>
      </c>
      <c r="R21" s="2">
        <v>0.13194444444444445</v>
      </c>
      <c r="S21" t="s">
        <v>37</v>
      </c>
      <c r="T21">
        <v>18792</v>
      </c>
      <c r="U21" t="s">
        <v>55</v>
      </c>
    </row>
    <row r="22" spans="1:21">
      <c r="A22">
        <v>21</v>
      </c>
      <c r="B22">
        <v>21</v>
      </c>
      <c r="C22" t="s">
        <v>121</v>
      </c>
      <c r="D22" t="s">
        <v>20</v>
      </c>
      <c r="E22" t="s">
        <v>21</v>
      </c>
      <c r="F22" t="s">
        <v>22</v>
      </c>
      <c r="G22" t="s">
        <v>115</v>
      </c>
      <c r="H22" t="s">
        <v>52</v>
      </c>
      <c r="I22">
        <v>1</v>
      </c>
      <c r="J22">
        <v>9</v>
      </c>
      <c r="L22" s="1" t="s">
        <v>122</v>
      </c>
      <c r="M22">
        <v>2</v>
      </c>
      <c r="N22">
        <v>2</v>
      </c>
      <c r="O22" t="s">
        <v>123</v>
      </c>
      <c r="P22" t="s">
        <v>34</v>
      </c>
      <c r="R22" s="2">
        <v>0.10694444444444444</v>
      </c>
      <c r="S22" t="s">
        <v>37</v>
      </c>
      <c r="T22">
        <v>19633</v>
      </c>
      <c r="U22" t="s">
        <v>61</v>
      </c>
    </row>
    <row r="23" spans="1:21">
      <c r="A23">
        <v>22</v>
      </c>
      <c r="B23">
        <v>22</v>
      </c>
      <c r="C23" t="s">
        <v>124</v>
      </c>
      <c r="D23" t="s">
        <v>20</v>
      </c>
      <c r="E23" t="s">
        <v>21</v>
      </c>
      <c r="F23" t="s">
        <v>22</v>
      </c>
      <c r="G23" t="s">
        <v>90</v>
      </c>
      <c r="H23" t="s">
        <v>52</v>
      </c>
      <c r="I23">
        <v>3</v>
      </c>
      <c r="J23">
        <v>14</v>
      </c>
      <c r="L23" s="1" t="s">
        <v>125</v>
      </c>
      <c r="M23">
        <v>2</v>
      </c>
      <c r="N23">
        <v>3</v>
      </c>
      <c r="O23" t="s">
        <v>126</v>
      </c>
      <c r="P23" t="s">
        <v>65</v>
      </c>
      <c r="R23" s="2">
        <v>0.14305555555555557</v>
      </c>
      <c r="S23" t="s">
        <v>37</v>
      </c>
      <c r="T23">
        <v>30186</v>
      </c>
      <c r="U23" t="s">
        <v>88</v>
      </c>
    </row>
    <row r="24" spans="1:21">
      <c r="A24">
        <v>23</v>
      </c>
      <c r="B24">
        <v>23</v>
      </c>
      <c r="C24" t="s">
        <v>127</v>
      </c>
      <c r="D24" t="s">
        <v>20</v>
      </c>
      <c r="E24" t="s">
        <v>21</v>
      </c>
      <c r="F24" t="s">
        <v>22</v>
      </c>
      <c r="G24" t="s">
        <v>90</v>
      </c>
      <c r="H24" t="s">
        <v>52</v>
      </c>
      <c r="I24">
        <v>2</v>
      </c>
      <c r="J24">
        <v>4</v>
      </c>
      <c r="L24" s="1" t="s">
        <v>128</v>
      </c>
      <c r="M24">
        <v>3</v>
      </c>
      <c r="N24">
        <v>4</v>
      </c>
      <c r="O24" t="s">
        <v>129</v>
      </c>
      <c r="P24" t="s">
        <v>93</v>
      </c>
      <c r="Q24" t="s">
        <v>99</v>
      </c>
      <c r="R24" s="2">
        <v>0.12291666666666667</v>
      </c>
      <c r="S24" t="s">
        <v>37</v>
      </c>
      <c r="T24">
        <v>28058</v>
      </c>
      <c r="U24" t="s">
        <v>94</v>
      </c>
    </row>
    <row r="25" spans="1:21">
      <c r="A25">
        <v>24</v>
      </c>
      <c r="B25">
        <v>24</v>
      </c>
      <c r="C25" t="s">
        <v>130</v>
      </c>
      <c r="D25" t="s">
        <v>20</v>
      </c>
      <c r="E25" t="s">
        <v>21</v>
      </c>
      <c r="F25" t="s">
        <v>22</v>
      </c>
      <c r="G25" t="s">
        <v>90</v>
      </c>
      <c r="H25" t="s">
        <v>52</v>
      </c>
      <c r="I25">
        <v>6</v>
      </c>
      <c r="J25">
        <v>8</v>
      </c>
      <c r="L25" s="1" t="s">
        <v>131</v>
      </c>
      <c r="M25">
        <v>4</v>
      </c>
      <c r="N25">
        <v>5</v>
      </c>
      <c r="O25" t="s">
        <v>132</v>
      </c>
      <c r="P25" t="s">
        <v>27</v>
      </c>
      <c r="Q25" t="s">
        <v>99</v>
      </c>
      <c r="R25" s="2">
        <v>0.13333333333333333</v>
      </c>
      <c r="S25" t="s">
        <v>29</v>
      </c>
      <c r="T25">
        <v>34197</v>
      </c>
      <c r="U25" t="s">
        <v>100</v>
      </c>
    </row>
    <row r="26" spans="1:21">
      <c r="A26">
        <v>25</v>
      </c>
      <c r="B26">
        <v>25</v>
      </c>
      <c r="C26" t="s">
        <v>133</v>
      </c>
      <c r="D26" t="s">
        <v>20</v>
      </c>
      <c r="E26" t="s">
        <v>21</v>
      </c>
      <c r="G26" t="s">
        <v>115</v>
      </c>
      <c r="H26" t="s">
        <v>52</v>
      </c>
      <c r="I26">
        <v>7</v>
      </c>
      <c r="J26">
        <v>13</v>
      </c>
      <c r="L26" s="1" t="s">
        <v>134</v>
      </c>
      <c r="M26">
        <v>5</v>
      </c>
      <c r="N26">
        <v>5.5</v>
      </c>
      <c r="O26" t="s">
        <v>123</v>
      </c>
      <c r="P26" t="s">
        <v>75</v>
      </c>
      <c r="R26" s="2">
        <v>0.1451388888888889</v>
      </c>
      <c r="S26" t="s">
        <v>29</v>
      </c>
      <c r="T26">
        <v>0</v>
      </c>
      <c r="U26" t="s">
        <v>135</v>
      </c>
    </row>
    <row r="27" spans="1:21">
      <c r="A27">
        <v>26</v>
      </c>
      <c r="B27">
        <v>26</v>
      </c>
      <c r="C27" t="s">
        <v>136</v>
      </c>
      <c r="D27" t="s">
        <v>20</v>
      </c>
      <c r="E27" t="s">
        <v>21</v>
      </c>
      <c r="G27" t="s">
        <v>115</v>
      </c>
      <c r="H27" t="s">
        <v>52</v>
      </c>
      <c r="I27">
        <v>1</v>
      </c>
      <c r="J27">
        <v>5</v>
      </c>
      <c r="L27" s="1" t="s">
        <v>137</v>
      </c>
      <c r="M27">
        <v>5</v>
      </c>
      <c r="N27">
        <v>5.5</v>
      </c>
      <c r="O27" t="s">
        <v>138</v>
      </c>
      <c r="P27" t="s">
        <v>34</v>
      </c>
      <c r="R27" s="2">
        <v>0.10486111111111111</v>
      </c>
      <c r="S27" t="s">
        <v>29</v>
      </c>
      <c r="T27">
        <v>22621</v>
      </c>
      <c r="U27" t="s">
        <v>139</v>
      </c>
    </row>
    <row r="28" spans="1:21">
      <c r="A28">
        <v>27</v>
      </c>
      <c r="B28">
        <v>27</v>
      </c>
      <c r="C28" t="s">
        <v>140</v>
      </c>
      <c r="D28" t="s">
        <v>20</v>
      </c>
      <c r="E28" t="s">
        <v>21</v>
      </c>
      <c r="G28" t="s">
        <v>78</v>
      </c>
      <c r="H28" t="s">
        <v>52</v>
      </c>
      <c r="I28">
        <v>1</v>
      </c>
      <c r="J28">
        <v>2</v>
      </c>
      <c r="K28">
        <v>6</v>
      </c>
      <c r="L28" s="1" t="s">
        <v>141</v>
      </c>
      <c r="M28">
        <v>5</v>
      </c>
      <c r="N28">
        <v>7</v>
      </c>
      <c r="O28" t="s">
        <v>117</v>
      </c>
      <c r="P28" t="s">
        <v>65</v>
      </c>
      <c r="R28" s="2">
        <v>7.013888888888889E-2</v>
      </c>
      <c r="S28" t="s">
        <v>37</v>
      </c>
      <c r="T28">
        <v>32974</v>
      </c>
      <c r="U28" t="s">
        <v>142</v>
      </c>
    </row>
    <row r="29" spans="1:21">
      <c r="A29">
        <v>28</v>
      </c>
      <c r="B29">
        <v>28</v>
      </c>
      <c r="C29" t="s">
        <v>143</v>
      </c>
      <c r="D29" t="s">
        <v>20</v>
      </c>
      <c r="E29" t="s">
        <v>21</v>
      </c>
      <c r="G29" t="s">
        <v>78</v>
      </c>
      <c r="H29" t="s">
        <v>52</v>
      </c>
      <c r="I29">
        <v>5</v>
      </c>
      <c r="J29">
        <v>9</v>
      </c>
      <c r="L29" s="1" t="s">
        <v>144</v>
      </c>
      <c r="M29">
        <v>5</v>
      </c>
      <c r="N29">
        <v>8</v>
      </c>
      <c r="O29" t="s">
        <v>145</v>
      </c>
      <c r="P29" t="s">
        <v>70</v>
      </c>
      <c r="R29" s="2">
        <v>0.15</v>
      </c>
      <c r="S29" t="s">
        <v>29</v>
      </c>
      <c r="T29">
        <v>30710</v>
      </c>
      <c r="U29" t="s">
        <v>146</v>
      </c>
    </row>
    <row r="30" spans="1:21">
      <c r="A30">
        <v>29</v>
      </c>
      <c r="B30">
        <v>29</v>
      </c>
      <c r="C30" t="s">
        <v>147</v>
      </c>
      <c r="D30" t="s">
        <v>20</v>
      </c>
      <c r="E30" t="s">
        <v>21</v>
      </c>
      <c r="F30" t="s">
        <v>22</v>
      </c>
      <c r="G30" t="s">
        <v>148</v>
      </c>
      <c r="H30" t="s">
        <v>52</v>
      </c>
      <c r="I30">
        <v>2</v>
      </c>
      <c r="J30">
        <v>5</v>
      </c>
      <c r="L30" s="1" t="s">
        <v>149</v>
      </c>
      <c r="M30">
        <v>5</v>
      </c>
      <c r="N30">
        <v>9.5</v>
      </c>
      <c r="O30" t="s">
        <v>150</v>
      </c>
      <c r="P30" t="s">
        <v>67</v>
      </c>
      <c r="Q30" t="s">
        <v>151</v>
      </c>
      <c r="R30" s="2">
        <v>0.11388888888888889</v>
      </c>
      <c r="S30" t="s">
        <v>37</v>
      </c>
      <c r="T30">
        <v>28150</v>
      </c>
      <c r="U30" t="s">
        <v>152</v>
      </c>
    </row>
    <row r="31" spans="1:21">
      <c r="A31">
        <v>30</v>
      </c>
      <c r="B31">
        <v>30</v>
      </c>
      <c r="C31" t="s">
        <v>153</v>
      </c>
      <c r="D31" t="s">
        <v>20</v>
      </c>
      <c r="E31" t="s">
        <v>21</v>
      </c>
      <c r="F31" t="s">
        <v>22</v>
      </c>
      <c r="G31" t="s">
        <v>148</v>
      </c>
      <c r="H31" t="s">
        <v>154</v>
      </c>
      <c r="I31">
        <v>1</v>
      </c>
      <c r="J31">
        <v>2</v>
      </c>
      <c r="K31">
        <v>11</v>
      </c>
      <c r="L31" s="1" t="s">
        <v>155</v>
      </c>
      <c r="M31">
        <v>5</v>
      </c>
      <c r="N31">
        <v>9.5</v>
      </c>
      <c r="O31" t="s">
        <v>156</v>
      </c>
      <c r="P31" t="s">
        <v>157</v>
      </c>
      <c r="R31" s="2">
        <v>0.13749999999999998</v>
      </c>
      <c r="S31" t="s">
        <v>37</v>
      </c>
      <c r="T31">
        <v>30129</v>
      </c>
      <c r="U31" t="s">
        <v>158</v>
      </c>
    </row>
    <row r="32" spans="1:21">
      <c r="A32">
        <v>31</v>
      </c>
      <c r="B32">
        <v>31</v>
      </c>
      <c r="C32" t="s">
        <v>159</v>
      </c>
      <c r="D32" t="s">
        <v>20</v>
      </c>
      <c r="E32" t="s">
        <v>21</v>
      </c>
      <c r="F32" t="s">
        <v>22</v>
      </c>
      <c r="G32" t="s">
        <v>78</v>
      </c>
      <c r="H32" t="s">
        <v>24</v>
      </c>
      <c r="I32">
        <v>5</v>
      </c>
      <c r="J32">
        <v>4</v>
      </c>
      <c r="L32" s="1" t="s">
        <v>160</v>
      </c>
      <c r="M32">
        <v>5</v>
      </c>
      <c r="N32">
        <v>8.5</v>
      </c>
      <c r="O32" t="s">
        <v>67</v>
      </c>
      <c r="P32" t="s">
        <v>161</v>
      </c>
      <c r="Q32" t="s">
        <v>42</v>
      </c>
      <c r="R32" s="2">
        <v>0.13263888888888889</v>
      </c>
      <c r="S32" t="s">
        <v>37</v>
      </c>
      <c r="T32">
        <v>42650</v>
      </c>
      <c r="U32" t="s">
        <v>30</v>
      </c>
    </row>
    <row r="33" spans="1:21">
      <c r="A33">
        <v>32</v>
      </c>
      <c r="B33">
        <v>32</v>
      </c>
      <c r="C33" t="s">
        <v>162</v>
      </c>
      <c r="D33" t="s">
        <v>20</v>
      </c>
      <c r="E33" t="s">
        <v>21</v>
      </c>
      <c r="F33" t="s">
        <v>22</v>
      </c>
      <c r="G33" t="s">
        <v>78</v>
      </c>
      <c r="H33" t="s">
        <v>52</v>
      </c>
      <c r="I33">
        <v>4</v>
      </c>
      <c r="J33">
        <v>6</v>
      </c>
      <c r="L33" s="1" t="s">
        <v>163</v>
      </c>
      <c r="M33">
        <v>5</v>
      </c>
      <c r="N33">
        <v>9.5</v>
      </c>
      <c r="O33" t="s">
        <v>80</v>
      </c>
      <c r="P33" t="s">
        <v>65</v>
      </c>
      <c r="Q33" t="s">
        <v>164</v>
      </c>
      <c r="R33" s="2">
        <v>0.14861111111111111</v>
      </c>
      <c r="S33" t="s">
        <v>37</v>
      </c>
      <c r="T33">
        <v>46662</v>
      </c>
      <c r="U33" t="s">
        <v>55</v>
      </c>
    </row>
    <row r="34" spans="1:21">
      <c r="A34">
        <v>33</v>
      </c>
      <c r="B34">
        <v>33</v>
      </c>
      <c r="C34" t="s">
        <v>165</v>
      </c>
      <c r="D34" t="s">
        <v>20</v>
      </c>
      <c r="E34" t="s">
        <v>21</v>
      </c>
      <c r="F34" t="s">
        <v>22</v>
      </c>
      <c r="G34" t="s">
        <v>78</v>
      </c>
      <c r="H34" t="s">
        <v>24</v>
      </c>
      <c r="I34">
        <v>7</v>
      </c>
      <c r="J34">
        <v>1</v>
      </c>
      <c r="L34" s="1" t="s">
        <v>166</v>
      </c>
      <c r="M34">
        <v>5</v>
      </c>
      <c r="N34">
        <v>8.5</v>
      </c>
      <c r="O34" t="s">
        <v>93</v>
      </c>
      <c r="P34" t="s">
        <v>83</v>
      </c>
      <c r="R34" s="2">
        <v>0.12083333333333333</v>
      </c>
      <c r="S34" t="s">
        <v>37</v>
      </c>
      <c r="T34">
        <v>48378</v>
      </c>
      <c r="U34" t="s">
        <v>30</v>
      </c>
    </row>
    <row r="35" spans="1:21">
      <c r="A35">
        <v>34</v>
      </c>
      <c r="B35">
        <v>34</v>
      </c>
      <c r="C35" t="s">
        <v>167</v>
      </c>
      <c r="D35" t="s">
        <v>20</v>
      </c>
      <c r="E35" t="s">
        <v>21</v>
      </c>
      <c r="F35" t="s">
        <v>22</v>
      </c>
      <c r="G35" t="s">
        <v>78</v>
      </c>
      <c r="H35" t="s">
        <v>52</v>
      </c>
      <c r="I35">
        <v>0</v>
      </c>
      <c r="J35">
        <v>1</v>
      </c>
      <c r="L35" s="1" t="s">
        <v>168</v>
      </c>
      <c r="M35">
        <v>5</v>
      </c>
      <c r="N35">
        <v>9.5</v>
      </c>
      <c r="O35" t="s">
        <v>169</v>
      </c>
      <c r="P35" t="s">
        <v>27</v>
      </c>
      <c r="Q35" t="s">
        <v>170</v>
      </c>
      <c r="R35" s="2">
        <v>0.1111111111111111</v>
      </c>
      <c r="S35" t="s">
        <v>29</v>
      </c>
      <c r="T35">
        <v>44990</v>
      </c>
      <c r="U35" t="s">
        <v>55</v>
      </c>
    </row>
    <row r="36" spans="1:21">
      <c r="A36">
        <v>35</v>
      </c>
      <c r="B36">
        <v>35</v>
      </c>
      <c r="C36" t="s">
        <v>171</v>
      </c>
      <c r="D36" t="s">
        <v>20</v>
      </c>
      <c r="E36" t="s">
        <v>21</v>
      </c>
      <c r="G36" t="s">
        <v>172</v>
      </c>
      <c r="H36" t="s">
        <v>52</v>
      </c>
      <c r="I36">
        <v>3</v>
      </c>
      <c r="J36">
        <v>4</v>
      </c>
      <c r="L36" s="1" t="s">
        <v>173</v>
      </c>
      <c r="M36">
        <v>5</v>
      </c>
      <c r="N36">
        <v>10</v>
      </c>
      <c r="O36" t="s">
        <v>174</v>
      </c>
      <c r="P36" t="s">
        <v>34</v>
      </c>
      <c r="Q36" t="s">
        <v>175</v>
      </c>
      <c r="R36" s="2">
        <v>0.13472222222222222</v>
      </c>
      <c r="S36" t="s">
        <v>37</v>
      </c>
      <c r="T36">
        <v>24061</v>
      </c>
      <c r="U36" t="s">
        <v>61</v>
      </c>
    </row>
    <row r="37" spans="1:21">
      <c r="A37">
        <v>36</v>
      </c>
      <c r="B37">
        <v>36</v>
      </c>
      <c r="C37" t="s">
        <v>176</v>
      </c>
      <c r="D37" t="s">
        <v>20</v>
      </c>
      <c r="E37" t="s">
        <v>21</v>
      </c>
      <c r="G37" t="s">
        <v>172</v>
      </c>
      <c r="H37" t="s">
        <v>24</v>
      </c>
      <c r="I37">
        <v>6</v>
      </c>
      <c r="J37">
        <v>5</v>
      </c>
      <c r="L37" s="1" t="s">
        <v>177</v>
      </c>
      <c r="M37">
        <v>5</v>
      </c>
      <c r="N37">
        <v>9</v>
      </c>
      <c r="O37" t="s">
        <v>70</v>
      </c>
      <c r="P37" t="s">
        <v>178</v>
      </c>
      <c r="Q37" t="s">
        <v>42</v>
      </c>
      <c r="R37" s="2">
        <v>0.12083333333333333</v>
      </c>
      <c r="S37" t="s">
        <v>37</v>
      </c>
      <c r="T37">
        <v>21249</v>
      </c>
      <c r="U37" t="s">
        <v>30</v>
      </c>
    </row>
    <row r="38" spans="1:21">
      <c r="A38">
        <v>37</v>
      </c>
      <c r="B38">
        <v>37</v>
      </c>
      <c r="C38" t="s">
        <v>179</v>
      </c>
      <c r="D38" t="s">
        <v>20</v>
      </c>
      <c r="E38" t="s">
        <v>21</v>
      </c>
      <c r="G38" t="s">
        <v>172</v>
      </c>
      <c r="H38" t="s">
        <v>52</v>
      </c>
      <c r="I38">
        <v>2</v>
      </c>
      <c r="J38">
        <v>4</v>
      </c>
      <c r="L38" s="1" t="s">
        <v>180</v>
      </c>
      <c r="M38">
        <v>5</v>
      </c>
      <c r="N38">
        <v>9</v>
      </c>
      <c r="O38" t="s">
        <v>181</v>
      </c>
      <c r="P38" t="s">
        <v>65</v>
      </c>
      <c r="Q38" t="s">
        <v>175</v>
      </c>
      <c r="R38" s="2">
        <v>0.11805555555555557</v>
      </c>
      <c r="S38" t="s">
        <v>37</v>
      </c>
      <c r="T38">
        <v>21714</v>
      </c>
      <c r="U38" t="s">
        <v>55</v>
      </c>
    </row>
    <row r="39" spans="1:21">
      <c r="A39">
        <v>38</v>
      </c>
      <c r="B39">
        <v>38</v>
      </c>
      <c r="C39" t="s">
        <v>182</v>
      </c>
      <c r="D39" t="s">
        <v>20</v>
      </c>
      <c r="E39" t="s">
        <v>21</v>
      </c>
      <c r="G39" t="s">
        <v>172</v>
      </c>
      <c r="H39" t="s">
        <v>24</v>
      </c>
      <c r="I39">
        <v>7</v>
      </c>
      <c r="J39">
        <v>3</v>
      </c>
      <c r="L39" s="1" t="s">
        <v>183</v>
      </c>
      <c r="M39">
        <v>5</v>
      </c>
      <c r="N39">
        <v>8</v>
      </c>
      <c r="O39" t="s">
        <v>48</v>
      </c>
      <c r="P39" t="s">
        <v>184</v>
      </c>
      <c r="R39" s="2">
        <v>0.13541666666666666</v>
      </c>
      <c r="S39" t="s">
        <v>29</v>
      </c>
      <c r="T39">
        <v>25418</v>
      </c>
      <c r="U39" t="s">
        <v>30</v>
      </c>
    </row>
    <row r="40" spans="1:21">
      <c r="A40">
        <v>39</v>
      </c>
      <c r="B40">
        <v>39</v>
      </c>
      <c r="C40" t="s">
        <v>185</v>
      </c>
      <c r="D40" t="s">
        <v>20</v>
      </c>
      <c r="E40" t="s">
        <v>21</v>
      </c>
      <c r="G40" t="s">
        <v>63</v>
      </c>
      <c r="H40" t="s">
        <v>52</v>
      </c>
      <c r="I40">
        <v>8</v>
      </c>
      <c r="J40">
        <v>11</v>
      </c>
      <c r="L40" s="1" t="s">
        <v>186</v>
      </c>
      <c r="M40">
        <v>5</v>
      </c>
      <c r="N40">
        <v>9</v>
      </c>
      <c r="O40" t="s">
        <v>187</v>
      </c>
      <c r="P40" t="s">
        <v>27</v>
      </c>
      <c r="Q40" t="s">
        <v>188</v>
      </c>
      <c r="R40" s="2">
        <v>0.14791666666666667</v>
      </c>
      <c r="S40" t="s">
        <v>37</v>
      </c>
      <c r="T40">
        <v>31226</v>
      </c>
      <c r="U40" t="s">
        <v>55</v>
      </c>
    </row>
    <row r="41" spans="1:21">
      <c r="A41">
        <v>40</v>
      </c>
      <c r="B41">
        <v>40</v>
      </c>
      <c r="C41" t="s">
        <v>189</v>
      </c>
      <c r="D41" t="s">
        <v>20</v>
      </c>
      <c r="E41" t="s">
        <v>21</v>
      </c>
      <c r="G41" t="s">
        <v>63</v>
      </c>
      <c r="H41" t="s">
        <v>52</v>
      </c>
      <c r="I41">
        <v>8</v>
      </c>
      <c r="J41">
        <v>10</v>
      </c>
      <c r="L41" s="1" t="s">
        <v>190</v>
      </c>
      <c r="M41">
        <v>5</v>
      </c>
      <c r="N41">
        <v>9.5</v>
      </c>
      <c r="O41" t="s">
        <v>66</v>
      </c>
      <c r="P41" t="s">
        <v>34</v>
      </c>
      <c r="Q41" t="s">
        <v>188</v>
      </c>
      <c r="R41" s="2">
        <v>0.1277777777777778</v>
      </c>
      <c r="S41" t="s">
        <v>29</v>
      </c>
      <c r="T41">
        <v>32956</v>
      </c>
      <c r="U41" t="s">
        <v>61</v>
      </c>
    </row>
    <row r="42" spans="1:21">
      <c r="A42">
        <v>41</v>
      </c>
      <c r="B42">
        <v>41</v>
      </c>
      <c r="C42" t="s">
        <v>191</v>
      </c>
      <c r="D42" t="s">
        <v>20</v>
      </c>
      <c r="E42" t="s">
        <v>21</v>
      </c>
      <c r="G42" t="s">
        <v>63</v>
      </c>
      <c r="H42" t="s">
        <v>24</v>
      </c>
      <c r="I42">
        <v>5</v>
      </c>
      <c r="J42">
        <v>3</v>
      </c>
      <c r="L42" s="1" t="s">
        <v>192</v>
      </c>
      <c r="M42">
        <v>5</v>
      </c>
      <c r="N42">
        <v>9.5</v>
      </c>
      <c r="O42" t="s">
        <v>193</v>
      </c>
      <c r="P42" t="s">
        <v>194</v>
      </c>
      <c r="Q42" t="s">
        <v>42</v>
      </c>
      <c r="R42" s="2">
        <v>0.11458333333333333</v>
      </c>
      <c r="S42" t="s">
        <v>37</v>
      </c>
      <c r="T42">
        <v>30180</v>
      </c>
      <c r="U42" t="s">
        <v>30</v>
      </c>
    </row>
    <row r="43" spans="1:21">
      <c r="A43">
        <v>42</v>
      </c>
      <c r="B43">
        <v>42</v>
      </c>
      <c r="C43" t="s">
        <v>195</v>
      </c>
      <c r="D43" t="s">
        <v>20</v>
      </c>
      <c r="E43" t="s">
        <v>21</v>
      </c>
      <c r="G43" t="s">
        <v>63</v>
      </c>
      <c r="H43" t="s">
        <v>24</v>
      </c>
      <c r="I43">
        <v>11</v>
      </c>
      <c r="J43">
        <v>2</v>
      </c>
      <c r="L43" s="1" t="s">
        <v>196</v>
      </c>
      <c r="M43">
        <v>5</v>
      </c>
      <c r="N43">
        <v>8.5</v>
      </c>
      <c r="O43" t="s">
        <v>197</v>
      </c>
      <c r="P43" t="s">
        <v>71</v>
      </c>
      <c r="R43" s="2">
        <v>0.1173611111111111</v>
      </c>
      <c r="S43" t="s">
        <v>29</v>
      </c>
      <c r="T43">
        <v>34404</v>
      </c>
      <c r="U43" t="s">
        <v>38</v>
      </c>
    </row>
    <row r="44" spans="1:21">
      <c r="A44">
        <v>43</v>
      </c>
      <c r="B44">
        <v>43</v>
      </c>
      <c r="C44" t="s">
        <v>198</v>
      </c>
      <c r="D44" t="s">
        <v>20</v>
      </c>
      <c r="E44" t="s">
        <v>21</v>
      </c>
      <c r="F44" t="s">
        <v>22</v>
      </c>
      <c r="G44" t="s">
        <v>199</v>
      </c>
      <c r="H44" t="s">
        <v>24</v>
      </c>
      <c r="I44">
        <v>5</v>
      </c>
      <c r="J44">
        <v>4</v>
      </c>
      <c r="L44" s="1" t="s">
        <v>200</v>
      </c>
      <c r="M44">
        <v>5</v>
      </c>
      <c r="N44">
        <v>8.5</v>
      </c>
      <c r="O44" t="s">
        <v>67</v>
      </c>
      <c r="P44" t="s">
        <v>201</v>
      </c>
      <c r="Q44" t="s">
        <v>42</v>
      </c>
      <c r="R44" s="2">
        <v>0.12430555555555556</v>
      </c>
      <c r="S44" t="s">
        <v>29</v>
      </c>
      <c r="T44">
        <v>20516</v>
      </c>
      <c r="U44" t="s">
        <v>43</v>
      </c>
    </row>
    <row r="45" spans="1:21">
      <c r="A45">
        <v>44</v>
      </c>
      <c r="B45">
        <v>44</v>
      </c>
      <c r="C45" t="s">
        <v>202</v>
      </c>
      <c r="D45" t="s">
        <v>20</v>
      </c>
      <c r="E45" t="s">
        <v>21</v>
      </c>
      <c r="F45" t="s">
        <v>22</v>
      </c>
      <c r="G45" t="s">
        <v>199</v>
      </c>
      <c r="H45" t="s">
        <v>154</v>
      </c>
      <c r="I45">
        <v>1</v>
      </c>
      <c r="J45">
        <v>2</v>
      </c>
      <c r="L45" s="1" t="s">
        <v>203</v>
      </c>
      <c r="M45">
        <v>5</v>
      </c>
      <c r="N45">
        <v>9.5</v>
      </c>
      <c r="O45" t="s">
        <v>201</v>
      </c>
      <c r="P45" t="s">
        <v>113</v>
      </c>
      <c r="R45" s="2">
        <v>0.11041666666666666</v>
      </c>
      <c r="S45" t="s">
        <v>37</v>
      </c>
      <c r="T45">
        <v>22523</v>
      </c>
      <c r="U45" t="s">
        <v>55</v>
      </c>
    </row>
    <row r="46" spans="1:21">
      <c r="A46">
        <v>45</v>
      </c>
      <c r="B46">
        <v>45</v>
      </c>
      <c r="C46" t="s">
        <v>204</v>
      </c>
      <c r="D46" t="s">
        <v>20</v>
      </c>
      <c r="E46" t="s">
        <v>21</v>
      </c>
      <c r="F46" t="s">
        <v>22</v>
      </c>
      <c r="G46" t="s">
        <v>199</v>
      </c>
      <c r="H46" t="s">
        <v>24</v>
      </c>
      <c r="I46">
        <v>6</v>
      </c>
      <c r="J46">
        <v>4</v>
      </c>
      <c r="L46" s="1" t="s">
        <v>205</v>
      </c>
      <c r="M46">
        <v>5</v>
      </c>
      <c r="N46">
        <v>8.5</v>
      </c>
      <c r="O46" t="s">
        <v>27</v>
      </c>
      <c r="P46" t="s">
        <v>206</v>
      </c>
      <c r="Q46" t="s">
        <v>42</v>
      </c>
      <c r="R46" s="2">
        <v>0.11527777777777777</v>
      </c>
      <c r="S46" t="s">
        <v>29</v>
      </c>
      <c r="T46">
        <v>23917</v>
      </c>
      <c r="U46" t="s">
        <v>30</v>
      </c>
    </row>
    <row r="47" spans="1:21">
      <c r="A47">
        <v>46</v>
      </c>
      <c r="B47">
        <v>46</v>
      </c>
      <c r="C47" t="s">
        <v>207</v>
      </c>
      <c r="D47" t="s">
        <v>20</v>
      </c>
      <c r="E47" t="s">
        <v>21</v>
      </c>
      <c r="F47" t="s">
        <v>22</v>
      </c>
      <c r="G47" t="s">
        <v>172</v>
      </c>
      <c r="H47" t="s">
        <v>24</v>
      </c>
      <c r="I47">
        <v>4</v>
      </c>
      <c r="J47">
        <v>1</v>
      </c>
      <c r="L47" s="1" t="s">
        <v>208</v>
      </c>
      <c r="M47">
        <v>5</v>
      </c>
      <c r="N47">
        <v>8</v>
      </c>
      <c r="O47" t="s">
        <v>197</v>
      </c>
      <c r="P47" t="s">
        <v>174</v>
      </c>
      <c r="R47" s="2">
        <v>0.10555555555555556</v>
      </c>
      <c r="S47" t="s">
        <v>37</v>
      </c>
      <c r="T47">
        <v>22227</v>
      </c>
      <c r="U47" t="s">
        <v>38</v>
      </c>
    </row>
    <row r="48" spans="1:21">
      <c r="A48">
        <v>47</v>
      </c>
      <c r="B48">
        <v>47</v>
      </c>
      <c r="C48" t="s">
        <v>209</v>
      </c>
      <c r="D48" t="s">
        <v>20</v>
      </c>
      <c r="E48" t="s">
        <v>21</v>
      </c>
      <c r="F48" t="s">
        <v>22</v>
      </c>
      <c r="G48" t="s">
        <v>172</v>
      </c>
      <c r="H48" t="s">
        <v>24</v>
      </c>
      <c r="I48">
        <v>5</v>
      </c>
      <c r="J48">
        <v>2</v>
      </c>
      <c r="L48" s="1" t="s">
        <v>210</v>
      </c>
      <c r="M48">
        <v>5</v>
      </c>
      <c r="N48">
        <v>7.5</v>
      </c>
      <c r="O48" t="s">
        <v>65</v>
      </c>
      <c r="P48" t="s">
        <v>211</v>
      </c>
      <c r="Q48" t="s">
        <v>42</v>
      </c>
      <c r="R48" s="2">
        <v>0.14097222222222222</v>
      </c>
      <c r="S48" t="s">
        <v>29</v>
      </c>
      <c r="T48">
        <v>23510</v>
      </c>
      <c r="U48" t="s">
        <v>43</v>
      </c>
    </row>
    <row r="49" spans="1:21">
      <c r="A49">
        <v>48</v>
      </c>
      <c r="B49">
        <v>48</v>
      </c>
      <c r="C49" t="s">
        <v>212</v>
      </c>
      <c r="D49" t="s">
        <v>20</v>
      </c>
      <c r="E49" t="s">
        <v>21</v>
      </c>
      <c r="F49" t="s">
        <v>22</v>
      </c>
      <c r="G49" t="s">
        <v>172</v>
      </c>
      <c r="H49" t="s">
        <v>24</v>
      </c>
      <c r="I49">
        <v>4</v>
      </c>
      <c r="J49">
        <v>1</v>
      </c>
      <c r="L49" s="1" t="s">
        <v>213</v>
      </c>
      <c r="M49">
        <v>5</v>
      </c>
      <c r="N49">
        <v>6.5</v>
      </c>
      <c r="O49" t="s">
        <v>214</v>
      </c>
      <c r="P49" t="s">
        <v>184</v>
      </c>
      <c r="Q49" t="s">
        <v>70</v>
      </c>
      <c r="R49" s="2">
        <v>0.12222222222222223</v>
      </c>
      <c r="S49" t="s">
        <v>29</v>
      </c>
      <c r="T49">
        <v>22166</v>
      </c>
      <c r="U49" t="s">
        <v>50</v>
      </c>
    </row>
    <row r="50" spans="1:21">
      <c r="A50">
        <v>49</v>
      </c>
      <c r="B50">
        <v>49</v>
      </c>
      <c r="C50" t="s">
        <v>215</v>
      </c>
      <c r="D50" t="s">
        <v>20</v>
      </c>
      <c r="E50" t="s">
        <v>21</v>
      </c>
      <c r="G50" t="s">
        <v>78</v>
      </c>
      <c r="H50" t="s">
        <v>52</v>
      </c>
      <c r="I50">
        <v>4</v>
      </c>
      <c r="J50">
        <v>11</v>
      </c>
      <c r="L50" s="1" t="s">
        <v>216</v>
      </c>
      <c r="M50">
        <v>5</v>
      </c>
      <c r="N50">
        <v>7.5</v>
      </c>
      <c r="O50" t="s">
        <v>80</v>
      </c>
      <c r="P50" t="s">
        <v>27</v>
      </c>
      <c r="R50" s="2">
        <v>0.13055555555555556</v>
      </c>
      <c r="S50" t="s">
        <v>37</v>
      </c>
      <c r="T50">
        <v>25564</v>
      </c>
      <c r="U50" t="s">
        <v>55</v>
      </c>
    </row>
    <row r="51" spans="1:21">
      <c r="A51">
        <v>50</v>
      </c>
      <c r="B51">
        <v>50</v>
      </c>
      <c r="C51" t="s">
        <v>217</v>
      </c>
      <c r="D51" t="s">
        <v>20</v>
      </c>
      <c r="E51" t="s">
        <v>21</v>
      </c>
      <c r="G51" t="s">
        <v>78</v>
      </c>
      <c r="H51" t="s">
        <v>24</v>
      </c>
      <c r="I51">
        <v>6</v>
      </c>
      <c r="J51">
        <v>3</v>
      </c>
      <c r="L51" s="1" t="s">
        <v>218</v>
      </c>
      <c r="M51">
        <v>5</v>
      </c>
      <c r="N51">
        <v>7.5</v>
      </c>
      <c r="O51" t="s">
        <v>93</v>
      </c>
      <c r="P51" t="s">
        <v>219</v>
      </c>
      <c r="Q51" t="s">
        <v>42</v>
      </c>
      <c r="R51" s="2">
        <v>0.12569444444444444</v>
      </c>
      <c r="S51" t="s">
        <v>29</v>
      </c>
      <c r="T51">
        <v>28148</v>
      </c>
      <c r="U51" t="s">
        <v>30</v>
      </c>
    </row>
    <row r="52" spans="1:21">
      <c r="A52" t="s">
        <v>0</v>
      </c>
      <c r="B52" t="s">
        <v>1</v>
      </c>
      <c r="C52" t="s">
        <v>2</v>
      </c>
      <c r="E52" t="s">
        <v>3</v>
      </c>
      <c r="G52" t="s">
        <v>4</v>
      </c>
      <c r="H52" t="s">
        <v>5</v>
      </c>
      <c r="I52" t="s">
        <v>6</v>
      </c>
      <c r="J52" t="s">
        <v>7</v>
      </c>
      <c r="K52" t="s">
        <v>8</v>
      </c>
      <c r="L52" s="1" t="s">
        <v>9</v>
      </c>
      <c r="M52" t="s">
        <v>10</v>
      </c>
      <c r="N52" t="s">
        <v>11</v>
      </c>
      <c r="O52" t="s">
        <v>12</v>
      </c>
      <c r="P52" t="s">
        <v>13</v>
      </c>
      <c r="Q52" t="s">
        <v>14</v>
      </c>
      <c r="R52" t="s">
        <v>15</v>
      </c>
      <c r="S52" t="s">
        <v>16</v>
      </c>
      <c r="T52" t="s">
        <v>17</v>
      </c>
      <c r="U52" t="s">
        <v>18</v>
      </c>
    </row>
    <row r="53" spans="1:21">
      <c r="A53">
        <v>51</v>
      </c>
      <c r="B53">
        <v>51</v>
      </c>
      <c r="C53" t="s">
        <v>220</v>
      </c>
      <c r="D53" t="s">
        <v>20</v>
      </c>
      <c r="E53" t="s">
        <v>21</v>
      </c>
      <c r="G53" t="s">
        <v>78</v>
      </c>
      <c r="H53" t="s">
        <v>52</v>
      </c>
      <c r="I53">
        <v>8</v>
      </c>
      <c r="J53">
        <v>9</v>
      </c>
      <c r="L53" s="1" t="s">
        <v>221</v>
      </c>
      <c r="M53">
        <v>5</v>
      </c>
      <c r="N53">
        <v>7.5</v>
      </c>
      <c r="O53" t="s">
        <v>222</v>
      </c>
      <c r="P53" t="s">
        <v>67</v>
      </c>
      <c r="Q53" t="s">
        <v>170</v>
      </c>
      <c r="R53" s="2">
        <v>0.14166666666666666</v>
      </c>
      <c r="S53" t="s">
        <v>37</v>
      </c>
      <c r="T53">
        <v>24972</v>
      </c>
      <c r="U53" t="s">
        <v>55</v>
      </c>
    </row>
    <row r="54" spans="1:21">
      <c r="A54">
        <v>52</v>
      </c>
      <c r="B54">
        <v>52</v>
      </c>
      <c r="C54" t="s">
        <v>223</v>
      </c>
      <c r="D54" t="s">
        <v>20</v>
      </c>
      <c r="E54" t="s">
        <v>21</v>
      </c>
      <c r="G54" t="s">
        <v>78</v>
      </c>
      <c r="H54" t="s">
        <v>102</v>
      </c>
      <c r="I54">
        <v>7</v>
      </c>
      <c r="J54">
        <v>6</v>
      </c>
      <c r="L54" s="1" t="s">
        <v>224</v>
      </c>
      <c r="M54">
        <v>5</v>
      </c>
      <c r="N54">
        <v>6.5</v>
      </c>
      <c r="O54" t="s">
        <v>42</v>
      </c>
      <c r="P54" t="s">
        <v>161</v>
      </c>
      <c r="R54" s="2">
        <v>0.15555555555555556</v>
      </c>
      <c r="S54" t="s">
        <v>37</v>
      </c>
      <c r="T54">
        <v>24575</v>
      </c>
      <c r="U54" t="s">
        <v>30</v>
      </c>
    </row>
    <row r="55" spans="1:21">
      <c r="A55">
        <v>53</v>
      </c>
      <c r="B55">
        <v>53</v>
      </c>
      <c r="C55" t="s">
        <v>225</v>
      </c>
      <c r="D55" t="s">
        <v>20</v>
      </c>
      <c r="E55" t="s">
        <v>21</v>
      </c>
      <c r="G55" t="s">
        <v>226</v>
      </c>
      <c r="H55" t="s">
        <v>52</v>
      </c>
      <c r="I55">
        <v>2</v>
      </c>
      <c r="J55">
        <v>6</v>
      </c>
      <c r="L55" s="1" t="s">
        <v>227</v>
      </c>
      <c r="M55">
        <v>5</v>
      </c>
      <c r="N55">
        <v>6</v>
      </c>
      <c r="O55" t="s">
        <v>228</v>
      </c>
      <c r="P55" t="s">
        <v>65</v>
      </c>
      <c r="Q55" t="s">
        <v>156</v>
      </c>
      <c r="R55" s="2">
        <v>0.11319444444444444</v>
      </c>
      <c r="S55" t="s">
        <v>37</v>
      </c>
      <c r="T55">
        <v>32091</v>
      </c>
      <c r="U55" t="s">
        <v>55</v>
      </c>
    </row>
    <row r="56" spans="1:21">
      <c r="A56">
        <v>54</v>
      </c>
      <c r="B56">
        <v>54</v>
      </c>
      <c r="C56" t="s">
        <v>229</v>
      </c>
      <c r="D56" t="s">
        <v>20</v>
      </c>
      <c r="E56" t="s">
        <v>21</v>
      </c>
      <c r="G56" t="s">
        <v>226</v>
      </c>
      <c r="H56" t="s">
        <v>24</v>
      </c>
      <c r="I56">
        <v>10</v>
      </c>
      <c r="J56">
        <v>5</v>
      </c>
      <c r="L56" s="1" t="s">
        <v>230</v>
      </c>
      <c r="M56">
        <v>5</v>
      </c>
      <c r="N56">
        <v>6</v>
      </c>
      <c r="O56" t="s">
        <v>214</v>
      </c>
      <c r="P56" t="s">
        <v>231</v>
      </c>
      <c r="R56" s="2">
        <v>0.12430555555555556</v>
      </c>
      <c r="S56" t="s">
        <v>29</v>
      </c>
      <c r="T56">
        <v>30373</v>
      </c>
      <c r="U56" t="s">
        <v>30</v>
      </c>
    </row>
    <row r="57" spans="1:21">
      <c r="A57">
        <v>55</v>
      </c>
      <c r="B57">
        <v>55</v>
      </c>
      <c r="C57" t="s">
        <v>232</v>
      </c>
      <c r="D57" t="s">
        <v>20</v>
      </c>
      <c r="E57" t="s">
        <v>21</v>
      </c>
      <c r="G57" t="s">
        <v>226</v>
      </c>
      <c r="H57" t="s">
        <v>52</v>
      </c>
      <c r="I57">
        <v>2</v>
      </c>
      <c r="J57">
        <v>3</v>
      </c>
      <c r="K57">
        <v>10</v>
      </c>
      <c r="L57" s="1" t="s">
        <v>233</v>
      </c>
      <c r="M57">
        <v>5</v>
      </c>
      <c r="N57">
        <v>6</v>
      </c>
      <c r="O57" t="s">
        <v>234</v>
      </c>
      <c r="P57" t="s">
        <v>98</v>
      </c>
      <c r="Q57" t="s">
        <v>156</v>
      </c>
      <c r="R57" s="2">
        <v>0.12847222222222224</v>
      </c>
      <c r="S57" t="s">
        <v>29</v>
      </c>
      <c r="T57">
        <v>35139</v>
      </c>
      <c r="U57" t="s">
        <v>55</v>
      </c>
    </row>
    <row r="58" spans="1:21">
      <c r="A58">
        <v>56</v>
      </c>
      <c r="B58">
        <v>56</v>
      </c>
      <c r="C58" t="s">
        <v>235</v>
      </c>
      <c r="D58" t="s">
        <v>20</v>
      </c>
      <c r="E58" t="s">
        <v>21</v>
      </c>
      <c r="G58" t="s">
        <v>236</v>
      </c>
      <c r="H58" t="s">
        <v>24</v>
      </c>
      <c r="I58">
        <v>11</v>
      </c>
      <c r="J58">
        <v>3</v>
      </c>
      <c r="L58" s="1" t="s">
        <v>237</v>
      </c>
      <c r="M58">
        <v>5</v>
      </c>
      <c r="N58">
        <v>6</v>
      </c>
      <c r="O58" t="s">
        <v>193</v>
      </c>
      <c r="P58" t="s">
        <v>238</v>
      </c>
      <c r="R58" s="2">
        <v>0.11041666666666666</v>
      </c>
      <c r="S58" t="s">
        <v>37</v>
      </c>
      <c r="T58">
        <v>32043</v>
      </c>
      <c r="U58" t="s">
        <v>30</v>
      </c>
    </row>
    <row r="59" spans="1:21">
      <c r="A59">
        <v>57</v>
      </c>
      <c r="B59">
        <v>57</v>
      </c>
      <c r="C59" t="s">
        <v>239</v>
      </c>
      <c r="D59" t="s">
        <v>20</v>
      </c>
      <c r="E59" t="s">
        <v>21</v>
      </c>
      <c r="G59" t="s">
        <v>236</v>
      </c>
      <c r="H59" t="s">
        <v>24</v>
      </c>
      <c r="I59">
        <v>4</v>
      </c>
      <c r="J59">
        <v>3</v>
      </c>
      <c r="L59" s="1" t="s">
        <v>240</v>
      </c>
      <c r="M59">
        <v>4</v>
      </c>
      <c r="N59">
        <v>6</v>
      </c>
      <c r="O59" t="s">
        <v>93</v>
      </c>
      <c r="P59" t="s">
        <v>241</v>
      </c>
      <c r="Q59" t="s">
        <v>42</v>
      </c>
      <c r="R59" s="2">
        <v>0.12222222222222223</v>
      </c>
      <c r="S59" t="s">
        <v>37</v>
      </c>
      <c r="T59">
        <v>33731</v>
      </c>
      <c r="U59" t="s">
        <v>38</v>
      </c>
    </row>
    <row r="60" spans="1:21">
      <c r="A60">
        <v>58</v>
      </c>
      <c r="B60">
        <v>58</v>
      </c>
      <c r="C60" t="s">
        <v>242</v>
      </c>
      <c r="D60" t="s">
        <v>20</v>
      </c>
      <c r="E60" t="s">
        <v>21</v>
      </c>
      <c r="G60" t="s">
        <v>236</v>
      </c>
      <c r="H60" t="s">
        <v>52</v>
      </c>
      <c r="I60">
        <v>2</v>
      </c>
      <c r="J60">
        <v>4</v>
      </c>
      <c r="L60" s="1" t="s">
        <v>243</v>
      </c>
      <c r="M60">
        <v>4</v>
      </c>
      <c r="N60">
        <v>7</v>
      </c>
      <c r="O60" t="s">
        <v>244</v>
      </c>
      <c r="P60" t="s">
        <v>197</v>
      </c>
      <c r="Q60" t="s">
        <v>245</v>
      </c>
      <c r="R60" s="2">
        <v>0.12430555555555556</v>
      </c>
      <c r="S60" t="s">
        <v>29</v>
      </c>
      <c r="T60">
        <v>30698</v>
      </c>
      <c r="U60" t="s">
        <v>55</v>
      </c>
    </row>
    <row r="61" spans="1:21">
      <c r="A61">
        <v>59</v>
      </c>
      <c r="B61">
        <v>59</v>
      </c>
      <c r="C61" t="s">
        <v>246</v>
      </c>
      <c r="D61" t="s">
        <v>20</v>
      </c>
      <c r="E61" t="s">
        <v>21</v>
      </c>
      <c r="F61" t="s">
        <v>22</v>
      </c>
      <c r="G61" t="s">
        <v>226</v>
      </c>
      <c r="H61" t="s">
        <v>52</v>
      </c>
      <c r="I61">
        <v>0</v>
      </c>
      <c r="J61">
        <v>6</v>
      </c>
      <c r="L61" s="1" t="s">
        <v>247</v>
      </c>
      <c r="M61">
        <v>4</v>
      </c>
      <c r="N61">
        <v>7.5</v>
      </c>
      <c r="O61" t="s">
        <v>231</v>
      </c>
      <c r="P61" t="s">
        <v>214</v>
      </c>
      <c r="R61" s="2">
        <v>0.11180555555555556</v>
      </c>
      <c r="S61" t="s">
        <v>37</v>
      </c>
      <c r="T61">
        <v>18003</v>
      </c>
      <c r="U61" t="s">
        <v>61</v>
      </c>
    </row>
    <row r="62" spans="1:21">
      <c r="A62">
        <v>60</v>
      </c>
      <c r="B62">
        <v>60</v>
      </c>
      <c r="C62" t="s">
        <v>248</v>
      </c>
      <c r="D62" t="s">
        <v>20</v>
      </c>
      <c r="E62" t="s">
        <v>21</v>
      </c>
      <c r="F62" t="s">
        <v>22</v>
      </c>
      <c r="G62" t="s">
        <v>226</v>
      </c>
      <c r="H62" t="s">
        <v>52</v>
      </c>
      <c r="I62">
        <v>1</v>
      </c>
      <c r="J62">
        <v>5</v>
      </c>
      <c r="L62" s="1" t="s">
        <v>249</v>
      </c>
      <c r="M62">
        <v>5</v>
      </c>
      <c r="N62">
        <v>8.5</v>
      </c>
      <c r="O62" t="s">
        <v>250</v>
      </c>
      <c r="P62" t="s">
        <v>27</v>
      </c>
      <c r="R62" s="2">
        <v>0.11458333333333333</v>
      </c>
      <c r="S62" t="s">
        <v>37</v>
      </c>
      <c r="T62">
        <v>20355</v>
      </c>
      <c r="U62" t="s">
        <v>88</v>
      </c>
    </row>
    <row r="63" spans="1:21">
      <c r="A63">
        <v>61</v>
      </c>
      <c r="B63">
        <v>61</v>
      </c>
      <c r="C63" t="s">
        <v>251</v>
      </c>
      <c r="D63" t="s">
        <v>20</v>
      </c>
      <c r="E63" t="s">
        <v>21</v>
      </c>
      <c r="F63" t="s">
        <v>22</v>
      </c>
      <c r="G63" t="s">
        <v>226</v>
      </c>
      <c r="H63" t="s">
        <v>52</v>
      </c>
      <c r="I63">
        <v>1</v>
      </c>
      <c r="J63">
        <v>4</v>
      </c>
      <c r="L63" s="1" t="s">
        <v>252</v>
      </c>
      <c r="M63">
        <v>5</v>
      </c>
      <c r="N63">
        <v>8.5</v>
      </c>
      <c r="O63" t="s">
        <v>253</v>
      </c>
      <c r="P63" t="s">
        <v>193</v>
      </c>
      <c r="Q63" t="s">
        <v>156</v>
      </c>
      <c r="R63" s="2">
        <v>0.11319444444444444</v>
      </c>
      <c r="S63" t="s">
        <v>29</v>
      </c>
      <c r="T63">
        <v>26647</v>
      </c>
      <c r="U63" t="s">
        <v>94</v>
      </c>
    </row>
    <row r="64" spans="1:21">
      <c r="A64">
        <v>62</v>
      </c>
      <c r="B64">
        <v>62</v>
      </c>
      <c r="C64" t="s">
        <v>254</v>
      </c>
      <c r="D64" t="s">
        <v>20</v>
      </c>
      <c r="E64" t="s">
        <v>21</v>
      </c>
      <c r="F64" t="s">
        <v>22</v>
      </c>
      <c r="G64" t="s">
        <v>226</v>
      </c>
      <c r="H64" t="s">
        <v>24</v>
      </c>
      <c r="I64">
        <v>4</v>
      </c>
      <c r="J64">
        <v>1</v>
      </c>
      <c r="L64" s="1" t="s">
        <v>255</v>
      </c>
      <c r="M64">
        <v>5</v>
      </c>
      <c r="N64">
        <v>8.5</v>
      </c>
      <c r="O64" t="s">
        <v>93</v>
      </c>
      <c r="P64" t="s">
        <v>256</v>
      </c>
      <c r="Q64" t="s">
        <v>42</v>
      </c>
      <c r="R64" s="2">
        <v>0.13055555555555556</v>
      </c>
      <c r="S64" t="s">
        <v>29</v>
      </c>
      <c r="T64">
        <v>20879</v>
      </c>
      <c r="U64" t="s">
        <v>30</v>
      </c>
    </row>
    <row r="65" spans="1:21">
      <c r="A65">
        <v>63</v>
      </c>
      <c r="B65">
        <v>63</v>
      </c>
      <c r="C65" t="s">
        <v>257</v>
      </c>
      <c r="D65" t="s">
        <v>20</v>
      </c>
      <c r="E65" t="s">
        <v>21</v>
      </c>
      <c r="F65" t="s">
        <v>22</v>
      </c>
      <c r="G65" t="s">
        <v>258</v>
      </c>
      <c r="H65" t="s">
        <v>52</v>
      </c>
      <c r="I65">
        <v>3</v>
      </c>
      <c r="J65">
        <v>6</v>
      </c>
      <c r="L65" s="1" t="s">
        <v>259</v>
      </c>
      <c r="M65">
        <v>5</v>
      </c>
      <c r="N65">
        <v>8.5</v>
      </c>
      <c r="O65" t="s">
        <v>260</v>
      </c>
      <c r="P65" t="s">
        <v>197</v>
      </c>
      <c r="Q65" t="s">
        <v>261</v>
      </c>
      <c r="R65" s="2">
        <v>0.11666666666666665</v>
      </c>
      <c r="S65" t="s">
        <v>37</v>
      </c>
      <c r="T65">
        <v>21820</v>
      </c>
      <c r="U65" t="s">
        <v>55</v>
      </c>
    </row>
    <row r="66" spans="1:21">
      <c r="A66">
        <v>64</v>
      </c>
      <c r="B66">
        <v>64</v>
      </c>
      <c r="C66" t="s">
        <v>262</v>
      </c>
      <c r="D66" t="s">
        <v>20</v>
      </c>
      <c r="E66" t="s">
        <v>21</v>
      </c>
      <c r="F66" t="s">
        <v>22</v>
      </c>
      <c r="G66" t="s">
        <v>258</v>
      </c>
      <c r="H66" t="s">
        <v>52</v>
      </c>
      <c r="I66">
        <v>5</v>
      </c>
      <c r="J66">
        <v>8</v>
      </c>
      <c r="L66" s="1" t="s">
        <v>263</v>
      </c>
      <c r="M66">
        <v>5</v>
      </c>
      <c r="N66">
        <v>8.5</v>
      </c>
      <c r="O66" t="s">
        <v>264</v>
      </c>
      <c r="P66" t="s">
        <v>214</v>
      </c>
      <c r="Q66" t="s">
        <v>261</v>
      </c>
      <c r="R66" s="2">
        <v>0.14861111111111111</v>
      </c>
      <c r="S66" t="s">
        <v>29</v>
      </c>
      <c r="T66">
        <v>22245</v>
      </c>
      <c r="U66" t="s">
        <v>61</v>
      </c>
    </row>
    <row r="67" spans="1:21">
      <c r="A67">
        <v>65</v>
      </c>
      <c r="B67">
        <v>65</v>
      </c>
      <c r="C67" t="s">
        <v>265</v>
      </c>
      <c r="D67" t="s">
        <v>20</v>
      </c>
      <c r="E67" t="s">
        <v>21</v>
      </c>
      <c r="G67" t="s">
        <v>258</v>
      </c>
      <c r="H67" t="s">
        <v>52</v>
      </c>
      <c r="I67">
        <v>4</v>
      </c>
      <c r="J67">
        <v>8</v>
      </c>
      <c r="L67" s="1" t="s">
        <v>266</v>
      </c>
      <c r="M67">
        <v>5</v>
      </c>
      <c r="N67">
        <v>8.5</v>
      </c>
      <c r="O67" t="s">
        <v>267</v>
      </c>
      <c r="P67" t="s">
        <v>27</v>
      </c>
      <c r="R67" s="2">
        <v>0.13402777777777777</v>
      </c>
      <c r="S67" t="s">
        <v>37</v>
      </c>
      <c r="T67">
        <v>33041</v>
      </c>
      <c r="U67" t="s">
        <v>88</v>
      </c>
    </row>
    <row r="68" spans="1:21">
      <c r="A68">
        <v>66</v>
      </c>
      <c r="B68">
        <v>66</v>
      </c>
      <c r="C68" t="s">
        <v>268</v>
      </c>
      <c r="D68" t="s">
        <v>20</v>
      </c>
      <c r="E68" t="s">
        <v>21</v>
      </c>
      <c r="G68" t="s">
        <v>258</v>
      </c>
      <c r="H68" t="s">
        <v>52</v>
      </c>
      <c r="I68">
        <v>4</v>
      </c>
      <c r="J68">
        <v>8</v>
      </c>
      <c r="L68" s="1" t="s">
        <v>269</v>
      </c>
      <c r="M68">
        <v>5</v>
      </c>
      <c r="N68">
        <v>9.5</v>
      </c>
      <c r="O68" t="s">
        <v>270</v>
      </c>
      <c r="P68" t="s">
        <v>193</v>
      </c>
      <c r="R68" s="2">
        <v>0.14583333333333334</v>
      </c>
      <c r="S68" t="s">
        <v>29</v>
      </c>
      <c r="T68">
        <v>30770</v>
      </c>
      <c r="U68" t="s">
        <v>94</v>
      </c>
    </row>
    <row r="69" spans="1:21">
      <c r="A69">
        <v>67</v>
      </c>
      <c r="B69">
        <v>67</v>
      </c>
      <c r="C69" t="s">
        <v>271</v>
      </c>
      <c r="D69" t="s">
        <v>20</v>
      </c>
      <c r="E69" t="s">
        <v>21</v>
      </c>
      <c r="G69" t="s">
        <v>23</v>
      </c>
      <c r="H69" t="s">
        <v>52</v>
      </c>
      <c r="I69">
        <v>5</v>
      </c>
      <c r="J69">
        <v>9</v>
      </c>
      <c r="L69" s="1" t="s">
        <v>272</v>
      </c>
      <c r="M69">
        <v>5</v>
      </c>
      <c r="N69">
        <v>9.5</v>
      </c>
      <c r="O69" t="s">
        <v>273</v>
      </c>
      <c r="P69" t="s">
        <v>93</v>
      </c>
      <c r="R69" s="2">
        <v>0.1361111111111111</v>
      </c>
      <c r="S69" t="s">
        <v>37</v>
      </c>
      <c r="T69">
        <v>35841</v>
      </c>
      <c r="U69" t="s">
        <v>100</v>
      </c>
    </row>
    <row r="70" spans="1:21">
      <c r="A70">
        <v>68</v>
      </c>
      <c r="B70">
        <v>68</v>
      </c>
      <c r="C70" t="s">
        <v>274</v>
      </c>
      <c r="D70" t="s">
        <v>20</v>
      </c>
      <c r="E70" t="s">
        <v>21</v>
      </c>
      <c r="G70" t="s">
        <v>23</v>
      </c>
      <c r="H70" t="s">
        <v>24</v>
      </c>
      <c r="I70">
        <v>5</v>
      </c>
      <c r="J70">
        <v>1</v>
      </c>
      <c r="L70" s="1" t="s">
        <v>275</v>
      </c>
      <c r="M70">
        <v>5</v>
      </c>
      <c r="N70">
        <v>8.5</v>
      </c>
      <c r="O70" t="s">
        <v>197</v>
      </c>
      <c r="P70" t="s">
        <v>28</v>
      </c>
      <c r="R70" s="2">
        <v>0.10208333333333335</v>
      </c>
      <c r="S70" t="s">
        <v>29</v>
      </c>
      <c r="T70">
        <v>35180</v>
      </c>
      <c r="U70" t="s">
        <v>30</v>
      </c>
    </row>
    <row r="71" spans="1:21">
      <c r="A71">
        <v>69</v>
      </c>
      <c r="B71">
        <v>69</v>
      </c>
      <c r="C71" t="s">
        <v>276</v>
      </c>
      <c r="D71" t="s">
        <v>20</v>
      </c>
      <c r="E71" t="s">
        <v>21</v>
      </c>
      <c r="G71" t="s">
        <v>23</v>
      </c>
      <c r="H71" t="s">
        <v>24</v>
      </c>
      <c r="I71">
        <v>10</v>
      </c>
      <c r="J71">
        <v>4</v>
      </c>
      <c r="L71" s="1" t="s">
        <v>277</v>
      </c>
      <c r="M71">
        <v>5</v>
      </c>
      <c r="N71">
        <v>8.5</v>
      </c>
      <c r="O71" t="s">
        <v>214</v>
      </c>
      <c r="P71" t="s">
        <v>35</v>
      </c>
      <c r="R71" s="2">
        <v>0.13125000000000001</v>
      </c>
      <c r="S71" t="s">
        <v>29</v>
      </c>
      <c r="T71">
        <v>41487</v>
      </c>
      <c r="U71" t="s">
        <v>38</v>
      </c>
    </row>
    <row r="72" spans="1:21">
      <c r="A72">
        <v>70</v>
      </c>
      <c r="B72">
        <v>70</v>
      </c>
      <c r="C72" t="s">
        <v>278</v>
      </c>
      <c r="D72" t="s">
        <v>20</v>
      </c>
      <c r="E72" t="s">
        <v>21</v>
      </c>
      <c r="G72" t="s">
        <v>115</v>
      </c>
      <c r="H72" t="s">
        <v>24</v>
      </c>
      <c r="I72">
        <v>10</v>
      </c>
      <c r="J72">
        <v>5</v>
      </c>
      <c r="L72" s="1" t="s">
        <v>279</v>
      </c>
      <c r="M72">
        <v>5</v>
      </c>
      <c r="N72">
        <v>7</v>
      </c>
      <c r="O72" t="s">
        <v>27</v>
      </c>
      <c r="P72" t="s">
        <v>117</v>
      </c>
      <c r="R72" s="2">
        <v>0.11875000000000001</v>
      </c>
      <c r="S72" t="s">
        <v>37</v>
      </c>
      <c r="T72">
        <v>30079</v>
      </c>
      <c r="U72" t="s">
        <v>43</v>
      </c>
    </row>
    <row r="73" spans="1:21">
      <c r="A73">
        <v>71</v>
      </c>
      <c r="B73">
        <v>71</v>
      </c>
      <c r="C73" t="s">
        <v>280</v>
      </c>
      <c r="D73" t="s">
        <v>20</v>
      </c>
      <c r="E73" t="s">
        <v>21</v>
      </c>
      <c r="G73" t="s">
        <v>115</v>
      </c>
      <c r="H73" t="s">
        <v>52</v>
      </c>
      <c r="I73">
        <v>7</v>
      </c>
      <c r="J73">
        <v>8</v>
      </c>
      <c r="L73" s="1" t="s">
        <v>281</v>
      </c>
      <c r="M73">
        <v>5</v>
      </c>
      <c r="N73">
        <v>8</v>
      </c>
      <c r="O73" t="s">
        <v>71</v>
      </c>
      <c r="P73" t="s">
        <v>42</v>
      </c>
      <c r="Q73" t="s">
        <v>282</v>
      </c>
      <c r="R73" s="2">
        <v>0.16319444444444445</v>
      </c>
      <c r="S73" t="s">
        <v>37</v>
      </c>
      <c r="T73">
        <v>30367</v>
      </c>
      <c r="U73" t="s">
        <v>55</v>
      </c>
    </row>
    <row r="74" spans="1:21">
      <c r="A74">
        <v>72</v>
      </c>
      <c r="B74">
        <v>72</v>
      </c>
      <c r="C74" t="s">
        <v>283</v>
      </c>
      <c r="D74" t="s">
        <v>20</v>
      </c>
      <c r="E74" t="s">
        <v>21</v>
      </c>
      <c r="G74" t="s">
        <v>115</v>
      </c>
      <c r="H74" t="s">
        <v>24</v>
      </c>
      <c r="I74">
        <v>6</v>
      </c>
      <c r="J74">
        <v>4</v>
      </c>
      <c r="L74" s="1" t="s">
        <v>284</v>
      </c>
      <c r="M74">
        <v>5</v>
      </c>
      <c r="N74">
        <v>8</v>
      </c>
      <c r="O74" t="s">
        <v>285</v>
      </c>
      <c r="P74" t="s">
        <v>71</v>
      </c>
      <c r="Q74" t="s">
        <v>42</v>
      </c>
      <c r="R74" s="2">
        <v>0.14583333333333334</v>
      </c>
      <c r="S74" t="s">
        <v>29</v>
      </c>
      <c r="T74">
        <v>30568</v>
      </c>
      <c r="U74" t="s">
        <v>30</v>
      </c>
    </row>
    <row r="75" spans="1:21">
      <c r="A75">
        <v>73</v>
      </c>
      <c r="B75">
        <v>73</v>
      </c>
      <c r="C75" t="s">
        <v>286</v>
      </c>
      <c r="D75" t="s">
        <v>20</v>
      </c>
      <c r="E75" t="s">
        <v>21</v>
      </c>
      <c r="F75" t="s">
        <v>22</v>
      </c>
      <c r="G75" t="s">
        <v>63</v>
      </c>
      <c r="H75" t="s">
        <v>24</v>
      </c>
      <c r="I75">
        <v>8</v>
      </c>
      <c r="J75">
        <v>6</v>
      </c>
      <c r="L75" s="1" t="s">
        <v>287</v>
      </c>
      <c r="M75">
        <v>5</v>
      </c>
      <c r="N75">
        <v>8</v>
      </c>
      <c r="O75" t="s">
        <v>197</v>
      </c>
      <c r="P75" t="s">
        <v>71</v>
      </c>
      <c r="R75" s="2">
        <v>0.14583333333333334</v>
      </c>
      <c r="S75" t="s">
        <v>37</v>
      </c>
      <c r="T75">
        <v>41887</v>
      </c>
      <c r="U75" t="s">
        <v>38</v>
      </c>
    </row>
    <row r="76" spans="1:21">
      <c r="A76">
        <v>74</v>
      </c>
      <c r="B76">
        <v>74</v>
      </c>
      <c r="C76" t="s">
        <v>288</v>
      </c>
      <c r="D76" t="s">
        <v>20</v>
      </c>
      <c r="E76" t="s">
        <v>21</v>
      </c>
      <c r="F76" t="s">
        <v>22</v>
      </c>
      <c r="G76" t="s">
        <v>63</v>
      </c>
      <c r="H76" t="s">
        <v>52</v>
      </c>
      <c r="I76">
        <v>5</v>
      </c>
      <c r="J76">
        <v>7</v>
      </c>
      <c r="L76" s="1" t="s">
        <v>289</v>
      </c>
      <c r="M76">
        <v>5</v>
      </c>
      <c r="N76">
        <v>8</v>
      </c>
      <c r="O76" t="s">
        <v>290</v>
      </c>
      <c r="P76" t="s">
        <v>67</v>
      </c>
      <c r="Q76" t="s">
        <v>188</v>
      </c>
      <c r="R76" s="2">
        <v>0.14305555555555557</v>
      </c>
      <c r="S76" t="s">
        <v>29</v>
      </c>
      <c r="T76">
        <v>41746</v>
      </c>
      <c r="U76" t="s">
        <v>55</v>
      </c>
    </row>
    <row r="77" spans="1:21">
      <c r="A77">
        <v>75</v>
      </c>
      <c r="B77">
        <v>75</v>
      </c>
      <c r="C77" t="s">
        <v>291</v>
      </c>
      <c r="D77" t="s">
        <v>20</v>
      </c>
      <c r="E77" t="s">
        <v>21</v>
      </c>
      <c r="F77" t="s">
        <v>22</v>
      </c>
      <c r="G77" t="s">
        <v>63</v>
      </c>
      <c r="H77" t="s">
        <v>52</v>
      </c>
      <c r="I77">
        <v>3</v>
      </c>
      <c r="J77">
        <v>6</v>
      </c>
      <c r="L77" s="1" t="s">
        <v>292</v>
      </c>
      <c r="M77">
        <v>5</v>
      </c>
      <c r="N77">
        <v>9</v>
      </c>
      <c r="O77" t="s">
        <v>293</v>
      </c>
      <c r="P77" t="s">
        <v>27</v>
      </c>
      <c r="R77" s="2">
        <v>0.12152777777777778</v>
      </c>
      <c r="S77" t="s">
        <v>29</v>
      </c>
      <c r="T77">
        <v>41795</v>
      </c>
      <c r="U77" t="s">
        <v>61</v>
      </c>
    </row>
    <row r="78" spans="1:21">
      <c r="A78">
        <v>76</v>
      </c>
      <c r="B78">
        <v>76</v>
      </c>
      <c r="C78" t="s">
        <v>294</v>
      </c>
      <c r="D78" t="s">
        <v>20</v>
      </c>
      <c r="E78" t="s">
        <v>21</v>
      </c>
      <c r="F78" t="s">
        <v>22</v>
      </c>
      <c r="G78" t="s">
        <v>295</v>
      </c>
      <c r="H78" t="s">
        <v>52</v>
      </c>
      <c r="I78">
        <v>1</v>
      </c>
      <c r="J78">
        <v>7</v>
      </c>
      <c r="L78" s="1" t="s">
        <v>296</v>
      </c>
      <c r="M78">
        <v>5</v>
      </c>
      <c r="N78">
        <v>9</v>
      </c>
      <c r="O78" t="s">
        <v>297</v>
      </c>
      <c r="P78" t="s">
        <v>193</v>
      </c>
      <c r="R78" s="2">
        <v>0.1111111111111111</v>
      </c>
      <c r="S78" t="s">
        <v>37</v>
      </c>
      <c r="T78">
        <v>12125</v>
      </c>
      <c r="U78" t="s">
        <v>88</v>
      </c>
    </row>
    <row r="79" spans="1:21">
      <c r="A79">
        <v>77</v>
      </c>
      <c r="B79">
        <v>77</v>
      </c>
      <c r="C79" t="s">
        <v>298</v>
      </c>
      <c r="D79" t="s">
        <v>20</v>
      </c>
      <c r="E79" t="s">
        <v>21</v>
      </c>
      <c r="F79" t="s">
        <v>22</v>
      </c>
      <c r="G79" t="s">
        <v>295</v>
      </c>
      <c r="H79" t="s">
        <v>24</v>
      </c>
      <c r="I79">
        <v>2</v>
      </c>
      <c r="J79">
        <v>1</v>
      </c>
      <c r="L79" s="1" t="s">
        <v>299</v>
      </c>
      <c r="M79">
        <v>5</v>
      </c>
      <c r="N79">
        <v>9</v>
      </c>
      <c r="O79" t="s">
        <v>93</v>
      </c>
      <c r="P79" t="s">
        <v>300</v>
      </c>
      <c r="Q79" t="s">
        <v>36</v>
      </c>
      <c r="R79" s="2">
        <v>0.12222222222222223</v>
      </c>
      <c r="S79" t="s">
        <v>37</v>
      </c>
      <c r="T79">
        <v>19206</v>
      </c>
      <c r="U79" t="s">
        <v>30</v>
      </c>
    </row>
    <row r="80" spans="1:21">
      <c r="A80">
        <v>78</v>
      </c>
      <c r="B80">
        <v>78</v>
      </c>
      <c r="C80" t="s">
        <v>301</v>
      </c>
      <c r="D80" t="s">
        <v>20</v>
      </c>
      <c r="E80" t="s">
        <v>21</v>
      </c>
      <c r="F80" t="s">
        <v>22</v>
      </c>
      <c r="G80" t="s">
        <v>295</v>
      </c>
      <c r="H80" t="s">
        <v>52</v>
      </c>
      <c r="I80">
        <v>1</v>
      </c>
      <c r="J80">
        <v>4</v>
      </c>
      <c r="L80" s="1" t="s">
        <v>302</v>
      </c>
      <c r="M80">
        <v>5</v>
      </c>
      <c r="N80">
        <v>10</v>
      </c>
      <c r="O80" t="s">
        <v>303</v>
      </c>
      <c r="P80" t="s">
        <v>197</v>
      </c>
      <c r="Q80" t="s">
        <v>304</v>
      </c>
      <c r="R80" s="2">
        <v>0.13472222222222222</v>
      </c>
      <c r="S80" t="s">
        <v>29</v>
      </c>
      <c r="T80">
        <v>17655</v>
      </c>
      <c r="U80" t="s">
        <v>55</v>
      </c>
    </row>
    <row r="81" spans="1:21">
      <c r="A81">
        <v>79</v>
      </c>
      <c r="B81">
        <v>79</v>
      </c>
      <c r="C81" t="s">
        <v>305</v>
      </c>
      <c r="D81" t="s">
        <v>20</v>
      </c>
      <c r="E81" t="s">
        <v>21</v>
      </c>
      <c r="F81" t="s">
        <v>22</v>
      </c>
      <c r="G81" t="s">
        <v>115</v>
      </c>
      <c r="H81" t="s">
        <v>52</v>
      </c>
      <c r="I81">
        <v>1</v>
      </c>
      <c r="J81">
        <v>8</v>
      </c>
      <c r="L81" s="1" t="s">
        <v>306</v>
      </c>
      <c r="M81">
        <v>5</v>
      </c>
      <c r="N81">
        <v>10.5</v>
      </c>
      <c r="O81" t="s">
        <v>307</v>
      </c>
      <c r="P81" t="s">
        <v>214</v>
      </c>
      <c r="R81" s="2">
        <v>0.12569444444444444</v>
      </c>
      <c r="S81" t="s">
        <v>37</v>
      </c>
      <c r="T81">
        <v>16861</v>
      </c>
      <c r="U81" t="s">
        <v>61</v>
      </c>
    </row>
    <row r="82" spans="1:21">
      <c r="A82">
        <v>80</v>
      </c>
      <c r="B82">
        <v>80</v>
      </c>
      <c r="C82" t="s">
        <v>308</v>
      </c>
      <c r="D82" t="s">
        <v>20</v>
      </c>
      <c r="E82" t="s">
        <v>21</v>
      </c>
      <c r="F82" t="s">
        <v>22</v>
      </c>
      <c r="G82" t="s">
        <v>115</v>
      </c>
      <c r="H82" t="s">
        <v>154</v>
      </c>
      <c r="I82">
        <v>3</v>
      </c>
      <c r="J82">
        <v>4</v>
      </c>
      <c r="K82">
        <v>10</v>
      </c>
      <c r="L82" s="1" t="s">
        <v>309</v>
      </c>
      <c r="M82">
        <v>5</v>
      </c>
      <c r="N82">
        <v>10.5</v>
      </c>
      <c r="O82" t="s">
        <v>120</v>
      </c>
      <c r="P82" t="s">
        <v>310</v>
      </c>
      <c r="R82" s="2">
        <v>0.15</v>
      </c>
      <c r="S82" t="s">
        <v>37</v>
      </c>
      <c r="T82">
        <v>22449</v>
      </c>
      <c r="U82" t="s">
        <v>88</v>
      </c>
    </row>
    <row r="83" spans="1:21">
      <c r="A83">
        <v>81</v>
      </c>
      <c r="B83">
        <v>81</v>
      </c>
      <c r="C83" t="s">
        <v>311</v>
      </c>
      <c r="D83" t="s">
        <v>20</v>
      </c>
      <c r="E83" t="s">
        <v>21</v>
      </c>
      <c r="F83" t="s">
        <v>22</v>
      </c>
      <c r="G83" t="s">
        <v>115</v>
      </c>
      <c r="H83" t="s">
        <v>52</v>
      </c>
      <c r="I83">
        <v>3</v>
      </c>
      <c r="J83">
        <v>7</v>
      </c>
      <c r="L83" s="1" t="s">
        <v>312</v>
      </c>
      <c r="M83">
        <v>5</v>
      </c>
      <c r="N83">
        <v>11.5</v>
      </c>
      <c r="O83" t="s">
        <v>313</v>
      </c>
      <c r="P83" t="s">
        <v>193</v>
      </c>
      <c r="R83" s="2">
        <v>0.13749999999999998</v>
      </c>
      <c r="S83" t="s">
        <v>37</v>
      </c>
      <c r="T83">
        <v>42113</v>
      </c>
      <c r="U83" t="s">
        <v>94</v>
      </c>
    </row>
    <row r="84" spans="1:21">
      <c r="A84">
        <v>82</v>
      </c>
      <c r="B84">
        <v>82</v>
      </c>
      <c r="C84" t="s">
        <v>314</v>
      </c>
      <c r="D84" t="s">
        <v>20</v>
      </c>
      <c r="E84" t="s">
        <v>21</v>
      </c>
      <c r="F84" t="s">
        <v>22</v>
      </c>
      <c r="G84" t="s">
        <v>115</v>
      </c>
      <c r="H84" t="s">
        <v>24</v>
      </c>
      <c r="I84">
        <v>6</v>
      </c>
      <c r="J84">
        <v>4</v>
      </c>
      <c r="L84" s="1" t="s">
        <v>315</v>
      </c>
      <c r="M84">
        <v>5</v>
      </c>
      <c r="N84">
        <v>10.5</v>
      </c>
      <c r="O84" t="s">
        <v>93</v>
      </c>
      <c r="P84" t="s">
        <v>93</v>
      </c>
      <c r="Q84" t="s">
        <v>42</v>
      </c>
      <c r="R84" s="2">
        <v>0.14722222222222223</v>
      </c>
      <c r="S84" t="s">
        <v>29</v>
      </c>
      <c r="T84">
        <v>22996</v>
      </c>
      <c r="U84" t="s">
        <v>30</v>
      </c>
    </row>
    <row r="85" spans="1:21">
      <c r="A85">
        <v>83</v>
      </c>
      <c r="B85">
        <v>83</v>
      </c>
      <c r="C85" t="s">
        <v>316</v>
      </c>
      <c r="D85" t="s">
        <v>20</v>
      </c>
      <c r="E85" t="s">
        <v>21</v>
      </c>
      <c r="G85" t="s">
        <v>148</v>
      </c>
      <c r="H85" t="s">
        <v>52</v>
      </c>
      <c r="I85">
        <v>2</v>
      </c>
      <c r="J85">
        <v>10</v>
      </c>
      <c r="L85" s="1" t="s">
        <v>317</v>
      </c>
      <c r="M85">
        <v>5</v>
      </c>
      <c r="N85">
        <v>11</v>
      </c>
      <c r="O85" t="s">
        <v>318</v>
      </c>
      <c r="P85" t="s">
        <v>197</v>
      </c>
      <c r="R85" s="2">
        <v>0.10416666666666667</v>
      </c>
      <c r="S85" t="s">
        <v>37</v>
      </c>
      <c r="T85">
        <v>26232</v>
      </c>
      <c r="U85" t="s">
        <v>55</v>
      </c>
    </row>
    <row r="86" spans="1:21">
      <c r="A86">
        <v>84</v>
      </c>
      <c r="B86">
        <v>84</v>
      </c>
      <c r="C86" t="s">
        <v>319</v>
      </c>
      <c r="D86" t="s">
        <v>20</v>
      </c>
      <c r="E86" t="s">
        <v>21</v>
      </c>
      <c r="G86" t="s">
        <v>148</v>
      </c>
      <c r="H86" t="s">
        <v>52</v>
      </c>
      <c r="I86">
        <v>2</v>
      </c>
      <c r="J86">
        <v>3</v>
      </c>
      <c r="L86" s="1" t="s">
        <v>320</v>
      </c>
      <c r="M86">
        <v>5</v>
      </c>
      <c r="N86">
        <v>12</v>
      </c>
      <c r="O86" t="s">
        <v>321</v>
      </c>
      <c r="P86" t="s">
        <v>42</v>
      </c>
      <c r="Q86" t="s">
        <v>151</v>
      </c>
      <c r="R86" s="2">
        <v>0.14375000000000002</v>
      </c>
      <c r="S86" t="s">
        <v>37</v>
      </c>
      <c r="T86">
        <v>24660</v>
      </c>
      <c r="U86" t="s">
        <v>61</v>
      </c>
    </row>
    <row r="87" spans="1:21">
      <c r="A87">
        <v>85</v>
      </c>
      <c r="B87">
        <v>85</v>
      </c>
      <c r="C87" t="s">
        <v>322</v>
      </c>
      <c r="D87" t="s">
        <v>20</v>
      </c>
      <c r="E87" t="s">
        <v>21</v>
      </c>
      <c r="G87" t="s">
        <v>323</v>
      </c>
      <c r="H87" t="s">
        <v>24</v>
      </c>
      <c r="I87">
        <v>5</v>
      </c>
      <c r="J87">
        <v>3</v>
      </c>
      <c r="L87" s="1" t="s">
        <v>324</v>
      </c>
      <c r="M87">
        <v>5</v>
      </c>
      <c r="N87">
        <v>12</v>
      </c>
      <c r="O87" t="s">
        <v>193</v>
      </c>
      <c r="P87" t="s">
        <v>325</v>
      </c>
      <c r="Q87" t="s">
        <v>42</v>
      </c>
      <c r="R87" s="2">
        <v>0.13402777777777777</v>
      </c>
      <c r="S87" t="s">
        <v>37</v>
      </c>
      <c r="T87">
        <v>30334</v>
      </c>
      <c r="U87" t="s">
        <v>30</v>
      </c>
    </row>
    <row r="88" spans="1:21">
      <c r="A88">
        <v>86</v>
      </c>
      <c r="B88">
        <v>86</v>
      </c>
      <c r="C88" t="s">
        <v>326</v>
      </c>
      <c r="D88" t="s">
        <v>20</v>
      </c>
      <c r="E88" t="s">
        <v>21</v>
      </c>
      <c r="G88" t="s">
        <v>323</v>
      </c>
      <c r="H88" t="s">
        <v>24</v>
      </c>
      <c r="I88">
        <v>5</v>
      </c>
      <c r="J88">
        <v>3</v>
      </c>
      <c r="L88" s="1" t="s">
        <v>327</v>
      </c>
      <c r="M88">
        <v>5</v>
      </c>
      <c r="N88">
        <v>12</v>
      </c>
      <c r="O88" t="s">
        <v>328</v>
      </c>
      <c r="P88" t="s">
        <v>285</v>
      </c>
      <c r="Q88" t="s">
        <v>42</v>
      </c>
      <c r="R88" s="2">
        <v>0.11597222222222221</v>
      </c>
      <c r="S88" t="s">
        <v>37</v>
      </c>
      <c r="T88">
        <v>48254</v>
      </c>
      <c r="U88" t="s">
        <v>38</v>
      </c>
    </row>
    <row r="89" spans="1:21">
      <c r="A89">
        <v>87</v>
      </c>
      <c r="B89">
        <v>87</v>
      </c>
      <c r="C89" t="s">
        <v>329</v>
      </c>
      <c r="D89" t="s">
        <v>20</v>
      </c>
      <c r="E89" t="s">
        <v>21</v>
      </c>
      <c r="G89" t="s">
        <v>323</v>
      </c>
      <c r="H89" t="s">
        <v>102</v>
      </c>
      <c r="I89">
        <v>3</v>
      </c>
      <c r="J89">
        <v>2</v>
      </c>
      <c r="L89" s="1" t="s">
        <v>330</v>
      </c>
      <c r="M89">
        <v>5</v>
      </c>
      <c r="N89">
        <v>11</v>
      </c>
      <c r="O89" t="s">
        <v>36</v>
      </c>
      <c r="P89" t="s">
        <v>331</v>
      </c>
      <c r="R89" s="2">
        <v>0.14305555555555557</v>
      </c>
      <c r="S89" t="s">
        <v>29</v>
      </c>
      <c r="T89">
        <v>40620</v>
      </c>
      <c r="U89" t="s">
        <v>43</v>
      </c>
    </row>
    <row r="90" spans="1:21">
      <c r="A90">
        <v>88</v>
      </c>
      <c r="B90">
        <v>88</v>
      </c>
      <c r="C90" t="s">
        <v>332</v>
      </c>
      <c r="D90" t="s">
        <v>20</v>
      </c>
      <c r="E90" t="s">
        <v>21</v>
      </c>
      <c r="G90" t="s">
        <v>323</v>
      </c>
      <c r="H90" t="s">
        <v>24</v>
      </c>
      <c r="I90">
        <v>11</v>
      </c>
      <c r="J90">
        <v>3</v>
      </c>
      <c r="L90" s="1" t="s">
        <v>333</v>
      </c>
      <c r="M90">
        <v>5</v>
      </c>
      <c r="N90">
        <v>11</v>
      </c>
      <c r="O90" t="s">
        <v>197</v>
      </c>
      <c r="P90" t="s">
        <v>49</v>
      </c>
      <c r="R90" s="2">
        <v>0.13055555555555556</v>
      </c>
      <c r="S90" t="s">
        <v>29</v>
      </c>
      <c r="T90">
        <v>37047</v>
      </c>
      <c r="U90" t="s">
        <v>50</v>
      </c>
    </row>
    <row r="91" spans="1:21">
      <c r="A91">
        <v>89</v>
      </c>
      <c r="B91">
        <v>89</v>
      </c>
      <c r="C91" t="s">
        <v>334</v>
      </c>
      <c r="D91" t="s">
        <v>20</v>
      </c>
      <c r="E91" t="s">
        <v>21</v>
      </c>
      <c r="F91" t="s">
        <v>22</v>
      </c>
      <c r="G91" t="s">
        <v>90</v>
      </c>
      <c r="H91" t="s">
        <v>52</v>
      </c>
      <c r="I91">
        <v>2</v>
      </c>
      <c r="J91">
        <v>4</v>
      </c>
      <c r="L91" s="1" t="s">
        <v>335</v>
      </c>
      <c r="M91">
        <v>5</v>
      </c>
      <c r="N91">
        <v>11</v>
      </c>
      <c r="O91" t="s">
        <v>132</v>
      </c>
      <c r="P91" t="s">
        <v>93</v>
      </c>
      <c r="Q91" t="s">
        <v>99</v>
      </c>
      <c r="R91" s="2">
        <v>0.13402777777777777</v>
      </c>
      <c r="S91" t="s">
        <v>37</v>
      </c>
      <c r="T91">
        <v>31025</v>
      </c>
      <c r="U91" t="s">
        <v>55</v>
      </c>
    </row>
    <row r="92" spans="1:21">
      <c r="A92">
        <v>90</v>
      </c>
      <c r="B92">
        <v>90</v>
      </c>
      <c r="C92" t="s">
        <v>336</v>
      </c>
      <c r="D92" t="s">
        <v>20</v>
      </c>
      <c r="E92" t="s">
        <v>21</v>
      </c>
      <c r="F92" t="s">
        <v>22</v>
      </c>
      <c r="G92" t="s">
        <v>90</v>
      </c>
      <c r="H92" t="s">
        <v>52</v>
      </c>
      <c r="I92">
        <v>4</v>
      </c>
      <c r="J92">
        <v>5</v>
      </c>
      <c r="L92" s="1" t="s">
        <v>337</v>
      </c>
      <c r="M92">
        <v>5</v>
      </c>
      <c r="N92">
        <v>12</v>
      </c>
      <c r="O92" t="s">
        <v>97</v>
      </c>
      <c r="P92" t="s">
        <v>157</v>
      </c>
      <c r="Q92" t="s">
        <v>99</v>
      </c>
      <c r="R92" s="2">
        <v>0.11041666666666666</v>
      </c>
      <c r="S92" t="s">
        <v>37</v>
      </c>
      <c r="T92">
        <v>32245</v>
      </c>
      <c r="U92" t="s">
        <v>61</v>
      </c>
    </row>
    <row r="93" spans="1:21">
      <c r="A93">
        <v>91</v>
      </c>
      <c r="B93">
        <v>91</v>
      </c>
      <c r="C93" t="s">
        <v>338</v>
      </c>
      <c r="D93" t="s">
        <v>20</v>
      </c>
      <c r="E93" t="s">
        <v>21</v>
      </c>
      <c r="G93" t="s">
        <v>339</v>
      </c>
      <c r="H93" t="s">
        <v>102</v>
      </c>
      <c r="I93">
        <v>8</v>
      </c>
      <c r="J93">
        <v>7</v>
      </c>
      <c r="L93" s="1" t="s">
        <v>340</v>
      </c>
      <c r="M93">
        <v>5</v>
      </c>
      <c r="N93">
        <v>11.5</v>
      </c>
      <c r="O93" t="s">
        <v>42</v>
      </c>
      <c r="P93" t="s">
        <v>341</v>
      </c>
      <c r="R93" s="2">
        <v>0.14652777777777778</v>
      </c>
      <c r="S93" t="s">
        <v>37</v>
      </c>
      <c r="T93">
        <v>35027</v>
      </c>
      <c r="U93" t="s">
        <v>30</v>
      </c>
    </row>
    <row r="94" spans="1:21">
      <c r="A94">
        <v>92</v>
      </c>
      <c r="B94">
        <v>92</v>
      </c>
      <c r="C94" t="s">
        <v>342</v>
      </c>
      <c r="D94" t="s">
        <v>20</v>
      </c>
      <c r="E94" t="s">
        <v>21</v>
      </c>
      <c r="G94" t="s">
        <v>339</v>
      </c>
      <c r="H94" t="s">
        <v>52</v>
      </c>
      <c r="I94">
        <v>0</v>
      </c>
      <c r="J94">
        <v>9</v>
      </c>
      <c r="L94" s="1" t="s">
        <v>343</v>
      </c>
      <c r="M94">
        <v>5</v>
      </c>
      <c r="N94">
        <v>11.5</v>
      </c>
      <c r="O94" t="s">
        <v>344</v>
      </c>
      <c r="P94" t="s">
        <v>27</v>
      </c>
      <c r="R94" s="2">
        <v>0.12916666666666668</v>
      </c>
      <c r="S94" t="s">
        <v>37</v>
      </c>
      <c r="T94">
        <v>43012</v>
      </c>
      <c r="U94" t="s">
        <v>55</v>
      </c>
    </row>
    <row r="95" spans="1:21">
      <c r="A95">
        <v>93</v>
      </c>
      <c r="B95">
        <v>93</v>
      </c>
      <c r="C95" t="s">
        <v>345</v>
      </c>
      <c r="D95" t="s">
        <v>20</v>
      </c>
      <c r="E95" t="s">
        <v>21</v>
      </c>
      <c r="G95" t="s">
        <v>339</v>
      </c>
      <c r="H95" t="s">
        <v>52</v>
      </c>
      <c r="I95">
        <v>8</v>
      </c>
      <c r="J95">
        <v>10</v>
      </c>
      <c r="L95" s="1" t="s">
        <v>346</v>
      </c>
      <c r="M95">
        <v>5</v>
      </c>
      <c r="N95">
        <v>12.5</v>
      </c>
      <c r="O95" t="s">
        <v>341</v>
      </c>
      <c r="P95" t="s">
        <v>42</v>
      </c>
      <c r="Q95" t="s">
        <v>347</v>
      </c>
      <c r="R95" s="2">
        <v>0.15625</v>
      </c>
      <c r="S95" t="s">
        <v>29</v>
      </c>
      <c r="T95">
        <v>33348</v>
      </c>
      <c r="U95" t="s">
        <v>61</v>
      </c>
    </row>
    <row r="96" spans="1:21">
      <c r="A96">
        <v>94</v>
      </c>
      <c r="B96">
        <v>94</v>
      </c>
      <c r="C96" t="s">
        <v>348</v>
      </c>
      <c r="D96" t="s">
        <v>20</v>
      </c>
      <c r="E96" t="s">
        <v>21</v>
      </c>
      <c r="G96" t="s">
        <v>199</v>
      </c>
      <c r="H96" t="s">
        <v>102</v>
      </c>
      <c r="I96">
        <v>6</v>
      </c>
      <c r="J96">
        <v>5</v>
      </c>
      <c r="L96" s="1" t="s">
        <v>349</v>
      </c>
      <c r="M96">
        <v>5</v>
      </c>
      <c r="N96">
        <v>13</v>
      </c>
      <c r="O96" t="s">
        <v>42</v>
      </c>
      <c r="P96" t="s">
        <v>350</v>
      </c>
      <c r="R96" s="2">
        <v>0.12847222222222224</v>
      </c>
      <c r="S96" t="s">
        <v>37</v>
      </c>
      <c r="T96">
        <v>37184</v>
      </c>
      <c r="U96" t="s">
        <v>30</v>
      </c>
    </row>
    <row r="97" spans="1:21">
      <c r="A97">
        <v>95</v>
      </c>
      <c r="B97">
        <v>95</v>
      </c>
      <c r="C97" t="s">
        <v>351</v>
      </c>
      <c r="D97" t="s">
        <v>20</v>
      </c>
      <c r="E97" t="s">
        <v>21</v>
      </c>
      <c r="G97" t="s">
        <v>199</v>
      </c>
      <c r="H97" t="s">
        <v>52</v>
      </c>
      <c r="I97">
        <v>2</v>
      </c>
      <c r="J97">
        <v>5</v>
      </c>
      <c r="L97" s="1" t="s">
        <v>352</v>
      </c>
      <c r="M97">
        <v>5</v>
      </c>
      <c r="N97">
        <v>13</v>
      </c>
      <c r="O97" t="s">
        <v>353</v>
      </c>
      <c r="P97" t="s">
        <v>214</v>
      </c>
      <c r="Q97" t="s">
        <v>201</v>
      </c>
      <c r="R97" s="2">
        <v>0.11597222222222221</v>
      </c>
      <c r="S97" t="s">
        <v>37</v>
      </c>
      <c r="T97">
        <v>41998</v>
      </c>
      <c r="U97" t="s">
        <v>55</v>
      </c>
    </row>
    <row r="98" spans="1:21">
      <c r="A98">
        <v>96</v>
      </c>
      <c r="B98">
        <v>96</v>
      </c>
      <c r="C98" t="s">
        <v>354</v>
      </c>
      <c r="D98" t="s">
        <v>20</v>
      </c>
      <c r="E98" t="s">
        <v>21</v>
      </c>
      <c r="G98" t="s">
        <v>199</v>
      </c>
      <c r="H98" t="s">
        <v>24</v>
      </c>
      <c r="I98">
        <v>17</v>
      </c>
      <c r="J98">
        <v>7</v>
      </c>
      <c r="L98" s="1" t="s">
        <v>355</v>
      </c>
      <c r="M98">
        <v>5</v>
      </c>
      <c r="N98">
        <v>12</v>
      </c>
      <c r="O98" t="s">
        <v>27</v>
      </c>
      <c r="P98" t="s">
        <v>356</v>
      </c>
      <c r="R98" s="2">
        <v>0.14583333333333334</v>
      </c>
      <c r="S98" t="s">
        <v>29</v>
      </c>
      <c r="T98">
        <v>46828</v>
      </c>
      <c r="U98" t="s">
        <v>30</v>
      </c>
    </row>
    <row r="99" spans="1:21">
      <c r="A99">
        <v>97</v>
      </c>
      <c r="B99">
        <v>97</v>
      </c>
      <c r="C99" t="s">
        <v>357</v>
      </c>
      <c r="D99" t="s">
        <v>20</v>
      </c>
      <c r="E99" t="s">
        <v>21</v>
      </c>
      <c r="F99" t="s">
        <v>22</v>
      </c>
      <c r="G99" t="s">
        <v>45</v>
      </c>
      <c r="H99" t="s">
        <v>154</v>
      </c>
      <c r="I99">
        <v>8</v>
      </c>
      <c r="J99">
        <v>9</v>
      </c>
      <c r="L99" s="1" t="s">
        <v>358</v>
      </c>
      <c r="M99">
        <v>5</v>
      </c>
      <c r="N99">
        <v>12.5</v>
      </c>
      <c r="O99" t="s">
        <v>359</v>
      </c>
      <c r="P99" t="s">
        <v>42</v>
      </c>
      <c r="R99" s="2">
        <v>0.14930555555555555</v>
      </c>
      <c r="S99" t="s">
        <v>37</v>
      </c>
      <c r="T99">
        <v>35070</v>
      </c>
      <c r="U99" t="s">
        <v>55</v>
      </c>
    </row>
    <row r="100" spans="1:21">
      <c r="A100">
        <v>98</v>
      </c>
      <c r="B100">
        <v>98</v>
      </c>
      <c r="C100" t="s">
        <v>360</v>
      </c>
      <c r="D100" t="s">
        <v>20</v>
      </c>
      <c r="E100" t="s">
        <v>21</v>
      </c>
      <c r="F100" t="s">
        <v>22</v>
      </c>
      <c r="G100" t="s">
        <v>45</v>
      </c>
      <c r="H100" t="s">
        <v>24</v>
      </c>
      <c r="I100">
        <v>7</v>
      </c>
      <c r="J100">
        <v>2</v>
      </c>
      <c r="L100" s="1" t="s">
        <v>361</v>
      </c>
      <c r="M100">
        <v>5</v>
      </c>
      <c r="N100">
        <v>11.5</v>
      </c>
      <c r="O100" t="s">
        <v>310</v>
      </c>
      <c r="P100" t="s">
        <v>362</v>
      </c>
      <c r="R100" s="2">
        <v>0.13263888888888889</v>
      </c>
      <c r="S100" t="s">
        <v>37</v>
      </c>
      <c r="T100">
        <v>36747</v>
      </c>
      <c r="U100" t="s">
        <v>30</v>
      </c>
    </row>
    <row r="101" spans="1:21">
      <c r="A101">
        <v>99</v>
      </c>
      <c r="B101">
        <v>99</v>
      </c>
      <c r="C101" t="s">
        <v>363</v>
      </c>
      <c r="D101" t="s">
        <v>20</v>
      </c>
      <c r="E101" t="s">
        <v>21</v>
      </c>
      <c r="F101" t="s">
        <v>22</v>
      </c>
      <c r="G101" t="s">
        <v>45</v>
      </c>
      <c r="H101" t="s">
        <v>52</v>
      </c>
      <c r="I101">
        <v>2</v>
      </c>
      <c r="J101">
        <v>3</v>
      </c>
      <c r="L101" s="1" t="s">
        <v>364</v>
      </c>
      <c r="M101">
        <v>5</v>
      </c>
      <c r="N101">
        <v>12.5</v>
      </c>
      <c r="O101" t="s">
        <v>365</v>
      </c>
      <c r="P101" t="s">
        <v>65</v>
      </c>
      <c r="Q101" t="s">
        <v>60</v>
      </c>
      <c r="R101" s="2">
        <v>0.10902777777777778</v>
      </c>
      <c r="S101" t="s">
        <v>29</v>
      </c>
      <c r="T101">
        <v>38874</v>
      </c>
      <c r="U101" t="s">
        <v>55</v>
      </c>
    </row>
    <row r="102" spans="1:21">
      <c r="A102">
        <v>100</v>
      </c>
      <c r="B102">
        <v>100</v>
      </c>
      <c r="C102" t="s">
        <v>366</v>
      </c>
      <c r="D102" t="s">
        <v>20</v>
      </c>
      <c r="E102" t="s">
        <v>21</v>
      </c>
      <c r="F102" t="s">
        <v>22</v>
      </c>
      <c r="G102" t="s">
        <v>236</v>
      </c>
      <c r="H102" t="s">
        <v>154</v>
      </c>
      <c r="I102">
        <v>8</v>
      </c>
      <c r="J102">
        <v>9</v>
      </c>
      <c r="L102" s="1" t="s">
        <v>367</v>
      </c>
      <c r="M102">
        <v>5</v>
      </c>
      <c r="N102">
        <v>13</v>
      </c>
      <c r="O102" t="s">
        <v>368</v>
      </c>
      <c r="P102" t="s">
        <v>42</v>
      </c>
      <c r="R102" s="2">
        <v>0.15972222222222224</v>
      </c>
      <c r="S102" t="s">
        <v>37</v>
      </c>
      <c r="T102">
        <v>43518</v>
      </c>
      <c r="U102" t="s">
        <v>61</v>
      </c>
    </row>
    <row r="103" spans="1:21">
      <c r="A103" t="s">
        <v>0</v>
      </c>
      <c r="B103" t="s">
        <v>1</v>
      </c>
      <c r="C103" t="s">
        <v>2</v>
      </c>
      <c r="E103" t="s">
        <v>3</v>
      </c>
      <c r="G103" t="s">
        <v>4</v>
      </c>
      <c r="H103" t="s">
        <v>5</v>
      </c>
      <c r="I103" t="s">
        <v>6</v>
      </c>
      <c r="J103" t="s">
        <v>7</v>
      </c>
      <c r="K103" t="s">
        <v>8</v>
      </c>
      <c r="L103" s="1" t="s">
        <v>9</v>
      </c>
      <c r="M103" t="s">
        <v>10</v>
      </c>
      <c r="N103" t="s">
        <v>11</v>
      </c>
      <c r="O103" t="s">
        <v>12</v>
      </c>
      <c r="P103" t="s">
        <v>13</v>
      </c>
      <c r="Q103" t="s">
        <v>14</v>
      </c>
      <c r="R103" t="s">
        <v>15</v>
      </c>
      <c r="S103" t="s">
        <v>16</v>
      </c>
      <c r="T103" t="s">
        <v>17</v>
      </c>
      <c r="U103" t="s">
        <v>18</v>
      </c>
    </row>
    <row r="104" spans="1:21">
      <c r="A104">
        <v>101</v>
      </c>
      <c r="B104">
        <v>101</v>
      </c>
      <c r="C104" t="s">
        <v>369</v>
      </c>
      <c r="D104" t="s">
        <v>20</v>
      </c>
      <c r="E104" t="s">
        <v>21</v>
      </c>
      <c r="F104" t="s">
        <v>22</v>
      </c>
      <c r="G104" t="s">
        <v>236</v>
      </c>
      <c r="H104" t="s">
        <v>52</v>
      </c>
      <c r="I104">
        <v>0</v>
      </c>
      <c r="J104">
        <v>7</v>
      </c>
      <c r="L104" s="1" t="s">
        <v>370</v>
      </c>
      <c r="M104">
        <v>5</v>
      </c>
      <c r="N104">
        <v>14</v>
      </c>
      <c r="O104" t="s">
        <v>241</v>
      </c>
      <c r="P104" t="s">
        <v>27</v>
      </c>
      <c r="R104" s="2">
        <v>0.12847222222222224</v>
      </c>
      <c r="S104" t="s">
        <v>37</v>
      </c>
      <c r="T104">
        <v>42568</v>
      </c>
      <c r="U104" t="s">
        <v>88</v>
      </c>
    </row>
    <row r="105" spans="1:21">
      <c r="A105">
        <v>102</v>
      </c>
      <c r="B105">
        <v>102</v>
      </c>
      <c r="C105" t="s">
        <v>371</v>
      </c>
      <c r="D105" t="s">
        <v>20</v>
      </c>
      <c r="E105" t="s">
        <v>21</v>
      </c>
      <c r="F105" t="s">
        <v>22</v>
      </c>
      <c r="G105" t="s">
        <v>236</v>
      </c>
      <c r="H105" t="s">
        <v>24</v>
      </c>
      <c r="I105">
        <v>6</v>
      </c>
      <c r="J105">
        <v>2</v>
      </c>
      <c r="L105" s="1" t="s">
        <v>372</v>
      </c>
      <c r="M105">
        <v>5</v>
      </c>
      <c r="N105">
        <v>14</v>
      </c>
      <c r="O105" t="s">
        <v>93</v>
      </c>
      <c r="P105" t="s">
        <v>373</v>
      </c>
      <c r="R105" s="2">
        <v>0.125</v>
      </c>
      <c r="S105" t="s">
        <v>37</v>
      </c>
      <c r="T105">
        <v>45216</v>
      </c>
      <c r="U105" t="s">
        <v>30</v>
      </c>
    </row>
    <row r="106" spans="1:21">
      <c r="A106">
        <v>103</v>
      </c>
      <c r="B106">
        <v>103</v>
      </c>
      <c r="C106" t="s">
        <v>374</v>
      </c>
      <c r="D106" t="s">
        <v>20</v>
      </c>
      <c r="E106" t="s">
        <v>21</v>
      </c>
      <c r="F106" t="s">
        <v>22</v>
      </c>
      <c r="G106" t="s">
        <v>236</v>
      </c>
      <c r="H106" t="s">
        <v>154</v>
      </c>
      <c r="I106">
        <v>2</v>
      </c>
      <c r="J106">
        <v>3</v>
      </c>
      <c r="L106" s="1" t="s">
        <v>375</v>
      </c>
      <c r="M106">
        <v>5</v>
      </c>
      <c r="N106">
        <v>15</v>
      </c>
      <c r="O106" t="s">
        <v>245</v>
      </c>
      <c r="P106" t="s">
        <v>70</v>
      </c>
      <c r="R106" s="2">
        <v>0.1361111111111111</v>
      </c>
      <c r="S106" t="s">
        <v>29</v>
      </c>
      <c r="T106">
        <v>44743</v>
      </c>
      <c r="U106" t="s">
        <v>55</v>
      </c>
    </row>
    <row r="107" spans="1:21">
      <c r="A107">
        <v>104</v>
      </c>
      <c r="B107">
        <v>104</v>
      </c>
      <c r="C107" t="s">
        <v>376</v>
      </c>
      <c r="D107" t="s">
        <v>20</v>
      </c>
      <c r="E107" t="s">
        <v>21</v>
      </c>
      <c r="G107" t="s">
        <v>377</v>
      </c>
      <c r="H107" t="s">
        <v>52</v>
      </c>
      <c r="I107">
        <v>7</v>
      </c>
      <c r="J107">
        <v>8</v>
      </c>
      <c r="L107" s="1" t="s">
        <v>378</v>
      </c>
      <c r="M107">
        <v>5</v>
      </c>
      <c r="N107">
        <v>15.5</v>
      </c>
      <c r="O107" t="s">
        <v>379</v>
      </c>
      <c r="P107" t="s">
        <v>65</v>
      </c>
      <c r="Q107" t="s">
        <v>321</v>
      </c>
      <c r="R107" s="2">
        <v>0.13819444444444443</v>
      </c>
      <c r="S107" t="s">
        <v>37</v>
      </c>
      <c r="T107">
        <v>33107</v>
      </c>
      <c r="U107" t="s">
        <v>61</v>
      </c>
    </row>
    <row r="108" spans="1:21">
      <c r="A108">
        <v>105</v>
      </c>
      <c r="B108">
        <v>105</v>
      </c>
      <c r="C108" t="s">
        <v>380</v>
      </c>
      <c r="D108" t="s">
        <v>20</v>
      </c>
      <c r="E108" t="s">
        <v>21</v>
      </c>
      <c r="G108" t="s">
        <v>377</v>
      </c>
      <c r="H108" t="s">
        <v>52</v>
      </c>
      <c r="I108">
        <v>4</v>
      </c>
      <c r="J108">
        <v>10</v>
      </c>
      <c r="L108" s="1" t="s">
        <v>381</v>
      </c>
      <c r="M108">
        <v>5</v>
      </c>
      <c r="N108">
        <v>15.5</v>
      </c>
      <c r="O108" t="s">
        <v>382</v>
      </c>
      <c r="P108" t="s">
        <v>157</v>
      </c>
      <c r="R108" s="2">
        <v>0.14027777777777778</v>
      </c>
      <c r="S108" t="s">
        <v>37</v>
      </c>
      <c r="T108">
        <v>34376</v>
      </c>
      <c r="U108" t="s">
        <v>88</v>
      </c>
    </row>
    <row r="109" spans="1:21">
      <c r="A109">
        <v>106</v>
      </c>
      <c r="B109">
        <v>106</v>
      </c>
      <c r="C109" t="s">
        <v>383</v>
      </c>
      <c r="D109" t="s">
        <v>20</v>
      </c>
      <c r="E109" t="s">
        <v>21</v>
      </c>
      <c r="G109" t="s">
        <v>377</v>
      </c>
      <c r="H109" t="s">
        <v>102</v>
      </c>
      <c r="I109">
        <v>7</v>
      </c>
      <c r="J109">
        <v>5</v>
      </c>
      <c r="K109">
        <v>11</v>
      </c>
      <c r="L109" s="1" t="s">
        <v>384</v>
      </c>
      <c r="M109">
        <v>5</v>
      </c>
      <c r="N109">
        <v>15.5</v>
      </c>
      <c r="O109" t="s">
        <v>310</v>
      </c>
      <c r="P109" t="s">
        <v>385</v>
      </c>
      <c r="R109" s="2">
        <v>0.17083333333333331</v>
      </c>
      <c r="S109" t="s">
        <v>29</v>
      </c>
      <c r="T109">
        <v>30196</v>
      </c>
      <c r="U109" t="s">
        <v>30</v>
      </c>
    </row>
    <row r="110" spans="1:21">
      <c r="A110">
        <v>107</v>
      </c>
      <c r="B110">
        <v>107</v>
      </c>
      <c r="C110" t="s">
        <v>386</v>
      </c>
      <c r="D110" t="s">
        <v>20</v>
      </c>
      <c r="E110" t="s">
        <v>21</v>
      </c>
      <c r="F110" t="s">
        <v>22</v>
      </c>
      <c r="G110" t="s">
        <v>387</v>
      </c>
      <c r="H110" t="s">
        <v>24</v>
      </c>
      <c r="I110">
        <v>5</v>
      </c>
      <c r="J110">
        <v>4</v>
      </c>
      <c r="L110" s="1" t="s">
        <v>388</v>
      </c>
      <c r="M110">
        <v>5</v>
      </c>
      <c r="N110">
        <v>15</v>
      </c>
      <c r="O110" t="s">
        <v>70</v>
      </c>
      <c r="P110" t="s">
        <v>389</v>
      </c>
      <c r="Q110" t="s">
        <v>390</v>
      </c>
      <c r="R110" s="2">
        <v>0.13680555555555554</v>
      </c>
      <c r="S110" t="s">
        <v>37</v>
      </c>
      <c r="T110">
        <v>33622</v>
      </c>
      <c r="U110" t="s">
        <v>38</v>
      </c>
    </row>
    <row r="111" spans="1:21">
      <c r="A111">
        <v>108</v>
      </c>
      <c r="B111">
        <v>108</v>
      </c>
      <c r="C111" t="s">
        <v>391</v>
      </c>
      <c r="D111" t="s">
        <v>20</v>
      </c>
      <c r="E111" t="s">
        <v>21</v>
      </c>
      <c r="F111" t="s">
        <v>22</v>
      </c>
      <c r="G111" t="s">
        <v>387</v>
      </c>
      <c r="H111" t="s">
        <v>52</v>
      </c>
      <c r="I111">
        <v>1</v>
      </c>
      <c r="J111">
        <v>6</v>
      </c>
      <c r="L111" s="1" t="s">
        <v>392</v>
      </c>
      <c r="M111">
        <v>5</v>
      </c>
      <c r="N111">
        <v>15</v>
      </c>
      <c r="O111" t="s">
        <v>393</v>
      </c>
      <c r="P111" t="s">
        <v>65</v>
      </c>
      <c r="R111" s="2">
        <v>0.10972222222222222</v>
      </c>
      <c r="S111" t="s">
        <v>37</v>
      </c>
      <c r="T111">
        <v>37115</v>
      </c>
      <c r="U111" t="s">
        <v>55</v>
      </c>
    </row>
    <row r="112" spans="1:21">
      <c r="A112">
        <v>109</v>
      </c>
      <c r="B112">
        <v>109</v>
      </c>
      <c r="C112" t="s">
        <v>394</v>
      </c>
      <c r="D112" t="s">
        <v>20</v>
      </c>
      <c r="E112" t="s">
        <v>21</v>
      </c>
      <c r="F112" t="s">
        <v>22</v>
      </c>
      <c r="G112" t="s">
        <v>387</v>
      </c>
      <c r="H112" t="s">
        <v>24</v>
      </c>
      <c r="I112">
        <v>6</v>
      </c>
      <c r="J112">
        <v>4</v>
      </c>
      <c r="L112" s="1" t="s">
        <v>395</v>
      </c>
      <c r="M112">
        <v>5</v>
      </c>
      <c r="N112">
        <v>14</v>
      </c>
      <c r="O112" t="s">
        <v>42</v>
      </c>
      <c r="P112" t="s">
        <v>389</v>
      </c>
      <c r="Q112" t="s">
        <v>390</v>
      </c>
      <c r="R112" s="2">
        <v>0.14166666666666666</v>
      </c>
      <c r="S112" t="s">
        <v>29</v>
      </c>
      <c r="T112">
        <v>33157</v>
      </c>
      <c r="U112" t="s">
        <v>30</v>
      </c>
    </row>
    <row r="113" spans="1:21">
      <c r="A113">
        <v>110</v>
      </c>
      <c r="B113">
        <v>110</v>
      </c>
      <c r="C113" t="s">
        <v>396</v>
      </c>
      <c r="D113" t="s">
        <v>20</v>
      </c>
      <c r="E113" t="s">
        <v>21</v>
      </c>
      <c r="F113" t="s">
        <v>22</v>
      </c>
      <c r="G113" t="s">
        <v>397</v>
      </c>
      <c r="H113" t="s">
        <v>52</v>
      </c>
      <c r="I113">
        <v>2</v>
      </c>
      <c r="J113">
        <v>4</v>
      </c>
      <c r="L113" s="1" t="s">
        <v>398</v>
      </c>
      <c r="M113">
        <v>5</v>
      </c>
      <c r="N113">
        <v>14</v>
      </c>
      <c r="O113" t="s">
        <v>399</v>
      </c>
      <c r="P113" t="s">
        <v>285</v>
      </c>
      <c r="Q113" t="s">
        <v>400</v>
      </c>
      <c r="R113" s="2">
        <v>0.10277777777777779</v>
      </c>
      <c r="S113" t="s">
        <v>37</v>
      </c>
      <c r="T113">
        <v>27194</v>
      </c>
      <c r="U113" t="s">
        <v>55</v>
      </c>
    </row>
    <row r="114" spans="1:21">
      <c r="A114">
        <v>111</v>
      </c>
      <c r="B114">
        <v>111</v>
      </c>
      <c r="C114" t="s">
        <v>401</v>
      </c>
      <c r="D114" t="s">
        <v>20</v>
      </c>
      <c r="E114" t="s">
        <v>21</v>
      </c>
      <c r="F114" t="s">
        <v>22</v>
      </c>
      <c r="G114" t="s">
        <v>397</v>
      </c>
      <c r="H114" t="s">
        <v>52</v>
      </c>
      <c r="I114">
        <v>0</v>
      </c>
      <c r="J114">
        <v>4</v>
      </c>
      <c r="L114" s="1" t="s">
        <v>402</v>
      </c>
      <c r="M114">
        <v>5</v>
      </c>
      <c r="N114">
        <v>15</v>
      </c>
      <c r="O114" t="s">
        <v>403</v>
      </c>
      <c r="P114" t="s">
        <v>214</v>
      </c>
      <c r="R114" s="2">
        <v>0.11597222222222221</v>
      </c>
      <c r="S114" t="s">
        <v>37</v>
      </c>
      <c r="T114">
        <v>25611</v>
      </c>
      <c r="U114" t="s">
        <v>61</v>
      </c>
    </row>
    <row r="115" spans="1:21">
      <c r="A115">
        <v>112</v>
      </c>
      <c r="B115">
        <v>112</v>
      </c>
      <c r="C115" t="s">
        <v>404</v>
      </c>
      <c r="D115" t="s">
        <v>20</v>
      </c>
      <c r="E115" t="s">
        <v>21</v>
      </c>
      <c r="F115" t="s">
        <v>22</v>
      </c>
      <c r="G115" t="s">
        <v>397</v>
      </c>
      <c r="H115" t="s">
        <v>52</v>
      </c>
      <c r="I115">
        <v>0</v>
      </c>
      <c r="J115">
        <v>3</v>
      </c>
      <c r="L115" s="1" t="s">
        <v>405</v>
      </c>
      <c r="M115">
        <v>5</v>
      </c>
      <c r="N115">
        <v>16</v>
      </c>
      <c r="O115" t="s">
        <v>406</v>
      </c>
      <c r="P115" t="s">
        <v>93</v>
      </c>
      <c r="Q115" t="s">
        <v>400</v>
      </c>
      <c r="R115" s="2">
        <v>0.1076388888888889</v>
      </c>
      <c r="S115" t="s">
        <v>37</v>
      </c>
      <c r="T115">
        <v>37175</v>
      </c>
      <c r="U115" t="s">
        <v>88</v>
      </c>
    </row>
    <row r="116" spans="1:21">
      <c r="A116">
        <v>113</v>
      </c>
      <c r="B116">
        <v>113</v>
      </c>
      <c r="C116" t="s">
        <v>407</v>
      </c>
      <c r="D116" t="s">
        <v>20</v>
      </c>
      <c r="E116" t="s">
        <v>21</v>
      </c>
      <c r="F116" t="s">
        <v>22</v>
      </c>
      <c r="G116" t="s">
        <v>397</v>
      </c>
      <c r="H116" t="s">
        <v>52</v>
      </c>
      <c r="I116">
        <v>3</v>
      </c>
      <c r="J116">
        <v>12</v>
      </c>
      <c r="L116" s="1" t="s">
        <v>408</v>
      </c>
      <c r="M116">
        <v>5</v>
      </c>
      <c r="N116">
        <v>16</v>
      </c>
      <c r="O116" t="s">
        <v>409</v>
      </c>
      <c r="P116" t="s">
        <v>65</v>
      </c>
      <c r="R116" s="2">
        <v>0.12152777777777778</v>
      </c>
      <c r="S116" t="s">
        <v>29</v>
      </c>
      <c r="T116">
        <v>36573</v>
      </c>
      <c r="U116" t="s">
        <v>94</v>
      </c>
    </row>
    <row r="117" spans="1:21">
      <c r="A117">
        <v>114</v>
      </c>
      <c r="B117">
        <v>114</v>
      </c>
      <c r="C117" t="s">
        <v>410</v>
      </c>
      <c r="D117" t="s">
        <v>20</v>
      </c>
      <c r="E117" t="s">
        <v>21</v>
      </c>
      <c r="G117" t="s">
        <v>90</v>
      </c>
      <c r="H117" t="s">
        <v>52</v>
      </c>
      <c r="I117">
        <v>5</v>
      </c>
      <c r="J117">
        <v>9</v>
      </c>
      <c r="L117" s="1" t="s">
        <v>411</v>
      </c>
      <c r="M117">
        <v>5</v>
      </c>
      <c r="N117">
        <v>17</v>
      </c>
      <c r="O117" t="s">
        <v>412</v>
      </c>
      <c r="P117" t="s">
        <v>413</v>
      </c>
      <c r="R117" s="2">
        <v>0.13194444444444445</v>
      </c>
      <c r="S117" t="s">
        <v>37</v>
      </c>
      <c r="T117">
        <v>33697</v>
      </c>
      <c r="U117" t="s">
        <v>100</v>
      </c>
    </row>
    <row r="118" spans="1:21">
      <c r="A118">
        <v>115</v>
      </c>
      <c r="B118">
        <v>115</v>
      </c>
      <c r="C118" t="s">
        <v>414</v>
      </c>
      <c r="D118" t="s">
        <v>20</v>
      </c>
      <c r="E118" t="s">
        <v>21</v>
      </c>
      <c r="G118" t="s">
        <v>90</v>
      </c>
      <c r="H118" t="s">
        <v>52</v>
      </c>
      <c r="I118">
        <v>5</v>
      </c>
      <c r="J118">
        <v>7</v>
      </c>
      <c r="L118" s="1" t="s">
        <v>415</v>
      </c>
      <c r="M118">
        <v>5</v>
      </c>
      <c r="N118">
        <v>18</v>
      </c>
      <c r="O118" t="s">
        <v>416</v>
      </c>
      <c r="P118" t="s">
        <v>390</v>
      </c>
      <c r="Q118" t="s">
        <v>99</v>
      </c>
      <c r="R118" s="2">
        <v>0.13402777777777777</v>
      </c>
      <c r="S118" t="s">
        <v>37</v>
      </c>
      <c r="T118">
        <v>37554</v>
      </c>
      <c r="U118" t="s">
        <v>135</v>
      </c>
    </row>
    <row r="119" spans="1:21">
      <c r="A119">
        <v>116</v>
      </c>
      <c r="B119">
        <v>116</v>
      </c>
      <c r="C119" t="s">
        <v>417</v>
      </c>
      <c r="D119" t="s">
        <v>20</v>
      </c>
      <c r="E119" t="s">
        <v>21</v>
      </c>
      <c r="G119" t="s">
        <v>90</v>
      </c>
      <c r="H119" t="s">
        <v>24</v>
      </c>
      <c r="I119">
        <v>5</v>
      </c>
      <c r="J119">
        <v>0</v>
      </c>
      <c r="L119" s="1" t="s">
        <v>418</v>
      </c>
      <c r="M119">
        <v>5</v>
      </c>
      <c r="N119">
        <v>18</v>
      </c>
      <c r="O119" t="s">
        <v>214</v>
      </c>
      <c r="P119" t="s">
        <v>126</v>
      </c>
      <c r="R119" s="2">
        <v>0.10486111111111111</v>
      </c>
      <c r="S119" t="s">
        <v>29</v>
      </c>
      <c r="T119">
        <v>28927</v>
      </c>
      <c r="U119" t="s">
        <v>30</v>
      </c>
    </row>
    <row r="120" spans="1:21">
      <c r="A120">
        <v>117</v>
      </c>
      <c r="B120">
        <v>117</v>
      </c>
      <c r="C120" t="s">
        <v>419</v>
      </c>
      <c r="D120" t="s">
        <v>20</v>
      </c>
      <c r="E120" t="s">
        <v>21</v>
      </c>
      <c r="G120" t="s">
        <v>387</v>
      </c>
      <c r="H120" t="s">
        <v>52</v>
      </c>
      <c r="I120">
        <v>6</v>
      </c>
      <c r="J120">
        <v>15</v>
      </c>
      <c r="L120" s="1" t="s">
        <v>420</v>
      </c>
      <c r="M120">
        <v>5</v>
      </c>
      <c r="N120">
        <v>18</v>
      </c>
      <c r="O120" t="s">
        <v>421</v>
      </c>
      <c r="P120" t="s">
        <v>285</v>
      </c>
      <c r="R120" s="2">
        <v>0.15625</v>
      </c>
      <c r="S120" t="s">
        <v>37</v>
      </c>
      <c r="T120">
        <v>24320</v>
      </c>
      <c r="U120" t="s">
        <v>55</v>
      </c>
    </row>
    <row r="121" spans="1:21">
      <c r="A121">
        <v>118</v>
      </c>
      <c r="B121">
        <v>118</v>
      </c>
      <c r="C121" t="s">
        <v>422</v>
      </c>
      <c r="D121" t="s">
        <v>20</v>
      </c>
      <c r="E121" t="s">
        <v>21</v>
      </c>
      <c r="G121" t="s">
        <v>387</v>
      </c>
      <c r="H121" t="s">
        <v>52</v>
      </c>
      <c r="I121">
        <v>1</v>
      </c>
      <c r="J121">
        <v>4</v>
      </c>
      <c r="L121" s="1" t="s">
        <v>423</v>
      </c>
      <c r="M121">
        <v>5</v>
      </c>
      <c r="N121">
        <v>18</v>
      </c>
      <c r="O121" t="s">
        <v>393</v>
      </c>
      <c r="P121" t="s">
        <v>67</v>
      </c>
      <c r="Q121" t="s">
        <v>175</v>
      </c>
      <c r="R121" s="2">
        <v>0.12291666666666667</v>
      </c>
      <c r="S121" t="s">
        <v>37</v>
      </c>
      <c r="T121">
        <v>24863</v>
      </c>
      <c r="U121" t="s">
        <v>61</v>
      </c>
    </row>
    <row r="122" spans="1:21">
      <c r="A122">
        <v>119</v>
      </c>
      <c r="B122">
        <v>119</v>
      </c>
      <c r="C122" t="s">
        <v>424</v>
      </c>
      <c r="D122" t="s">
        <v>20</v>
      </c>
      <c r="E122" t="s">
        <v>21</v>
      </c>
      <c r="G122" t="s">
        <v>387</v>
      </c>
      <c r="H122" t="s">
        <v>24</v>
      </c>
      <c r="I122">
        <v>3</v>
      </c>
      <c r="J122">
        <v>2</v>
      </c>
      <c r="L122" s="1" t="s">
        <v>425</v>
      </c>
      <c r="M122">
        <v>5</v>
      </c>
      <c r="N122">
        <v>17.5</v>
      </c>
      <c r="O122" t="s">
        <v>310</v>
      </c>
      <c r="P122" t="s">
        <v>426</v>
      </c>
      <c r="Q122" t="s">
        <v>42</v>
      </c>
      <c r="R122" s="2">
        <v>0.11597222222222221</v>
      </c>
      <c r="S122" t="s">
        <v>37</v>
      </c>
      <c r="T122">
        <v>25211</v>
      </c>
      <c r="U122" t="s">
        <v>30</v>
      </c>
    </row>
    <row r="123" spans="1:21">
      <c r="A123">
        <v>120</v>
      </c>
      <c r="B123">
        <v>120</v>
      </c>
      <c r="C123" t="s">
        <v>427</v>
      </c>
      <c r="D123" t="s">
        <v>20</v>
      </c>
      <c r="E123" t="s">
        <v>21</v>
      </c>
      <c r="G123" t="s">
        <v>397</v>
      </c>
      <c r="H123" t="s">
        <v>52</v>
      </c>
      <c r="I123">
        <v>9</v>
      </c>
      <c r="J123">
        <v>14</v>
      </c>
      <c r="L123" s="1" t="s">
        <v>428</v>
      </c>
      <c r="M123">
        <v>5</v>
      </c>
      <c r="N123">
        <v>17.5</v>
      </c>
      <c r="O123" t="s">
        <v>429</v>
      </c>
      <c r="P123" t="s">
        <v>157</v>
      </c>
      <c r="R123" s="2">
        <v>0.14861111111111111</v>
      </c>
      <c r="S123" t="s">
        <v>37</v>
      </c>
      <c r="T123">
        <v>31079</v>
      </c>
      <c r="U123" t="s">
        <v>55</v>
      </c>
    </row>
    <row r="124" spans="1:21">
      <c r="A124">
        <v>121</v>
      </c>
      <c r="B124">
        <v>121</v>
      </c>
      <c r="C124" t="s">
        <v>430</v>
      </c>
      <c r="D124" t="s">
        <v>20</v>
      </c>
      <c r="E124" t="s">
        <v>21</v>
      </c>
      <c r="G124" t="s">
        <v>397</v>
      </c>
      <c r="H124" t="s">
        <v>52</v>
      </c>
      <c r="I124">
        <v>9</v>
      </c>
      <c r="J124">
        <v>14</v>
      </c>
      <c r="L124" s="1" t="s">
        <v>431</v>
      </c>
      <c r="M124">
        <v>5</v>
      </c>
      <c r="N124">
        <v>17.5</v>
      </c>
      <c r="O124" t="s">
        <v>399</v>
      </c>
      <c r="P124" t="s">
        <v>214</v>
      </c>
      <c r="R124" s="2">
        <v>0.14375000000000002</v>
      </c>
      <c r="S124" t="s">
        <v>37</v>
      </c>
      <c r="T124">
        <v>46170</v>
      </c>
      <c r="U124" t="s">
        <v>61</v>
      </c>
    </row>
    <row r="125" spans="1:21">
      <c r="A125">
        <v>122</v>
      </c>
      <c r="B125">
        <v>122</v>
      </c>
      <c r="C125" t="s">
        <v>432</v>
      </c>
      <c r="D125" t="s">
        <v>20</v>
      </c>
      <c r="E125" t="s">
        <v>21</v>
      </c>
      <c r="G125" t="s">
        <v>397</v>
      </c>
      <c r="H125" t="s">
        <v>52</v>
      </c>
      <c r="I125">
        <v>1</v>
      </c>
      <c r="J125">
        <v>5</v>
      </c>
      <c r="L125" s="1" t="s">
        <v>433</v>
      </c>
      <c r="M125">
        <v>5</v>
      </c>
      <c r="N125">
        <v>17.5</v>
      </c>
      <c r="O125" t="s">
        <v>434</v>
      </c>
      <c r="P125" t="s">
        <v>193</v>
      </c>
      <c r="R125" s="2">
        <v>0.1125</v>
      </c>
      <c r="S125" t="s">
        <v>29</v>
      </c>
      <c r="T125">
        <v>33200</v>
      </c>
      <c r="U125" t="s">
        <v>88</v>
      </c>
    </row>
    <row r="126" spans="1:21">
      <c r="A126">
        <v>123</v>
      </c>
      <c r="B126">
        <v>123</v>
      </c>
      <c r="C126" t="s">
        <v>435</v>
      </c>
      <c r="D126" t="s">
        <v>20</v>
      </c>
      <c r="E126" t="s">
        <v>21</v>
      </c>
      <c r="F126" t="s">
        <v>22</v>
      </c>
      <c r="G126" t="s">
        <v>323</v>
      </c>
      <c r="H126" t="s">
        <v>52</v>
      </c>
      <c r="I126">
        <v>3</v>
      </c>
      <c r="J126">
        <v>5</v>
      </c>
      <c r="L126" s="1" t="s">
        <v>436</v>
      </c>
      <c r="M126">
        <v>5</v>
      </c>
      <c r="N126">
        <v>18</v>
      </c>
      <c r="O126" t="s">
        <v>437</v>
      </c>
      <c r="P126" t="s">
        <v>93</v>
      </c>
      <c r="Q126" t="s">
        <v>438</v>
      </c>
      <c r="R126" s="2">
        <v>0.11319444444444444</v>
      </c>
      <c r="S126" t="s">
        <v>37</v>
      </c>
      <c r="T126">
        <v>13920</v>
      </c>
      <c r="U126" t="s">
        <v>94</v>
      </c>
    </row>
    <row r="127" spans="1:21">
      <c r="A127">
        <v>124</v>
      </c>
      <c r="B127">
        <v>124</v>
      </c>
      <c r="C127" t="s">
        <v>439</v>
      </c>
      <c r="D127" t="s">
        <v>20</v>
      </c>
      <c r="E127" t="s">
        <v>21</v>
      </c>
      <c r="F127" t="s">
        <v>22</v>
      </c>
      <c r="G127" t="s">
        <v>323</v>
      </c>
      <c r="H127" t="s">
        <v>24</v>
      </c>
      <c r="I127">
        <v>5</v>
      </c>
      <c r="J127">
        <v>1</v>
      </c>
      <c r="L127" s="1" t="s">
        <v>440</v>
      </c>
      <c r="M127">
        <v>5</v>
      </c>
      <c r="N127">
        <v>18</v>
      </c>
      <c r="O127" t="s">
        <v>197</v>
      </c>
      <c r="P127" t="s">
        <v>441</v>
      </c>
      <c r="R127" s="2">
        <v>0.13055555555555556</v>
      </c>
      <c r="S127" t="s">
        <v>37</v>
      </c>
      <c r="T127">
        <v>13863</v>
      </c>
      <c r="U127" t="s">
        <v>30</v>
      </c>
    </row>
    <row r="128" spans="1:21">
      <c r="A128">
        <v>125</v>
      </c>
      <c r="B128">
        <v>125</v>
      </c>
      <c r="C128" t="s">
        <v>442</v>
      </c>
      <c r="D128" t="s">
        <v>20</v>
      </c>
      <c r="E128" t="s">
        <v>21</v>
      </c>
      <c r="F128" t="s">
        <v>22</v>
      </c>
      <c r="G128" t="s">
        <v>323</v>
      </c>
      <c r="H128" t="s">
        <v>24</v>
      </c>
      <c r="I128">
        <v>6</v>
      </c>
      <c r="J128">
        <v>3</v>
      </c>
      <c r="L128" s="1" t="s">
        <v>443</v>
      </c>
      <c r="M128">
        <v>5</v>
      </c>
      <c r="N128">
        <v>18</v>
      </c>
      <c r="O128" t="s">
        <v>444</v>
      </c>
      <c r="P128" t="s">
        <v>285</v>
      </c>
      <c r="Q128" t="s">
        <v>42</v>
      </c>
      <c r="R128" s="2">
        <v>0.13749999999999998</v>
      </c>
      <c r="S128" t="s">
        <v>37</v>
      </c>
      <c r="T128">
        <v>18328</v>
      </c>
      <c r="U128" t="s">
        <v>38</v>
      </c>
    </row>
    <row r="129" spans="1:21">
      <c r="A129">
        <v>126</v>
      </c>
      <c r="B129">
        <v>126</v>
      </c>
      <c r="C129" t="s">
        <v>445</v>
      </c>
      <c r="D129" t="s">
        <v>20</v>
      </c>
      <c r="E129" t="s">
        <v>21</v>
      </c>
      <c r="F129" t="s">
        <v>22</v>
      </c>
      <c r="G129" t="s">
        <v>446</v>
      </c>
      <c r="H129" t="s">
        <v>52</v>
      </c>
      <c r="I129">
        <v>3</v>
      </c>
      <c r="J129">
        <v>5</v>
      </c>
      <c r="L129" s="1" t="s">
        <v>447</v>
      </c>
      <c r="M129">
        <v>5</v>
      </c>
      <c r="N129">
        <v>19.5</v>
      </c>
      <c r="O129" t="s">
        <v>448</v>
      </c>
      <c r="P129" t="s">
        <v>70</v>
      </c>
      <c r="Q129" t="s">
        <v>449</v>
      </c>
      <c r="R129" s="2">
        <v>0.13194444444444445</v>
      </c>
      <c r="S129" t="s">
        <v>37</v>
      </c>
      <c r="T129">
        <v>32607</v>
      </c>
      <c r="U129" t="s">
        <v>55</v>
      </c>
    </row>
    <row r="130" spans="1:21">
      <c r="A130">
        <v>127</v>
      </c>
      <c r="B130">
        <v>127</v>
      </c>
      <c r="C130" t="s">
        <v>450</v>
      </c>
      <c r="D130" t="s">
        <v>20</v>
      </c>
      <c r="E130" t="s">
        <v>21</v>
      </c>
      <c r="F130" t="s">
        <v>22</v>
      </c>
      <c r="G130" t="s">
        <v>446</v>
      </c>
      <c r="H130" t="s">
        <v>52</v>
      </c>
      <c r="I130">
        <v>3</v>
      </c>
      <c r="J130">
        <v>4</v>
      </c>
      <c r="L130" s="1" t="s">
        <v>451</v>
      </c>
      <c r="M130">
        <v>5</v>
      </c>
      <c r="N130">
        <v>20.5</v>
      </c>
      <c r="O130" t="s">
        <v>452</v>
      </c>
      <c r="P130" t="s">
        <v>214</v>
      </c>
      <c r="Q130" t="s">
        <v>449</v>
      </c>
      <c r="R130" s="2">
        <v>0.13125000000000001</v>
      </c>
      <c r="S130" t="s">
        <v>37</v>
      </c>
      <c r="T130">
        <v>35838</v>
      </c>
      <c r="U130" t="s">
        <v>61</v>
      </c>
    </row>
    <row r="131" spans="1:21">
      <c r="A131">
        <v>128</v>
      </c>
      <c r="B131">
        <v>128</v>
      </c>
      <c r="C131" t="s">
        <v>453</v>
      </c>
      <c r="D131" t="s">
        <v>20</v>
      </c>
      <c r="E131" t="s">
        <v>21</v>
      </c>
      <c r="F131" t="s">
        <v>22</v>
      </c>
      <c r="G131" t="s">
        <v>446</v>
      </c>
      <c r="H131" t="s">
        <v>24</v>
      </c>
      <c r="I131">
        <v>5</v>
      </c>
      <c r="J131">
        <v>0</v>
      </c>
      <c r="L131" s="1" t="s">
        <v>454</v>
      </c>
      <c r="M131">
        <v>5</v>
      </c>
      <c r="N131">
        <v>19.5</v>
      </c>
      <c r="O131" t="s">
        <v>93</v>
      </c>
      <c r="P131" t="s">
        <v>455</v>
      </c>
      <c r="R131" s="2">
        <v>0.12152777777777778</v>
      </c>
      <c r="S131" t="s">
        <v>29</v>
      </c>
      <c r="T131">
        <v>36271</v>
      </c>
      <c r="U131" t="s">
        <v>30</v>
      </c>
    </row>
    <row r="132" spans="1:21">
      <c r="A132">
        <v>129</v>
      </c>
      <c r="B132">
        <v>129</v>
      </c>
      <c r="C132" t="s">
        <v>456</v>
      </c>
      <c r="D132" t="s">
        <v>20</v>
      </c>
      <c r="E132" t="s">
        <v>21</v>
      </c>
      <c r="G132" t="s">
        <v>115</v>
      </c>
      <c r="H132" t="s">
        <v>102</v>
      </c>
      <c r="I132">
        <v>5</v>
      </c>
      <c r="J132">
        <v>4</v>
      </c>
      <c r="L132" s="1" t="s">
        <v>457</v>
      </c>
      <c r="M132">
        <v>5</v>
      </c>
      <c r="N132">
        <v>19.5</v>
      </c>
      <c r="O132" t="s">
        <v>444</v>
      </c>
      <c r="P132" t="s">
        <v>282</v>
      </c>
      <c r="R132" s="2">
        <v>0.14583333333333334</v>
      </c>
      <c r="S132" t="s">
        <v>37</v>
      </c>
      <c r="T132">
        <v>21386</v>
      </c>
      <c r="U132" t="s">
        <v>38</v>
      </c>
    </row>
    <row r="133" spans="1:21">
      <c r="A133">
        <v>130</v>
      </c>
      <c r="B133">
        <v>130</v>
      </c>
      <c r="C133" t="s">
        <v>458</v>
      </c>
      <c r="D133" t="s">
        <v>20</v>
      </c>
      <c r="E133" t="s">
        <v>21</v>
      </c>
      <c r="G133" t="s">
        <v>115</v>
      </c>
      <c r="H133" t="s">
        <v>52</v>
      </c>
      <c r="I133">
        <v>4</v>
      </c>
      <c r="J133">
        <v>6</v>
      </c>
      <c r="L133" s="1" t="s">
        <v>459</v>
      </c>
      <c r="M133">
        <v>5</v>
      </c>
      <c r="N133">
        <v>21</v>
      </c>
      <c r="O133" t="s">
        <v>313</v>
      </c>
      <c r="P133" t="s">
        <v>444</v>
      </c>
      <c r="Q133" t="s">
        <v>71</v>
      </c>
      <c r="R133" s="2">
        <v>0.12638888888888888</v>
      </c>
      <c r="S133" t="s">
        <v>29</v>
      </c>
      <c r="T133">
        <v>21550</v>
      </c>
      <c r="U133" t="s">
        <v>55</v>
      </c>
    </row>
    <row r="134" spans="1:21">
      <c r="A134">
        <v>131</v>
      </c>
      <c r="B134">
        <v>131</v>
      </c>
      <c r="C134" t="s">
        <v>460</v>
      </c>
      <c r="D134" t="s">
        <v>20</v>
      </c>
      <c r="E134" t="s">
        <v>21</v>
      </c>
      <c r="G134" t="s">
        <v>115</v>
      </c>
      <c r="H134" t="s">
        <v>52</v>
      </c>
      <c r="I134">
        <v>3</v>
      </c>
      <c r="J134">
        <v>5</v>
      </c>
      <c r="L134" s="1" t="s">
        <v>461</v>
      </c>
      <c r="M134">
        <v>5</v>
      </c>
      <c r="N134">
        <v>21</v>
      </c>
      <c r="O134" t="s">
        <v>93</v>
      </c>
      <c r="P134" t="s">
        <v>70</v>
      </c>
      <c r="Q134" t="s">
        <v>123</v>
      </c>
      <c r="R134" s="2">
        <v>0.13055555555555556</v>
      </c>
      <c r="S134" t="s">
        <v>37</v>
      </c>
      <c r="T134">
        <v>20411</v>
      </c>
      <c r="U134" t="s">
        <v>61</v>
      </c>
    </row>
    <row r="135" spans="1:21">
      <c r="A135">
        <v>132</v>
      </c>
      <c r="B135">
        <v>132</v>
      </c>
      <c r="C135" t="s">
        <v>462</v>
      </c>
      <c r="D135" t="s">
        <v>20</v>
      </c>
      <c r="E135" t="s">
        <v>21</v>
      </c>
      <c r="G135" t="s">
        <v>115</v>
      </c>
      <c r="H135" t="s">
        <v>24</v>
      </c>
      <c r="I135">
        <v>9</v>
      </c>
      <c r="J135">
        <v>4</v>
      </c>
      <c r="L135" s="1" t="s">
        <v>463</v>
      </c>
      <c r="M135">
        <v>5</v>
      </c>
      <c r="N135">
        <v>21</v>
      </c>
      <c r="O135" t="s">
        <v>113</v>
      </c>
      <c r="P135" t="s">
        <v>464</v>
      </c>
      <c r="Q135" t="s">
        <v>285</v>
      </c>
      <c r="R135" s="2">
        <v>0.15138888888888888</v>
      </c>
      <c r="S135" t="s">
        <v>37</v>
      </c>
      <c r="T135">
        <v>20574</v>
      </c>
      <c r="U135" t="s">
        <v>30</v>
      </c>
    </row>
    <row r="136" spans="1:21">
      <c r="A136">
        <v>133</v>
      </c>
      <c r="B136">
        <v>133</v>
      </c>
      <c r="C136" t="s">
        <v>465</v>
      </c>
      <c r="D136" t="s">
        <v>20</v>
      </c>
      <c r="E136" t="s">
        <v>21</v>
      </c>
      <c r="G136" t="s">
        <v>63</v>
      </c>
      <c r="H136" t="s">
        <v>24</v>
      </c>
      <c r="I136">
        <v>11</v>
      </c>
      <c r="J136">
        <v>3</v>
      </c>
      <c r="L136" s="1" t="s">
        <v>466</v>
      </c>
      <c r="M136">
        <v>5</v>
      </c>
      <c r="N136">
        <v>20</v>
      </c>
      <c r="O136" t="s">
        <v>214</v>
      </c>
      <c r="P136" t="s">
        <v>187</v>
      </c>
      <c r="R136" s="2">
        <v>0.11666666666666665</v>
      </c>
      <c r="S136" t="s">
        <v>37</v>
      </c>
      <c r="T136">
        <v>25863</v>
      </c>
      <c r="U136" t="s">
        <v>38</v>
      </c>
    </row>
    <row r="137" spans="1:21">
      <c r="A137">
        <v>134</v>
      </c>
      <c r="B137">
        <v>134</v>
      </c>
      <c r="C137" t="s">
        <v>467</v>
      </c>
      <c r="D137" t="s">
        <v>20</v>
      </c>
      <c r="E137" t="s">
        <v>21</v>
      </c>
      <c r="G137" t="s">
        <v>63</v>
      </c>
      <c r="H137" t="s">
        <v>24</v>
      </c>
      <c r="I137">
        <v>2</v>
      </c>
      <c r="J137">
        <v>1</v>
      </c>
      <c r="L137" s="1" t="s">
        <v>468</v>
      </c>
      <c r="M137">
        <v>5</v>
      </c>
      <c r="N137">
        <v>20</v>
      </c>
      <c r="O137" t="s">
        <v>93</v>
      </c>
      <c r="P137" t="s">
        <v>66</v>
      </c>
      <c r="Q137" t="s">
        <v>42</v>
      </c>
      <c r="R137" s="2">
        <v>0.11944444444444445</v>
      </c>
      <c r="S137" t="s">
        <v>37</v>
      </c>
      <c r="T137">
        <v>29196</v>
      </c>
      <c r="U137" t="s">
        <v>43</v>
      </c>
    </row>
    <row r="138" spans="1:21">
      <c r="A138">
        <v>135</v>
      </c>
      <c r="B138">
        <v>135</v>
      </c>
      <c r="C138" t="s">
        <v>469</v>
      </c>
      <c r="D138" t="s">
        <v>20</v>
      </c>
      <c r="E138" t="s">
        <v>21</v>
      </c>
      <c r="G138" t="s">
        <v>63</v>
      </c>
      <c r="H138" t="s">
        <v>52</v>
      </c>
      <c r="I138">
        <v>3</v>
      </c>
      <c r="J138">
        <v>7</v>
      </c>
      <c r="L138" s="1" t="s">
        <v>470</v>
      </c>
      <c r="M138">
        <v>5</v>
      </c>
      <c r="N138">
        <v>21</v>
      </c>
      <c r="O138" t="s">
        <v>471</v>
      </c>
      <c r="P138" t="s">
        <v>197</v>
      </c>
      <c r="R138" s="2">
        <v>0.13055555555555556</v>
      </c>
      <c r="S138" t="s">
        <v>37</v>
      </c>
      <c r="T138">
        <v>37672</v>
      </c>
      <c r="U138" t="s">
        <v>55</v>
      </c>
    </row>
    <row r="139" spans="1:21">
      <c r="A139">
        <v>136</v>
      </c>
      <c r="B139">
        <v>136</v>
      </c>
      <c r="C139" t="s">
        <v>472</v>
      </c>
      <c r="D139" t="s">
        <v>20</v>
      </c>
      <c r="E139" t="s">
        <v>21</v>
      </c>
      <c r="G139" t="s">
        <v>63</v>
      </c>
      <c r="H139" t="s">
        <v>52</v>
      </c>
      <c r="I139">
        <v>4</v>
      </c>
      <c r="J139">
        <v>7</v>
      </c>
      <c r="L139" s="1" t="s">
        <v>473</v>
      </c>
      <c r="M139">
        <v>5</v>
      </c>
      <c r="N139">
        <v>22</v>
      </c>
      <c r="O139" t="s">
        <v>293</v>
      </c>
      <c r="P139" t="s">
        <v>310</v>
      </c>
      <c r="Q139" t="s">
        <v>188</v>
      </c>
      <c r="R139" s="2">
        <v>0.13749999999999998</v>
      </c>
      <c r="S139" t="s">
        <v>29</v>
      </c>
      <c r="T139">
        <v>36649</v>
      </c>
      <c r="U139" t="s">
        <v>61</v>
      </c>
    </row>
    <row r="140" spans="1:21">
      <c r="A140">
        <v>137</v>
      </c>
      <c r="B140">
        <v>137</v>
      </c>
      <c r="C140" t="s">
        <v>474</v>
      </c>
      <c r="D140" t="s">
        <v>20</v>
      </c>
      <c r="E140" t="s">
        <v>21</v>
      </c>
      <c r="F140" t="s">
        <v>22</v>
      </c>
      <c r="G140" t="s">
        <v>90</v>
      </c>
      <c r="H140" t="s">
        <v>24</v>
      </c>
      <c r="I140">
        <v>6</v>
      </c>
      <c r="J140">
        <v>4</v>
      </c>
      <c r="L140" s="1" t="s">
        <v>475</v>
      </c>
      <c r="M140">
        <v>5</v>
      </c>
      <c r="N140">
        <v>22</v>
      </c>
      <c r="O140" t="s">
        <v>27</v>
      </c>
      <c r="P140" t="s">
        <v>126</v>
      </c>
      <c r="Q140" t="s">
        <v>42</v>
      </c>
      <c r="R140" s="2">
        <v>0.13819444444444443</v>
      </c>
      <c r="S140" t="s">
        <v>29</v>
      </c>
      <c r="T140">
        <v>24585</v>
      </c>
      <c r="U140" t="s">
        <v>30</v>
      </c>
    </row>
    <row r="141" spans="1:21">
      <c r="A141">
        <v>138</v>
      </c>
      <c r="B141">
        <v>138</v>
      </c>
      <c r="C141" t="s">
        <v>476</v>
      </c>
      <c r="D141" t="s">
        <v>20</v>
      </c>
      <c r="E141" t="s">
        <v>21</v>
      </c>
      <c r="F141" t="s">
        <v>22</v>
      </c>
      <c r="G141" t="s">
        <v>90</v>
      </c>
      <c r="H141" t="s">
        <v>154</v>
      </c>
      <c r="I141">
        <v>1</v>
      </c>
      <c r="J141">
        <v>2</v>
      </c>
      <c r="L141" s="1" t="s">
        <v>477</v>
      </c>
      <c r="M141">
        <v>5</v>
      </c>
      <c r="N141">
        <v>23</v>
      </c>
      <c r="O141" t="s">
        <v>99</v>
      </c>
      <c r="P141" t="s">
        <v>98</v>
      </c>
      <c r="R141" s="2">
        <v>0.1111111111111111</v>
      </c>
      <c r="S141" t="s">
        <v>37</v>
      </c>
      <c r="T141">
        <v>19112</v>
      </c>
      <c r="U141" t="s">
        <v>55</v>
      </c>
    </row>
    <row r="142" spans="1:21">
      <c r="A142">
        <v>139</v>
      </c>
      <c r="B142">
        <v>139</v>
      </c>
      <c r="C142" t="s">
        <v>478</v>
      </c>
      <c r="D142" t="s">
        <v>20</v>
      </c>
      <c r="E142" t="s">
        <v>21</v>
      </c>
      <c r="F142" t="s">
        <v>22</v>
      </c>
      <c r="G142" t="s">
        <v>90</v>
      </c>
      <c r="H142" t="s">
        <v>52</v>
      </c>
      <c r="I142">
        <v>4</v>
      </c>
      <c r="J142">
        <v>11</v>
      </c>
      <c r="L142" s="1" t="s">
        <v>479</v>
      </c>
      <c r="M142">
        <v>5</v>
      </c>
      <c r="N142">
        <v>23</v>
      </c>
      <c r="O142" t="s">
        <v>132</v>
      </c>
      <c r="P142" t="s">
        <v>214</v>
      </c>
      <c r="R142" s="2">
        <v>0.1361111111111111</v>
      </c>
      <c r="S142" t="s">
        <v>37</v>
      </c>
      <c r="T142">
        <v>22764</v>
      </c>
      <c r="U142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tabSelected="1" topLeftCell="E1" workbookViewId="0">
      <selection activeCell="AA1" sqref="AA1:AB2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18.83203125" style="9" bestFit="1" customWidth="1"/>
    <col min="5" max="7" width="18.83203125" style="9" customWidth="1"/>
    <col min="8" max="8" width="4.5" bestFit="1" customWidth="1"/>
    <col min="9" max="9" width="10.1640625" bestFit="1" customWidth="1"/>
    <col min="10" max="10" width="10.1640625" customWidth="1"/>
    <col min="11" max="11" width="5.1640625" bestFit="1" customWidth="1"/>
    <col min="12" max="12" width="6" bestFit="1" customWidth="1"/>
    <col min="13" max="13" width="6" style="9" customWidth="1"/>
    <col min="14" max="14" width="3.1640625" bestFit="1" customWidth="1"/>
    <col min="15" max="15" width="3.5" bestFit="1" customWidth="1"/>
    <col min="16" max="16" width="3.83203125" bestFit="1" customWidth="1"/>
    <col min="17" max="17" width="5.83203125" bestFit="1" customWidth="1"/>
    <col min="18" max="18" width="5.1640625" bestFit="1" customWidth="1"/>
    <col min="19" max="19" width="6.33203125" bestFit="1" customWidth="1"/>
    <col min="20" max="20" width="12.1640625" bestFit="1" customWidth="1"/>
    <col min="22" max="22" width="10.33203125" bestFit="1" customWidth="1"/>
    <col min="23" max="23" width="5.33203125" bestFit="1" customWidth="1"/>
    <col min="24" max="24" width="4.5" bestFit="1" customWidth="1"/>
    <col min="25" max="25" width="10.6640625" bestFit="1" customWidth="1"/>
    <col min="26" max="26" width="8" bestFit="1" customWidth="1"/>
    <col min="27" max="28" width="10.83203125" style="9"/>
  </cols>
  <sheetData>
    <row r="1" spans="1:28">
      <c r="A1" t="s">
        <v>0</v>
      </c>
      <c r="B1" t="s">
        <v>1</v>
      </c>
      <c r="C1" t="s">
        <v>2</v>
      </c>
      <c r="D1" s="9" t="s">
        <v>518</v>
      </c>
      <c r="E1" s="9" t="s">
        <v>517</v>
      </c>
      <c r="F1" s="9" t="s">
        <v>520</v>
      </c>
      <c r="G1" s="9" t="s">
        <v>519</v>
      </c>
      <c r="H1" t="s">
        <v>3</v>
      </c>
      <c r="I1" t="s">
        <v>486</v>
      </c>
      <c r="J1" s="9" t="s">
        <v>521</v>
      </c>
      <c r="K1" t="s">
        <v>4</v>
      </c>
      <c r="L1" t="s">
        <v>5</v>
      </c>
      <c r="M1" s="9" t="s">
        <v>485</v>
      </c>
      <c r="N1" t="s">
        <v>6</v>
      </c>
      <c r="O1" t="s">
        <v>7</v>
      </c>
      <c r="P1" t="s">
        <v>8</v>
      </c>
      <c r="Q1" s="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s="9" t="s">
        <v>522</v>
      </c>
      <c r="AB1" s="9" t="s">
        <v>523</v>
      </c>
    </row>
    <row r="2" spans="1:28">
      <c r="A2">
        <v>1</v>
      </c>
      <c r="B2">
        <v>1</v>
      </c>
      <c r="C2" t="s">
        <v>19</v>
      </c>
      <c r="D2" s="9" t="s">
        <v>504</v>
      </c>
      <c r="E2" s="9" t="s">
        <v>505</v>
      </c>
      <c r="F2" s="9">
        <v>6</v>
      </c>
      <c r="H2" t="s">
        <v>21</v>
      </c>
      <c r="I2" t="s">
        <v>22</v>
      </c>
      <c r="J2" t="str">
        <f>IF(I2="@","Away","Home")</f>
        <v>Away</v>
      </c>
      <c r="K2" t="s">
        <v>23</v>
      </c>
      <c r="L2" t="s">
        <v>24</v>
      </c>
      <c r="M2" s="9" t="str">
        <f>LEFT(L2,1)</f>
        <v>W</v>
      </c>
      <c r="N2">
        <v>10</v>
      </c>
      <c r="O2">
        <v>0</v>
      </c>
      <c r="Q2" s="1" t="s">
        <v>25</v>
      </c>
      <c r="R2">
        <v>1</v>
      </c>
      <c r="S2" t="s">
        <v>26</v>
      </c>
      <c r="T2" t="s">
        <v>27</v>
      </c>
      <c r="U2" t="s">
        <v>28</v>
      </c>
      <c r="W2" s="2">
        <v>0.125</v>
      </c>
      <c r="X2" t="s">
        <v>29</v>
      </c>
      <c r="Y2">
        <v>46032</v>
      </c>
      <c r="Z2" t="s">
        <v>30</v>
      </c>
      <c r="AA2" s="9" t="str">
        <f>IF(LEFT(Z2,1)="+","winning","losing")</f>
        <v>winning</v>
      </c>
      <c r="AB2" s="9">
        <f>LEN(Z2)</f>
        <v>1</v>
      </c>
    </row>
    <row r="3" spans="1:28">
      <c r="A3">
        <v>2</v>
      </c>
      <c r="B3">
        <v>2</v>
      </c>
      <c r="C3" t="s">
        <v>31</v>
      </c>
      <c r="D3" s="9" t="s">
        <v>506</v>
      </c>
      <c r="E3" s="9" t="s">
        <v>505</v>
      </c>
      <c r="F3" s="9">
        <v>7</v>
      </c>
      <c r="H3" t="s">
        <v>21</v>
      </c>
      <c r="I3" t="s">
        <v>22</v>
      </c>
      <c r="J3" t="str">
        <f t="shared" ref="J3:J66" si="0">IF(I3="@","Away","Home")</f>
        <v>Away</v>
      </c>
      <c r="K3" t="s">
        <v>23</v>
      </c>
      <c r="L3" t="s">
        <v>24</v>
      </c>
      <c r="M3" s="9" t="str">
        <f t="shared" ref="M3:M65" si="1">LEFT(L3,1)</f>
        <v>W</v>
      </c>
      <c r="N3">
        <v>5</v>
      </c>
      <c r="O3">
        <v>2</v>
      </c>
      <c r="Q3" s="1" t="s">
        <v>32</v>
      </c>
      <c r="R3">
        <v>1</v>
      </c>
      <c r="S3" t="s">
        <v>33</v>
      </c>
      <c r="T3" t="s">
        <v>34</v>
      </c>
      <c r="U3" t="s">
        <v>35</v>
      </c>
      <c r="V3" t="s">
        <v>36</v>
      </c>
      <c r="W3" s="2">
        <v>0.11666666666666665</v>
      </c>
      <c r="X3" t="s">
        <v>37</v>
      </c>
      <c r="Y3">
        <v>30222</v>
      </c>
      <c r="Z3" t="s">
        <v>38</v>
      </c>
      <c r="AA3" s="9" t="str">
        <f t="shared" ref="AA3:AA66" si="2">IF(LEFT(Z3,1)="+","winning","losing")</f>
        <v>winning</v>
      </c>
      <c r="AB3" s="9">
        <f t="shared" ref="AB3:AB66" si="3">LEN(Z3)</f>
        <v>2</v>
      </c>
    </row>
    <row r="4" spans="1:28">
      <c r="A4">
        <v>3</v>
      </c>
      <c r="B4">
        <v>3</v>
      </c>
      <c r="C4" t="s">
        <v>39</v>
      </c>
      <c r="D4" s="9" t="s">
        <v>507</v>
      </c>
      <c r="E4" s="9" t="s">
        <v>505</v>
      </c>
      <c r="F4" s="9">
        <v>8</v>
      </c>
      <c r="H4" t="s">
        <v>21</v>
      </c>
      <c r="I4" t="s">
        <v>22</v>
      </c>
      <c r="J4" t="str">
        <f t="shared" si="0"/>
        <v>Away</v>
      </c>
      <c r="K4" t="s">
        <v>23</v>
      </c>
      <c r="L4" t="s">
        <v>24</v>
      </c>
      <c r="M4" s="9" t="str">
        <f t="shared" si="1"/>
        <v>W</v>
      </c>
      <c r="N4">
        <v>5</v>
      </c>
      <c r="O4">
        <v>4</v>
      </c>
      <c r="P4">
        <v>10</v>
      </c>
      <c r="Q4" s="1" t="s">
        <v>40</v>
      </c>
      <c r="R4">
        <v>1</v>
      </c>
      <c r="S4" t="s">
        <v>33</v>
      </c>
      <c r="T4" t="s">
        <v>36</v>
      </c>
      <c r="U4" t="s">
        <v>41</v>
      </c>
      <c r="V4" t="s">
        <v>42</v>
      </c>
      <c r="W4" s="2">
        <v>0.13541666666666666</v>
      </c>
      <c r="X4" t="s">
        <v>37</v>
      </c>
      <c r="Y4">
        <v>28720</v>
      </c>
      <c r="Z4" t="s">
        <v>43</v>
      </c>
      <c r="AA4" s="9" t="str">
        <f t="shared" si="2"/>
        <v>winning</v>
      </c>
      <c r="AB4" s="9">
        <f t="shared" si="3"/>
        <v>3</v>
      </c>
    </row>
    <row r="5" spans="1:28">
      <c r="A5">
        <v>4</v>
      </c>
      <c r="B5">
        <v>4</v>
      </c>
      <c r="C5" t="s">
        <v>44</v>
      </c>
      <c r="D5" s="9" t="s">
        <v>508</v>
      </c>
      <c r="E5" s="9" t="s">
        <v>505</v>
      </c>
      <c r="F5" s="9">
        <v>10</v>
      </c>
      <c r="H5" t="s">
        <v>21</v>
      </c>
      <c r="J5" t="str">
        <f t="shared" si="0"/>
        <v>Home</v>
      </c>
      <c r="K5" t="s">
        <v>45</v>
      </c>
      <c r="L5" t="s">
        <v>24</v>
      </c>
      <c r="M5" s="9" t="str">
        <f t="shared" si="1"/>
        <v>W</v>
      </c>
      <c r="N5">
        <v>5</v>
      </c>
      <c r="O5">
        <v>1</v>
      </c>
      <c r="Q5" s="1" t="s">
        <v>46</v>
      </c>
      <c r="R5">
        <v>1</v>
      </c>
      <c r="S5" t="s">
        <v>47</v>
      </c>
      <c r="T5" t="s">
        <v>48</v>
      </c>
      <c r="U5" t="s">
        <v>49</v>
      </c>
      <c r="W5" s="2">
        <v>0.12569444444444444</v>
      </c>
      <c r="X5" t="s">
        <v>29</v>
      </c>
      <c r="Y5">
        <v>49303</v>
      </c>
      <c r="Z5" t="s">
        <v>50</v>
      </c>
      <c r="AA5" s="9" t="str">
        <f t="shared" si="2"/>
        <v>winning</v>
      </c>
      <c r="AB5" s="9">
        <f t="shared" si="3"/>
        <v>4</v>
      </c>
    </row>
    <row r="6" spans="1:28">
      <c r="A6">
        <v>5</v>
      </c>
      <c r="B6">
        <v>5</v>
      </c>
      <c r="C6" t="s">
        <v>51</v>
      </c>
      <c r="D6" s="9" t="s">
        <v>509</v>
      </c>
      <c r="E6" s="9" t="s">
        <v>505</v>
      </c>
      <c r="F6" s="9">
        <v>11</v>
      </c>
      <c r="H6" t="s">
        <v>21</v>
      </c>
      <c r="J6" t="str">
        <f t="shared" si="0"/>
        <v>Home</v>
      </c>
      <c r="K6" t="s">
        <v>45</v>
      </c>
      <c r="L6" t="s">
        <v>52</v>
      </c>
      <c r="M6" s="9" t="str">
        <f t="shared" si="1"/>
        <v>L</v>
      </c>
      <c r="N6">
        <v>5</v>
      </c>
      <c r="O6">
        <v>9</v>
      </c>
      <c r="Q6" s="1" t="s">
        <v>53</v>
      </c>
      <c r="R6">
        <v>1</v>
      </c>
      <c r="S6" t="s">
        <v>33</v>
      </c>
      <c r="T6" t="s">
        <v>54</v>
      </c>
      <c r="U6" t="s">
        <v>27</v>
      </c>
      <c r="W6" s="2">
        <v>0.13819444444444443</v>
      </c>
      <c r="X6" t="s">
        <v>37</v>
      </c>
      <c r="Y6">
        <v>43812</v>
      </c>
      <c r="Z6" t="s">
        <v>55</v>
      </c>
      <c r="AA6" s="9" t="str">
        <f t="shared" si="2"/>
        <v>losing</v>
      </c>
      <c r="AB6" s="9">
        <f t="shared" si="3"/>
        <v>1</v>
      </c>
    </row>
    <row r="7" spans="1:28">
      <c r="A7">
        <v>6</v>
      </c>
      <c r="B7">
        <v>6</v>
      </c>
      <c r="C7" t="s">
        <v>56</v>
      </c>
      <c r="D7" s="9" t="s">
        <v>510</v>
      </c>
      <c r="E7" s="9" t="s">
        <v>505</v>
      </c>
      <c r="F7" s="9">
        <v>12</v>
      </c>
      <c r="H7" t="s">
        <v>21</v>
      </c>
      <c r="J7" t="str">
        <f t="shared" si="0"/>
        <v>Home</v>
      </c>
      <c r="K7" t="s">
        <v>45</v>
      </c>
      <c r="L7" t="s">
        <v>52</v>
      </c>
      <c r="M7" s="9" t="str">
        <f t="shared" si="1"/>
        <v>L</v>
      </c>
      <c r="N7">
        <v>5</v>
      </c>
      <c r="O7">
        <v>6</v>
      </c>
      <c r="Q7" s="1" t="s">
        <v>57</v>
      </c>
      <c r="R7">
        <v>1</v>
      </c>
      <c r="S7" t="s">
        <v>58</v>
      </c>
      <c r="T7" t="s">
        <v>59</v>
      </c>
      <c r="U7" t="s">
        <v>36</v>
      </c>
      <c r="V7" t="s">
        <v>60</v>
      </c>
      <c r="W7" s="2">
        <v>0.12847222222222224</v>
      </c>
      <c r="X7" t="s">
        <v>29</v>
      </c>
      <c r="Y7">
        <v>41363</v>
      </c>
      <c r="Z7" t="s">
        <v>61</v>
      </c>
      <c r="AA7" s="9" t="str">
        <f t="shared" si="2"/>
        <v>losing</v>
      </c>
      <c r="AB7" s="9">
        <f t="shared" si="3"/>
        <v>2</v>
      </c>
    </row>
    <row r="8" spans="1:28">
      <c r="A8">
        <v>7</v>
      </c>
      <c r="B8">
        <v>7</v>
      </c>
      <c r="C8" t="s">
        <v>62</v>
      </c>
      <c r="D8" s="9" t="s">
        <v>504</v>
      </c>
      <c r="E8" s="9" t="s">
        <v>505</v>
      </c>
      <c r="F8" s="9">
        <v>13</v>
      </c>
      <c r="H8" t="s">
        <v>21</v>
      </c>
      <c r="I8" t="s">
        <v>22</v>
      </c>
      <c r="J8" t="str">
        <f t="shared" si="0"/>
        <v>Away</v>
      </c>
      <c r="K8" t="s">
        <v>63</v>
      </c>
      <c r="L8" t="s">
        <v>24</v>
      </c>
      <c r="M8" s="9" t="str">
        <f t="shared" si="1"/>
        <v>W</v>
      </c>
      <c r="N8">
        <v>2</v>
      </c>
      <c r="O8">
        <v>0</v>
      </c>
      <c r="Q8" s="1" t="s">
        <v>64</v>
      </c>
      <c r="R8">
        <v>1</v>
      </c>
      <c r="S8" t="s">
        <v>33</v>
      </c>
      <c r="T8" t="s">
        <v>65</v>
      </c>
      <c r="U8" t="s">
        <v>66</v>
      </c>
      <c r="V8" t="s">
        <v>67</v>
      </c>
      <c r="W8" s="2">
        <v>0.12361111111111112</v>
      </c>
      <c r="X8" t="s">
        <v>29</v>
      </c>
      <c r="Y8">
        <v>42019</v>
      </c>
      <c r="Z8" t="s">
        <v>30</v>
      </c>
      <c r="AA8" s="9" t="str">
        <f t="shared" si="2"/>
        <v>winning</v>
      </c>
      <c r="AB8" s="9">
        <f t="shared" si="3"/>
        <v>1</v>
      </c>
    </row>
    <row r="9" spans="1:28">
      <c r="A9">
        <v>8</v>
      </c>
      <c r="B9">
        <v>8</v>
      </c>
      <c r="C9" t="s">
        <v>68</v>
      </c>
      <c r="D9" s="9" t="s">
        <v>506</v>
      </c>
      <c r="E9" s="9" t="s">
        <v>505</v>
      </c>
      <c r="F9" s="9">
        <v>14</v>
      </c>
      <c r="H9" t="s">
        <v>21</v>
      </c>
      <c r="I9" t="s">
        <v>22</v>
      </c>
      <c r="J9" t="str">
        <f t="shared" si="0"/>
        <v>Away</v>
      </c>
      <c r="K9" t="s">
        <v>63</v>
      </c>
      <c r="L9" t="s">
        <v>24</v>
      </c>
      <c r="M9" s="9" t="str">
        <f t="shared" si="1"/>
        <v>W</v>
      </c>
      <c r="N9">
        <v>4</v>
      </c>
      <c r="O9">
        <v>1</v>
      </c>
      <c r="Q9" s="1" t="s">
        <v>69</v>
      </c>
      <c r="R9">
        <v>1</v>
      </c>
      <c r="S9" t="s">
        <v>33</v>
      </c>
      <c r="T9" t="s">
        <v>70</v>
      </c>
      <c r="U9" t="s">
        <v>71</v>
      </c>
      <c r="V9" t="s">
        <v>72</v>
      </c>
      <c r="W9" s="2">
        <v>0.13125000000000001</v>
      </c>
      <c r="X9" t="s">
        <v>37</v>
      </c>
      <c r="Y9">
        <v>41051</v>
      </c>
      <c r="Z9" t="s">
        <v>38</v>
      </c>
      <c r="AA9" s="9" t="str">
        <f t="shared" si="2"/>
        <v>winning</v>
      </c>
      <c r="AB9" s="9">
        <f t="shared" si="3"/>
        <v>2</v>
      </c>
    </row>
    <row r="10" spans="1:28">
      <c r="A10">
        <v>9</v>
      </c>
      <c r="B10">
        <v>9</v>
      </c>
      <c r="C10" t="s">
        <v>73</v>
      </c>
      <c r="D10" s="9" t="s">
        <v>507</v>
      </c>
      <c r="E10" s="9" t="s">
        <v>505</v>
      </c>
      <c r="F10" s="9">
        <v>15</v>
      </c>
      <c r="H10" t="s">
        <v>21</v>
      </c>
      <c r="I10" t="s">
        <v>22</v>
      </c>
      <c r="J10" t="str">
        <f t="shared" si="0"/>
        <v>Away</v>
      </c>
      <c r="K10" t="s">
        <v>63</v>
      </c>
      <c r="L10" t="s">
        <v>24</v>
      </c>
      <c r="M10" s="9" t="str">
        <f t="shared" si="1"/>
        <v>W</v>
      </c>
      <c r="N10">
        <v>4</v>
      </c>
      <c r="O10">
        <v>2</v>
      </c>
      <c r="Q10" s="1" t="s">
        <v>74</v>
      </c>
      <c r="R10">
        <v>1</v>
      </c>
      <c r="S10" t="s">
        <v>33</v>
      </c>
      <c r="T10" t="s">
        <v>75</v>
      </c>
      <c r="U10" t="s">
        <v>76</v>
      </c>
      <c r="V10" t="s">
        <v>72</v>
      </c>
      <c r="W10" s="2">
        <v>0.11875000000000001</v>
      </c>
      <c r="X10" t="s">
        <v>37</v>
      </c>
      <c r="Y10">
        <v>41188</v>
      </c>
      <c r="Z10" t="s">
        <v>43</v>
      </c>
      <c r="AA10" s="9" t="str">
        <f t="shared" si="2"/>
        <v>winning</v>
      </c>
      <c r="AB10" s="9">
        <f t="shared" si="3"/>
        <v>3</v>
      </c>
    </row>
    <row r="11" spans="1:28">
      <c r="A11">
        <v>10</v>
      </c>
      <c r="B11">
        <v>10</v>
      </c>
      <c r="C11" t="s">
        <v>77</v>
      </c>
      <c r="D11" s="9" t="s">
        <v>508</v>
      </c>
      <c r="E11" s="9" t="s">
        <v>505</v>
      </c>
      <c r="F11" s="9">
        <v>17</v>
      </c>
      <c r="H11" t="s">
        <v>21</v>
      </c>
      <c r="I11" t="s">
        <v>22</v>
      </c>
      <c r="J11" t="str">
        <f t="shared" si="0"/>
        <v>Away</v>
      </c>
      <c r="K11" t="s">
        <v>78</v>
      </c>
      <c r="L11" t="s">
        <v>52</v>
      </c>
      <c r="M11" s="9" t="str">
        <f t="shared" si="1"/>
        <v>L</v>
      </c>
      <c r="N11">
        <v>3</v>
      </c>
      <c r="O11">
        <v>7</v>
      </c>
      <c r="Q11" s="1" t="s">
        <v>79</v>
      </c>
      <c r="R11">
        <v>1</v>
      </c>
      <c r="S11" t="s">
        <v>26</v>
      </c>
      <c r="T11" t="s">
        <v>80</v>
      </c>
      <c r="U11" t="s">
        <v>27</v>
      </c>
      <c r="W11" s="2">
        <v>0.13749999999999998</v>
      </c>
      <c r="X11" t="s">
        <v>37</v>
      </c>
      <c r="Y11">
        <v>48950</v>
      </c>
      <c r="Z11" t="s">
        <v>55</v>
      </c>
      <c r="AA11" s="9" t="str">
        <f t="shared" si="2"/>
        <v>losing</v>
      </c>
      <c r="AB11" s="9">
        <f t="shared" si="3"/>
        <v>1</v>
      </c>
    </row>
    <row r="12" spans="1:28">
      <c r="A12">
        <v>11</v>
      </c>
      <c r="B12">
        <v>11</v>
      </c>
      <c r="C12" t="s">
        <v>81</v>
      </c>
      <c r="D12" s="9" t="s">
        <v>509</v>
      </c>
      <c r="E12" s="9" t="s">
        <v>505</v>
      </c>
      <c r="F12" s="9">
        <v>18</v>
      </c>
      <c r="H12" t="s">
        <v>21</v>
      </c>
      <c r="I12" t="s">
        <v>22</v>
      </c>
      <c r="J12" t="str">
        <f t="shared" si="0"/>
        <v>Away</v>
      </c>
      <c r="K12" t="s">
        <v>78</v>
      </c>
      <c r="L12" t="s">
        <v>52</v>
      </c>
      <c r="M12" s="9" t="str">
        <f t="shared" si="1"/>
        <v>L</v>
      </c>
      <c r="N12">
        <v>3</v>
      </c>
      <c r="O12">
        <v>6</v>
      </c>
      <c r="Q12" s="1" t="s">
        <v>82</v>
      </c>
      <c r="R12">
        <v>2</v>
      </c>
      <c r="S12">
        <v>1</v>
      </c>
      <c r="T12" t="s">
        <v>83</v>
      </c>
      <c r="U12" t="s">
        <v>34</v>
      </c>
      <c r="V12" t="s">
        <v>84</v>
      </c>
      <c r="W12" s="2">
        <v>0.12152777777777778</v>
      </c>
      <c r="X12" t="s">
        <v>37</v>
      </c>
      <c r="Y12">
        <v>45912</v>
      </c>
      <c r="Z12" t="s">
        <v>61</v>
      </c>
      <c r="AA12" s="9" t="str">
        <f t="shared" si="2"/>
        <v>losing</v>
      </c>
      <c r="AB12" s="9">
        <f t="shared" si="3"/>
        <v>2</v>
      </c>
    </row>
    <row r="13" spans="1:28">
      <c r="A13">
        <v>12</v>
      </c>
      <c r="B13">
        <v>12</v>
      </c>
      <c r="C13" t="s">
        <v>85</v>
      </c>
      <c r="D13" s="9" t="s">
        <v>510</v>
      </c>
      <c r="E13" s="9" t="s">
        <v>505</v>
      </c>
      <c r="F13" s="9">
        <v>19</v>
      </c>
      <c r="H13" t="s">
        <v>21</v>
      </c>
      <c r="I13" t="s">
        <v>22</v>
      </c>
      <c r="J13" t="str">
        <f t="shared" si="0"/>
        <v>Away</v>
      </c>
      <c r="K13" t="s">
        <v>78</v>
      </c>
      <c r="L13" t="s">
        <v>52</v>
      </c>
      <c r="M13" s="9" t="str">
        <f t="shared" si="1"/>
        <v>L</v>
      </c>
      <c r="N13">
        <v>0</v>
      </c>
      <c r="O13">
        <v>7</v>
      </c>
      <c r="Q13" s="1" t="s">
        <v>86</v>
      </c>
      <c r="R13">
        <v>3</v>
      </c>
      <c r="S13">
        <v>2</v>
      </c>
      <c r="T13" t="s">
        <v>87</v>
      </c>
      <c r="U13" t="s">
        <v>65</v>
      </c>
      <c r="W13" s="2">
        <v>0.12152777777777778</v>
      </c>
      <c r="X13" t="s">
        <v>29</v>
      </c>
      <c r="Y13">
        <v>44666</v>
      </c>
      <c r="Z13" t="s">
        <v>88</v>
      </c>
      <c r="AA13" s="9" t="str">
        <f t="shared" si="2"/>
        <v>losing</v>
      </c>
      <c r="AB13" s="9">
        <f t="shared" si="3"/>
        <v>3</v>
      </c>
    </row>
    <row r="14" spans="1:28">
      <c r="A14">
        <v>13</v>
      </c>
      <c r="B14">
        <v>13</v>
      </c>
      <c r="C14" t="s">
        <v>89</v>
      </c>
      <c r="D14" s="9" t="s">
        <v>504</v>
      </c>
      <c r="E14" s="9" t="s">
        <v>505</v>
      </c>
      <c r="F14" s="9">
        <v>20</v>
      </c>
      <c r="H14" t="s">
        <v>21</v>
      </c>
      <c r="J14" t="str">
        <f t="shared" si="0"/>
        <v>Home</v>
      </c>
      <c r="K14" t="s">
        <v>90</v>
      </c>
      <c r="L14" t="s">
        <v>52</v>
      </c>
      <c r="M14" s="9" t="str">
        <f t="shared" si="1"/>
        <v>L</v>
      </c>
      <c r="N14">
        <v>3</v>
      </c>
      <c r="O14">
        <v>14</v>
      </c>
      <c r="Q14" s="1" t="s">
        <v>91</v>
      </c>
      <c r="R14">
        <v>3</v>
      </c>
      <c r="S14">
        <v>2.5</v>
      </c>
      <c r="T14" t="s">
        <v>92</v>
      </c>
      <c r="U14" t="s">
        <v>93</v>
      </c>
      <c r="W14" s="2">
        <v>0.13125000000000001</v>
      </c>
      <c r="X14" t="s">
        <v>37</v>
      </c>
      <c r="Y14">
        <v>22586</v>
      </c>
      <c r="Z14" t="s">
        <v>94</v>
      </c>
      <c r="AA14" s="9" t="str">
        <f t="shared" si="2"/>
        <v>losing</v>
      </c>
      <c r="AB14" s="9">
        <f t="shared" si="3"/>
        <v>4</v>
      </c>
    </row>
    <row r="15" spans="1:28">
      <c r="A15">
        <v>14</v>
      </c>
      <c r="B15">
        <v>14</v>
      </c>
      <c r="C15" t="s">
        <v>95</v>
      </c>
      <c r="D15" s="9" t="s">
        <v>506</v>
      </c>
      <c r="E15" s="9" t="s">
        <v>505</v>
      </c>
      <c r="F15" s="9">
        <v>21</v>
      </c>
      <c r="H15" t="s">
        <v>21</v>
      </c>
      <c r="J15" t="str">
        <f t="shared" si="0"/>
        <v>Home</v>
      </c>
      <c r="K15" t="s">
        <v>90</v>
      </c>
      <c r="L15" t="s">
        <v>52</v>
      </c>
      <c r="M15" s="9" t="str">
        <f t="shared" si="1"/>
        <v>L</v>
      </c>
      <c r="N15">
        <v>6</v>
      </c>
      <c r="O15">
        <v>7</v>
      </c>
      <c r="Q15" s="1" t="s">
        <v>96</v>
      </c>
      <c r="R15">
        <v>3</v>
      </c>
      <c r="S15">
        <v>2.5</v>
      </c>
      <c r="T15" t="s">
        <v>97</v>
      </c>
      <c r="U15" t="s">
        <v>98</v>
      </c>
      <c r="V15" t="s">
        <v>99</v>
      </c>
      <c r="W15" s="2">
        <v>0.12916666666666668</v>
      </c>
      <c r="X15" t="s">
        <v>37</v>
      </c>
      <c r="Y15">
        <v>22600</v>
      </c>
      <c r="Z15" t="s">
        <v>100</v>
      </c>
      <c r="AA15" s="9" t="str">
        <f t="shared" si="2"/>
        <v>losing</v>
      </c>
      <c r="AB15" s="9">
        <f t="shared" si="3"/>
        <v>5</v>
      </c>
    </row>
    <row r="16" spans="1:28">
      <c r="A16">
        <v>15</v>
      </c>
      <c r="B16">
        <v>15</v>
      </c>
      <c r="C16" t="s">
        <v>101</v>
      </c>
      <c r="D16" s="9" t="s">
        <v>507</v>
      </c>
      <c r="E16" s="9" t="s">
        <v>505</v>
      </c>
      <c r="F16" s="9">
        <v>22</v>
      </c>
      <c r="H16" t="s">
        <v>21</v>
      </c>
      <c r="J16" t="str">
        <f t="shared" si="0"/>
        <v>Home</v>
      </c>
      <c r="K16" t="s">
        <v>90</v>
      </c>
      <c r="L16" t="s">
        <v>102</v>
      </c>
      <c r="M16" s="9" t="str">
        <f t="shared" si="1"/>
        <v>W</v>
      </c>
      <c r="N16">
        <v>5</v>
      </c>
      <c r="O16">
        <v>4</v>
      </c>
      <c r="Q16" s="1" t="s">
        <v>103</v>
      </c>
      <c r="R16">
        <v>3</v>
      </c>
      <c r="S16">
        <v>1.5</v>
      </c>
      <c r="T16" t="s">
        <v>72</v>
      </c>
      <c r="U16" t="s">
        <v>104</v>
      </c>
      <c r="W16" s="2">
        <v>0.11041666666666666</v>
      </c>
      <c r="X16" t="s">
        <v>37</v>
      </c>
      <c r="Y16">
        <v>22705</v>
      </c>
      <c r="Z16" t="s">
        <v>30</v>
      </c>
      <c r="AA16" s="9" t="str">
        <f t="shared" si="2"/>
        <v>winning</v>
      </c>
      <c r="AB16" s="9">
        <f t="shared" si="3"/>
        <v>1</v>
      </c>
    </row>
    <row r="17" spans="1:28">
      <c r="A17">
        <v>16</v>
      </c>
      <c r="B17">
        <v>16</v>
      </c>
      <c r="C17" t="s">
        <v>105</v>
      </c>
      <c r="D17" s="9" t="s">
        <v>511</v>
      </c>
      <c r="E17" s="9" t="s">
        <v>505</v>
      </c>
      <c r="F17" s="9">
        <v>23</v>
      </c>
      <c r="H17" t="s">
        <v>21</v>
      </c>
      <c r="J17" t="str">
        <f t="shared" si="0"/>
        <v>Home</v>
      </c>
      <c r="K17" t="s">
        <v>90</v>
      </c>
      <c r="L17" t="s">
        <v>24</v>
      </c>
      <c r="M17" s="9" t="str">
        <f t="shared" si="1"/>
        <v>W</v>
      </c>
      <c r="N17">
        <v>2</v>
      </c>
      <c r="O17">
        <v>1</v>
      </c>
      <c r="Q17" s="1" t="s">
        <v>106</v>
      </c>
      <c r="R17">
        <v>3</v>
      </c>
      <c r="S17">
        <v>0.5</v>
      </c>
      <c r="T17" t="s">
        <v>34</v>
      </c>
      <c r="U17" t="s">
        <v>107</v>
      </c>
      <c r="V17" t="s">
        <v>42</v>
      </c>
      <c r="W17" s="2">
        <v>0.12013888888888889</v>
      </c>
      <c r="X17" t="s">
        <v>29</v>
      </c>
      <c r="Y17">
        <v>31676</v>
      </c>
      <c r="Z17" t="s">
        <v>38</v>
      </c>
      <c r="AA17" s="9" t="str">
        <f t="shared" si="2"/>
        <v>winning</v>
      </c>
      <c r="AB17" s="9">
        <f t="shared" si="3"/>
        <v>2</v>
      </c>
    </row>
    <row r="18" spans="1:28">
      <c r="A18">
        <v>17</v>
      </c>
      <c r="B18">
        <v>17</v>
      </c>
      <c r="C18" t="s">
        <v>108</v>
      </c>
      <c r="D18" s="9" t="s">
        <v>508</v>
      </c>
      <c r="E18" s="9" t="s">
        <v>505</v>
      </c>
      <c r="F18" s="9">
        <v>24</v>
      </c>
      <c r="H18" t="s">
        <v>21</v>
      </c>
      <c r="J18" t="str">
        <f t="shared" si="0"/>
        <v>Home</v>
      </c>
      <c r="K18" t="s">
        <v>63</v>
      </c>
      <c r="L18" t="s">
        <v>24</v>
      </c>
      <c r="M18" s="9" t="str">
        <f t="shared" si="1"/>
        <v>W</v>
      </c>
      <c r="N18">
        <v>6</v>
      </c>
      <c r="O18">
        <v>4</v>
      </c>
      <c r="Q18" s="1" t="s">
        <v>109</v>
      </c>
      <c r="R18">
        <v>2</v>
      </c>
      <c r="S18">
        <v>0.5</v>
      </c>
      <c r="T18" t="s">
        <v>65</v>
      </c>
      <c r="U18" t="s">
        <v>66</v>
      </c>
      <c r="V18" t="s">
        <v>72</v>
      </c>
      <c r="W18" s="2">
        <v>0.11875000000000001</v>
      </c>
      <c r="X18" t="s">
        <v>37</v>
      </c>
      <c r="Y18">
        <v>31453</v>
      </c>
      <c r="Z18" t="s">
        <v>43</v>
      </c>
      <c r="AA18" s="9" t="str">
        <f t="shared" si="2"/>
        <v>winning</v>
      </c>
      <c r="AB18" s="9">
        <f t="shared" si="3"/>
        <v>3</v>
      </c>
    </row>
    <row r="19" spans="1:28">
      <c r="A19">
        <v>18</v>
      </c>
      <c r="B19">
        <v>18</v>
      </c>
      <c r="C19" t="s">
        <v>110</v>
      </c>
      <c r="D19" s="9" t="s">
        <v>509</v>
      </c>
      <c r="E19" s="9" t="s">
        <v>505</v>
      </c>
      <c r="F19" s="9">
        <v>25</v>
      </c>
      <c r="H19" t="s">
        <v>21</v>
      </c>
      <c r="J19" t="str">
        <f t="shared" si="0"/>
        <v>Home</v>
      </c>
      <c r="K19" t="s">
        <v>63</v>
      </c>
      <c r="L19" t="s">
        <v>52</v>
      </c>
      <c r="M19" s="9" t="str">
        <f t="shared" si="1"/>
        <v>L</v>
      </c>
      <c r="N19">
        <v>4</v>
      </c>
      <c r="O19">
        <v>5</v>
      </c>
      <c r="P19">
        <v>11</v>
      </c>
      <c r="Q19" s="1" t="s">
        <v>111</v>
      </c>
      <c r="R19">
        <v>2</v>
      </c>
      <c r="S19">
        <v>1.5</v>
      </c>
      <c r="T19" t="s">
        <v>112</v>
      </c>
      <c r="U19" t="s">
        <v>113</v>
      </c>
      <c r="W19" s="2">
        <v>0.16111111111111112</v>
      </c>
      <c r="X19" t="s">
        <v>37</v>
      </c>
      <c r="Y19">
        <v>36474</v>
      </c>
      <c r="Z19" t="s">
        <v>55</v>
      </c>
      <c r="AA19" s="9" t="str">
        <f t="shared" si="2"/>
        <v>losing</v>
      </c>
      <c r="AB19" s="9">
        <f t="shared" si="3"/>
        <v>1</v>
      </c>
    </row>
    <row r="20" spans="1:28">
      <c r="A20">
        <v>19</v>
      </c>
      <c r="B20">
        <v>19</v>
      </c>
      <c r="C20" t="s">
        <v>114</v>
      </c>
      <c r="D20" s="9" t="s">
        <v>504</v>
      </c>
      <c r="E20" s="9" t="s">
        <v>505</v>
      </c>
      <c r="F20" s="9">
        <v>27</v>
      </c>
      <c r="H20" t="s">
        <v>21</v>
      </c>
      <c r="I20" t="s">
        <v>22</v>
      </c>
      <c r="J20" t="str">
        <f t="shared" si="0"/>
        <v>Away</v>
      </c>
      <c r="K20" t="s">
        <v>115</v>
      </c>
      <c r="L20" t="s">
        <v>24</v>
      </c>
      <c r="M20" s="9" t="str">
        <f t="shared" si="1"/>
        <v>W</v>
      </c>
      <c r="N20">
        <v>5</v>
      </c>
      <c r="O20">
        <v>4</v>
      </c>
      <c r="Q20" s="1" t="s">
        <v>116</v>
      </c>
      <c r="R20">
        <v>2</v>
      </c>
      <c r="S20">
        <v>1</v>
      </c>
      <c r="T20" t="s">
        <v>75</v>
      </c>
      <c r="U20" t="s">
        <v>117</v>
      </c>
      <c r="V20" t="s">
        <v>42</v>
      </c>
      <c r="W20" s="2">
        <v>0.1451388888888889</v>
      </c>
      <c r="X20" t="s">
        <v>37</v>
      </c>
      <c r="Y20">
        <v>17444</v>
      </c>
      <c r="Z20" t="s">
        <v>30</v>
      </c>
      <c r="AA20" s="9" t="str">
        <f t="shared" si="2"/>
        <v>winning</v>
      </c>
      <c r="AB20" s="9">
        <f t="shared" si="3"/>
        <v>1</v>
      </c>
    </row>
    <row r="21" spans="1:28">
      <c r="A21">
        <v>20</v>
      </c>
      <c r="B21">
        <v>20</v>
      </c>
      <c r="C21" t="s">
        <v>118</v>
      </c>
      <c r="D21" s="9" t="s">
        <v>506</v>
      </c>
      <c r="E21" s="9" t="s">
        <v>505</v>
      </c>
      <c r="F21" s="9">
        <v>28</v>
      </c>
      <c r="H21" t="s">
        <v>21</v>
      </c>
      <c r="I21" t="s">
        <v>22</v>
      </c>
      <c r="J21" t="str">
        <f t="shared" si="0"/>
        <v>Away</v>
      </c>
      <c r="K21" t="s">
        <v>115</v>
      </c>
      <c r="L21" t="s">
        <v>52</v>
      </c>
      <c r="M21" s="9" t="str">
        <f t="shared" si="1"/>
        <v>L</v>
      </c>
      <c r="N21">
        <v>5</v>
      </c>
      <c r="O21">
        <v>12</v>
      </c>
      <c r="Q21" s="1" t="s">
        <v>119</v>
      </c>
      <c r="R21">
        <v>2</v>
      </c>
      <c r="S21">
        <v>1</v>
      </c>
      <c r="T21" t="s">
        <v>120</v>
      </c>
      <c r="U21" t="s">
        <v>27</v>
      </c>
      <c r="W21" s="2">
        <v>0.13194444444444445</v>
      </c>
      <c r="X21" t="s">
        <v>37</v>
      </c>
      <c r="Y21">
        <v>18792</v>
      </c>
      <c r="Z21" t="s">
        <v>55</v>
      </c>
      <c r="AA21" s="9" t="str">
        <f t="shared" si="2"/>
        <v>losing</v>
      </c>
      <c r="AB21" s="9">
        <f t="shared" si="3"/>
        <v>1</v>
      </c>
    </row>
    <row r="22" spans="1:28">
      <c r="A22">
        <v>21</v>
      </c>
      <c r="B22">
        <v>21</v>
      </c>
      <c r="C22" t="s">
        <v>121</v>
      </c>
      <c r="D22" s="9" t="s">
        <v>507</v>
      </c>
      <c r="E22" s="9" t="s">
        <v>505</v>
      </c>
      <c r="F22" s="9">
        <v>29</v>
      </c>
      <c r="H22" t="s">
        <v>21</v>
      </c>
      <c r="I22" t="s">
        <v>22</v>
      </c>
      <c r="J22" t="str">
        <f t="shared" si="0"/>
        <v>Away</v>
      </c>
      <c r="K22" t="s">
        <v>115</v>
      </c>
      <c r="L22" t="s">
        <v>52</v>
      </c>
      <c r="M22" s="9" t="str">
        <f t="shared" si="1"/>
        <v>L</v>
      </c>
      <c r="N22">
        <v>1</v>
      </c>
      <c r="O22">
        <v>9</v>
      </c>
      <c r="Q22" s="1" t="s">
        <v>122</v>
      </c>
      <c r="R22">
        <v>2</v>
      </c>
      <c r="S22">
        <v>2</v>
      </c>
      <c r="T22" t="s">
        <v>123</v>
      </c>
      <c r="U22" t="s">
        <v>34</v>
      </c>
      <c r="W22" s="2">
        <v>0.10694444444444444</v>
      </c>
      <c r="X22" t="s">
        <v>37</v>
      </c>
      <c r="Y22">
        <v>19633</v>
      </c>
      <c r="Z22" t="s">
        <v>61</v>
      </c>
      <c r="AA22" s="9" t="str">
        <f t="shared" si="2"/>
        <v>losing</v>
      </c>
      <c r="AB22" s="9">
        <f t="shared" si="3"/>
        <v>2</v>
      </c>
    </row>
    <row r="23" spans="1:28">
      <c r="A23">
        <v>22</v>
      </c>
      <c r="B23">
        <v>22</v>
      </c>
      <c r="C23" t="s">
        <v>124</v>
      </c>
      <c r="D23" s="9" t="s">
        <v>508</v>
      </c>
      <c r="E23" s="9" t="s">
        <v>512</v>
      </c>
      <c r="F23" s="9">
        <v>1</v>
      </c>
      <c r="H23" t="s">
        <v>21</v>
      </c>
      <c r="I23" t="s">
        <v>22</v>
      </c>
      <c r="J23" t="str">
        <f t="shared" si="0"/>
        <v>Away</v>
      </c>
      <c r="K23" t="s">
        <v>90</v>
      </c>
      <c r="L23" t="s">
        <v>52</v>
      </c>
      <c r="M23" s="9" t="str">
        <f t="shared" si="1"/>
        <v>L</v>
      </c>
      <c r="N23">
        <v>3</v>
      </c>
      <c r="O23">
        <v>14</v>
      </c>
      <c r="Q23" s="1" t="s">
        <v>125</v>
      </c>
      <c r="R23">
        <v>2</v>
      </c>
      <c r="S23">
        <v>3</v>
      </c>
      <c r="T23" t="s">
        <v>126</v>
      </c>
      <c r="U23" t="s">
        <v>65</v>
      </c>
      <c r="W23" s="2">
        <v>0.14305555555555557</v>
      </c>
      <c r="X23" t="s">
        <v>37</v>
      </c>
      <c r="Y23">
        <v>30186</v>
      </c>
      <c r="Z23" t="s">
        <v>88</v>
      </c>
      <c r="AA23" s="9" t="str">
        <f t="shared" si="2"/>
        <v>losing</v>
      </c>
      <c r="AB23" s="9">
        <f t="shared" si="3"/>
        <v>3</v>
      </c>
    </row>
    <row r="24" spans="1:28">
      <c r="A24">
        <v>23</v>
      </c>
      <c r="B24">
        <v>23</v>
      </c>
      <c r="C24" t="s">
        <v>127</v>
      </c>
      <c r="D24" s="9" t="s">
        <v>509</v>
      </c>
      <c r="E24" s="9" t="s">
        <v>512</v>
      </c>
      <c r="F24" s="9">
        <v>2</v>
      </c>
      <c r="H24" t="s">
        <v>21</v>
      </c>
      <c r="I24" t="s">
        <v>22</v>
      </c>
      <c r="J24" t="str">
        <f t="shared" si="0"/>
        <v>Away</v>
      </c>
      <c r="K24" t="s">
        <v>90</v>
      </c>
      <c r="L24" t="s">
        <v>52</v>
      </c>
      <c r="M24" s="9" t="str">
        <f t="shared" si="1"/>
        <v>L</v>
      </c>
      <c r="N24">
        <v>2</v>
      </c>
      <c r="O24">
        <v>4</v>
      </c>
      <c r="Q24" s="1" t="s">
        <v>128</v>
      </c>
      <c r="R24">
        <v>3</v>
      </c>
      <c r="S24">
        <v>4</v>
      </c>
      <c r="T24" t="s">
        <v>129</v>
      </c>
      <c r="U24" t="s">
        <v>93</v>
      </c>
      <c r="V24" t="s">
        <v>99</v>
      </c>
      <c r="W24" s="2">
        <v>0.12291666666666667</v>
      </c>
      <c r="X24" t="s">
        <v>37</v>
      </c>
      <c r="Y24">
        <v>28058</v>
      </c>
      <c r="Z24" t="s">
        <v>94</v>
      </c>
      <c r="AA24" s="9" t="str">
        <f t="shared" si="2"/>
        <v>losing</v>
      </c>
      <c r="AB24" s="9">
        <f t="shared" si="3"/>
        <v>4</v>
      </c>
    </row>
    <row r="25" spans="1:28">
      <c r="A25">
        <v>24</v>
      </c>
      <c r="B25">
        <v>24</v>
      </c>
      <c r="C25" t="s">
        <v>130</v>
      </c>
      <c r="D25" s="9" t="s">
        <v>510</v>
      </c>
      <c r="E25" s="9" t="s">
        <v>512</v>
      </c>
      <c r="F25" s="9">
        <v>3</v>
      </c>
      <c r="H25" t="s">
        <v>21</v>
      </c>
      <c r="I25" t="s">
        <v>22</v>
      </c>
      <c r="J25" t="str">
        <f t="shared" si="0"/>
        <v>Away</v>
      </c>
      <c r="K25" t="s">
        <v>90</v>
      </c>
      <c r="L25" t="s">
        <v>52</v>
      </c>
      <c r="M25" s="9" t="str">
        <f t="shared" si="1"/>
        <v>L</v>
      </c>
      <c r="N25">
        <v>6</v>
      </c>
      <c r="O25">
        <v>8</v>
      </c>
      <c r="Q25" s="1" t="s">
        <v>131</v>
      </c>
      <c r="R25">
        <v>4</v>
      </c>
      <c r="S25">
        <v>5</v>
      </c>
      <c r="T25" t="s">
        <v>132</v>
      </c>
      <c r="U25" t="s">
        <v>27</v>
      </c>
      <c r="V25" t="s">
        <v>99</v>
      </c>
      <c r="W25" s="2">
        <v>0.13333333333333333</v>
      </c>
      <c r="X25" t="s">
        <v>29</v>
      </c>
      <c r="Y25">
        <v>34197</v>
      </c>
      <c r="Z25" t="s">
        <v>100</v>
      </c>
      <c r="AA25" s="9" t="str">
        <f t="shared" si="2"/>
        <v>losing</v>
      </c>
      <c r="AB25" s="9">
        <f t="shared" si="3"/>
        <v>5</v>
      </c>
    </row>
    <row r="26" spans="1:28">
      <c r="A26">
        <v>25</v>
      </c>
      <c r="B26">
        <v>25</v>
      </c>
      <c r="C26" t="s">
        <v>133</v>
      </c>
      <c r="D26" s="9" t="s">
        <v>507</v>
      </c>
      <c r="E26" s="9" t="s">
        <v>512</v>
      </c>
      <c r="F26" s="9">
        <v>6</v>
      </c>
      <c r="G26" s="9">
        <v>-1</v>
      </c>
      <c r="H26" t="s">
        <v>21</v>
      </c>
      <c r="J26" t="str">
        <f t="shared" si="0"/>
        <v>Home</v>
      </c>
      <c r="K26" t="s">
        <v>115</v>
      </c>
      <c r="L26" t="s">
        <v>52</v>
      </c>
      <c r="M26" s="9" t="str">
        <f t="shared" si="1"/>
        <v>L</v>
      </c>
      <c r="N26">
        <v>7</v>
      </c>
      <c r="O26">
        <v>13</v>
      </c>
      <c r="Q26" s="1" t="s">
        <v>134</v>
      </c>
      <c r="R26">
        <v>5</v>
      </c>
      <c r="S26">
        <v>5.5</v>
      </c>
      <c r="T26" t="s">
        <v>123</v>
      </c>
      <c r="U26" t="s">
        <v>75</v>
      </c>
      <c r="W26" s="2">
        <v>0.1451388888888889</v>
      </c>
      <c r="X26" t="s">
        <v>29</v>
      </c>
      <c r="Y26">
        <v>0</v>
      </c>
      <c r="Z26" t="s">
        <v>135</v>
      </c>
      <c r="AA26" s="9" t="str">
        <f t="shared" si="2"/>
        <v>losing</v>
      </c>
      <c r="AB26" s="9">
        <f t="shared" si="3"/>
        <v>6</v>
      </c>
    </row>
    <row r="27" spans="1:28">
      <c r="A27">
        <v>26</v>
      </c>
      <c r="B27">
        <v>26</v>
      </c>
      <c r="C27" t="s">
        <v>136</v>
      </c>
      <c r="D27" s="9" t="s">
        <v>507</v>
      </c>
      <c r="E27" s="9" t="s">
        <v>512</v>
      </c>
      <c r="F27" s="9">
        <v>6</v>
      </c>
      <c r="G27" s="9">
        <v>-2</v>
      </c>
      <c r="H27" t="s">
        <v>21</v>
      </c>
      <c r="J27" t="str">
        <f t="shared" si="0"/>
        <v>Home</v>
      </c>
      <c r="K27" t="s">
        <v>115</v>
      </c>
      <c r="L27" t="s">
        <v>52</v>
      </c>
      <c r="M27" s="9" t="str">
        <f t="shared" si="1"/>
        <v>L</v>
      </c>
      <c r="N27">
        <v>1</v>
      </c>
      <c r="O27">
        <v>5</v>
      </c>
      <c r="Q27" s="1" t="s">
        <v>137</v>
      </c>
      <c r="R27">
        <v>5</v>
      </c>
      <c r="S27">
        <v>5.5</v>
      </c>
      <c r="T27" t="s">
        <v>138</v>
      </c>
      <c r="U27" t="s">
        <v>34</v>
      </c>
      <c r="W27" s="2">
        <v>0.10486111111111111</v>
      </c>
      <c r="X27" t="s">
        <v>29</v>
      </c>
      <c r="Y27">
        <v>22621</v>
      </c>
      <c r="Z27" t="s">
        <v>139</v>
      </c>
      <c r="AA27" s="9" t="str">
        <f t="shared" si="2"/>
        <v>losing</v>
      </c>
      <c r="AB27" s="9">
        <f t="shared" si="3"/>
        <v>7</v>
      </c>
    </row>
    <row r="28" spans="1:28">
      <c r="A28">
        <v>27</v>
      </c>
      <c r="B28">
        <v>27</v>
      </c>
      <c r="C28" t="s">
        <v>140</v>
      </c>
      <c r="D28" s="9" t="s">
        <v>508</v>
      </c>
      <c r="E28" s="9" t="s">
        <v>512</v>
      </c>
      <c r="F28" s="9">
        <v>8</v>
      </c>
      <c r="H28" t="s">
        <v>21</v>
      </c>
      <c r="J28" t="str">
        <f t="shared" si="0"/>
        <v>Home</v>
      </c>
      <c r="K28" t="s">
        <v>78</v>
      </c>
      <c r="L28" t="s">
        <v>52</v>
      </c>
      <c r="M28" s="9" t="str">
        <f t="shared" si="1"/>
        <v>L</v>
      </c>
      <c r="N28">
        <v>1</v>
      </c>
      <c r="O28">
        <v>2</v>
      </c>
      <c r="P28">
        <v>6</v>
      </c>
      <c r="Q28" s="1" t="s">
        <v>141</v>
      </c>
      <c r="R28">
        <v>5</v>
      </c>
      <c r="S28">
        <v>7</v>
      </c>
      <c r="T28" t="s">
        <v>117</v>
      </c>
      <c r="U28" t="s">
        <v>65</v>
      </c>
      <c r="W28" s="2">
        <v>7.013888888888889E-2</v>
      </c>
      <c r="X28" t="s">
        <v>37</v>
      </c>
      <c r="Y28">
        <v>32974</v>
      </c>
      <c r="Z28" t="s">
        <v>142</v>
      </c>
      <c r="AA28" s="9" t="str">
        <f t="shared" si="2"/>
        <v>losing</v>
      </c>
      <c r="AB28" s="9">
        <f t="shared" si="3"/>
        <v>8</v>
      </c>
    </row>
    <row r="29" spans="1:28">
      <c r="A29">
        <v>28</v>
      </c>
      <c r="B29">
        <v>28</v>
      </c>
      <c r="C29" t="s">
        <v>143</v>
      </c>
      <c r="D29" s="9" t="s">
        <v>510</v>
      </c>
      <c r="E29" s="9" t="s">
        <v>512</v>
      </c>
      <c r="F29" s="9">
        <v>10</v>
      </c>
      <c r="H29" t="s">
        <v>21</v>
      </c>
      <c r="J29" t="str">
        <f t="shared" si="0"/>
        <v>Home</v>
      </c>
      <c r="K29" t="s">
        <v>78</v>
      </c>
      <c r="L29" t="s">
        <v>52</v>
      </c>
      <c r="M29" s="9" t="str">
        <f t="shared" si="1"/>
        <v>L</v>
      </c>
      <c r="N29">
        <v>5</v>
      </c>
      <c r="O29">
        <v>9</v>
      </c>
      <c r="Q29" s="1" t="s">
        <v>144</v>
      </c>
      <c r="R29">
        <v>5</v>
      </c>
      <c r="S29">
        <v>8</v>
      </c>
      <c r="T29" t="s">
        <v>145</v>
      </c>
      <c r="U29" t="s">
        <v>70</v>
      </c>
      <c r="W29" s="2">
        <v>0.15</v>
      </c>
      <c r="X29" t="s">
        <v>29</v>
      </c>
      <c r="Y29">
        <v>30710</v>
      </c>
      <c r="Z29" t="s">
        <v>146</v>
      </c>
      <c r="AA29" s="9" t="str">
        <f t="shared" si="2"/>
        <v>losing</v>
      </c>
      <c r="AB29" s="9">
        <f t="shared" si="3"/>
        <v>9</v>
      </c>
    </row>
    <row r="30" spans="1:28">
      <c r="A30">
        <v>29</v>
      </c>
      <c r="B30">
        <v>29</v>
      </c>
      <c r="C30" t="s">
        <v>147</v>
      </c>
      <c r="D30" s="9" t="s">
        <v>506</v>
      </c>
      <c r="E30" s="9" t="s">
        <v>512</v>
      </c>
      <c r="F30" s="9">
        <v>12</v>
      </c>
      <c r="H30" t="s">
        <v>21</v>
      </c>
      <c r="I30" t="s">
        <v>22</v>
      </c>
      <c r="J30" t="str">
        <f t="shared" si="0"/>
        <v>Away</v>
      </c>
      <c r="K30" t="s">
        <v>148</v>
      </c>
      <c r="L30" t="s">
        <v>52</v>
      </c>
      <c r="M30" s="9" t="str">
        <f t="shared" si="1"/>
        <v>L</v>
      </c>
      <c r="N30">
        <v>2</v>
      </c>
      <c r="O30">
        <v>5</v>
      </c>
      <c r="Q30" s="1" t="s">
        <v>149</v>
      </c>
      <c r="R30">
        <v>5</v>
      </c>
      <c r="S30">
        <v>9.5</v>
      </c>
      <c r="T30" t="s">
        <v>150</v>
      </c>
      <c r="U30" t="s">
        <v>67</v>
      </c>
      <c r="V30" t="s">
        <v>151</v>
      </c>
      <c r="W30" s="2">
        <v>0.11388888888888889</v>
      </c>
      <c r="X30" t="s">
        <v>37</v>
      </c>
      <c r="Y30">
        <v>28150</v>
      </c>
      <c r="Z30" t="s">
        <v>152</v>
      </c>
      <c r="AA30" s="9" t="str">
        <f t="shared" si="2"/>
        <v>losing</v>
      </c>
      <c r="AB30" s="9">
        <f t="shared" si="3"/>
        <v>10</v>
      </c>
    </row>
    <row r="31" spans="1:28">
      <c r="A31">
        <v>30</v>
      </c>
      <c r="B31">
        <v>30</v>
      </c>
      <c r="C31" t="s">
        <v>153</v>
      </c>
      <c r="D31" s="9" t="s">
        <v>507</v>
      </c>
      <c r="E31" s="9" t="s">
        <v>512</v>
      </c>
      <c r="F31" s="9">
        <v>13</v>
      </c>
      <c r="H31" t="s">
        <v>21</v>
      </c>
      <c r="I31" t="s">
        <v>22</v>
      </c>
      <c r="J31" t="str">
        <f t="shared" si="0"/>
        <v>Away</v>
      </c>
      <c r="K31" t="s">
        <v>148</v>
      </c>
      <c r="L31" t="s">
        <v>154</v>
      </c>
      <c r="M31" s="9" t="str">
        <f t="shared" si="1"/>
        <v>L</v>
      </c>
      <c r="N31">
        <v>1</v>
      </c>
      <c r="O31">
        <v>2</v>
      </c>
      <c r="P31">
        <v>11</v>
      </c>
      <c r="Q31" s="1" t="s">
        <v>155</v>
      </c>
      <c r="R31">
        <v>5</v>
      </c>
      <c r="S31">
        <v>9.5</v>
      </c>
      <c r="T31" t="s">
        <v>156</v>
      </c>
      <c r="U31" t="s">
        <v>157</v>
      </c>
      <c r="W31" s="2">
        <v>0.13749999999999998</v>
      </c>
      <c r="X31" t="s">
        <v>37</v>
      </c>
      <c r="Y31">
        <v>30129</v>
      </c>
      <c r="Z31" t="s">
        <v>158</v>
      </c>
      <c r="AA31" s="9" t="str">
        <f t="shared" si="2"/>
        <v>losing</v>
      </c>
      <c r="AB31" s="9">
        <f t="shared" si="3"/>
        <v>11</v>
      </c>
    </row>
    <row r="32" spans="1:28">
      <c r="A32">
        <v>31</v>
      </c>
      <c r="B32">
        <v>31</v>
      </c>
      <c r="C32" t="s">
        <v>159</v>
      </c>
      <c r="D32" s="9" t="s">
        <v>511</v>
      </c>
      <c r="E32" s="9" t="s">
        <v>512</v>
      </c>
      <c r="F32" s="9">
        <v>14</v>
      </c>
      <c r="H32" t="s">
        <v>21</v>
      </c>
      <c r="I32" t="s">
        <v>22</v>
      </c>
      <c r="J32" t="str">
        <f t="shared" si="0"/>
        <v>Away</v>
      </c>
      <c r="K32" t="s">
        <v>78</v>
      </c>
      <c r="L32" t="s">
        <v>24</v>
      </c>
      <c r="M32" s="9" t="str">
        <f t="shared" si="1"/>
        <v>W</v>
      </c>
      <c r="N32">
        <v>5</v>
      </c>
      <c r="O32">
        <v>4</v>
      </c>
      <c r="Q32" s="1" t="s">
        <v>160</v>
      </c>
      <c r="R32">
        <v>5</v>
      </c>
      <c r="S32">
        <v>8.5</v>
      </c>
      <c r="T32" t="s">
        <v>67</v>
      </c>
      <c r="U32" t="s">
        <v>161</v>
      </c>
      <c r="V32" t="s">
        <v>42</v>
      </c>
      <c r="W32" s="2">
        <v>0.13263888888888889</v>
      </c>
      <c r="X32" t="s">
        <v>37</v>
      </c>
      <c r="Y32">
        <v>42650</v>
      </c>
      <c r="Z32" t="s">
        <v>30</v>
      </c>
      <c r="AA32" s="9" t="str">
        <f t="shared" si="2"/>
        <v>winning</v>
      </c>
      <c r="AB32" s="9">
        <f t="shared" si="3"/>
        <v>1</v>
      </c>
    </row>
    <row r="33" spans="1:28">
      <c r="A33">
        <v>32</v>
      </c>
      <c r="B33">
        <v>32</v>
      </c>
      <c r="C33" t="s">
        <v>162</v>
      </c>
      <c r="D33" s="9" t="s">
        <v>508</v>
      </c>
      <c r="E33" s="9" t="s">
        <v>512</v>
      </c>
      <c r="F33" s="9">
        <v>15</v>
      </c>
      <c r="H33" t="s">
        <v>21</v>
      </c>
      <c r="I33" t="s">
        <v>22</v>
      </c>
      <c r="J33" t="str">
        <f t="shared" si="0"/>
        <v>Away</v>
      </c>
      <c r="K33" t="s">
        <v>78</v>
      </c>
      <c r="L33" t="s">
        <v>52</v>
      </c>
      <c r="M33" s="9" t="str">
        <f t="shared" si="1"/>
        <v>L</v>
      </c>
      <c r="N33">
        <v>4</v>
      </c>
      <c r="O33">
        <v>6</v>
      </c>
      <c r="Q33" s="1" t="s">
        <v>163</v>
      </c>
      <c r="R33">
        <v>5</v>
      </c>
      <c r="S33">
        <v>9.5</v>
      </c>
      <c r="T33" t="s">
        <v>80</v>
      </c>
      <c r="U33" t="s">
        <v>65</v>
      </c>
      <c r="V33" t="s">
        <v>164</v>
      </c>
      <c r="W33" s="2">
        <v>0.14861111111111111</v>
      </c>
      <c r="X33" t="s">
        <v>37</v>
      </c>
      <c r="Y33">
        <v>46662</v>
      </c>
      <c r="Z33" t="s">
        <v>55</v>
      </c>
      <c r="AA33" s="9" t="str">
        <f t="shared" si="2"/>
        <v>losing</v>
      </c>
      <c r="AB33" s="9">
        <f t="shared" si="3"/>
        <v>1</v>
      </c>
    </row>
    <row r="34" spans="1:28">
      <c r="A34">
        <v>33</v>
      </c>
      <c r="B34">
        <v>33</v>
      </c>
      <c r="C34" t="s">
        <v>165</v>
      </c>
      <c r="D34" s="9" t="s">
        <v>509</v>
      </c>
      <c r="E34" s="9" t="s">
        <v>512</v>
      </c>
      <c r="F34" s="9">
        <v>16</v>
      </c>
      <c r="H34" t="s">
        <v>21</v>
      </c>
      <c r="I34" t="s">
        <v>22</v>
      </c>
      <c r="J34" t="str">
        <f t="shared" si="0"/>
        <v>Away</v>
      </c>
      <c r="K34" t="s">
        <v>78</v>
      </c>
      <c r="L34" t="s">
        <v>24</v>
      </c>
      <c r="M34" s="9" t="str">
        <f t="shared" si="1"/>
        <v>W</v>
      </c>
      <c r="N34">
        <v>7</v>
      </c>
      <c r="O34">
        <v>1</v>
      </c>
      <c r="Q34" s="1" t="s">
        <v>166</v>
      </c>
      <c r="R34">
        <v>5</v>
      </c>
      <c r="S34">
        <v>8.5</v>
      </c>
      <c r="T34" t="s">
        <v>93</v>
      </c>
      <c r="U34" t="s">
        <v>83</v>
      </c>
      <c r="W34" s="2">
        <v>0.12083333333333333</v>
      </c>
      <c r="X34" t="s">
        <v>37</v>
      </c>
      <c r="Y34">
        <v>48378</v>
      </c>
      <c r="Z34" t="s">
        <v>30</v>
      </c>
      <c r="AA34" s="9" t="str">
        <f t="shared" si="2"/>
        <v>winning</v>
      </c>
      <c r="AB34" s="9">
        <f t="shared" si="3"/>
        <v>1</v>
      </c>
    </row>
    <row r="35" spans="1:28">
      <c r="A35">
        <v>34</v>
      </c>
      <c r="B35">
        <v>34</v>
      </c>
      <c r="C35" t="s">
        <v>167</v>
      </c>
      <c r="D35" s="9" t="s">
        <v>510</v>
      </c>
      <c r="E35" s="9" t="s">
        <v>512</v>
      </c>
      <c r="F35" s="9">
        <v>17</v>
      </c>
      <c r="H35" t="s">
        <v>21</v>
      </c>
      <c r="I35" t="s">
        <v>22</v>
      </c>
      <c r="J35" t="str">
        <f t="shared" si="0"/>
        <v>Away</v>
      </c>
      <c r="K35" t="s">
        <v>78</v>
      </c>
      <c r="L35" t="s">
        <v>52</v>
      </c>
      <c r="M35" s="9" t="str">
        <f t="shared" si="1"/>
        <v>L</v>
      </c>
      <c r="N35">
        <v>0</v>
      </c>
      <c r="O35">
        <v>1</v>
      </c>
      <c r="Q35" s="1" t="s">
        <v>168</v>
      </c>
      <c r="R35">
        <v>5</v>
      </c>
      <c r="S35">
        <v>9.5</v>
      </c>
      <c r="T35" t="s">
        <v>169</v>
      </c>
      <c r="U35" t="s">
        <v>27</v>
      </c>
      <c r="V35" t="s">
        <v>170</v>
      </c>
      <c r="W35" s="2">
        <v>0.1111111111111111</v>
      </c>
      <c r="X35" t="s">
        <v>29</v>
      </c>
      <c r="Y35">
        <v>44990</v>
      </c>
      <c r="Z35" t="s">
        <v>55</v>
      </c>
      <c r="AA35" s="9" t="str">
        <f t="shared" si="2"/>
        <v>losing</v>
      </c>
      <c r="AB35" s="9">
        <f t="shared" si="3"/>
        <v>1</v>
      </c>
    </row>
    <row r="36" spans="1:28">
      <c r="A36">
        <v>35</v>
      </c>
      <c r="B36">
        <v>35</v>
      </c>
      <c r="C36" t="s">
        <v>171</v>
      </c>
      <c r="D36" s="9" t="s">
        <v>504</v>
      </c>
      <c r="E36" s="9" t="s">
        <v>512</v>
      </c>
      <c r="F36" s="9">
        <v>18</v>
      </c>
      <c r="H36" t="s">
        <v>21</v>
      </c>
      <c r="J36" t="str">
        <f t="shared" si="0"/>
        <v>Home</v>
      </c>
      <c r="K36" t="s">
        <v>172</v>
      </c>
      <c r="L36" t="s">
        <v>52</v>
      </c>
      <c r="M36" s="9" t="str">
        <f t="shared" si="1"/>
        <v>L</v>
      </c>
      <c r="N36">
        <v>3</v>
      </c>
      <c r="O36">
        <v>4</v>
      </c>
      <c r="Q36" s="1" t="s">
        <v>173</v>
      </c>
      <c r="R36">
        <v>5</v>
      </c>
      <c r="S36">
        <v>10</v>
      </c>
      <c r="T36" t="s">
        <v>174</v>
      </c>
      <c r="U36" t="s">
        <v>34</v>
      </c>
      <c r="V36" t="s">
        <v>175</v>
      </c>
      <c r="W36" s="2">
        <v>0.13472222222222222</v>
      </c>
      <c r="X36" t="s">
        <v>37</v>
      </c>
      <c r="Y36">
        <v>24061</v>
      </c>
      <c r="Z36" t="s">
        <v>61</v>
      </c>
      <c r="AA36" s="9" t="str">
        <f t="shared" si="2"/>
        <v>losing</v>
      </c>
      <c r="AB36" s="9">
        <f t="shared" si="3"/>
        <v>2</v>
      </c>
    </row>
    <row r="37" spans="1:28">
      <c r="A37">
        <v>36</v>
      </c>
      <c r="B37">
        <v>36</v>
      </c>
      <c r="C37" t="s">
        <v>176</v>
      </c>
      <c r="D37" s="9" t="s">
        <v>506</v>
      </c>
      <c r="E37" s="9" t="s">
        <v>512</v>
      </c>
      <c r="F37" s="9">
        <v>19</v>
      </c>
      <c r="H37" t="s">
        <v>21</v>
      </c>
      <c r="J37" t="str">
        <f t="shared" si="0"/>
        <v>Home</v>
      </c>
      <c r="K37" t="s">
        <v>172</v>
      </c>
      <c r="L37" t="s">
        <v>24</v>
      </c>
      <c r="M37" s="9" t="str">
        <f t="shared" si="1"/>
        <v>W</v>
      </c>
      <c r="N37">
        <v>6</v>
      </c>
      <c r="O37">
        <v>5</v>
      </c>
      <c r="Q37" s="1" t="s">
        <v>177</v>
      </c>
      <c r="R37">
        <v>5</v>
      </c>
      <c r="S37">
        <v>9</v>
      </c>
      <c r="T37" t="s">
        <v>70</v>
      </c>
      <c r="U37" t="s">
        <v>178</v>
      </c>
      <c r="V37" t="s">
        <v>42</v>
      </c>
      <c r="W37" s="2">
        <v>0.12083333333333333</v>
      </c>
      <c r="X37" t="s">
        <v>37</v>
      </c>
      <c r="Y37">
        <v>21249</v>
      </c>
      <c r="Z37" t="s">
        <v>30</v>
      </c>
      <c r="AA37" s="9" t="str">
        <f t="shared" si="2"/>
        <v>winning</v>
      </c>
      <c r="AB37" s="9">
        <f t="shared" si="3"/>
        <v>1</v>
      </c>
    </row>
    <row r="38" spans="1:28">
      <c r="A38">
        <v>37</v>
      </c>
      <c r="B38">
        <v>37</v>
      </c>
      <c r="C38" t="s">
        <v>179</v>
      </c>
      <c r="D38" s="9" t="s">
        <v>507</v>
      </c>
      <c r="E38" s="9" t="s">
        <v>512</v>
      </c>
      <c r="F38" s="9">
        <v>20</v>
      </c>
      <c r="H38" t="s">
        <v>21</v>
      </c>
      <c r="J38" t="str">
        <f t="shared" si="0"/>
        <v>Home</v>
      </c>
      <c r="K38" t="s">
        <v>172</v>
      </c>
      <c r="L38" t="s">
        <v>52</v>
      </c>
      <c r="M38" s="9" t="str">
        <f t="shared" si="1"/>
        <v>L</v>
      </c>
      <c r="N38">
        <v>2</v>
      </c>
      <c r="O38">
        <v>4</v>
      </c>
      <c r="Q38" s="1" t="s">
        <v>180</v>
      </c>
      <c r="R38">
        <v>5</v>
      </c>
      <c r="S38">
        <v>9</v>
      </c>
      <c r="T38" t="s">
        <v>181</v>
      </c>
      <c r="U38" t="s">
        <v>65</v>
      </c>
      <c r="V38" t="s">
        <v>175</v>
      </c>
      <c r="W38" s="2">
        <v>0.11805555555555557</v>
      </c>
      <c r="X38" t="s">
        <v>37</v>
      </c>
      <c r="Y38">
        <v>21714</v>
      </c>
      <c r="Z38" t="s">
        <v>55</v>
      </c>
      <c r="AA38" s="9" t="str">
        <f t="shared" si="2"/>
        <v>losing</v>
      </c>
      <c r="AB38" s="9">
        <f t="shared" si="3"/>
        <v>1</v>
      </c>
    </row>
    <row r="39" spans="1:28">
      <c r="A39">
        <v>38</v>
      </c>
      <c r="B39">
        <v>38</v>
      </c>
      <c r="C39" t="s">
        <v>182</v>
      </c>
      <c r="D39" s="9" t="s">
        <v>511</v>
      </c>
      <c r="E39" s="9" t="s">
        <v>512</v>
      </c>
      <c r="F39" s="9">
        <v>21</v>
      </c>
      <c r="H39" t="s">
        <v>21</v>
      </c>
      <c r="J39" t="str">
        <f t="shared" si="0"/>
        <v>Home</v>
      </c>
      <c r="K39" t="s">
        <v>172</v>
      </c>
      <c r="L39" t="s">
        <v>24</v>
      </c>
      <c r="M39" s="9" t="str">
        <f t="shared" si="1"/>
        <v>W</v>
      </c>
      <c r="N39">
        <v>7</v>
      </c>
      <c r="O39">
        <v>3</v>
      </c>
      <c r="Q39" s="1" t="s">
        <v>183</v>
      </c>
      <c r="R39">
        <v>5</v>
      </c>
      <c r="S39">
        <v>8</v>
      </c>
      <c r="T39" t="s">
        <v>48</v>
      </c>
      <c r="U39" t="s">
        <v>184</v>
      </c>
      <c r="W39" s="2">
        <v>0.13541666666666666</v>
      </c>
      <c r="X39" t="s">
        <v>29</v>
      </c>
      <c r="Y39">
        <v>25418</v>
      </c>
      <c r="Z39" t="s">
        <v>30</v>
      </c>
      <c r="AA39" s="9" t="str">
        <f t="shared" si="2"/>
        <v>winning</v>
      </c>
      <c r="AB39" s="9">
        <f t="shared" si="3"/>
        <v>1</v>
      </c>
    </row>
    <row r="40" spans="1:28">
      <c r="A40">
        <v>39</v>
      </c>
      <c r="B40">
        <v>39</v>
      </c>
      <c r="C40" t="s">
        <v>185</v>
      </c>
      <c r="D40" s="9" t="s">
        <v>508</v>
      </c>
      <c r="E40" s="9" t="s">
        <v>512</v>
      </c>
      <c r="F40" s="9">
        <v>22</v>
      </c>
      <c r="H40" t="s">
        <v>21</v>
      </c>
      <c r="J40" t="str">
        <f t="shared" si="0"/>
        <v>Home</v>
      </c>
      <c r="K40" t="s">
        <v>63</v>
      </c>
      <c r="L40" t="s">
        <v>52</v>
      </c>
      <c r="M40" s="9" t="str">
        <f t="shared" si="1"/>
        <v>L</v>
      </c>
      <c r="N40">
        <v>8</v>
      </c>
      <c r="O40">
        <v>11</v>
      </c>
      <c r="Q40" s="1" t="s">
        <v>186</v>
      </c>
      <c r="R40">
        <v>5</v>
      </c>
      <c r="S40">
        <v>9</v>
      </c>
      <c r="T40" t="s">
        <v>187</v>
      </c>
      <c r="U40" t="s">
        <v>27</v>
      </c>
      <c r="V40" t="s">
        <v>188</v>
      </c>
      <c r="W40" s="2">
        <v>0.14791666666666667</v>
      </c>
      <c r="X40" t="s">
        <v>37</v>
      </c>
      <c r="Y40">
        <v>31226</v>
      </c>
      <c r="Z40" t="s">
        <v>55</v>
      </c>
      <c r="AA40" s="9" t="str">
        <f t="shared" si="2"/>
        <v>losing</v>
      </c>
      <c r="AB40" s="9">
        <f t="shared" si="3"/>
        <v>1</v>
      </c>
    </row>
    <row r="41" spans="1:28">
      <c r="A41">
        <v>40</v>
      </c>
      <c r="B41">
        <v>40</v>
      </c>
      <c r="C41" t="s">
        <v>189</v>
      </c>
      <c r="D41" s="9" t="s">
        <v>509</v>
      </c>
      <c r="E41" s="9" t="s">
        <v>512</v>
      </c>
      <c r="F41" s="9">
        <v>23</v>
      </c>
      <c r="G41" s="9">
        <v>-1</v>
      </c>
      <c r="H41" t="s">
        <v>21</v>
      </c>
      <c r="J41" t="str">
        <f t="shared" si="0"/>
        <v>Home</v>
      </c>
      <c r="K41" t="s">
        <v>63</v>
      </c>
      <c r="L41" t="s">
        <v>52</v>
      </c>
      <c r="M41" s="9" t="str">
        <f t="shared" si="1"/>
        <v>L</v>
      </c>
      <c r="N41">
        <v>8</v>
      </c>
      <c r="O41">
        <v>10</v>
      </c>
      <c r="Q41" s="1" t="s">
        <v>190</v>
      </c>
      <c r="R41">
        <v>5</v>
      </c>
      <c r="S41">
        <v>9.5</v>
      </c>
      <c r="T41" t="s">
        <v>66</v>
      </c>
      <c r="U41" t="s">
        <v>34</v>
      </c>
      <c r="V41" t="s">
        <v>188</v>
      </c>
      <c r="W41" s="2">
        <v>0.1277777777777778</v>
      </c>
      <c r="X41" t="s">
        <v>29</v>
      </c>
      <c r="Y41">
        <v>32956</v>
      </c>
      <c r="Z41" t="s">
        <v>61</v>
      </c>
      <c r="AA41" s="9" t="str">
        <f t="shared" si="2"/>
        <v>losing</v>
      </c>
      <c r="AB41" s="9">
        <f t="shared" si="3"/>
        <v>2</v>
      </c>
    </row>
    <row r="42" spans="1:28">
      <c r="A42">
        <v>41</v>
      </c>
      <c r="B42">
        <v>41</v>
      </c>
      <c r="C42" t="s">
        <v>191</v>
      </c>
      <c r="D42" s="9" t="s">
        <v>509</v>
      </c>
      <c r="E42" s="9" t="s">
        <v>512</v>
      </c>
      <c r="F42" s="9">
        <v>23</v>
      </c>
      <c r="G42" s="9">
        <v>-2</v>
      </c>
      <c r="H42" t="s">
        <v>21</v>
      </c>
      <c r="J42" t="str">
        <f t="shared" si="0"/>
        <v>Home</v>
      </c>
      <c r="K42" t="s">
        <v>63</v>
      </c>
      <c r="L42" t="s">
        <v>24</v>
      </c>
      <c r="M42" s="9" t="str">
        <f t="shared" si="1"/>
        <v>W</v>
      </c>
      <c r="N42">
        <v>5</v>
      </c>
      <c r="O42">
        <v>3</v>
      </c>
      <c r="Q42" s="1" t="s">
        <v>192</v>
      </c>
      <c r="R42">
        <v>5</v>
      </c>
      <c r="S42">
        <v>9.5</v>
      </c>
      <c r="T42" t="s">
        <v>193</v>
      </c>
      <c r="U42" t="s">
        <v>194</v>
      </c>
      <c r="V42" t="s">
        <v>42</v>
      </c>
      <c r="W42" s="2">
        <v>0.11458333333333333</v>
      </c>
      <c r="X42" t="s">
        <v>37</v>
      </c>
      <c r="Y42">
        <v>30180</v>
      </c>
      <c r="Z42" t="s">
        <v>30</v>
      </c>
      <c r="AA42" s="9" t="str">
        <f t="shared" si="2"/>
        <v>winning</v>
      </c>
      <c r="AB42" s="9">
        <f t="shared" si="3"/>
        <v>1</v>
      </c>
    </row>
    <row r="43" spans="1:28">
      <c r="A43">
        <v>42</v>
      </c>
      <c r="B43">
        <v>42</v>
      </c>
      <c r="C43" t="s">
        <v>195</v>
      </c>
      <c r="D43" s="9" t="s">
        <v>510</v>
      </c>
      <c r="E43" s="9" t="s">
        <v>512</v>
      </c>
      <c r="F43" s="9">
        <v>24</v>
      </c>
      <c r="H43" t="s">
        <v>21</v>
      </c>
      <c r="J43" t="str">
        <f t="shared" si="0"/>
        <v>Home</v>
      </c>
      <c r="K43" t="s">
        <v>63</v>
      </c>
      <c r="L43" t="s">
        <v>24</v>
      </c>
      <c r="M43" s="9" t="str">
        <f t="shared" si="1"/>
        <v>W</v>
      </c>
      <c r="N43">
        <v>11</v>
      </c>
      <c r="O43">
        <v>2</v>
      </c>
      <c r="Q43" s="1" t="s">
        <v>196</v>
      </c>
      <c r="R43">
        <v>5</v>
      </c>
      <c r="S43">
        <v>8.5</v>
      </c>
      <c r="T43" t="s">
        <v>197</v>
      </c>
      <c r="U43" t="s">
        <v>71</v>
      </c>
      <c r="W43" s="2">
        <v>0.1173611111111111</v>
      </c>
      <c r="X43" t="s">
        <v>29</v>
      </c>
      <c r="Y43">
        <v>34404</v>
      </c>
      <c r="Z43" t="s">
        <v>38</v>
      </c>
      <c r="AA43" s="9" t="str">
        <f t="shared" si="2"/>
        <v>winning</v>
      </c>
      <c r="AB43" s="9">
        <f t="shared" si="3"/>
        <v>2</v>
      </c>
    </row>
    <row r="44" spans="1:28">
      <c r="A44">
        <v>43</v>
      </c>
      <c r="B44">
        <v>43</v>
      </c>
      <c r="C44" t="s">
        <v>198</v>
      </c>
      <c r="D44" s="9" t="s">
        <v>504</v>
      </c>
      <c r="E44" s="9" t="s">
        <v>512</v>
      </c>
      <c r="F44" s="9">
        <v>25</v>
      </c>
      <c r="H44" t="s">
        <v>21</v>
      </c>
      <c r="I44" t="s">
        <v>22</v>
      </c>
      <c r="J44" t="str">
        <f t="shared" si="0"/>
        <v>Away</v>
      </c>
      <c r="K44" t="s">
        <v>199</v>
      </c>
      <c r="L44" t="s">
        <v>24</v>
      </c>
      <c r="M44" s="9" t="str">
        <f t="shared" si="1"/>
        <v>W</v>
      </c>
      <c r="N44">
        <v>5</v>
      </c>
      <c r="O44">
        <v>4</v>
      </c>
      <c r="Q44" s="1" t="s">
        <v>200</v>
      </c>
      <c r="R44">
        <v>5</v>
      </c>
      <c r="S44">
        <v>8.5</v>
      </c>
      <c r="T44" t="s">
        <v>67</v>
      </c>
      <c r="U44" t="s">
        <v>201</v>
      </c>
      <c r="V44" t="s">
        <v>42</v>
      </c>
      <c r="W44" s="2">
        <v>0.12430555555555556</v>
      </c>
      <c r="X44" t="s">
        <v>29</v>
      </c>
      <c r="Y44">
        <v>20516</v>
      </c>
      <c r="Z44" t="s">
        <v>43</v>
      </c>
      <c r="AA44" s="9" t="str">
        <f t="shared" si="2"/>
        <v>winning</v>
      </c>
      <c r="AB44" s="9">
        <f t="shared" si="3"/>
        <v>3</v>
      </c>
    </row>
    <row r="45" spans="1:28">
      <c r="A45">
        <v>44</v>
      </c>
      <c r="B45">
        <v>44</v>
      </c>
      <c r="C45" t="s">
        <v>202</v>
      </c>
      <c r="D45" s="9" t="s">
        <v>506</v>
      </c>
      <c r="E45" s="9" t="s">
        <v>512</v>
      </c>
      <c r="F45" s="9">
        <v>26</v>
      </c>
      <c r="H45" t="s">
        <v>21</v>
      </c>
      <c r="I45" t="s">
        <v>22</v>
      </c>
      <c r="J45" t="str">
        <f t="shared" si="0"/>
        <v>Away</v>
      </c>
      <c r="K45" t="s">
        <v>199</v>
      </c>
      <c r="L45" t="s">
        <v>154</v>
      </c>
      <c r="M45" s="9" t="str">
        <f t="shared" si="1"/>
        <v>L</v>
      </c>
      <c r="N45">
        <v>1</v>
      </c>
      <c r="O45">
        <v>2</v>
      </c>
      <c r="Q45" s="1" t="s">
        <v>203</v>
      </c>
      <c r="R45">
        <v>5</v>
      </c>
      <c r="S45">
        <v>9.5</v>
      </c>
      <c r="T45" t="s">
        <v>201</v>
      </c>
      <c r="U45" t="s">
        <v>113</v>
      </c>
      <c r="W45" s="2">
        <v>0.11041666666666666</v>
      </c>
      <c r="X45" t="s">
        <v>37</v>
      </c>
      <c r="Y45">
        <v>22523</v>
      </c>
      <c r="Z45" t="s">
        <v>55</v>
      </c>
      <c r="AA45" s="9" t="str">
        <f t="shared" si="2"/>
        <v>losing</v>
      </c>
      <c r="AB45" s="9">
        <f t="shared" si="3"/>
        <v>1</v>
      </c>
    </row>
    <row r="46" spans="1:28">
      <c r="A46">
        <v>45</v>
      </c>
      <c r="B46">
        <v>45</v>
      </c>
      <c r="C46" t="s">
        <v>204</v>
      </c>
      <c r="D46" s="9" t="s">
        <v>507</v>
      </c>
      <c r="E46" s="9" t="s">
        <v>512</v>
      </c>
      <c r="F46" s="9">
        <v>27</v>
      </c>
      <c r="H46" t="s">
        <v>21</v>
      </c>
      <c r="I46" t="s">
        <v>22</v>
      </c>
      <c r="J46" t="str">
        <f t="shared" si="0"/>
        <v>Away</v>
      </c>
      <c r="K46" t="s">
        <v>199</v>
      </c>
      <c r="L46" t="s">
        <v>24</v>
      </c>
      <c r="M46" s="9" t="str">
        <f t="shared" si="1"/>
        <v>W</v>
      </c>
      <c r="N46">
        <v>6</v>
      </c>
      <c r="O46">
        <v>4</v>
      </c>
      <c r="Q46" s="1" t="s">
        <v>205</v>
      </c>
      <c r="R46">
        <v>5</v>
      </c>
      <c r="S46">
        <v>8.5</v>
      </c>
      <c r="T46" t="s">
        <v>27</v>
      </c>
      <c r="U46" t="s">
        <v>206</v>
      </c>
      <c r="V46" t="s">
        <v>42</v>
      </c>
      <c r="W46" s="2">
        <v>0.11527777777777777</v>
      </c>
      <c r="X46" t="s">
        <v>29</v>
      </c>
      <c r="Y46">
        <v>23917</v>
      </c>
      <c r="Z46" t="s">
        <v>30</v>
      </c>
      <c r="AA46" s="9" t="str">
        <f t="shared" si="2"/>
        <v>winning</v>
      </c>
      <c r="AB46" s="9">
        <f t="shared" si="3"/>
        <v>1</v>
      </c>
    </row>
    <row r="47" spans="1:28">
      <c r="A47">
        <v>46</v>
      </c>
      <c r="B47">
        <v>46</v>
      </c>
      <c r="C47" t="s">
        <v>207</v>
      </c>
      <c r="D47" s="9" t="s">
        <v>508</v>
      </c>
      <c r="E47" s="9" t="s">
        <v>512</v>
      </c>
      <c r="F47" s="9">
        <v>29</v>
      </c>
      <c r="H47" t="s">
        <v>21</v>
      </c>
      <c r="I47" t="s">
        <v>22</v>
      </c>
      <c r="J47" t="str">
        <f t="shared" si="0"/>
        <v>Away</v>
      </c>
      <c r="K47" t="s">
        <v>172</v>
      </c>
      <c r="L47" t="s">
        <v>24</v>
      </c>
      <c r="M47" s="9" t="str">
        <f t="shared" si="1"/>
        <v>W</v>
      </c>
      <c r="N47">
        <v>4</v>
      </c>
      <c r="O47">
        <v>1</v>
      </c>
      <c r="Q47" s="1" t="s">
        <v>208</v>
      </c>
      <c r="R47">
        <v>5</v>
      </c>
      <c r="S47">
        <v>8</v>
      </c>
      <c r="T47" t="s">
        <v>197</v>
      </c>
      <c r="U47" t="s">
        <v>174</v>
      </c>
      <c r="W47" s="2">
        <v>0.10555555555555556</v>
      </c>
      <c r="X47" t="s">
        <v>37</v>
      </c>
      <c r="Y47">
        <v>22227</v>
      </c>
      <c r="Z47" t="s">
        <v>38</v>
      </c>
      <c r="AA47" s="9" t="str">
        <f t="shared" si="2"/>
        <v>winning</v>
      </c>
      <c r="AB47" s="9">
        <f t="shared" si="3"/>
        <v>2</v>
      </c>
    </row>
    <row r="48" spans="1:28">
      <c r="A48">
        <v>47</v>
      </c>
      <c r="B48">
        <v>47</v>
      </c>
      <c r="C48" t="s">
        <v>209</v>
      </c>
      <c r="D48" s="9" t="s">
        <v>509</v>
      </c>
      <c r="E48" s="9" t="s">
        <v>512</v>
      </c>
      <c r="F48" s="9">
        <v>30</v>
      </c>
      <c r="H48" t="s">
        <v>21</v>
      </c>
      <c r="I48" t="s">
        <v>22</v>
      </c>
      <c r="J48" t="str">
        <f t="shared" si="0"/>
        <v>Away</v>
      </c>
      <c r="K48" t="s">
        <v>172</v>
      </c>
      <c r="L48" t="s">
        <v>24</v>
      </c>
      <c r="M48" s="9" t="str">
        <f t="shared" si="1"/>
        <v>W</v>
      </c>
      <c r="N48">
        <v>5</v>
      </c>
      <c r="O48">
        <v>2</v>
      </c>
      <c r="Q48" s="1" t="s">
        <v>210</v>
      </c>
      <c r="R48">
        <v>5</v>
      </c>
      <c r="S48">
        <v>7.5</v>
      </c>
      <c r="T48" t="s">
        <v>65</v>
      </c>
      <c r="U48" t="s">
        <v>211</v>
      </c>
      <c r="V48" t="s">
        <v>42</v>
      </c>
      <c r="W48" s="2">
        <v>0.14097222222222222</v>
      </c>
      <c r="X48" t="s">
        <v>29</v>
      </c>
      <c r="Y48">
        <v>23510</v>
      </c>
      <c r="Z48" t="s">
        <v>43</v>
      </c>
      <c r="AA48" s="9" t="str">
        <f t="shared" si="2"/>
        <v>winning</v>
      </c>
      <c r="AB48" s="9">
        <f t="shared" si="3"/>
        <v>3</v>
      </c>
    </row>
    <row r="49" spans="1:28">
      <c r="A49">
        <v>48</v>
      </c>
      <c r="B49">
        <v>48</v>
      </c>
      <c r="C49" t="s">
        <v>212</v>
      </c>
      <c r="D49" s="9" t="s">
        <v>510</v>
      </c>
      <c r="E49" s="9" t="s">
        <v>512</v>
      </c>
      <c r="F49" s="9">
        <v>31</v>
      </c>
      <c r="H49" t="s">
        <v>21</v>
      </c>
      <c r="I49" t="s">
        <v>22</v>
      </c>
      <c r="J49" t="str">
        <f t="shared" si="0"/>
        <v>Away</v>
      </c>
      <c r="K49" t="s">
        <v>172</v>
      </c>
      <c r="L49" t="s">
        <v>24</v>
      </c>
      <c r="M49" s="9" t="str">
        <f t="shared" si="1"/>
        <v>W</v>
      </c>
      <c r="N49">
        <v>4</v>
      </c>
      <c r="O49">
        <v>1</v>
      </c>
      <c r="Q49" s="1" t="s">
        <v>213</v>
      </c>
      <c r="R49">
        <v>5</v>
      </c>
      <c r="S49">
        <v>6.5</v>
      </c>
      <c r="T49" t="s">
        <v>214</v>
      </c>
      <c r="U49" t="s">
        <v>184</v>
      </c>
      <c r="V49" t="s">
        <v>70</v>
      </c>
      <c r="W49" s="2">
        <v>0.12222222222222223</v>
      </c>
      <c r="X49" t="s">
        <v>29</v>
      </c>
      <c r="Y49">
        <v>22166</v>
      </c>
      <c r="Z49" t="s">
        <v>50</v>
      </c>
      <c r="AA49" s="9" t="str">
        <f t="shared" si="2"/>
        <v>winning</v>
      </c>
      <c r="AB49" s="9">
        <f t="shared" si="3"/>
        <v>4</v>
      </c>
    </row>
    <row r="50" spans="1:28">
      <c r="A50">
        <v>49</v>
      </c>
      <c r="B50">
        <v>49</v>
      </c>
      <c r="C50" t="s">
        <v>215</v>
      </c>
      <c r="D50" s="9" t="s">
        <v>504</v>
      </c>
      <c r="E50" s="9" t="s">
        <v>513</v>
      </c>
      <c r="F50" s="9">
        <v>1</v>
      </c>
      <c r="H50" t="s">
        <v>21</v>
      </c>
      <c r="J50" t="str">
        <f t="shared" si="0"/>
        <v>Home</v>
      </c>
      <c r="K50" t="s">
        <v>78</v>
      </c>
      <c r="L50" t="s">
        <v>52</v>
      </c>
      <c r="M50" s="9" t="str">
        <f t="shared" si="1"/>
        <v>L</v>
      </c>
      <c r="N50">
        <v>4</v>
      </c>
      <c r="O50">
        <v>11</v>
      </c>
      <c r="Q50" s="1" t="s">
        <v>216</v>
      </c>
      <c r="R50">
        <v>5</v>
      </c>
      <c r="S50">
        <v>7.5</v>
      </c>
      <c r="T50" t="s">
        <v>80</v>
      </c>
      <c r="U50" t="s">
        <v>27</v>
      </c>
      <c r="W50" s="2">
        <v>0.13055555555555556</v>
      </c>
      <c r="X50" t="s">
        <v>37</v>
      </c>
      <c r="Y50">
        <v>25564</v>
      </c>
      <c r="Z50" t="s">
        <v>55</v>
      </c>
      <c r="AA50" s="9" t="str">
        <f t="shared" si="2"/>
        <v>losing</v>
      </c>
      <c r="AB50" s="9">
        <f t="shared" si="3"/>
        <v>1</v>
      </c>
    </row>
    <row r="51" spans="1:28">
      <c r="A51">
        <v>50</v>
      </c>
      <c r="B51">
        <v>50</v>
      </c>
      <c r="C51" t="s">
        <v>217</v>
      </c>
      <c r="D51" s="9" t="s">
        <v>506</v>
      </c>
      <c r="E51" s="9" t="s">
        <v>513</v>
      </c>
      <c r="F51" s="9">
        <v>2</v>
      </c>
      <c r="G51" s="9">
        <v>-1</v>
      </c>
      <c r="H51" t="s">
        <v>21</v>
      </c>
      <c r="J51" t="str">
        <f t="shared" si="0"/>
        <v>Home</v>
      </c>
      <c r="K51" t="s">
        <v>78</v>
      </c>
      <c r="L51" t="s">
        <v>24</v>
      </c>
      <c r="M51" s="9" t="str">
        <f t="shared" si="1"/>
        <v>W</v>
      </c>
      <c r="N51">
        <v>6</v>
      </c>
      <c r="O51">
        <v>3</v>
      </c>
      <c r="Q51" s="1" t="s">
        <v>218</v>
      </c>
      <c r="R51">
        <v>5</v>
      </c>
      <c r="S51">
        <v>7.5</v>
      </c>
      <c r="T51" t="s">
        <v>93</v>
      </c>
      <c r="U51" t="s">
        <v>219</v>
      </c>
      <c r="V51" t="s">
        <v>42</v>
      </c>
      <c r="W51" s="2">
        <v>0.12569444444444444</v>
      </c>
      <c r="X51" t="s">
        <v>29</v>
      </c>
      <c r="Y51">
        <v>28148</v>
      </c>
      <c r="Z51" t="s">
        <v>30</v>
      </c>
      <c r="AA51" s="9" t="str">
        <f t="shared" si="2"/>
        <v>winning</v>
      </c>
      <c r="AB51" s="9">
        <f t="shared" si="3"/>
        <v>1</v>
      </c>
    </row>
    <row r="52" spans="1:28">
      <c r="A52">
        <v>51</v>
      </c>
      <c r="B52">
        <v>51</v>
      </c>
      <c r="C52" t="s">
        <v>220</v>
      </c>
      <c r="D52" s="9" t="s">
        <v>506</v>
      </c>
      <c r="E52" s="9" t="s">
        <v>513</v>
      </c>
      <c r="F52" s="9">
        <v>2</v>
      </c>
      <c r="G52" s="9">
        <v>-2</v>
      </c>
      <c r="H52" t="s">
        <v>21</v>
      </c>
      <c r="J52" t="str">
        <f t="shared" si="0"/>
        <v>Home</v>
      </c>
      <c r="K52" t="s">
        <v>78</v>
      </c>
      <c r="L52" t="s">
        <v>52</v>
      </c>
      <c r="M52" s="9" t="str">
        <f t="shared" si="1"/>
        <v>L</v>
      </c>
      <c r="N52">
        <v>8</v>
      </c>
      <c r="O52">
        <v>9</v>
      </c>
      <c r="Q52" s="1" t="s">
        <v>221</v>
      </c>
      <c r="R52">
        <v>5</v>
      </c>
      <c r="S52">
        <v>7.5</v>
      </c>
      <c r="T52" t="s">
        <v>222</v>
      </c>
      <c r="U52" t="s">
        <v>67</v>
      </c>
      <c r="V52" t="s">
        <v>170</v>
      </c>
      <c r="W52" s="2">
        <v>0.14166666666666666</v>
      </c>
      <c r="X52" t="s">
        <v>37</v>
      </c>
      <c r="Y52">
        <v>24972</v>
      </c>
      <c r="Z52" t="s">
        <v>55</v>
      </c>
      <c r="AA52" s="9" t="str">
        <f t="shared" si="2"/>
        <v>losing</v>
      </c>
      <c r="AB52" s="9">
        <f t="shared" si="3"/>
        <v>1</v>
      </c>
    </row>
    <row r="53" spans="1:28">
      <c r="A53">
        <v>52</v>
      </c>
      <c r="B53">
        <v>52</v>
      </c>
      <c r="C53" t="s">
        <v>223</v>
      </c>
      <c r="D53" s="9" t="s">
        <v>507</v>
      </c>
      <c r="E53" s="9" t="s">
        <v>513</v>
      </c>
      <c r="F53" s="9">
        <v>3</v>
      </c>
      <c r="H53" t="s">
        <v>21</v>
      </c>
      <c r="J53" t="str">
        <f t="shared" si="0"/>
        <v>Home</v>
      </c>
      <c r="K53" t="s">
        <v>78</v>
      </c>
      <c r="L53" t="s">
        <v>102</v>
      </c>
      <c r="M53" s="9" t="str">
        <f t="shared" si="1"/>
        <v>W</v>
      </c>
      <c r="N53">
        <v>7</v>
      </c>
      <c r="O53">
        <v>6</v>
      </c>
      <c r="Q53" s="1" t="s">
        <v>224</v>
      </c>
      <c r="R53">
        <v>5</v>
      </c>
      <c r="S53">
        <v>6.5</v>
      </c>
      <c r="T53" t="s">
        <v>42</v>
      </c>
      <c r="U53" t="s">
        <v>161</v>
      </c>
      <c r="W53" s="2">
        <v>0.15555555555555556</v>
      </c>
      <c r="X53" t="s">
        <v>37</v>
      </c>
      <c r="Y53">
        <v>24575</v>
      </c>
      <c r="Z53" t="s">
        <v>30</v>
      </c>
      <c r="AA53" s="9" t="str">
        <f t="shared" si="2"/>
        <v>winning</v>
      </c>
      <c r="AB53" s="9">
        <f t="shared" si="3"/>
        <v>1</v>
      </c>
    </row>
    <row r="54" spans="1:28">
      <c r="A54">
        <v>53</v>
      </c>
      <c r="B54">
        <v>53</v>
      </c>
      <c r="C54" t="s">
        <v>225</v>
      </c>
      <c r="D54" s="9" t="s">
        <v>508</v>
      </c>
      <c r="E54" s="9" t="s">
        <v>513</v>
      </c>
      <c r="F54" s="9">
        <v>5</v>
      </c>
      <c r="H54" t="s">
        <v>21</v>
      </c>
      <c r="J54" t="str">
        <f t="shared" si="0"/>
        <v>Home</v>
      </c>
      <c r="K54" t="s">
        <v>226</v>
      </c>
      <c r="L54" t="s">
        <v>52</v>
      </c>
      <c r="M54" s="9" t="str">
        <f t="shared" si="1"/>
        <v>L</v>
      </c>
      <c r="N54">
        <v>2</v>
      </c>
      <c r="O54">
        <v>6</v>
      </c>
      <c r="Q54" s="1" t="s">
        <v>227</v>
      </c>
      <c r="R54">
        <v>5</v>
      </c>
      <c r="S54">
        <v>6</v>
      </c>
      <c r="T54" t="s">
        <v>228</v>
      </c>
      <c r="U54" t="s">
        <v>65</v>
      </c>
      <c r="V54" t="s">
        <v>156</v>
      </c>
      <c r="W54" s="2">
        <v>0.11319444444444444</v>
      </c>
      <c r="X54" t="s">
        <v>37</v>
      </c>
      <c r="Y54">
        <v>32091</v>
      </c>
      <c r="Z54" t="s">
        <v>55</v>
      </c>
      <c r="AA54" s="9" t="str">
        <f t="shared" si="2"/>
        <v>losing</v>
      </c>
      <c r="AB54" s="9">
        <f t="shared" si="3"/>
        <v>1</v>
      </c>
    </row>
    <row r="55" spans="1:28">
      <c r="A55">
        <v>54</v>
      </c>
      <c r="B55">
        <v>54</v>
      </c>
      <c r="C55" t="s">
        <v>229</v>
      </c>
      <c r="D55" s="9" t="s">
        <v>509</v>
      </c>
      <c r="E55" s="9" t="s">
        <v>513</v>
      </c>
      <c r="F55" s="9">
        <v>6</v>
      </c>
      <c r="H55" t="s">
        <v>21</v>
      </c>
      <c r="J55" t="str">
        <f t="shared" si="0"/>
        <v>Home</v>
      </c>
      <c r="K55" t="s">
        <v>226</v>
      </c>
      <c r="L55" t="s">
        <v>24</v>
      </c>
      <c r="M55" s="9" t="str">
        <f t="shared" si="1"/>
        <v>W</v>
      </c>
      <c r="N55">
        <v>10</v>
      </c>
      <c r="O55">
        <v>5</v>
      </c>
      <c r="Q55" s="1" t="s">
        <v>230</v>
      </c>
      <c r="R55">
        <v>5</v>
      </c>
      <c r="S55">
        <v>6</v>
      </c>
      <c r="T55" t="s">
        <v>214</v>
      </c>
      <c r="U55" t="s">
        <v>231</v>
      </c>
      <c r="W55" s="2">
        <v>0.12430555555555556</v>
      </c>
      <c r="X55" t="s">
        <v>29</v>
      </c>
      <c r="Y55">
        <v>30373</v>
      </c>
      <c r="Z55" t="s">
        <v>30</v>
      </c>
      <c r="AA55" s="9" t="str">
        <f t="shared" si="2"/>
        <v>winning</v>
      </c>
      <c r="AB55" s="9">
        <f t="shared" si="3"/>
        <v>1</v>
      </c>
    </row>
    <row r="56" spans="1:28">
      <c r="A56">
        <v>55</v>
      </c>
      <c r="B56">
        <v>55</v>
      </c>
      <c r="C56" t="s">
        <v>232</v>
      </c>
      <c r="D56" s="9" t="s">
        <v>510</v>
      </c>
      <c r="E56" s="9" t="s">
        <v>513</v>
      </c>
      <c r="F56" s="9">
        <v>7</v>
      </c>
      <c r="H56" t="s">
        <v>21</v>
      </c>
      <c r="J56" t="str">
        <f t="shared" si="0"/>
        <v>Home</v>
      </c>
      <c r="K56" t="s">
        <v>226</v>
      </c>
      <c r="L56" t="s">
        <v>52</v>
      </c>
      <c r="M56" s="9" t="str">
        <f t="shared" si="1"/>
        <v>L</v>
      </c>
      <c r="N56">
        <v>2</v>
      </c>
      <c r="O56">
        <v>3</v>
      </c>
      <c r="P56">
        <v>10</v>
      </c>
      <c r="Q56" s="1" t="s">
        <v>233</v>
      </c>
      <c r="R56">
        <v>5</v>
      </c>
      <c r="S56">
        <v>6</v>
      </c>
      <c r="T56" t="s">
        <v>234</v>
      </c>
      <c r="U56" t="s">
        <v>98</v>
      </c>
      <c r="V56" t="s">
        <v>156</v>
      </c>
      <c r="W56" s="2">
        <v>0.12847222222222224</v>
      </c>
      <c r="X56" t="s">
        <v>29</v>
      </c>
      <c r="Y56">
        <v>35139</v>
      </c>
      <c r="Z56" t="s">
        <v>55</v>
      </c>
      <c r="AA56" s="9" t="str">
        <f t="shared" si="2"/>
        <v>losing</v>
      </c>
      <c r="AB56" s="9">
        <f t="shared" si="3"/>
        <v>1</v>
      </c>
    </row>
    <row r="57" spans="1:28">
      <c r="A57">
        <v>56</v>
      </c>
      <c r="B57">
        <v>56</v>
      </c>
      <c r="C57" t="s">
        <v>235</v>
      </c>
      <c r="D57" s="9" t="s">
        <v>504</v>
      </c>
      <c r="E57" s="9" t="s">
        <v>513</v>
      </c>
      <c r="F57" s="9">
        <v>8</v>
      </c>
      <c r="H57" t="s">
        <v>21</v>
      </c>
      <c r="J57" t="str">
        <f t="shared" si="0"/>
        <v>Home</v>
      </c>
      <c r="K57" t="s">
        <v>236</v>
      </c>
      <c r="L57" t="s">
        <v>24</v>
      </c>
      <c r="M57" s="9" t="str">
        <f t="shared" si="1"/>
        <v>W</v>
      </c>
      <c r="N57">
        <v>11</v>
      </c>
      <c r="O57">
        <v>3</v>
      </c>
      <c r="Q57" s="1" t="s">
        <v>237</v>
      </c>
      <c r="R57">
        <v>5</v>
      </c>
      <c r="S57">
        <v>6</v>
      </c>
      <c r="T57" t="s">
        <v>193</v>
      </c>
      <c r="U57" t="s">
        <v>238</v>
      </c>
      <c r="W57" s="2">
        <v>0.11041666666666666</v>
      </c>
      <c r="X57" t="s">
        <v>37</v>
      </c>
      <c r="Y57">
        <v>32043</v>
      </c>
      <c r="Z57" t="s">
        <v>30</v>
      </c>
      <c r="AA57" s="9" t="str">
        <f t="shared" si="2"/>
        <v>winning</v>
      </c>
      <c r="AB57" s="9">
        <f t="shared" si="3"/>
        <v>1</v>
      </c>
    </row>
    <row r="58" spans="1:28">
      <c r="A58">
        <v>57</v>
      </c>
      <c r="B58">
        <v>57</v>
      </c>
      <c r="C58" t="s">
        <v>239</v>
      </c>
      <c r="D58" s="9" t="s">
        <v>506</v>
      </c>
      <c r="E58" s="9" t="s">
        <v>513</v>
      </c>
      <c r="F58" s="9">
        <v>9</v>
      </c>
      <c r="H58" t="s">
        <v>21</v>
      </c>
      <c r="J58" t="str">
        <f t="shared" si="0"/>
        <v>Home</v>
      </c>
      <c r="K58" t="s">
        <v>236</v>
      </c>
      <c r="L58" t="s">
        <v>24</v>
      </c>
      <c r="M58" s="9" t="str">
        <f t="shared" si="1"/>
        <v>W</v>
      </c>
      <c r="N58">
        <v>4</v>
      </c>
      <c r="O58">
        <v>3</v>
      </c>
      <c r="Q58" s="1" t="s">
        <v>240</v>
      </c>
      <c r="R58">
        <v>4</v>
      </c>
      <c r="S58">
        <v>6</v>
      </c>
      <c r="T58" t="s">
        <v>93</v>
      </c>
      <c r="U58" t="s">
        <v>241</v>
      </c>
      <c r="V58" t="s">
        <v>42</v>
      </c>
      <c r="W58" s="2">
        <v>0.12222222222222223</v>
      </c>
      <c r="X58" t="s">
        <v>37</v>
      </c>
      <c r="Y58">
        <v>33731</v>
      </c>
      <c r="Z58" t="s">
        <v>38</v>
      </c>
      <c r="AA58" s="9" t="str">
        <f t="shared" si="2"/>
        <v>winning</v>
      </c>
      <c r="AB58" s="9">
        <f t="shared" si="3"/>
        <v>2</v>
      </c>
    </row>
    <row r="59" spans="1:28">
      <c r="A59">
        <v>58</v>
      </c>
      <c r="B59">
        <v>58</v>
      </c>
      <c r="C59" t="s">
        <v>242</v>
      </c>
      <c r="D59" s="9" t="s">
        <v>507</v>
      </c>
      <c r="E59" s="9" t="s">
        <v>513</v>
      </c>
      <c r="F59" s="9">
        <v>10</v>
      </c>
      <c r="H59" t="s">
        <v>21</v>
      </c>
      <c r="J59" t="str">
        <f t="shared" si="0"/>
        <v>Home</v>
      </c>
      <c r="K59" t="s">
        <v>236</v>
      </c>
      <c r="L59" t="s">
        <v>52</v>
      </c>
      <c r="M59" s="9" t="str">
        <f t="shared" si="1"/>
        <v>L</v>
      </c>
      <c r="N59">
        <v>2</v>
      </c>
      <c r="O59">
        <v>4</v>
      </c>
      <c r="Q59" s="1" t="s">
        <v>243</v>
      </c>
      <c r="R59">
        <v>4</v>
      </c>
      <c r="S59">
        <v>7</v>
      </c>
      <c r="T59" t="s">
        <v>244</v>
      </c>
      <c r="U59" t="s">
        <v>197</v>
      </c>
      <c r="V59" t="s">
        <v>245</v>
      </c>
      <c r="W59" s="2">
        <v>0.12430555555555556</v>
      </c>
      <c r="X59" t="s">
        <v>29</v>
      </c>
      <c r="Y59">
        <v>30698</v>
      </c>
      <c r="Z59" t="s">
        <v>55</v>
      </c>
      <c r="AA59" s="9" t="str">
        <f t="shared" si="2"/>
        <v>losing</v>
      </c>
      <c r="AB59" s="9">
        <f t="shared" si="3"/>
        <v>1</v>
      </c>
    </row>
    <row r="60" spans="1:28">
      <c r="A60">
        <v>59</v>
      </c>
      <c r="B60">
        <v>59</v>
      </c>
      <c r="C60" t="s">
        <v>246</v>
      </c>
      <c r="D60" s="9" t="s">
        <v>511</v>
      </c>
      <c r="E60" s="9" t="s">
        <v>513</v>
      </c>
      <c r="F60" s="9">
        <v>11</v>
      </c>
      <c r="H60" t="s">
        <v>21</v>
      </c>
      <c r="I60" t="s">
        <v>22</v>
      </c>
      <c r="J60" t="str">
        <f t="shared" si="0"/>
        <v>Away</v>
      </c>
      <c r="K60" t="s">
        <v>226</v>
      </c>
      <c r="L60" t="s">
        <v>52</v>
      </c>
      <c r="M60" s="9" t="str">
        <f t="shared" si="1"/>
        <v>L</v>
      </c>
      <c r="N60">
        <v>0</v>
      </c>
      <c r="O60">
        <v>6</v>
      </c>
      <c r="Q60" s="1" t="s">
        <v>247</v>
      </c>
      <c r="R60">
        <v>4</v>
      </c>
      <c r="S60">
        <v>7.5</v>
      </c>
      <c r="T60" t="s">
        <v>231</v>
      </c>
      <c r="U60" t="s">
        <v>214</v>
      </c>
      <c r="W60" s="2">
        <v>0.11180555555555556</v>
      </c>
      <c r="X60" t="s">
        <v>37</v>
      </c>
      <c r="Y60">
        <v>18003</v>
      </c>
      <c r="Z60" t="s">
        <v>61</v>
      </c>
      <c r="AA60" s="9" t="str">
        <f t="shared" si="2"/>
        <v>losing</v>
      </c>
      <c r="AB60" s="9">
        <f t="shared" si="3"/>
        <v>2</v>
      </c>
    </row>
    <row r="61" spans="1:28">
      <c r="A61">
        <v>60</v>
      </c>
      <c r="B61">
        <v>60</v>
      </c>
      <c r="C61" t="s">
        <v>248</v>
      </c>
      <c r="D61" s="9" t="s">
        <v>508</v>
      </c>
      <c r="E61" s="9" t="s">
        <v>513</v>
      </c>
      <c r="F61" s="9">
        <v>12</v>
      </c>
      <c r="H61" t="s">
        <v>21</v>
      </c>
      <c r="I61" t="s">
        <v>22</v>
      </c>
      <c r="J61" t="str">
        <f t="shared" si="0"/>
        <v>Away</v>
      </c>
      <c r="K61" t="s">
        <v>226</v>
      </c>
      <c r="L61" t="s">
        <v>52</v>
      </c>
      <c r="M61" s="9" t="str">
        <f t="shared" si="1"/>
        <v>L</v>
      </c>
      <c r="N61">
        <v>1</v>
      </c>
      <c r="O61">
        <v>5</v>
      </c>
      <c r="Q61" s="1" t="s">
        <v>249</v>
      </c>
      <c r="R61">
        <v>5</v>
      </c>
      <c r="S61">
        <v>8.5</v>
      </c>
      <c r="T61" t="s">
        <v>250</v>
      </c>
      <c r="U61" t="s">
        <v>27</v>
      </c>
      <c r="W61" s="2">
        <v>0.11458333333333333</v>
      </c>
      <c r="X61" t="s">
        <v>37</v>
      </c>
      <c r="Y61">
        <v>20355</v>
      </c>
      <c r="Z61" t="s">
        <v>88</v>
      </c>
      <c r="AA61" s="9" t="str">
        <f t="shared" si="2"/>
        <v>losing</v>
      </c>
      <c r="AB61" s="9">
        <f t="shared" si="3"/>
        <v>3</v>
      </c>
    </row>
    <row r="62" spans="1:28">
      <c r="A62">
        <v>61</v>
      </c>
      <c r="B62">
        <v>61</v>
      </c>
      <c r="C62" t="s">
        <v>251</v>
      </c>
      <c r="D62" s="9" t="s">
        <v>509</v>
      </c>
      <c r="E62" s="9" t="s">
        <v>513</v>
      </c>
      <c r="F62" s="9">
        <v>13</v>
      </c>
      <c r="H62" t="s">
        <v>21</v>
      </c>
      <c r="I62" t="s">
        <v>22</v>
      </c>
      <c r="J62" t="str">
        <f t="shared" si="0"/>
        <v>Away</v>
      </c>
      <c r="K62" t="s">
        <v>226</v>
      </c>
      <c r="L62" t="s">
        <v>52</v>
      </c>
      <c r="M62" s="9" t="str">
        <f t="shared" si="1"/>
        <v>L</v>
      </c>
      <c r="N62">
        <v>1</v>
      </c>
      <c r="O62">
        <v>4</v>
      </c>
      <c r="Q62" s="1" t="s">
        <v>252</v>
      </c>
      <c r="R62">
        <v>5</v>
      </c>
      <c r="S62">
        <v>8.5</v>
      </c>
      <c r="T62" t="s">
        <v>253</v>
      </c>
      <c r="U62" t="s">
        <v>193</v>
      </c>
      <c r="V62" t="s">
        <v>156</v>
      </c>
      <c r="W62" s="2">
        <v>0.11319444444444444</v>
      </c>
      <c r="X62" t="s">
        <v>29</v>
      </c>
      <c r="Y62">
        <v>26647</v>
      </c>
      <c r="Z62" t="s">
        <v>94</v>
      </c>
      <c r="AA62" s="9" t="str">
        <f t="shared" si="2"/>
        <v>losing</v>
      </c>
      <c r="AB62" s="9">
        <f t="shared" si="3"/>
        <v>4</v>
      </c>
    </row>
    <row r="63" spans="1:28">
      <c r="A63">
        <v>62</v>
      </c>
      <c r="B63">
        <v>62</v>
      </c>
      <c r="C63" t="s">
        <v>254</v>
      </c>
      <c r="D63" s="9" t="s">
        <v>510</v>
      </c>
      <c r="E63" s="9" t="s">
        <v>513</v>
      </c>
      <c r="F63" s="9">
        <v>14</v>
      </c>
      <c r="H63" t="s">
        <v>21</v>
      </c>
      <c r="I63" t="s">
        <v>22</v>
      </c>
      <c r="J63" t="str">
        <f t="shared" si="0"/>
        <v>Away</v>
      </c>
      <c r="K63" t="s">
        <v>226</v>
      </c>
      <c r="L63" t="s">
        <v>24</v>
      </c>
      <c r="M63" s="9" t="str">
        <f t="shared" si="1"/>
        <v>W</v>
      </c>
      <c r="N63">
        <v>4</v>
      </c>
      <c r="O63">
        <v>1</v>
      </c>
      <c r="Q63" s="1" t="s">
        <v>255</v>
      </c>
      <c r="R63">
        <v>5</v>
      </c>
      <c r="S63">
        <v>8.5</v>
      </c>
      <c r="T63" t="s">
        <v>93</v>
      </c>
      <c r="U63" t="s">
        <v>256</v>
      </c>
      <c r="V63" t="s">
        <v>42</v>
      </c>
      <c r="W63" s="2">
        <v>0.13055555555555556</v>
      </c>
      <c r="X63" t="s">
        <v>29</v>
      </c>
      <c r="Y63">
        <v>20879</v>
      </c>
      <c r="Z63" t="s">
        <v>30</v>
      </c>
      <c r="AA63" s="9" t="str">
        <f t="shared" si="2"/>
        <v>winning</v>
      </c>
      <c r="AB63" s="9">
        <f t="shared" si="3"/>
        <v>1</v>
      </c>
    </row>
    <row r="64" spans="1:28">
      <c r="A64">
        <v>63</v>
      </c>
      <c r="B64">
        <v>63</v>
      </c>
      <c r="C64" t="s">
        <v>257</v>
      </c>
      <c r="D64" s="9" t="s">
        <v>504</v>
      </c>
      <c r="E64" s="9" t="s">
        <v>513</v>
      </c>
      <c r="F64" s="9">
        <v>15</v>
      </c>
      <c r="H64" t="s">
        <v>21</v>
      </c>
      <c r="I64" t="s">
        <v>22</v>
      </c>
      <c r="J64" t="str">
        <f t="shared" si="0"/>
        <v>Away</v>
      </c>
      <c r="K64" t="s">
        <v>258</v>
      </c>
      <c r="L64" t="s">
        <v>52</v>
      </c>
      <c r="M64" s="9" t="str">
        <f t="shared" si="1"/>
        <v>L</v>
      </c>
      <c r="N64">
        <v>3</v>
      </c>
      <c r="O64">
        <v>6</v>
      </c>
      <c r="Q64" s="1" t="s">
        <v>259</v>
      </c>
      <c r="R64">
        <v>5</v>
      </c>
      <c r="S64">
        <v>8.5</v>
      </c>
      <c r="T64" t="s">
        <v>260</v>
      </c>
      <c r="U64" t="s">
        <v>197</v>
      </c>
      <c r="V64" t="s">
        <v>261</v>
      </c>
      <c r="W64" s="2">
        <v>0.11666666666666665</v>
      </c>
      <c r="X64" t="s">
        <v>37</v>
      </c>
      <c r="Y64">
        <v>21820</v>
      </c>
      <c r="Z64" t="s">
        <v>55</v>
      </c>
      <c r="AA64" s="9" t="str">
        <f t="shared" si="2"/>
        <v>losing</v>
      </c>
      <c r="AB64" s="9">
        <f t="shared" si="3"/>
        <v>1</v>
      </c>
    </row>
    <row r="65" spans="1:28">
      <c r="A65">
        <v>64</v>
      </c>
      <c r="B65">
        <v>64</v>
      </c>
      <c r="C65" t="s">
        <v>262</v>
      </c>
      <c r="D65" s="9" t="s">
        <v>506</v>
      </c>
      <c r="E65" s="9" t="s">
        <v>513</v>
      </c>
      <c r="F65" s="9">
        <v>16</v>
      </c>
      <c r="H65" t="s">
        <v>21</v>
      </c>
      <c r="I65" t="s">
        <v>22</v>
      </c>
      <c r="J65" t="str">
        <f t="shared" si="0"/>
        <v>Away</v>
      </c>
      <c r="K65" t="s">
        <v>258</v>
      </c>
      <c r="L65" t="s">
        <v>52</v>
      </c>
      <c r="M65" s="9" t="str">
        <f t="shared" si="1"/>
        <v>L</v>
      </c>
      <c r="N65">
        <v>5</v>
      </c>
      <c r="O65">
        <v>8</v>
      </c>
      <c r="Q65" s="1" t="s">
        <v>263</v>
      </c>
      <c r="R65">
        <v>5</v>
      </c>
      <c r="S65">
        <v>8.5</v>
      </c>
      <c r="T65" t="s">
        <v>264</v>
      </c>
      <c r="U65" t="s">
        <v>214</v>
      </c>
      <c r="V65" t="s">
        <v>261</v>
      </c>
      <c r="W65" s="2">
        <v>0.14861111111111111</v>
      </c>
      <c r="X65" t="s">
        <v>29</v>
      </c>
      <c r="Y65">
        <v>22245</v>
      </c>
      <c r="Z65" t="s">
        <v>61</v>
      </c>
      <c r="AA65" s="9" t="str">
        <f t="shared" si="2"/>
        <v>losing</v>
      </c>
      <c r="AB65" s="9">
        <f t="shared" si="3"/>
        <v>2</v>
      </c>
    </row>
    <row r="66" spans="1:28">
      <c r="A66">
        <v>65</v>
      </c>
      <c r="B66">
        <v>65</v>
      </c>
      <c r="C66" t="s">
        <v>265</v>
      </c>
      <c r="D66" s="9" t="s">
        <v>507</v>
      </c>
      <c r="E66" s="9" t="s">
        <v>513</v>
      </c>
      <c r="F66" s="9">
        <v>17</v>
      </c>
      <c r="H66" t="s">
        <v>21</v>
      </c>
      <c r="J66" t="str">
        <f t="shared" si="0"/>
        <v>Home</v>
      </c>
      <c r="K66" t="s">
        <v>258</v>
      </c>
      <c r="L66" t="s">
        <v>52</v>
      </c>
      <c r="M66" s="9" t="str">
        <f t="shared" ref="M66:M128" si="4">LEFT(L66,1)</f>
        <v>L</v>
      </c>
      <c r="N66">
        <v>4</v>
      </c>
      <c r="O66">
        <v>8</v>
      </c>
      <c r="Q66" s="1" t="s">
        <v>266</v>
      </c>
      <c r="R66">
        <v>5</v>
      </c>
      <c r="S66">
        <v>8.5</v>
      </c>
      <c r="T66" t="s">
        <v>267</v>
      </c>
      <c r="U66" t="s">
        <v>27</v>
      </c>
      <c r="W66" s="2">
        <v>0.13402777777777777</v>
      </c>
      <c r="X66" t="s">
        <v>37</v>
      </c>
      <c r="Y66">
        <v>33041</v>
      </c>
      <c r="Z66" t="s">
        <v>88</v>
      </c>
      <c r="AA66" s="9" t="str">
        <f t="shared" si="2"/>
        <v>losing</v>
      </c>
      <c r="AB66" s="9">
        <f t="shared" si="3"/>
        <v>3</v>
      </c>
    </row>
    <row r="67" spans="1:28">
      <c r="A67">
        <v>66</v>
      </c>
      <c r="B67">
        <v>66</v>
      </c>
      <c r="C67" t="s">
        <v>268</v>
      </c>
      <c r="D67" s="9" t="s">
        <v>511</v>
      </c>
      <c r="E67" s="9" t="s">
        <v>513</v>
      </c>
      <c r="F67" s="9">
        <v>18</v>
      </c>
      <c r="H67" t="s">
        <v>21</v>
      </c>
      <c r="J67" t="str">
        <f t="shared" ref="J67:J130" si="5">IF(I67="@","Away","Home")</f>
        <v>Home</v>
      </c>
      <c r="K67" t="s">
        <v>258</v>
      </c>
      <c r="L67" t="s">
        <v>52</v>
      </c>
      <c r="M67" s="9" t="str">
        <f t="shared" si="4"/>
        <v>L</v>
      </c>
      <c r="N67">
        <v>4</v>
      </c>
      <c r="O67">
        <v>8</v>
      </c>
      <c r="Q67" s="1" t="s">
        <v>269</v>
      </c>
      <c r="R67">
        <v>5</v>
      </c>
      <c r="S67">
        <v>9.5</v>
      </c>
      <c r="T67" t="s">
        <v>270</v>
      </c>
      <c r="U67" t="s">
        <v>193</v>
      </c>
      <c r="W67" s="2">
        <v>0.14583333333333334</v>
      </c>
      <c r="X67" t="s">
        <v>29</v>
      </c>
      <c r="Y67">
        <v>30770</v>
      </c>
      <c r="Z67" t="s">
        <v>94</v>
      </c>
      <c r="AA67" s="9" t="str">
        <f t="shared" ref="AA67:AA130" si="6">IF(LEFT(Z67,1)="+","winning","losing")</f>
        <v>losing</v>
      </c>
      <c r="AB67" s="9">
        <f t="shared" ref="AB67:AB130" si="7">LEN(Z67)</f>
        <v>4</v>
      </c>
    </row>
    <row r="68" spans="1:28">
      <c r="A68">
        <v>67</v>
      </c>
      <c r="B68">
        <v>67</v>
      </c>
      <c r="C68" t="s">
        <v>271</v>
      </c>
      <c r="D68" s="9" t="s">
        <v>508</v>
      </c>
      <c r="E68" s="9" t="s">
        <v>513</v>
      </c>
      <c r="F68" s="9">
        <v>19</v>
      </c>
      <c r="H68" t="s">
        <v>21</v>
      </c>
      <c r="J68" t="str">
        <f t="shared" si="5"/>
        <v>Home</v>
      </c>
      <c r="K68" t="s">
        <v>23</v>
      </c>
      <c r="L68" t="s">
        <v>52</v>
      </c>
      <c r="M68" s="9" t="str">
        <f t="shared" si="4"/>
        <v>L</v>
      </c>
      <c r="N68">
        <v>5</v>
      </c>
      <c r="O68">
        <v>9</v>
      </c>
      <c r="Q68" s="1" t="s">
        <v>272</v>
      </c>
      <c r="R68">
        <v>5</v>
      </c>
      <c r="S68">
        <v>9.5</v>
      </c>
      <c r="T68" t="s">
        <v>273</v>
      </c>
      <c r="U68" t="s">
        <v>93</v>
      </c>
      <c r="W68" s="2">
        <v>0.1361111111111111</v>
      </c>
      <c r="X68" t="s">
        <v>37</v>
      </c>
      <c r="Y68">
        <v>35841</v>
      </c>
      <c r="Z68" t="s">
        <v>100</v>
      </c>
      <c r="AA68" s="9" t="str">
        <f t="shared" si="6"/>
        <v>losing</v>
      </c>
      <c r="AB68" s="9">
        <f t="shared" si="7"/>
        <v>5</v>
      </c>
    </row>
    <row r="69" spans="1:28">
      <c r="A69">
        <v>68</v>
      </c>
      <c r="B69">
        <v>68</v>
      </c>
      <c r="C69" t="s">
        <v>274</v>
      </c>
      <c r="D69" s="9" t="s">
        <v>509</v>
      </c>
      <c r="E69" s="9" t="s">
        <v>513</v>
      </c>
      <c r="F69" s="9">
        <v>20</v>
      </c>
      <c r="H69" t="s">
        <v>21</v>
      </c>
      <c r="J69" t="str">
        <f t="shared" si="5"/>
        <v>Home</v>
      </c>
      <c r="K69" t="s">
        <v>23</v>
      </c>
      <c r="L69" t="s">
        <v>24</v>
      </c>
      <c r="M69" s="9" t="str">
        <f t="shared" si="4"/>
        <v>W</v>
      </c>
      <c r="N69">
        <v>5</v>
      </c>
      <c r="O69">
        <v>1</v>
      </c>
      <c r="Q69" s="1" t="s">
        <v>275</v>
      </c>
      <c r="R69">
        <v>5</v>
      </c>
      <c r="S69">
        <v>8.5</v>
      </c>
      <c r="T69" t="s">
        <v>197</v>
      </c>
      <c r="U69" t="s">
        <v>28</v>
      </c>
      <c r="W69" s="2">
        <v>0.10208333333333335</v>
      </c>
      <c r="X69" t="s">
        <v>29</v>
      </c>
      <c r="Y69">
        <v>35180</v>
      </c>
      <c r="Z69" t="s">
        <v>30</v>
      </c>
      <c r="AA69" s="9" t="str">
        <f t="shared" si="6"/>
        <v>winning</v>
      </c>
      <c r="AB69" s="9">
        <f t="shared" si="7"/>
        <v>1</v>
      </c>
    </row>
    <row r="70" spans="1:28">
      <c r="A70">
        <v>69</v>
      </c>
      <c r="B70">
        <v>69</v>
      </c>
      <c r="C70" t="s">
        <v>276</v>
      </c>
      <c r="D70" s="9" t="s">
        <v>510</v>
      </c>
      <c r="E70" s="9" t="s">
        <v>513</v>
      </c>
      <c r="F70" s="9">
        <v>21</v>
      </c>
      <c r="H70" t="s">
        <v>21</v>
      </c>
      <c r="J70" t="str">
        <f t="shared" si="5"/>
        <v>Home</v>
      </c>
      <c r="K70" t="s">
        <v>23</v>
      </c>
      <c r="L70" t="s">
        <v>24</v>
      </c>
      <c r="M70" s="9" t="str">
        <f t="shared" si="4"/>
        <v>W</v>
      </c>
      <c r="N70">
        <v>10</v>
      </c>
      <c r="O70">
        <v>4</v>
      </c>
      <c r="Q70" s="1" t="s">
        <v>277</v>
      </c>
      <c r="R70">
        <v>5</v>
      </c>
      <c r="S70">
        <v>8.5</v>
      </c>
      <c r="T70" t="s">
        <v>214</v>
      </c>
      <c r="U70" t="s">
        <v>35</v>
      </c>
      <c r="W70" s="2">
        <v>0.13125000000000001</v>
      </c>
      <c r="X70" t="s">
        <v>29</v>
      </c>
      <c r="Y70">
        <v>41487</v>
      </c>
      <c r="Z70" t="s">
        <v>38</v>
      </c>
      <c r="AA70" s="9" t="str">
        <f t="shared" si="6"/>
        <v>winning</v>
      </c>
      <c r="AB70" s="9">
        <f t="shared" si="7"/>
        <v>2</v>
      </c>
    </row>
    <row r="71" spans="1:28">
      <c r="A71">
        <v>70</v>
      </c>
      <c r="B71">
        <v>70</v>
      </c>
      <c r="C71" t="s">
        <v>278</v>
      </c>
      <c r="D71" s="9" t="s">
        <v>506</v>
      </c>
      <c r="E71" s="9" t="s">
        <v>513</v>
      </c>
      <c r="F71" s="9">
        <v>23</v>
      </c>
      <c r="H71" t="s">
        <v>21</v>
      </c>
      <c r="J71" t="str">
        <f t="shared" si="5"/>
        <v>Home</v>
      </c>
      <c r="K71" t="s">
        <v>115</v>
      </c>
      <c r="L71" t="s">
        <v>24</v>
      </c>
      <c r="M71" s="9" t="str">
        <f t="shared" si="4"/>
        <v>W</v>
      </c>
      <c r="N71">
        <v>10</v>
      </c>
      <c r="O71">
        <v>5</v>
      </c>
      <c r="Q71" s="1" t="s">
        <v>279</v>
      </c>
      <c r="R71">
        <v>5</v>
      </c>
      <c r="S71">
        <v>7</v>
      </c>
      <c r="T71" t="s">
        <v>27</v>
      </c>
      <c r="U71" t="s">
        <v>117</v>
      </c>
      <c r="W71" s="2">
        <v>0.11875000000000001</v>
      </c>
      <c r="X71" t="s">
        <v>37</v>
      </c>
      <c r="Y71">
        <v>30079</v>
      </c>
      <c r="Z71" t="s">
        <v>43</v>
      </c>
      <c r="AA71" s="9" t="str">
        <f t="shared" si="6"/>
        <v>winning</v>
      </c>
      <c r="AB71" s="9">
        <f t="shared" si="7"/>
        <v>3</v>
      </c>
    </row>
    <row r="72" spans="1:28">
      <c r="A72">
        <v>71</v>
      </c>
      <c r="B72">
        <v>71</v>
      </c>
      <c r="C72" t="s">
        <v>280</v>
      </c>
      <c r="D72" s="9" t="s">
        <v>507</v>
      </c>
      <c r="E72" s="9" t="s">
        <v>513</v>
      </c>
      <c r="F72" s="9">
        <v>24</v>
      </c>
      <c r="H72" t="s">
        <v>21</v>
      </c>
      <c r="J72" t="str">
        <f t="shared" si="5"/>
        <v>Home</v>
      </c>
      <c r="K72" t="s">
        <v>115</v>
      </c>
      <c r="L72" t="s">
        <v>52</v>
      </c>
      <c r="M72" s="9" t="str">
        <f t="shared" si="4"/>
        <v>L</v>
      </c>
      <c r="N72">
        <v>7</v>
      </c>
      <c r="O72">
        <v>8</v>
      </c>
      <c r="Q72" s="1" t="s">
        <v>281</v>
      </c>
      <c r="R72">
        <v>5</v>
      </c>
      <c r="S72">
        <v>8</v>
      </c>
      <c r="T72" t="s">
        <v>71</v>
      </c>
      <c r="U72" t="s">
        <v>42</v>
      </c>
      <c r="V72" t="s">
        <v>282</v>
      </c>
      <c r="W72" s="2">
        <v>0.16319444444444445</v>
      </c>
      <c r="X72" t="s">
        <v>37</v>
      </c>
      <c r="Y72">
        <v>30367</v>
      </c>
      <c r="Z72" t="s">
        <v>55</v>
      </c>
      <c r="AA72" s="9" t="str">
        <f t="shared" si="6"/>
        <v>losing</v>
      </c>
      <c r="AB72" s="9">
        <f t="shared" si="7"/>
        <v>1</v>
      </c>
    </row>
    <row r="73" spans="1:28">
      <c r="A73">
        <v>72</v>
      </c>
      <c r="B73">
        <v>72</v>
      </c>
      <c r="C73" t="s">
        <v>283</v>
      </c>
      <c r="D73" s="9" t="s">
        <v>511</v>
      </c>
      <c r="E73" s="9" t="s">
        <v>513</v>
      </c>
      <c r="F73" s="9">
        <v>25</v>
      </c>
      <c r="H73" t="s">
        <v>21</v>
      </c>
      <c r="J73" t="str">
        <f t="shared" si="5"/>
        <v>Home</v>
      </c>
      <c r="K73" t="s">
        <v>115</v>
      </c>
      <c r="L73" t="s">
        <v>24</v>
      </c>
      <c r="M73" s="9" t="str">
        <f t="shared" si="4"/>
        <v>W</v>
      </c>
      <c r="N73">
        <v>6</v>
      </c>
      <c r="O73">
        <v>4</v>
      </c>
      <c r="Q73" s="1" t="s">
        <v>284</v>
      </c>
      <c r="R73">
        <v>5</v>
      </c>
      <c r="S73">
        <v>8</v>
      </c>
      <c r="T73" t="s">
        <v>285</v>
      </c>
      <c r="U73" t="s">
        <v>71</v>
      </c>
      <c r="V73" t="s">
        <v>42</v>
      </c>
      <c r="W73" s="2">
        <v>0.14583333333333334</v>
      </c>
      <c r="X73" t="s">
        <v>29</v>
      </c>
      <c r="Y73">
        <v>30568</v>
      </c>
      <c r="Z73" t="s">
        <v>30</v>
      </c>
      <c r="AA73" s="9" t="str">
        <f t="shared" si="6"/>
        <v>winning</v>
      </c>
      <c r="AB73" s="9">
        <f t="shared" si="7"/>
        <v>1</v>
      </c>
    </row>
    <row r="74" spans="1:28">
      <c r="A74">
        <v>73</v>
      </c>
      <c r="B74">
        <v>73</v>
      </c>
      <c r="C74" t="s">
        <v>286</v>
      </c>
      <c r="D74" s="9" t="s">
        <v>508</v>
      </c>
      <c r="E74" s="9" t="s">
        <v>513</v>
      </c>
      <c r="F74" s="9">
        <v>26</v>
      </c>
      <c r="H74" t="s">
        <v>21</v>
      </c>
      <c r="I74" t="s">
        <v>22</v>
      </c>
      <c r="J74" t="str">
        <f t="shared" si="5"/>
        <v>Away</v>
      </c>
      <c r="K74" t="s">
        <v>63</v>
      </c>
      <c r="L74" t="s">
        <v>24</v>
      </c>
      <c r="M74" s="9" t="str">
        <f t="shared" si="4"/>
        <v>W</v>
      </c>
      <c r="N74">
        <v>8</v>
      </c>
      <c r="O74">
        <v>6</v>
      </c>
      <c r="Q74" s="1" t="s">
        <v>287</v>
      </c>
      <c r="R74">
        <v>5</v>
      </c>
      <c r="S74">
        <v>8</v>
      </c>
      <c r="T74" t="s">
        <v>197</v>
      </c>
      <c r="U74" t="s">
        <v>71</v>
      </c>
      <c r="W74" s="2">
        <v>0.14583333333333334</v>
      </c>
      <c r="X74" t="s">
        <v>37</v>
      </c>
      <c r="Y74">
        <v>41887</v>
      </c>
      <c r="Z74" t="s">
        <v>38</v>
      </c>
      <c r="AA74" s="9" t="str">
        <f t="shared" si="6"/>
        <v>winning</v>
      </c>
      <c r="AB74" s="9">
        <f t="shared" si="7"/>
        <v>2</v>
      </c>
    </row>
    <row r="75" spans="1:28">
      <c r="A75">
        <v>74</v>
      </c>
      <c r="B75">
        <v>74</v>
      </c>
      <c r="C75" t="s">
        <v>288</v>
      </c>
      <c r="D75" s="9" t="s">
        <v>509</v>
      </c>
      <c r="E75" s="9" t="s">
        <v>513</v>
      </c>
      <c r="F75" s="9">
        <v>27</v>
      </c>
      <c r="H75" t="s">
        <v>21</v>
      </c>
      <c r="I75" t="s">
        <v>22</v>
      </c>
      <c r="J75" t="str">
        <f t="shared" si="5"/>
        <v>Away</v>
      </c>
      <c r="K75" t="s">
        <v>63</v>
      </c>
      <c r="L75" t="s">
        <v>52</v>
      </c>
      <c r="M75" s="9" t="str">
        <f t="shared" si="4"/>
        <v>L</v>
      </c>
      <c r="N75">
        <v>5</v>
      </c>
      <c r="O75">
        <v>7</v>
      </c>
      <c r="Q75" s="1" t="s">
        <v>289</v>
      </c>
      <c r="R75">
        <v>5</v>
      </c>
      <c r="S75">
        <v>8</v>
      </c>
      <c r="T75" t="s">
        <v>290</v>
      </c>
      <c r="U75" t="s">
        <v>67</v>
      </c>
      <c r="V75" t="s">
        <v>188</v>
      </c>
      <c r="W75" s="2">
        <v>0.14305555555555557</v>
      </c>
      <c r="X75" t="s">
        <v>29</v>
      </c>
      <c r="Y75">
        <v>41746</v>
      </c>
      <c r="Z75" t="s">
        <v>55</v>
      </c>
      <c r="AA75" s="9" t="str">
        <f t="shared" si="6"/>
        <v>losing</v>
      </c>
      <c r="AB75" s="9">
        <f t="shared" si="7"/>
        <v>1</v>
      </c>
    </row>
    <row r="76" spans="1:28">
      <c r="A76">
        <v>75</v>
      </c>
      <c r="B76">
        <v>75</v>
      </c>
      <c r="C76" t="s">
        <v>291</v>
      </c>
      <c r="D76" s="9" t="s">
        <v>510</v>
      </c>
      <c r="E76" s="9" t="s">
        <v>513</v>
      </c>
      <c r="F76" s="9">
        <v>28</v>
      </c>
      <c r="H76" t="s">
        <v>21</v>
      </c>
      <c r="I76" t="s">
        <v>22</v>
      </c>
      <c r="J76" t="str">
        <f t="shared" si="5"/>
        <v>Away</v>
      </c>
      <c r="K76" t="s">
        <v>63</v>
      </c>
      <c r="L76" t="s">
        <v>52</v>
      </c>
      <c r="M76" s="9" t="str">
        <f t="shared" si="4"/>
        <v>L</v>
      </c>
      <c r="N76">
        <v>3</v>
      </c>
      <c r="O76">
        <v>6</v>
      </c>
      <c r="Q76" s="1" t="s">
        <v>292</v>
      </c>
      <c r="R76">
        <v>5</v>
      </c>
      <c r="S76">
        <v>9</v>
      </c>
      <c r="T76" t="s">
        <v>293</v>
      </c>
      <c r="U76" t="s">
        <v>27</v>
      </c>
      <c r="W76" s="2">
        <v>0.12152777777777778</v>
      </c>
      <c r="X76" t="s">
        <v>29</v>
      </c>
      <c r="Y76">
        <v>41795</v>
      </c>
      <c r="Z76" t="s">
        <v>61</v>
      </c>
      <c r="AA76" s="9" t="str">
        <f t="shared" si="6"/>
        <v>losing</v>
      </c>
      <c r="AB76" s="9">
        <f t="shared" si="7"/>
        <v>2</v>
      </c>
    </row>
    <row r="77" spans="1:28">
      <c r="A77">
        <v>76</v>
      </c>
      <c r="B77">
        <v>76</v>
      </c>
      <c r="C77" t="s">
        <v>294</v>
      </c>
      <c r="D77" s="9" t="s">
        <v>504</v>
      </c>
      <c r="E77" s="9" t="s">
        <v>513</v>
      </c>
      <c r="F77" s="9">
        <v>29</v>
      </c>
      <c r="H77" t="s">
        <v>21</v>
      </c>
      <c r="I77" t="s">
        <v>22</v>
      </c>
      <c r="J77" t="str">
        <f t="shared" si="5"/>
        <v>Away</v>
      </c>
      <c r="K77" t="s">
        <v>295</v>
      </c>
      <c r="L77" t="s">
        <v>52</v>
      </c>
      <c r="M77" s="9" t="str">
        <f t="shared" si="4"/>
        <v>L</v>
      </c>
      <c r="N77">
        <v>1</v>
      </c>
      <c r="O77">
        <v>7</v>
      </c>
      <c r="Q77" s="1" t="s">
        <v>296</v>
      </c>
      <c r="R77">
        <v>5</v>
      </c>
      <c r="S77">
        <v>9</v>
      </c>
      <c r="T77" t="s">
        <v>297</v>
      </c>
      <c r="U77" t="s">
        <v>193</v>
      </c>
      <c r="W77" s="2">
        <v>0.1111111111111111</v>
      </c>
      <c r="X77" t="s">
        <v>37</v>
      </c>
      <c r="Y77">
        <v>12125</v>
      </c>
      <c r="Z77" t="s">
        <v>88</v>
      </c>
      <c r="AA77" s="9" t="str">
        <f t="shared" si="6"/>
        <v>losing</v>
      </c>
      <c r="AB77" s="9">
        <f t="shared" si="7"/>
        <v>3</v>
      </c>
    </row>
    <row r="78" spans="1:28">
      <c r="A78">
        <v>77</v>
      </c>
      <c r="B78">
        <v>77</v>
      </c>
      <c r="C78" t="s">
        <v>298</v>
      </c>
      <c r="D78" s="9" t="s">
        <v>506</v>
      </c>
      <c r="E78" s="9" t="s">
        <v>513</v>
      </c>
      <c r="F78" s="9">
        <v>30</v>
      </c>
      <c r="H78" t="s">
        <v>21</v>
      </c>
      <c r="I78" t="s">
        <v>22</v>
      </c>
      <c r="J78" t="str">
        <f t="shared" si="5"/>
        <v>Away</v>
      </c>
      <c r="K78" t="s">
        <v>295</v>
      </c>
      <c r="L78" t="s">
        <v>24</v>
      </c>
      <c r="M78" s="9" t="str">
        <f t="shared" si="4"/>
        <v>W</v>
      </c>
      <c r="N78">
        <v>2</v>
      </c>
      <c r="O78">
        <v>1</v>
      </c>
      <c r="Q78" s="1" t="s">
        <v>299</v>
      </c>
      <c r="R78">
        <v>5</v>
      </c>
      <c r="S78">
        <v>9</v>
      </c>
      <c r="T78" t="s">
        <v>93</v>
      </c>
      <c r="U78" t="s">
        <v>300</v>
      </c>
      <c r="V78" t="s">
        <v>36</v>
      </c>
      <c r="W78" s="2">
        <v>0.12222222222222223</v>
      </c>
      <c r="X78" t="s">
        <v>37</v>
      </c>
      <c r="Y78">
        <v>19206</v>
      </c>
      <c r="Z78" t="s">
        <v>30</v>
      </c>
      <c r="AA78" s="9" t="str">
        <f t="shared" si="6"/>
        <v>winning</v>
      </c>
      <c r="AB78" s="9">
        <f t="shared" si="7"/>
        <v>1</v>
      </c>
    </row>
    <row r="79" spans="1:28">
      <c r="A79">
        <v>78</v>
      </c>
      <c r="B79">
        <v>78</v>
      </c>
      <c r="C79" t="s">
        <v>301</v>
      </c>
      <c r="D79" s="9" t="s">
        <v>507</v>
      </c>
      <c r="E79" s="9" t="s">
        <v>514</v>
      </c>
      <c r="F79" s="9">
        <v>1</v>
      </c>
      <c r="H79" t="s">
        <v>21</v>
      </c>
      <c r="I79" t="s">
        <v>22</v>
      </c>
      <c r="J79" t="str">
        <f t="shared" si="5"/>
        <v>Away</v>
      </c>
      <c r="K79" t="s">
        <v>295</v>
      </c>
      <c r="L79" t="s">
        <v>52</v>
      </c>
      <c r="M79" s="9" t="str">
        <f t="shared" si="4"/>
        <v>L</v>
      </c>
      <c r="N79">
        <v>1</v>
      </c>
      <c r="O79">
        <v>4</v>
      </c>
      <c r="Q79" s="1" t="s">
        <v>302</v>
      </c>
      <c r="R79">
        <v>5</v>
      </c>
      <c r="S79">
        <v>10</v>
      </c>
      <c r="T79" t="s">
        <v>303</v>
      </c>
      <c r="U79" t="s">
        <v>197</v>
      </c>
      <c r="V79" t="s">
        <v>304</v>
      </c>
      <c r="W79" s="2">
        <v>0.13472222222222222</v>
      </c>
      <c r="X79" t="s">
        <v>29</v>
      </c>
      <c r="Y79">
        <v>17655</v>
      </c>
      <c r="Z79" t="s">
        <v>55</v>
      </c>
      <c r="AA79" s="9" t="str">
        <f t="shared" si="6"/>
        <v>losing</v>
      </c>
      <c r="AB79" s="9">
        <f t="shared" si="7"/>
        <v>1</v>
      </c>
    </row>
    <row r="80" spans="1:28">
      <c r="A80">
        <v>79</v>
      </c>
      <c r="B80">
        <v>79</v>
      </c>
      <c r="C80" t="s">
        <v>305</v>
      </c>
      <c r="D80" s="9" t="s">
        <v>511</v>
      </c>
      <c r="E80" s="9" t="s">
        <v>514</v>
      </c>
      <c r="F80" s="9">
        <v>2</v>
      </c>
      <c r="H80" t="s">
        <v>21</v>
      </c>
      <c r="I80" t="s">
        <v>22</v>
      </c>
      <c r="J80" t="str">
        <f t="shared" si="5"/>
        <v>Away</v>
      </c>
      <c r="K80" t="s">
        <v>115</v>
      </c>
      <c r="L80" t="s">
        <v>52</v>
      </c>
      <c r="M80" s="9" t="str">
        <f t="shared" si="4"/>
        <v>L</v>
      </c>
      <c r="N80">
        <v>1</v>
      </c>
      <c r="O80">
        <v>8</v>
      </c>
      <c r="Q80" s="1" t="s">
        <v>306</v>
      </c>
      <c r="R80">
        <v>5</v>
      </c>
      <c r="S80">
        <v>10.5</v>
      </c>
      <c r="T80" t="s">
        <v>307</v>
      </c>
      <c r="U80" t="s">
        <v>214</v>
      </c>
      <c r="W80" s="2">
        <v>0.12569444444444444</v>
      </c>
      <c r="X80" t="s">
        <v>37</v>
      </c>
      <c r="Y80">
        <v>16861</v>
      </c>
      <c r="Z80" t="s">
        <v>61</v>
      </c>
      <c r="AA80" s="9" t="str">
        <f t="shared" si="6"/>
        <v>losing</v>
      </c>
      <c r="AB80" s="9">
        <f t="shared" si="7"/>
        <v>2</v>
      </c>
    </row>
    <row r="81" spans="1:28">
      <c r="A81">
        <v>80</v>
      </c>
      <c r="B81">
        <v>80</v>
      </c>
      <c r="C81" t="s">
        <v>308</v>
      </c>
      <c r="D81" s="9" t="s">
        <v>508</v>
      </c>
      <c r="E81" s="9" t="s">
        <v>514</v>
      </c>
      <c r="F81" s="9">
        <v>3</v>
      </c>
      <c r="H81" t="s">
        <v>21</v>
      </c>
      <c r="I81" t="s">
        <v>22</v>
      </c>
      <c r="J81" t="str">
        <f t="shared" si="5"/>
        <v>Away</v>
      </c>
      <c r="K81" t="s">
        <v>115</v>
      </c>
      <c r="L81" t="s">
        <v>154</v>
      </c>
      <c r="M81" s="9" t="str">
        <f t="shared" si="4"/>
        <v>L</v>
      </c>
      <c r="N81">
        <v>3</v>
      </c>
      <c r="O81">
        <v>4</v>
      </c>
      <c r="P81">
        <v>10</v>
      </c>
      <c r="Q81" s="1" t="s">
        <v>309</v>
      </c>
      <c r="R81">
        <v>5</v>
      </c>
      <c r="S81">
        <v>10.5</v>
      </c>
      <c r="T81" t="s">
        <v>120</v>
      </c>
      <c r="U81" t="s">
        <v>310</v>
      </c>
      <c r="W81" s="2">
        <v>0.15</v>
      </c>
      <c r="X81" t="s">
        <v>37</v>
      </c>
      <c r="Y81">
        <v>22449</v>
      </c>
      <c r="Z81" t="s">
        <v>88</v>
      </c>
      <c r="AA81" s="9" t="str">
        <f t="shared" si="6"/>
        <v>losing</v>
      </c>
      <c r="AB81" s="9">
        <f t="shared" si="7"/>
        <v>3</v>
      </c>
    </row>
    <row r="82" spans="1:28">
      <c r="A82">
        <v>81</v>
      </c>
      <c r="B82">
        <v>81</v>
      </c>
      <c r="C82" t="s">
        <v>311</v>
      </c>
      <c r="D82" s="9" t="s">
        <v>509</v>
      </c>
      <c r="E82" s="9" t="s">
        <v>514</v>
      </c>
      <c r="F82" s="9">
        <v>4</v>
      </c>
      <c r="H82" t="s">
        <v>21</v>
      </c>
      <c r="I82" t="s">
        <v>22</v>
      </c>
      <c r="J82" t="str">
        <f t="shared" si="5"/>
        <v>Away</v>
      </c>
      <c r="K82" t="s">
        <v>115</v>
      </c>
      <c r="L82" t="s">
        <v>52</v>
      </c>
      <c r="M82" s="9" t="str">
        <f t="shared" si="4"/>
        <v>L</v>
      </c>
      <c r="N82">
        <v>3</v>
      </c>
      <c r="O82">
        <v>7</v>
      </c>
      <c r="Q82" s="1" t="s">
        <v>312</v>
      </c>
      <c r="R82">
        <v>5</v>
      </c>
      <c r="S82">
        <v>11.5</v>
      </c>
      <c r="T82" t="s">
        <v>313</v>
      </c>
      <c r="U82" t="s">
        <v>193</v>
      </c>
      <c r="W82" s="2">
        <v>0.13749999999999998</v>
      </c>
      <c r="X82" t="s">
        <v>37</v>
      </c>
      <c r="Y82">
        <v>42113</v>
      </c>
      <c r="Z82" t="s">
        <v>94</v>
      </c>
      <c r="AA82" s="9" t="str">
        <f t="shared" si="6"/>
        <v>losing</v>
      </c>
      <c r="AB82" s="9">
        <f t="shared" si="7"/>
        <v>4</v>
      </c>
    </row>
    <row r="83" spans="1:28">
      <c r="A83">
        <v>82</v>
      </c>
      <c r="B83">
        <v>82</v>
      </c>
      <c r="C83" t="s">
        <v>314</v>
      </c>
      <c r="D83" s="9" t="s">
        <v>510</v>
      </c>
      <c r="E83" s="9" t="s">
        <v>514</v>
      </c>
      <c r="F83" s="9">
        <v>5</v>
      </c>
      <c r="H83" t="s">
        <v>21</v>
      </c>
      <c r="I83" t="s">
        <v>22</v>
      </c>
      <c r="J83" t="str">
        <f t="shared" si="5"/>
        <v>Away</v>
      </c>
      <c r="K83" t="s">
        <v>115</v>
      </c>
      <c r="L83" t="s">
        <v>24</v>
      </c>
      <c r="M83" s="9" t="str">
        <f t="shared" si="4"/>
        <v>W</v>
      </c>
      <c r="N83">
        <v>6</v>
      </c>
      <c r="O83">
        <v>4</v>
      </c>
      <c r="Q83" s="1" t="s">
        <v>315</v>
      </c>
      <c r="R83">
        <v>5</v>
      </c>
      <c r="S83">
        <v>10.5</v>
      </c>
      <c r="T83" t="s">
        <v>93</v>
      </c>
      <c r="U83" t="s">
        <v>93</v>
      </c>
      <c r="V83" t="s">
        <v>42</v>
      </c>
      <c r="W83" s="2">
        <v>0.14722222222222223</v>
      </c>
      <c r="X83" t="s">
        <v>29</v>
      </c>
      <c r="Y83">
        <v>22996</v>
      </c>
      <c r="Z83" t="s">
        <v>30</v>
      </c>
      <c r="AA83" s="9" t="str">
        <f t="shared" si="6"/>
        <v>winning</v>
      </c>
      <c r="AB83" s="9">
        <f t="shared" si="7"/>
        <v>1</v>
      </c>
    </row>
    <row r="84" spans="1:28">
      <c r="A84">
        <v>83</v>
      </c>
      <c r="B84">
        <v>83</v>
      </c>
      <c r="C84" t="s">
        <v>316</v>
      </c>
      <c r="D84" s="9" t="s">
        <v>506</v>
      </c>
      <c r="E84" s="9" t="s">
        <v>514</v>
      </c>
      <c r="F84" s="9">
        <v>7</v>
      </c>
      <c r="H84" t="s">
        <v>21</v>
      </c>
      <c r="J84" t="str">
        <f t="shared" si="5"/>
        <v>Home</v>
      </c>
      <c r="K84" t="s">
        <v>148</v>
      </c>
      <c r="L84" t="s">
        <v>52</v>
      </c>
      <c r="M84" s="9" t="str">
        <f t="shared" si="4"/>
        <v>L</v>
      </c>
      <c r="N84">
        <v>2</v>
      </c>
      <c r="O84">
        <v>10</v>
      </c>
      <c r="Q84" s="1" t="s">
        <v>317</v>
      </c>
      <c r="R84">
        <v>5</v>
      </c>
      <c r="S84">
        <v>11</v>
      </c>
      <c r="T84" t="s">
        <v>318</v>
      </c>
      <c r="U84" t="s">
        <v>197</v>
      </c>
      <c r="W84" s="2">
        <v>0.10416666666666667</v>
      </c>
      <c r="X84" t="s">
        <v>37</v>
      </c>
      <c r="Y84">
        <v>26232</v>
      </c>
      <c r="Z84" t="s">
        <v>55</v>
      </c>
      <c r="AA84" s="9" t="str">
        <f t="shared" si="6"/>
        <v>losing</v>
      </c>
      <c r="AB84" s="9">
        <f t="shared" si="7"/>
        <v>1</v>
      </c>
    </row>
    <row r="85" spans="1:28">
      <c r="A85">
        <v>84</v>
      </c>
      <c r="B85">
        <v>84</v>
      </c>
      <c r="C85" t="s">
        <v>319</v>
      </c>
      <c r="D85" s="9" t="s">
        <v>507</v>
      </c>
      <c r="E85" s="9" t="s">
        <v>514</v>
      </c>
      <c r="F85" s="9">
        <v>8</v>
      </c>
      <c r="H85" t="s">
        <v>21</v>
      </c>
      <c r="J85" t="str">
        <f t="shared" si="5"/>
        <v>Home</v>
      </c>
      <c r="K85" t="s">
        <v>148</v>
      </c>
      <c r="L85" t="s">
        <v>52</v>
      </c>
      <c r="M85" s="9" t="str">
        <f t="shared" si="4"/>
        <v>L</v>
      </c>
      <c r="N85">
        <v>2</v>
      </c>
      <c r="O85">
        <v>3</v>
      </c>
      <c r="Q85" s="1" t="s">
        <v>320</v>
      </c>
      <c r="R85">
        <v>5</v>
      </c>
      <c r="S85">
        <v>12</v>
      </c>
      <c r="T85" t="s">
        <v>321</v>
      </c>
      <c r="U85" t="s">
        <v>42</v>
      </c>
      <c r="V85" t="s">
        <v>151</v>
      </c>
      <c r="W85" s="2">
        <v>0.14375000000000002</v>
      </c>
      <c r="X85" t="s">
        <v>37</v>
      </c>
      <c r="Y85">
        <v>24660</v>
      </c>
      <c r="Z85" t="s">
        <v>61</v>
      </c>
      <c r="AA85" s="9" t="str">
        <f t="shared" si="6"/>
        <v>losing</v>
      </c>
      <c r="AB85" s="9">
        <f t="shared" si="7"/>
        <v>2</v>
      </c>
    </row>
    <row r="86" spans="1:28">
      <c r="A86">
        <v>85</v>
      </c>
      <c r="B86">
        <v>85</v>
      </c>
      <c r="C86" t="s">
        <v>322</v>
      </c>
      <c r="D86" s="9" t="s">
        <v>511</v>
      </c>
      <c r="E86" s="9" t="s">
        <v>514</v>
      </c>
      <c r="F86" s="9">
        <v>9</v>
      </c>
      <c r="H86" t="s">
        <v>21</v>
      </c>
      <c r="J86" t="str">
        <f t="shared" si="5"/>
        <v>Home</v>
      </c>
      <c r="K86" t="s">
        <v>323</v>
      </c>
      <c r="L86" t="s">
        <v>24</v>
      </c>
      <c r="M86" s="9" t="str">
        <f t="shared" si="4"/>
        <v>W</v>
      </c>
      <c r="N86">
        <v>5</v>
      </c>
      <c r="O86">
        <v>3</v>
      </c>
      <c r="Q86" s="1" t="s">
        <v>324</v>
      </c>
      <c r="R86">
        <v>5</v>
      </c>
      <c r="S86">
        <v>12</v>
      </c>
      <c r="T86" t="s">
        <v>193</v>
      </c>
      <c r="U86" t="s">
        <v>325</v>
      </c>
      <c r="V86" t="s">
        <v>42</v>
      </c>
      <c r="W86" s="2">
        <v>0.13402777777777777</v>
      </c>
      <c r="X86" t="s">
        <v>37</v>
      </c>
      <c r="Y86">
        <v>30334</v>
      </c>
      <c r="Z86" t="s">
        <v>30</v>
      </c>
      <c r="AA86" s="9" t="str">
        <f t="shared" si="6"/>
        <v>winning</v>
      </c>
      <c r="AB86" s="9">
        <f t="shared" si="7"/>
        <v>1</v>
      </c>
    </row>
    <row r="87" spans="1:28">
      <c r="A87">
        <v>86</v>
      </c>
      <c r="B87">
        <v>86</v>
      </c>
      <c r="C87" t="s">
        <v>326</v>
      </c>
      <c r="D87" s="9" t="s">
        <v>508</v>
      </c>
      <c r="E87" s="9" t="s">
        <v>514</v>
      </c>
      <c r="F87" s="9">
        <v>10</v>
      </c>
      <c r="H87" t="s">
        <v>21</v>
      </c>
      <c r="J87" t="str">
        <f t="shared" si="5"/>
        <v>Home</v>
      </c>
      <c r="K87" t="s">
        <v>323</v>
      </c>
      <c r="L87" t="s">
        <v>24</v>
      </c>
      <c r="M87" s="9" t="str">
        <f t="shared" si="4"/>
        <v>W</v>
      </c>
      <c r="N87">
        <v>5</v>
      </c>
      <c r="O87">
        <v>3</v>
      </c>
      <c r="Q87" s="1" t="s">
        <v>327</v>
      </c>
      <c r="R87">
        <v>5</v>
      </c>
      <c r="S87">
        <v>12</v>
      </c>
      <c r="T87" t="s">
        <v>328</v>
      </c>
      <c r="U87" t="s">
        <v>285</v>
      </c>
      <c r="V87" t="s">
        <v>42</v>
      </c>
      <c r="W87" s="2">
        <v>0.11597222222222221</v>
      </c>
      <c r="X87" t="s">
        <v>37</v>
      </c>
      <c r="Y87">
        <v>48254</v>
      </c>
      <c r="Z87" t="s">
        <v>38</v>
      </c>
      <c r="AA87" s="9" t="str">
        <f t="shared" si="6"/>
        <v>winning</v>
      </c>
      <c r="AB87" s="9">
        <f t="shared" si="7"/>
        <v>2</v>
      </c>
    </row>
    <row r="88" spans="1:28">
      <c r="A88">
        <v>87</v>
      </c>
      <c r="B88">
        <v>87</v>
      </c>
      <c r="C88" t="s">
        <v>329</v>
      </c>
      <c r="D88" s="9" t="s">
        <v>509</v>
      </c>
      <c r="E88" s="9" t="s">
        <v>514</v>
      </c>
      <c r="F88" s="9">
        <v>11</v>
      </c>
      <c r="H88" t="s">
        <v>21</v>
      </c>
      <c r="J88" t="str">
        <f t="shared" si="5"/>
        <v>Home</v>
      </c>
      <c r="K88" t="s">
        <v>323</v>
      </c>
      <c r="L88" t="s">
        <v>102</v>
      </c>
      <c r="M88" s="9" t="str">
        <f t="shared" si="4"/>
        <v>W</v>
      </c>
      <c r="N88">
        <v>3</v>
      </c>
      <c r="O88">
        <v>2</v>
      </c>
      <c r="Q88" s="1" t="s">
        <v>330</v>
      </c>
      <c r="R88">
        <v>5</v>
      </c>
      <c r="S88">
        <v>11</v>
      </c>
      <c r="T88" t="s">
        <v>36</v>
      </c>
      <c r="U88" t="s">
        <v>331</v>
      </c>
      <c r="W88" s="2">
        <v>0.14305555555555557</v>
      </c>
      <c r="X88" t="s">
        <v>29</v>
      </c>
      <c r="Y88">
        <v>40620</v>
      </c>
      <c r="Z88" t="s">
        <v>43</v>
      </c>
      <c r="AA88" s="9" t="str">
        <f t="shared" si="6"/>
        <v>winning</v>
      </c>
      <c r="AB88" s="9">
        <f t="shared" si="7"/>
        <v>3</v>
      </c>
    </row>
    <row r="89" spans="1:28">
      <c r="A89">
        <v>88</v>
      </c>
      <c r="B89">
        <v>88</v>
      </c>
      <c r="C89" t="s">
        <v>332</v>
      </c>
      <c r="D89" s="9" t="s">
        <v>510</v>
      </c>
      <c r="E89" s="9" t="s">
        <v>514</v>
      </c>
      <c r="F89" s="9">
        <v>12</v>
      </c>
      <c r="H89" t="s">
        <v>21</v>
      </c>
      <c r="J89" t="str">
        <f t="shared" si="5"/>
        <v>Home</v>
      </c>
      <c r="K89" t="s">
        <v>323</v>
      </c>
      <c r="L89" t="s">
        <v>24</v>
      </c>
      <c r="M89" s="9" t="str">
        <f t="shared" si="4"/>
        <v>W</v>
      </c>
      <c r="N89">
        <v>11</v>
      </c>
      <c r="O89">
        <v>3</v>
      </c>
      <c r="Q89" s="1" t="s">
        <v>333</v>
      </c>
      <c r="R89">
        <v>5</v>
      </c>
      <c r="S89">
        <v>11</v>
      </c>
      <c r="T89" t="s">
        <v>197</v>
      </c>
      <c r="U89" t="s">
        <v>49</v>
      </c>
      <c r="W89" s="2">
        <v>0.13055555555555556</v>
      </c>
      <c r="X89" t="s">
        <v>29</v>
      </c>
      <c r="Y89">
        <v>37047</v>
      </c>
      <c r="Z89" t="s">
        <v>50</v>
      </c>
      <c r="AA89" s="9" t="str">
        <f t="shared" si="6"/>
        <v>winning</v>
      </c>
      <c r="AB89" s="9">
        <f t="shared" si="7"/>
        <v>4</v>
      </c>
    </row>
    <row r="90" spans="1:28">
      <c r="A90">
        <v>89</v>
      </c>
      <c r="B90">
        <v>89</v>
      </c>
      <c r="C90" t="s">
        <v>334</v>
      </c>
      <c r="D90" s="9" t="s">
        <v>508</v>
      </c>
      <c r="E90" s="9" t="s">
        <v>514</v>
      </c>
      <c r="F90" s="9">
        <v>17</v>
      </c>
      <c r="H90" t="s">
        <v>21</v>
      </c>
      <c r="I90" t="s">
        <v>22</v>
      </c>
      <c r="J90" t="str">
        <f t="shared" si="5"/>
        <v>Away</v>
      </c>
      <c r="K90" t="s">
        <v>90</v>
      </c>
      <c r="L90" t="s">
        <v>52</v>
      </c>
      <c r="M90" s="9" t="str">
        <f t="shared" si="4"/>
        <v>L</v>
      </c>
      <c r="N90">
        <v>2</v>
      </c>
      <c r="O90">
        <v>4</v>
      </c>
      <c r="Q90" s="1" t="s">
        <v>335</v>
      </c>
      <c r="R90">
        <v>5</v>
      </c>
      <c r="S90">
        <v>11</v>
      </c>
      <c r="T90" t="s">
        <v>132</v>
      </c>
      <c r="U90" t="s">
        <v>93</v>
      </c>
      <c r="V90" t="s">
        <v>99</v>
      </c>
      <c r="W90" s="2">
        <v>0.13402777777777777</v>
      </c>
      <c r="X90" t="s">
        <v>37</v>
      </c>
      <c r="Y90">
        <v>31025</v>
      </c>
      <c r="Z90" t="s">
        <v>55</v>
      </c>
      <c r="AA90" s="9" t="str">
        <f t="shared" si="6"/>
        <v>losing</v>
      </c>
      <c r="AB90" s="9">
        <f t="shared" si="7"/>
        <v>1</v>
      </c>
    </row>
    <row r="91" spans="1:28">
      <c r="A91">
        <v>90</v>
      </c>
      <c r="B91">
        <v>90</v>
      </c>
      <c r="C91" t="s">
        <v>336</v>
      </c>
      <c r="D91" s="9" t="s">
        <v>509</v>
      </c>
      <c r="E91" s="9" t="s">
        <v>514</v>
      </c>
      <c r="F91" s="9">
        <v>18</v>
      </c>
      <c r="H91" t="s">
        <v>21</v>
      </c>
      <c r="I91" t="s">
        <v>22</v>
      </c>
      <c r="J91" t="str">
        <f t="shared" si="5"/>
        <v>Away</v>
      </c>
      <c r="K91" t="s">
        <v>90</v>
      </c>
      <c r="L91" t="s">
        <v>52</v>
      </c>
      <c r="M91" s="9" t="str">
        <f t="shared" si="4"/>
        <v>L</v>
      </c>
      <c r="N91">
        <v>4</v>
      </c>
      <c r="O91">
        <v>5</v>
      </c>
      <c r="Q91" s="1" t="s">
        <v>337</v>
      </c>
      <c r="R91">
        <v>5</v>
      </c>
      <c r="S91">
        <v>12</v>
      </c>
      <c r="T91" t="s">
        <v>97</v>
      </c>
      <c r="U91" t="s">
        <v>157</v>
      </c>
      <c r="V91" t="s">
        <v>99</v>
      </c>
      <c r="W91" s="2">
        <v>0.11041666666666666</v>
      </c>
      <c r="X91" t="s">
        <v>37</v>
      </c>
      <c r="Y91">
        <v>32245</v>
      </c>
      <c r="Z91" t="s">
        <v>61</v>
      </c>
      <c r="AA91" s="9" t="str">
        <f t="shared" si="6"/>
        <v>losing</v>
      </c>
      <c r="AB91" s="9">
        <f t="shared" si="7"/>
        <v>2</v>
      </c>
    </row>
    <row r="92" spans="1:28">
      <c r="A92">
        <v>91</v>
      </c>
      <c r="B92">
        <v>91</v>
      </c>
      <c r="C92" t="s">
        <v>338</v>
      </c>
      <c r="D92" s="9" t="s">
        <v>504</v>
      </c>
      <c r="E92" s="9" t="s">
        <v>514</v>
      </c>
      <c r="F92" s="9">
        <v>20</v>
      </c>
      <c r="H92" t="s">
        <v>21</v>
      </c>
      <c r="J92" t="str">
        <f t="shared" si="5"/>
        <v>Home</v>
      </c>
      <c r="K92" t="s">
        <v>339</v>
      </c>
      <c r="L92" t="s">
        <v>102</v>
      </c>
      <c r="M92" s="9" t="str">
        <f t="shared" si="4"/>
        <v>W</v>
      </c>
      <c r="N92">
        <v>8</v>
      </c>
      <c r="O92">
        <v>7</v>
      </c>
      <c r="Q92" s="1" t="s">
        <v>340</v>
      </c>
      <c r="R92">
        <v>5</v>
      </c>
      <c r="S92">
        <v>11.5</v>
      </c>
      <c r="T92" t="s">
        <v>42</v>
      </c>
      <c r="U92" t="s">
        <v>341</v>
      </c>
      <c r="W92" s="2">
        <v>0.14652777777777778</v>
      </c>
      <c r="X92" t="s">
        <v>37</v>
      </c>
      <c r="Y92">
        <v>35027</v>
      </c>
      <c r="Z92" t="s">
        <v>30</v>
      </c>
      <c r="AA92" s="9" t="str">
        <f t="shared" si="6"/>
        <v>winning</v>
      </c>
      <c r="AB92" s="9">
        <f t="shared" si="7"/>
        <v>1</v>
      </c>
    </row>
    <row r="93" spans="1:28">
      <c r="A93">
        <v>92</v>
      </c>
      <c r="B93">
        <v>92</v>
      </c>
      <c r="C93" t="s">
        <v>342</v>
      </c>
      <c r="D93" s="9" t="s">
        <v>506</v>
      </c>
      <c r="E93" s="9" t="s">
        <v>514</v>
      </c>
      <c r="F93" s="9">
        <v>21</v>
      </c>
      <c r="H93" t="s">
        <v>21</v>
      </c>
      <c r="J93" t="str">
        <f t="shared" si="5"/>
        <v>Home</v>
      </c>
      <c r="K93" t="s">
        <v>339</v>
      </c>
      <c r="L93" t="s">
        <v>52</v>
      </c>
      <c r="M93" s="9" t="str">
        <f t="shared" si="4"/>
        <v>L</v>
      </c>
      <c r="N93">
        <v>0</v>
      </c>
      <c r="O93">
        <v>9</v>
      </c>
      <c r="Q93" s="1" t="s">
        <v>343</v>
      </c>
      <c r="R93">
        <v>5</v>
      </c>
      <c r="S93">
        <v>11.5</v>
      </c>
      <c r="T93" t="s">
        <v>344</v>
      </c>
      <c r="U93" t="s">
        <v>27</v>
      </c>
      <c r="W93" s="2">
        <v>0.12916666666666668</v>
      </c>
      <c r="X93" t="s">
        <v>37</v>
      </c>
      <c r="Y93">
        <v>43012</v>
      </c>
      <c r="Z93" t="s">
        <v>55</v>
      </c>
      <c r="AA93" s="9" t="str">
        <f t="shared" si="6"/>
        <v>losing</v>
      </c>
      <c r="AB93" s="9">
        <f t="shared" si="7"/>
        <v>1</v>
      </c>
    </row>
    <row r="94" spans="1:28">
      <c r="A94">
        <v>93</v>
      </c>
      <c r="B94">
        <v>93</v>
      </c>
      <c r="C94" t="s">
        <v>345</v>
      </c>
      <c r="D94" s="9" t="s">
        <v>507</v>
      </c>
      <c r="E94" s="9" t="s">
        <v>514</v>
      </c>
      <c r="F94" s="9">
        <v>22</v>
      </c>
      <c r="H94" t="s">
        <v>21</v>
      </c>
      <c r="J94" t="str">
        <f t="shared" si="5"/>
        <v>Home</v>
      </c>
      <c r="K94" t="s">
        <v>339</v>
      </c>
      <c r="L94" t="s">
        <v>52</v>
      </c>
      <c r="M94" s="9" t="str">
        <f t="shared" si="4"/>
        <v>L</v>
      </c>
      <c r="N94">
        <v>8</v>
      </c>
      <c r="O94">
        <v>10</v>
      </c>
      <c r="Q94" s="1" t="s">
        <v>346</v>
      </c>
      <c r="R94">
        <v>5</v>
      </c>
      <c r="S94">
        <v>12.5</v>
      </c>
      <c r="T94" t="s">
        <v>341</v>
      </c>
      <c r="U94" t="s">
        <v>42</v>
      </c>
      <c r="V94" t="s">
        <v>347</v>
      </c>
      <c r="W94" s="2">
        <v>0.15625</v>
      </c>
      <c r="X94" t="s">
        <v>29</v>
      </c>
      <c r="Y94">
        <v>33348</v>
      </c>
      <c r="Z94" t="s">
        <v>61</v>
      </c>
      <c r="AA94" s="9" t="str">
        <f t="shared" si="6"/>
        <v>losing</v>
      </c>
      <c r="AB94" s="9">
        <f t="shared" si="7"/>
        <v>2</v>
      </c>
    </row>
    <row r="95" spans="1:28">
      <c r="A95">
        <v>94</v>
      </c>
      <c r="B95">
        <v>94</v>
      </c>
      <c r="C95" t="s">
        <v>348</v>
      </c>
      <c r="D95" s="9" t="s">
        <v>508</v>
      </c>
      <c r="E95" s="9" t="s">
        <v>514</v>
      </c>
      <c r="F95" s="9">
        <v>24</v>
      </c>
      <c r="H95" t="s">
        <v>21</v>
      </c>
      <c r="J95" t="str">
        <f t="shared" si="5"/>
        <v>Home</v>
      </c>
      <c r="K95" t="s">
        <v>199</v>
      </c>
      <c r="L95" t="s">
        <v>102</v>
      </c>
      <c r="M95" s="9" t="str">
        <f t="shared" si="4"/>
        <v>W</v>
      </c>
      <c r="N95">
        <v>6</v>
      </c>
      <c r="O95">
        <v>5</v>
      </c>
      <c r="Q95" s="1" t="s">
        <v>349</v>
      </c>
      <c r="R95">
        <v>5</v>
      </c>
      <c r="S95">
        <v>13</v>
      </c>
      <c r="T95" t="s">
        <v>42</v>
      </c>
      <c r="U95" t="s">
        <v>350</v>
      </c>
      <c r="W95" s="2">
        <v>0.12847222222222224</v>
      </c>
      <c r="X95" t="s">
        <v>37</v>
      </c>
      <c r="Y95">
        <v>37184</v>
      </c>
      <c r="Z95" t="s">
        <v>30</v>
      </c>
      <c r="AA95" s="9" t="str">
        <f t="shared" si="6"/>
        <v>winning</v>
      </c>
      <c r="AB95" s="9">
        <f t="shared" si="7"/>
        <v>1</v>
      </c>
    </row>
    <row r="96" spans="1:28">
      <c r="A96">
        <v>95</v>
      </c>
      <c r="B96">
        <v>95</v>
      </c>
      <c r="C96" t="s">
        <v>351</v>
      </c>
      <c r="D96" s="9" t="s">
        <v>509</v>
      </c>
      <c r="E96" s="9" t="s">
        <v>514</v>
      </c>
      <c r="F96" s="9">
        <v>25</v>
      </c>
      <c r="H96" t="s">
        <v>21</v>
      </c>
      <c r="J96" t="str">
        <f t="shared" si="5"/>
        <v>Home</v>
      </c>
      <c r="K96" t="s">
        <v>199</v>
      </c>
      <c r="L96" t="s">
        <v>52</v>
      </c>
      <c r="M96" s="9" t="str">
        <f t="shared" si="4"/>
        <v>L</v>
      </c>
      <c r="N96">
        <v>2</v>
      </c>
      <c r="O96">
        <v>5</v>
      </c>
      <c r="Q96" s="1" t="s">
        <v>352</v>
      </c>
      <c r="R96">
        <v>5</v>
      </c>
      <c r="S96">
        <v>13</v>
      </c>
      <c r="T96" t="s">
        <v>353</v>
      </c>
      <c r="U96" t="s">
        <v>214</v>
      </c>
      <c r="V96" t="s">
        <v>201</v>
      </c>
      <c r="W96" s="2">
        <v>0.11597222222222221</v>
      </c>
      <c r="X96" t="s">
        <v>37</v>
      </c>
      <c r="Y96">
        <v>41998</v>
      </c>
      <c r="Z96" t="s">
        <v>55</v>
      </c>
      <c r="AA96" s="9" t="str">
        <f t="shared" si="6"/>
        <v>losing</v>
      </c>
      <c r="AB96" s="9">
        <f t="shared" si="7"/>
        <v>1</v>
      </c>
    </row>
    <row r="97" spans="1:28">
      <c r="A97">
        <v>96</v>
      </c>
      <c r="B97">
        <v>96</v>
      </c>
      <c r="C97" t="s">
        <v>354</v>
      </c>
      <c r="D97" s="9" t="s">
        <v>510</v>
      </c>
      <c r="E97" s="9" t="s">
        <v>514</v>
      </c>
      <c r="F97" s="9">
        <v>26</v>
      </c>
      <c r="H97" t="s">
        <v>21</v>
      </c>
      <c r="J97" t="str">
        <f t="shared" si="5"/>
        <v>Home</v>
      </c>
      <c r="K97" t="s">
        <v>199</v>
      </c>
      <c r="L97" t="s">
        <v>24</v>
      </c>
      <c r="M97" s="9" t="str">
        <f t="shared" si="4"/>
        <v>W</v>
      </c>
      <c r="N97">
        <v>17</v>
      </c>
      <c r="O97">
        <v>7</v>
      </c>
      <c r="Q97" s="1" t="s">
        <v>355</v>
      </c>
      <c r="R97">
        <v>5</v>
      </c>
      <c r="S97">
        <v>12</v>
      </c>
      <c r="T97" t="s">
        <v>27</v>
      </c>
      <c r="U97" t="s">
        <v>356</v>
      </c>
      <c r="W97" s="2">
        <v>0.14583333333333334</v>
      </c>
      <c r="X97" t="s">
        <v>29</v>
      </c>
      <c r="Y97">
        <v>46828</v>
      </c>
      <c r="Z97" t="s">
        <v>30</v>
      </c>
      <c r="AA97" s="9" t="str">
        <f t="shared" si="6"/>
        <v>winning</v>
      </c>
      <c r="AB97" s="9">
        <f t="shared" si="7"/>
        <v>1</v>
      </c>
    </row>
    <row r="98" spans="1:28">
      <c r="A98">
        <v>97</v>
      </c>
      <c r="B98">
        <v>97</v>
      </c>
      <c r="C98" t="s">
        <v>357</v>
      </c>
      <c r="D98" s="9" t="s">
        <v>504</v>
      </c>
      <c r="E98" s="9" t="s">
        <v>514</v>
      </c>
      <c r="F98" s="9">
        <v>27</v>
      </c>
      <c r="H98" t="s">
        <v>21</v>
      </c>
      <c r="I98" t="s">
        <v>22</v>
      </c>
      <c r="J98" t="str">
        <f t="shared" si="5"/>
        <v>Away</v>
      </c>
      <c r="K98" t="s">
        <v>45</v>
      </c>
      <c r="L98" t="s">
        <v>154</v>
      </c>
      <c r="M98" s="9" t="str">
        <f t="shared" si="4"/>
        <v>L</v>
      </c>
      <c r="N98">
        <v>8</v>
      </c>
      <c r="O98">
        <v>9</v>
      </c>
      <c r="Q98" s="1" t="s">
        <v>358</v>
      </c>
      <c r="R98">
        <v>5</v>
      </c>
      <c r="S98">
        <v>12.5</v>
      </c>
      <c r="T98" t="s">
        <v>359</v>
      </c>
      <c r="U98" t="s">
        <v>42</v>
      </c>
      <c r="W98" s="2">
        <v>0.14930555555555555</v>
      </c>
      <c r="X98" t="s">
        <v>37</v>
      </c>
      <c r="Y98">
        <v>35070</v>
      </c>
      <c r="Z98" t="s">
        <v>55</v>
      </c>
      <c r="AA98" s="9" t="str">
        <f t="shared" si="6"/>
        <v>losing</v>
      </c>
      <c r="AB98" s="9">
        <f t="shared" si="7"/>
        <v>1</v>
      </c>
    </row>
    <row r="99" spans="1:28">
      <c r="A99">
        <v>98</v>
      </c>
      <c r="B99">
        <v>98</v>
      </c>
      <c r="C99" t="s">
        <v>360</v>
      </c>
      <c r="D99" s="9" t="s">
        <v>506</v>
      </c>
      <c r="E99" s="9" t="s">
        <v>514</v>
      </c>
      <c r="F99" s="9">
        <v>28</v>
      </c>
      <c r="H99" t="s">
        <v>21</v>
      </c>
      <c r="I99" t="s">
        <v>22</v>
      </c>
      <c r="J99" t="str">
        <f t="shared" si="5"/>
        <v>Away</v>
      </c>
      <c r="K99" t="s">
        <v>45</v>
      </c>
      <c r="L99" t="s">
        <v>24</v>
      </c>
      <c r="M99" s="9" t="str">
        <f t="shared" si="4"/>
        <v>W</v>
      </c>
      <c r="N99">
        <v>7</v>
      </c>
      <c r="O99">
        <v>2</v>
      </c>
      <c r="Q99" s="1" t="s">
        <v>361</v>
      </c>
      <c r="R99">
        <v>5</v>
      </c>
      <c r="S99">
        <v>11.5</v>
      </c>
      <c r="T99" t="s">
        <v>310</v>
      </c>
      <c r="U99" t="s">
        <v>362</v>
      </c>
      <c r="W99" s="2">
        <v>0.13263888888888889</v>
      </c>
      <c r="X99" t="s">
        <v>37</v>
      </c>
      <c r="Y99">
        <v>36747</v>
      </c>
      <c r="Z99" t="s">
        <v>30</v>
      </c>
      <c r="AA99" s="9" t="str">
        <f t="shared" si="6"/>
        <v>winning</v>
      </c>
      <c r="AB99" s="9">
        <f t="shared" si="7"/>
        <v>1</v>
      </c>
    </row>
    <row r="100" spans="1:28">
      <c r="A100">
        <v>99</v>
      </c>
      <c r="B100">
        <v>99</v>
      </c>
      <c r="C100" t="s">
        <v>363</v>
      </c>
      <c r="D100" s="9" t="s">
        <v>507</v>
      </c>
      <c r="E100" s="9" t="s">
        <v>514</v>
      </c>
      <c r="F100" s="9">
        <v>29</v>
      </c>
      <c r="H100" t="s">
        <v>21</v>
      </c>
      <c r="I100" t="s">
        <v>22</v>
      </c>
      <c r="J100" t="str">
        <f t="shared" si="5"/>
        <v>Away</v>
      </c>
      <c r="K100" t="s">
        <v>45</v>
      </c>
      <c r="L100" t="s">
        <v>52</v>
      </c>
      <c r="M100" s="9" t="str">
        <f t="shared" si="4"/>
        <v>L</v>
      </c>
      <c r="N100">
        <v>2</v>
      </c>
      <c r="O100">
        <v>3</v>
      </c>
      <c r="Q100" s="1" t="s">
        <v>364</v>
      </c>
      <c r="R100">
        <v>5</v>
      </c>
      <c r="S100">
        <v>12.5</v>
      </c>
      <c r="T100" t="s">
        <v>365</v>
      </c>
      <c r="U100" t="s">
        <v>65</v>
      </c>
      <c r="V100" t="s">
        <v>60</v>
      </c>
      <c r="W100" s="2">
        <v>0.10902777777777778</v>
      </c>
      <c r="X100" t="s">
        <v>29</v>
      </c>
      <c r="Y100">
        <v>38874</v>
      </c>
      <c r="Z100" t="s">
        <v>55</v>
      </c>
      <c r="AA100" s="9" t="str">
        <f t="shared" si="6"/>
        <v>losing</v>
      </c>
      <c r="AB100" s="9">
        <f t="shared" si="7"/>
        <v>1</v>
      </c>
    </row>
    <row r="101" spans="1:28">
      <c r="A101">
        <v>100</v>
      </c>
      <c r="B101">
        <v>100</v>
      </c>
      <c r="C101" t="s">
        <v>366</v>
      </c>
      <c r="D101" s="9" t="s">
        <v>511</v>
      </c>
      <c r="E101" s="9" t="s">
        <v>514</v>
      </c>
      <c r="F101" s="9">
        <v>30</v>
      </c>
      <c r="H101" t="s">
        <v>21</v>
      </c>
      <c r="I101" t="s">
        <v>22</v>
      </c>
      <c r="J101" t="str">
        <f t="shared" si="5"/>
        <v>Away</v>
      </c>
      <c r="K101" t="s">
        <v>236</v>
      </c>
      <c r="L101" t="s">
        <v>154</v>
      </c>
      <c r="M101" s="9" t="str">
        <f t="shared" si="4"/>
        <v>L</v>
      </c>
      <c r="N101">
        <v>8</v>
      </c>
      <c r="O101">
        <v>9</v>
      </c>
      <c r="Q101" s="1" t="s">
        <v>367</v>
      </c>
      <c r="R101">
        <v>5</v>
      </c>
      <c r="S101">
        <v>13</v>
      </c>
      <c r="T101" t="s">
        <v>368</v>
      </c>
      <c r="U101" t="s">
        <v>42</v>
      </c>
      <c r="W101" s="2">
        <v>0.15972222222222224</v>
      </c>
      <c r="X101" t="s">
        <v>37</v>
      </c>
      <c r="Y101">
        <v>43518</v>
      </c>
      <c r="Z101" t="s">
        <v>61</v>
      </c>
      <c r="AA101" s="9" t="str">
        <f t="shared" si="6"/>
        <v>losing</v>
      </c>
      <c r="AB101" s="9">
        <f t="shared" si="7"/>
        <v>2</v>
      </c>
    </row>
    <row r="102" spans="1:28">
      <c r="A102">
        <v>101</v>
      </c>
      <c r="B102">
        <v>101</v>
      </c>
      <c r="C102" t="s">
        <v>369</v>
      </c>
      <c r="D102" s="9" t="s">
        <v>508</v>
      </c>
      <c r="E102" s="9" t="s">
        <v>514</v>
      </c>
      <c r="F102" s="9">
        <v>31</v>
      </c>
      <c r="H102" t="s">
        <v>21</v>
      </c>
      <c r="I102" t="s">
        <v>22</v>
      </c>
      <c r="J102" t="str">
        <f t="shared" si="5"/>
        <v>Away</v>
      </c>
      <c r="K102" t="s">
        <v>236</v>
      </c>
      <c r="L102" t="s">
        <v>52</v>
      </c>
      <c r="M102" s="9" t="str">
        <f t="shared" si="4"/>
        <v>L</v>
      </c>
      <c r="N102">
        <v>0</v>
      </c>
      <c r="O102">
        <v>7</v>
      </c>
      <c r="Q102" s="1" t="s">
        <v>370</v>
      </c>
      <c r="R102">
        <v>5</v>
      </c>
      <c r="S102">
        <v>14</v>
      </c>
      <c r="T102" t="s">
        <v>241</v>
      </c>
      <c r="U102" t="s">
        <v>27</v>
      </c>
      <c r="W102" s="2">
        <v>0.12847222222222224</v>
      </c>
      <c r="X102" t="s">
        <v>37</v>
      </c>
      <c r="Y102">
        <v>42568</v>
      </c>
      <c r="Z102" t="s">
        <v>88</v>
      </c>
      <c r="AA102" s="9" t="str">
        <f t="shared" si="6"/>
        <v>losing</v>
      </c>
      <c r="AB102" s="9">
        <f t="shared" si="7"/>
        <v>3</v>
      </c>
    </row>
    <row r="103" spans="1:28">
      <c r="A103">
        <v>102</v>
      </c>
      <c r="B103">
        <v>102</v>
      </c>
      <c r="C103" t="s">
        <v>371</v>
      </c>
      <c r="D103" s="9" t="s">
        <v>509</v>
      </c>
      <c r="E103" s="9" t="s">
        <v>515</v>
      </c>
      <c r="F103" s="9">
        <v>1</v>
      </c>
      <c r="H103" t="s">
        <v>21</v>
      </c>
      <c r="I103" t="s">
        <v>22</v>
      </c>
      <c r="J103" t="str">
        <f t="shared" si="5"/>
        <v>Away</v>
      </c>
      <c r="K103" t="s">
        <v>236</v>
      </c>
      <c r="L103" t="s">
        <v>24</v>
      </c>
      <c r="M103" s="9" t="str">
        <f t="shared" si="4"/>
        <v>W</v>
      </c>
      <c r="N103">
        <v>6</v>
      </c>
      <c r="O103">
        <v>2</v>
      </c>
      <c r="Q103" s="1" t="s">
        <v>372</v>
      </c>
      <c r="R103">
        <v>5</v>
      </c>
      <c r="S103">
        <v>14</v>
      </c>
      <c r="T103" t="s">
        <v>93</v>
      </c>
      <c r="U103" t="s">
        <v>373</v>
      </c>
      <c r="W103" s="2">
        <v>0.125</v>
      </c>
      <c r="X103" t="s">
        <v>37</v>
      </c>
      <c r="Y103">
        <v>45216</v>
      </c>
      <c r="Z103" t="s">
        <v>30</v>
      </c>
      <c r="AA103" s="9" t="str">
        <f t="shared" si="6"/>
        <v>winning</v>
      </c>
      <c r="AB103" s="9">
        <f t="shared" si="7"/>
        <v>1</v>
      </c>
    </row>
    <row r="104" spans="1:28">
      <c r="A104">
        <v>103</v>
      </c>
      <c r="B104">
        <v>103</v>
      </c>
      <c r="C104" t="s">
        <v>374</v>
      </c>
      <c r="D104" s="9" t="s">
        <v>510</v>
      </c>
      <c r="E104" s="9" t="s">
        <v>515</v>
      </c>
      <c r="F104" s="9">
        <v>2</v>
      </c>
      <c r="H104" t="s">
        <v>21</v>
      </c>
      <c r="I104" t="s">
        <v>22</v>
      </c>
      <c r="J104" t="str">
        <f t="shared" si="5"/>
        <v>Away</v>
      </c>
      <c r="K104" t="s">
        <v>236</v>
      </c>
      <c r="L104" t="s">
        <v>154</v>
      </c>
      <c r="M104" s="9" t="str">
        <f t="shared" si="4"/>
        <v>L</v>
      </c>
      <c r="N104">
        <v>2</v>
      </c>
      <c r="O104">
        <v>3</v>
      </c>
      <c r="Q104" s="1" t="s">
        <v>375</v>
      </c>
      <c r="R104">
        <v>5</v>
      </c>
      <c r="S104">
        <v>15</v>
      </c>
      <c r="T104" t="s">
        <v>245</v>
      </c>
      <c r="U104" t="s">
        <v>70</v>
      </c>
      <c r="W104" s="2">
        <v>0.1361111111111111</v>
      </c>
      <c r="X104" t="s">
        <v>29</v>
      </c>
      <c r="Y104">
        <v>44743</v>
      </c>
      <c r="Z104" t="s">
        <v>55</v>
      </c>
      <c r="AA104" s="9" t="str">
        <f t="shared" si="6"/>
        <v>losing</v>
      </c>
      <c r="AB104" s="9">
        <f t="shared" si="7"/>
        <v>1</v>
      </c>
    </row>
    <row r="105" spans="1:28">
      <c r="A105">
        <v>104</v>
      </c>
      <c r="B105">
        <v>104</v>
      </c>
      <c r="C105" t="s">
        <v>376</v>
      </c>
      <c r="D105" s="9" t="s">
        <v>504</v>
      </c>
      <c r="E105" s="9" t="s">
        <v>515</v>
      </c>
      <c r="F105" s="9">
        <v>3</v>
      </c>
      <c r="H105" t="s">
        <v>21</v>
      </c>
      <c r="J105" t="str">
        <f t="shared" si="5"/>
        <v>Home</v>
      </c>
      <c r="K105" t="s">
        <v>377</v>
      </c>
      <c r="L105" t="s">
        <v>52</v>
      </c>
      <c r="M105" s="9" t="str">
        <f t="shared" si="4"/>
        <v>L</v>
      </c>
      <c r="N105">
        <v>7</v>
      </c>
      <c r="O105">
        <v>8</v>
      </c>
      <c r="Q105" s="1" t="s">
        <v>378</v>
      </c>
      <c r="R105">
        <v>5</v>
      </c>
      <c r="S105">
        <v>15.5</v>
      </c>
      <c r="T105" t="s">
        <v>379</v>
      </c>
      <c r="U105" t="s">
        <v>65</v>
      </c>
      <c r="V105" t="s">
        <v>321</v>
      </c>
      <c r="W105" s="2">
        <v>0.13819444444444443</v>
      </c>
      <c r="X105" t="s">
        <v>37</v>
      </c>
      <c r="Y105">
        <v>33107</v>
      </c>
      <c r="Z105" t="s">
        <v>61</v>
      </c>
      <c r="AA105" s="9" t="str">
        <f t="shared" si="6"/>
        <v>losing</v>
      </c>
      <c r="AB105" s="9">
        <f t="shared" si="7"/>
        <v>2</v>
      </c>
    </row>
    <row r="106" spans="1:28">
      <c r="A106">
        <v>105</v>
      </c>
      <c r="B106">
        <v>105</v>
      </c>
      <c r="C106" t="s">
        <v>380</v>
      </c>
      <c r="D106" s="9" t="s">
        <v>506</v>
      </c>
      <c r="E106" s="9" t="s">
        <v>515</v>
      </c>
      <c r="F106" s="9">
        <v>4</v>
      </c>
      <c r="H106" t="s">
        <v>21</v>
      </c>
      <c r="J106" t="str">
        <f t="shared" si="5"/>
        <v>Home</v>
      </c>
      <c r="K106" t="s">
        <v>377</v>
      </c>
      <c r="L106" t="s">
        <v>52</v>
      </c>
      <c r="M106" s="9" t="str">
        <f t="shared" si="4"/>
        <v>L</v>
      </c>
      <c r="N106">
        <v>4</v>
      </c>
      <c r="O106">
        <v>10</v>
      </c>
      <c r="Q106" s="1" t="s">
        <v>381</v>
      </c>
      <c r="R106">
        <v>5</v>
      </c>
      <c r="S106">
        <v>15.5</v>
      </c>
      <c r="T106" t="s">
        <v>382</v>
      </c>
      <c r="U106" t="s">
        <v>157</v>
      </c>
      <c r="W106" s="2">
        <v>0.14027777777777778</v>
      </c>
      <c r="X106" t="s">
        <v>37</v>
      </c>
      <c r="Y106">
        <v>34376</v>
      </c>
      <c r="Z106" t="s">
        <v>88</v>
      </c>
      <c r="AA106" s="9" t="str">
        <f t="shared" si="6"/>
        <v>losing</v>
      </c>
      <c r="AB106" s="9">
        <f t="shared" si="7"/>
        <v>3</v>
      </c>
    </row>
    <row r="107" spans="1:28">
      <c r="A107">
        <v>106</v>
      </c>
      <c r="B107">
        <v>106</v>
      </c>
      <c r="C107" t="s">
        <v>383</v>
      </c>
      <c r="D107" s="9" t="s">
        <v>507</v>
      </c>
      <c r="E107" s="9" t="s">
        <v>515</v>
      </c>
      <c r="F107" s="9">
        <v>5</v>
      </c>
      <c r="H107" t="s">
        <v>21</v>
      </c>
      <c r="J107" t="str">
        <f t="shared" si="5"/>
        <v>Home</v>
      </c>
      <c r="K107" t="s">
        <v>377</v>
      </c>
      <c r="L107" t="s">
        <v>102</v>
      </c>
      <c r="M107" s="9" t="str">
        <f t="shared" si="4"/>
        <v>W</v>
      </c>
      <c r="N107">
        <v>7</v>
      </c>
      <c r="O107">
        <v>5</v>
      </c>
      <c r="P107">
        <v>11</v>
      </c>
      <c r="Q107" s="1" t="s">
        <v>384</v>
      </c>
      <c r="R107">
        <v>5</v>
      </c>
      <c r="S107">
        <v>15.5</v>
      </c>
      <c r="T107" t="s">
        <v>310</v>
      </c>
      <c r="U107" t="s">
        <v>385</v>
      </c>
      <c r="W107" s="2">
        <v>0.17083333333333331</v>
      </c>
      <c r="X107" t="s">
        <v>29</v>
      </c>
      <c r="Y107">
        <v>30196</v>
      </c>
      <c r="Z107" t="s">
        <v>30</v>
      </c>
      <c r="AA107" s="9" t="str">
        <f t="shared" si="6"/>
        <v>winning</v>
      </c>
      <c r="AB107" s="9">
        <f t="shared" si="7"/>
        <v>1</v>
      </c>
    </row>
    <row r="108" spans="1:28">
      <c r="A108">
        <v>107</v>
      </c>
      <c r="B108">
        <v>107</v>
      </c>
      <c r="C108" t="s">
        <v>386</v>
      </c>
      <c r="D108" s="9" t="s">
        <v>508</v>
      </c>
      <c r="E108" s="9" t="s">
        <v>515</v>
      </c>
      <c r="F108" s="9">
        <v>7</v>
      </c>
      <c r="H108" t="s">
        <v>21</v>
      </c>
      <c r="I108" t="s">
        <v>22</v>
      </c>
      <c r="J108" t="str">
        <f t="shared" si="5"/>
        <v>Away</v>
      </c>
      <c r="K108" t="s">
        <v>387</v>
      </c>
      <c r="L108" t="s">
        <v>24</v>
      </c>
      <c r="M108" s="9" t="str">
        <f t="shared" si="4"/>
        <v>W</v>
      </c>
      <c r="N108">
        <v>5</v>
      </c>
      <c r="O108">
        <v>4</v>
      </c>
      <c r="Q108" s="1" t="s">
        <v>388</v>
      </c>
      <c r="R108">
        <v>5</v>
      </c>
      <c r="S108">
        <v>15</v>
      </c>
      <c r="T108" t="s">
        <v>70</v>
      </c>
      <c r="U108" t="s">
        <v>389</v>
      </c>
      <c r="V108" t="s">
        <v>390</v>
      </c>
      <c r="W108" s="2">
        <v>0.13680555555555554</v>
      </c>
      <c r="X108" t="s">
        <v>37</v>
      </c>
      <c r="Y108">
        <v>33622</v>
      </c>
      <c r="Z108" t="s">
        <v>38</v>
      </c>
      <c r="AA108" s="9" t="str">
        <f t="shared" si="6"/>
        <v>winning</v>
      </c>
      <c r="AB108" s="9">
        <f t="shared" si="7"/>
        <v>2</v>
      </c>
    </row>
    <row r="109" spans="1:28">
      <c r="A109">
        <v>108</v>
      </c>
      <c r="B109">
        <v>108</v>
      </c>
      <c r="C109" t="s">
        <v>391</v>
      </c>
      <c r="D109" s="9" t="s">
        <v>509</v>
      </c>
      <c r="E109" s="9" t="s">
        <v>515</v>
      </c>
      <c r="F109" s="9">
        <v>8</v>
      </c>
      <c r="H109" t="s">
        <v>21</v>
      </c>
      <c r="I109" t="s">
        <v>22</v>
      </c>
      <c r="J109" t="str">
        <f t="shared" si="5"/>
        <v>Away</v>
      </c>
      <c r="K109" t="s">
        <v>387</v>
      </c>
      <c r="L109" t="s">
        <v>52</v>
      </c>
      <c r="M109" s="9" t="str">
        <f t="shared" si="4"/>
        <v>L</v>
      </c>
      <c r="N109">
        <v>1</v>
      </c>
      <c r="O109">
        <v>6</v>
      </c>
      <c r="Q109" s="1" t="s">
        <v>392</v>
      </c>
      <c r="R109">
        <v>5</v>
      </c>
      <c r="S109">
        <v>15</v>
      </c>
      <c r="T109" t="s">
        <v>393</v>
      </c>
      <c r="U109" t="s">
        <v>65</v>
      </c>
      <c r="W109" s="2">
        <v>0.10972222222222222</v>
      </c>
      <c r="X109" t="s">
        <v>37</v>
      </c>
      <c r="Y109">
        <v>37115</v>
      </c>
      <c r="Z109" t="s">
        <v>55</v>
      </c>
      <c r="AA109" s="9" t="str">
        <f t="shared" si="6"/>
        <v>losing</v>
      </c>
      <c r="AB109" s="9">
        <f t="shared" si="7"/>
        <v>1</v>
      </c>
    </row>
    <row r="110" spans="1:28">
      <c r="A110">
        <v>109</v>
      </c>
      <c r="B110">
        <v>109</v>
      </c>
      <c r="C110" t="s">
        <v>394</v>
      </c>
      <c r="D110" s="9" t="s">
        <v>510</v>
      </c>
      <c r="E110" s="9" t="s">
        <v>515</v>
      </c>
      <c r="F110" s="9">
        <v>9</v>
      </c>
      <c r="H110" t="s">
        <v>21</v>
      </c>
      <c r="I110" t="s">
        <v>22</v>
      </c>
      <c r="J110" t="str">
        <f t="shared" si="5"/>
        <v>Away</v>
      </c>
      <c r="K110" t="s">
        <v>387</v>
      </c>
      <c r="L110" t="s">
        <v>24</v>
      </c>
      <c r="M110" s="9" t="str">
        <f t="shared" si="4"/>
        <v>W</v>
      </c>
      <c r="N110">
        <v>6</v>
      </c>
      <c r="O110">
        <v>4</v>
      </c>
      <c r="Q110" s="1" t="s">
        <v>395</v>
      </c>
      <c r="R110">
        <v>5</v>
      </c>
      <c r="S110">
        <v>14</v>
      </c>
      <c r="T110" t="s">
        <v>42</v>
      </c>
      <c r="U110" t="s">
        <v>389</v>
      </c>
      <c r="V110" t="s">
        <v>390</v>
      </c>
      <c r="W110" s="2">
        <v>0.14166666666666666</v>
      </c>
      <c r="X110" t="s">
        <v>29</v>
      </c>
      <c r="Y110">
        <v>33157</v>
      </c>
      <c r="Z110" t="s">
        <v>30</v>
      </c>
      <c r="AA110" s="9" t="str">
        <f t="shared" si="6"/>
        <v>winning</v>
      </c>
      <c r="AB110" s="9">
        <f t="shared" si="7"/>
        <v>1</v>
      </c>
    </row>
    <row r="111" spans="1:28">
      <c r="A111">
        <v>110</v>
      </c>
      <c r="B111">
        <v>110</v>
      </c>
      <c r="C111" t="s">
        <v>396</v>
      </c>
      <c r="D111" s="9" t="s">
        <v>504</v>
      </c>
      <c r="E111" s="9" t="s">
        <v>515</v>
      </c>
      <c r="F111" s="9">
        <v>10</v>
      </c>
      <c r="H111" t="s">
        <v>21</v>
      </c>
      <c r="I111" t="s">
        <v>22</v>
      </c>
      <c r="J111" t="str">
        <f t="shared" si="5"/>
        <v>Away</v>
      </c>
      <c r="K111" t="s">
        <v>397</v>
      </c>
      <c r="L111" t="s">
        <v>52</v>
      </c>
      <c r="M111" s="9" t="str">
        <f t="shared" si="4"/>
        <v>L</v>
      </c>
      <c r="N111">
        <v>2</v>
      </c>
      <c r="O111">
        <v>4</v>
      </c>
      <c r="Q111" s="1" t="s">
        <v>398</v>
      </c>
      <c r="R111">
        <v>5</v>
      </c>
      <c r="S111">
        <v>14</v>
      </c>
      <c r="T111" t="s">
        <v>399</v>
      </c>
      <c r="U111" t="s">
        <v>285</v>
      </c>
      <c r="V111" t="s">
        <v>400</v>
      </c>
      <c r="W111" s="2">
        <v>0.10277777777777779</v>
      </c>
      <c r="X111" t="s">
        <v>37</v>
      </c>
      <c r="Y111">
        <v>27194</v>
      </c>
      <c r="Z111" t="s">
        <v>55</v>
      </c>
      <c r="AA111" s="9" t="str">
        <f t="shared" si="6"/>
        <v>losing</v>
      </c>
      <c r="AB111" s="9">
        <f t="shared" si="7"/>
        <v>1</v>
      </c>
    </row>
    <row r="112" spans="1:28">
      <c r="A112">
        <v>111</v>
      </c>
      <c r="B112">
        <v>111</v>
      </c>
      <c r="C112" t="s">
        <v>401</v>
      </c>
      <c r="D112" s="9" t="s">
        <v>506</v>
      </c>
      <c r="E112" s="9" t="s">
        <v>515</v>
      </c>
      <c r="F112" s="9">
        <v>11</v>
      </c>
      <c r="H112" t="s">
        <v>21</v>
      </c>
      <c r="I112" t="s">
        <v>22</v>
      </c>
      <c r="J112" t="str">
        <f t="shared" si="5"/>
        <v>Away</v>
      </c>
      <c r="K112" t="s">
        <v>397</v>
      </c>
      <c r="L112" t="s">
        <v>52</v>
      </c>
      <c r="M112" s="9" t="str">
        <f t="shared" si="4"/>
        <v>L</v>
      </c>
      <c r="N112">
        <v>0</v>
      </c>
      <c r="O112">
        <v>4</v>
      </c>
      <c r="Q112" s="1" t="s">
        <v>402</v>
      </c>
      <c r="R112">
        <v>5</v>
      </c>
      <c r="S112">
        <v>15</v>
      </c>
      <c r="T112" t="s">
        <v>403</v>
      </c>
      <c r="U112" t="s">
        <v>214</v>
      </c>
      <c r="W112" s="2">
        <v>0.11597222222222221</v>
      </c>
      <c r="X112" t="s">
        <v>37</v>
      </c>
      <c r="Y112">
        <v>25611</v>
      </c>
      <c r="Z112" t="s">
        <v>61</v>
      </c>
      <c r="AA112" s="9" t="str">
        <f t="shared" si="6"/>
        <v>losing</v>
      </c>
      <c r="AB112" s="9">
        <f t="shared" si="7"/>
        <v>2</v>
      </c>
    </row>
    <row r="113" spans="1:28">
      <c r="A113">
        <v>112</v>
      </c>
      <c r="B113">
        <v>112</v>
      </c>
      <c r="C113" t="s">
        <v>404</v>
      </c>
      <c r="D113" s="9" t="s">
        <v>507</v>
      </c>
      <c r="E113" s="9" t="s">
        <v>515</v>
      </c>
      <c r="F113" s="9">
        <v>12</v>
      </c>
      <c r="H113" t="s">
        <v>21</v>
      </c>
      <c r="I113" t="s">
        <v>22</v>
      </c>
      <c r="J113" t="str">
        <f t="shared" si="5"/>
        <v>Away</v>
      </c>
      <c r="K113" t="s">
        <v>397</v>
      </c>
      <c r="L113" t="s">
        <v>52</v>
      </c>
      <c r="M113" s="9" t="str">
        <f t="shared" si="4"/>
        <v>L</v>
      </c>
      <c r="N113">
        <v>0</v>
      </c>
      <c r="O113">
        <v>3</v>
      </c>
      <c r="Q113" s="1" t="s">
        <v>405</v>
      </c>
      <c r="R113">
        <v>5</v>
      </c>
      <c r="S113">
        <v>16</v>
      </c>
      <c r="T113" t="s">
        <v>406</v>
      </c>
      <c r="U113" t="s">
        <v>93</v>
      </c>
      <c r="V113" t="s">
        <v>400</v>
      </c>
      <c r="W113" s="2">
        <v>0.1076388888888889</v>
      </c>
      <c r="X113" t="s">
        <v>37</v>
      </c>
      <c r="Y113">
        <v>37175</v>
      </c>
      <c r="Z113" t="s">
        <v>88</v>
      </c>
      <c r="AA113" s="9" t="str">
        <f t="shared" si="6"/>
        <v>losing</v>
      </c>
      <c r="AB113" s="9">
        <f t="shared" si="7"/>
        <v>3</v>
      </c>
    </row>
    <row r="114" spans="1:28">
      <c r="A114">
        <v>113</v>
      </c>
      <c r="B114">
        <v>113</v>
      </c>
      <c r="C114" t="s">
        <v>407</v>
      </c>
      <c r="D114" s="9" t="s">
        <v>511</v>
      </c>
      <c r="E114" s="9" t="s">
        <v>515</v>
      </c>
      <c r="F114" s="9">
        <v>13</v>
      </c>
      <c r="H114" t="s">
        <v>21</v>
      </c>
      <c r="I114" t="s">
        <v>22</v>
      </c>
      <c r="J114" t="str">
        <f t="shared" si="5"/>
        <v>Away</v>
      </c>
      <c r="K114" t="s">
        <v>397</v>
      </c>
      <c r="L114" t="s">
        <v>52</v>
      </c>
      <c r="M114" s="9" t="str">
        <f t="shared" si="4"/>
        <v>L</v>
      </c>
      <c r="N114">
        <v>3</v>
      </c>
      <c r="O114">
        <v>12</v>
      </c>
      <c r="Q114" s="1" t="s">
        <v>408</v>
      </c>
      <c r="R114">
        <v>5</v>
      </c>
      <c r="S114">
        <v>16</v>
      </c>
      <c r="T114" t="s">
        <v>409</v>
      </c>
      <c r="U114" t="s">
        <v>65</v>
      </c>
      <c r="W114" s="2">
        <v>0.12152777777777778</v>
      </c>
      <c r="X114" t="s">
        <v>29</v>
      </c>
      <c r="Y114">
        <v>36573</v>
      </c>
      <c r="Z114" t="s">
        <v>94</v>
      </c>
      <c r="AA114" s="9" t="str">
        <f t="shared" si="6"/>
        <v>losing</v>
      </c>
      <c r="AB114" s="9">
        <f t="shared" si="7"/>
        <v>4</v>
      </c>
    </row>
    <row r="115" spans="1:28">
      <c r="A115">
        <v>114</v>
      </c>
      <c r="B115">
        <v>114</v>
      </c>
      <c r="C115" t="s">
        <v>410</v>
      </c>
      <c r="D115" s="9" t="s">
        <v>508</v>
      </c>
      <c r="E115" s="9" t="s">
        <v>515</v>
      </c>
      <c r="F115" s="9">
        <v>14</v>
      </c>
      <c r="H115" t="s">
        <v>21</v>
      </c>
      <c r="J115" t="str">
        <f t="shared" si="5"/>
        <v>Home</v>
      </c>
      <c r="K115" t="s">
        <v>90</v>
      </c>
      <c r="L115" t="s">
        <v>52</v>
      </c>
      <c r="M115" s="9" t="str">
        <f t="shared" si="4"/>
        <v>L</v>
      </c>
      <c r="N115">
        <v>5</v>
      </c>
      <c r="O115">
        <v>9</v>
      </c>
      <c r="Q115" s="1" t="s">
        <v>411</v>
      </c>
      <c r="R115">
        <v>5</v>
      </c>
      <c r="S115">
        <v>17</v>
      </c>
      <c r="T115" t="s">
        <v>412</v>
      </c>
      <c r="U115" t="s">
        <v>413</v>
      </c>
      <c r="W115" s="2">
        <v>0.13194444444444445</v>
      </c>
      <c r="X115" t="s">
        <v>37</v>
      </c>
      <c r="Y115">
        <v>33697</v>
      </c>
      <c r="Z115" t="s">
        <v>100</v>
      </c>
      <c r="AA115" s="9" t="str">
        <f t="shared" si="6"/>
        <v>losing</v>
      </c>
      <c r="AB115" s="9">
        <f t="shared" si="7"/>
        <v>5</v>
      </c>
    </row>
    <row r="116" spans="1:28">
      <c r="A116">
        <v>115</v>
      </c>
      <c r="B116">
        <v>115</v>
      </c>
      <c r="C116" t="s">
        <v>414</v>
      </c>
      <c r="D116" s="9" t="s">
        <v>509</v>
      </c>
      <c r="E116" s="9" t="s">
        <v>515</v>
      </c>
      <c r="F116" s="9">
        <v>15</v>
      </c>
      <c r="H116" t="s">
        <v>21</v>
      </c>
      <c r="J116" t="str">
        <f t="shared" si="5"/>
        <v>Home</v>
      </c>
      <c r="K116" t="s">
        <v>90</v>
      </c>
      <c r="L116" t="s">
        <v>52</v>
      </c>
      <c r="M116" s="9" t="str">
        <f t="shared" si="4"/>
        <v>L</v>
      </c>
      <c r="N116">
        <v>5</v>
      </c>
      <c r="O116">
        <v>7</v>
      </c>
      <c r="Q116" s="1" t="s">
        <v>415</v>
      </c>
      <c r="R116">
        <v>5</v>
      </c>
      <c r="S116">
        <v>18</v>
      </c>
      <c r="T116" t="s">
        <v>416</v>
      </c>
      <c r="U116" t="s">
        <v>390</v>
      </c>
      <c r="V116" t="s">
        <v>99</v>
      </c>
      <c r="W116" s="2">
        <v>0.13402777777777777</v>
      </c>
      <c r="X116" t="s">
        <v>37</v>
      </c>
      <c r="Y116">
        <v>37554</v>
      </c>
      <c r="Z116" t="s">
        <v>135</v>
      </c>
      <c r="AA116" s="9" t="str">
        <f t="shared" si="6"/>
        <v>losing</v>
      </c>
      <c r="AB116" s="9">
        <f t="shared" si="7"/>
        <v>6</v>
      </c>
    </row>
    <row r="117" spans="1:28">
      <c r="A117">
        <v>116</v>
      </c>
      <c r="B117">
        <v>116</v>
      </c>
      <c r="C117" t="s">
        <v>417</v>
      </c>
      <c r="D117" s="9" t="s">
        <v>510</v>
      </c>
      <c r="E117" s="9" t="s">
        <v>515</v>
      </c>
      <c r="F117" s="9">
        <v>16</v>
      </c>
      <c r="H117" t="s">
        <v>21</v>
      </c>
      <c r="J117" t="str">
        <f t="shared" si="5"/>
        <v>Home</v>
      </c>
      <c r="K117" t="s">
        <v>90</v>
      </c>
      <c r="L117" t="s">
        <v>24</v>
      </c>
      <c r="M117" s="9" t="str">
        <f t="shared" si="4"/>
        <v>W</v>
      </c>
      <c r="N117">
        <v>5</v>
      </c>
      <c r="O117">
        <v>0</v>
      </c>
      <c r="Q117" s="1" t="s">
        <v>418</v>
      </c>
      <c r="R117">
        <v>5</v>
      </c>
      <c r="S117">
        <v>18</v>
      </c>
      <c r="T117" t="s">
        <v>214</v>
      </c>
      <c r="U117" t="s">
        <v>126</v>
      </c>
      <c r="W117" s="2">
        <v>0.10486111111111111</v>
      </c>
      <c r="X117" t="s">
        <v>29</v>
      </c>
      <c r="Y117">
        <v>28927</v>
      </c>
      <c r="Z117" t="s">
        <v>30</v>
      </c>
      <c r="AA117" s="9" t="str">
        <f t="shared" si="6"/>
        <v>winning</v>
      </c>
      <c r="AB117" s="9">
        <f t="shared" si="7"/>
        <v>1</v>
      </c>
    </row>
    <row r="118" spans="1:28">
      <c r="A118">
        <v>117</v>
      </c>
      <c r="B118">
        <v>117</v>
      </c>
      <c r="C118" t="s">
        <v>419</v>
      </c>
      <c r="D118" s="9" t="s">
        <v>506</v>
      </c>
      <c r="E118" s="9" t="s">
        <v>515</v>
      </c>
      <c r="F118" s="9">
        <v>18</v>
      </c>
      <c r="H118" t="s">
        <v>21</v>
      </c>
      <c r="J118" t="str">
        <f t="shared" si="5"/>
        <v>Home</v>
      </c>
      <c r="K118" t="s">
        <v>387</v>
      </c>
      <c r="L118" t="s">
        <v>52</v>
      </c>
      <c r="M118" s="9" t="str">
        <f t="shared" si="4"/>
        <v>L</v>
      </c>
      <c r="N118">
        <v>6</v>
      </c>
      <c r="O118">
        <v>15</v>
      </c>
      <c r="Q118" s="1" t="s">
        <v>420</v>
      </c>
      <c r="R118">
        <v>5</v>
      </c>
      <c r="S118">
        <v>18</v>
      </c>
      <c r="T118" t="s">
        <v>421</v>
      </c>
      <c r="U118" t="s">
        <v>285</v>
      </c>
      <c r="W118" s="2">
        <v>0.15625</v>
      </c>
      <c r="X118" t="s">
        <v>37</v>
      </c>
      <c r="Y118">
        <v>24320</v>
      </c>
      <c r="Z118" t="s">
        <v>55</v>
      </c>
      <c r="AA118" s="9" t="str">
        <f t="shared" si="6"/>
        <v>losing</v>
      </c>
      <c r="AB118" s="9">
        <f t="shared" si="7"/>
        <v>1</v>
      </c>
    </row>
    <row r="119" spans="1:28">
      <c r="A119">
        <v>118</v>
      </c>
      <c r="B119">
        <v>118</v>
      </c>
      <c r="C119" t="s">
        <v>422</v>
      </c>
      <c r="D119" s="9" t="s">
        <v>507</v>
      </c>
      <c r="E119" s="9" t="s">
        <v>515</v>
      </c>
      <c r="F119" s="9">
        <v>19</v>
      </c>
      <c r="H119" t="s">
        <v>21</v>
      </c>
      <c r="J119" t="str">
        <f t="shared" si="5"/>
        <v>Home</v>
      </c>
      <c r="K119" t="s">
        <v>387</v>
      </c>
      <c r="L119" t="s">
        <v>52</v>
      </c>
      <c r="M119" s="9" t="str">
        <f t="shared" si="4"/>
        <v>L</v>
      </c>
      <c r="N119">
        <v>1</v>
      </c>
      <c r="O119">
        <v>4</v>
      </c>
      <c r="Q119" s="1" t="s">
        <v>423</v>
      </c>
      <c r="R119">
        <v>5</v>
      </c>
      <c r="S119">
        <v>18</v>
      </c>
      <c r="T119" t="s">
        <v>393</v>
      </c>
      <c r="U119" t="s">
        <v>67</v>
      </c>
      <c r="V119" t="s">
        <v>175</v>
      </c>
      <c r="W119" s="2">
        <v>0.12291666666666667</v>
      </c>
      <c r="X119" t="s">
        <v>37</v>
      </c>
      <c r="Y119">
        <v>24863</v>
      </c>
      <c r="Z119" t="s">
        <v>61</v>
      </c>
      <c r="AA119" s="9" t="str">
        <f t="shared" si="6"/>
        <v>losing</v>
      </c>
      <c r="AB119" s="9">
        <f t="shared" si="7"/>
        <v>2</v>
      </c>
    </row>
    <row r="120" spans="1:28">
      <c r="A120">
        <v>119</v>
      </c>
      <c r="B120">
        <v>119</v>
      </c>
      <c r="C120" t="s">
        <v>424</v>
      </c>
      <c r="D120" s="9" t="s">
        <v>511</v>
      </c>
      <c r="E120" s="9" t="s">
        <v>515</v>
      </c>
      <c r="F120" s="9">
        <v>20</v>
      </c>
      <c r="H120" t="s">
        <v>21</v>
      </c>
      <c r="J120" t="str">
        <f t="shared" si="5"/>
        <v>Home</v>
      </c>
      <c r="K120" t="s">
        <v>387</v>
      </c>
      <c r="L120" t="s">
        <v>24</v>
      </c>
      <c r="M120" s="9" t="str">
        <f t="shared" si="4"/>
        <v>W</v>
      </c>
      <c r="N120">
        <v>3</v>
      </c>
      <c r="O120">
        <v>2</v>
      </c>
      <c r="Q120" s="1" t="s">
        <v>425</v>
      </c>
      <c r="R120">
        <v>5</v>
      </c>
      <c r="S120">
        <v>17.5</v>
      </c>
      <c r="T120" t="s">
        <v>310</v>
      </c>
      <c r="U120" t="s">
        <v>426</v>
      </c>
      <c r="V120" t="s">
        <v>42</v>
      </c>
      <c r="W120" s="2">
        <v>0.11597222222222221</v>
      </c>
      <c r="X120" t="s">
        <v>37</v>
      </c>
      <c r="Y120">
        <v>25211</v>
      </c>
      <c r="Z120" t="s">
        <v>30</v>
      </c>
      <c r="AA120" s="9" t="str">
        <f t="shared" si="6"/>
        <v>winning</v>
      </c>
      <c r="AB120" s="9">
        <f t="shared" si="7"/>
        <v>1</v>
      </c>
    </row>
    <row r="121" spans="1:28">
      <c r="A121">
        <v>120</v>
      </c>
      <c r="B121">
        <v>120</v>
      </c>
      <c r="C121" t="s">
        <v>427</v>
      </c>
      <c r="D121" s="9" t="s">
        <v>508</v>
      </c>
      <c r="E121" s="9" t="s">
        <v>515</v>
      </c>
      <c r="F121" s="9">
        <v>21</v>
      </c>
      <c r="H121" t="s">
        <v>21</v>
      </c>
      <c r="J121" t="str">
        <f t="shared" si="5"/>
        <v>Home</v>
      </c>
      <c r="K121" t="s">
        <v>397</v>
      </c>
      <c r="L121" t="s">
        <v>52</v>
      </c>
      <c r="M121" s="9" t="str">
        <f t="shared" si="4"/>
        <v>L</v>
      </c>
      <c r="N121">
        <v>9</v>
      </c>
      <c r="O121">
        <v>14</v>
      </c>
      <c r="Q121" s="1" t="s">
        <v>428</v>
      </c>
      <c r="R121">
        <v>5</v>
      </c>
      <c r="S121">
        <v>17.5</v>
      </c>
      <c r="T121" t="s">
        <v>429</v>
      </c>
      <c r="U121" t="s">
        <v>157</v>
      </c>
      <c r="W121" s="2">
        <v>0.14861111111111111</v>
      </c>
      <c r="X121" t="s">
        <v>37</v>
      </c>
      <c r="Y121">
        <v>31079</v>
      </c>
      <c r="Z121" t="s">
        <v>55</v>
      </c>
      <c r="AA121" s="9" t="str">
        <f t="shared" si="6"/>
        <v>losing</v>
      </c>
      <c r="AB121" s="9">
        <f t="shared" si="7"/>
        <v>1</v>
      </c>
    </row>
    <row r="122" spans="1:28">
      <c r="A122">
        <v>121</v>
      </c>
      <c r="B122">
        <v>121</v>
      </c>
      <c r="C122" t="s">
        <v>430</v>
      </c>
      <c r="D122" s="9" t="s">
        <v>509</v>
      </c>
      <c r="E122" s="9" t="s">
        <v>515</v>
      </c>
      <c r="F122" s="9">
        <v>22</v>
      </c>
      <c r="H122" t="s">
        <v>21</v>
      </c>
      <c r="J122" t="str">
        <f t="shared" si="5"/>
        <v>Home</v>
      </c>
      <c r="K122" t="s">
        <v>397</v>
      </c>
      <c r="L122" t="s">
        <v>52</v>
      </c>
      <c r="M122" s="9" t="str">
        <f t="shared" si="4"/>
        <v>L</v>
      </c>
      <c r="N122">
        <v>9</v>
      </c>
      <c r="O122">
        <v>14</v>
      </c>
      <c r="Q122" s="1" t="s">
        <v>431</v>
      </c>
      <c r="R122">
        <v>5</v>
      </c>
      <c r="S122">
        <v>17.5</v>
      </c>
      <c r="T122" t="s">
        <v>399</v>
      </c>
      <c r="U122" t="s">
        <v>214</v>
      </c>
      <c r="W122" s="2">
        <v>0.14375000000000002</v>
      </c>
      <c r="X122" t="s">
        <v>37</v>
      </c>
      <c r="Y122">
        <v>46170</v>
      </c>
      <c r="Z122" t="s">
        <v>61</v>
      </c>
      <c r="AA122" s="9" t="str">
        <f t="shared" si="6"/>
        <v>losing</v>
      </c>
      <c r="AB122" s="9">
        <f t="shared" si="7"/>
        <v>2</v>
      </c>
    </row>
    <row r="123" spans="1:28">
      <c r="A123">
        <v>122</v>
      </c>
      <c r="B123">
        <v>122</v>
      </c>
      <c r="C123" t="s">
        <v>432</v>
      </c>
      <c r="D123" s="9" t="s">
        <v>510</v>
      </c>
      <c r="E123" s="9" t="s">
        <v>515</v>
      </c>
      <c r="F123" s="9">
        <v>23</v>
      </c>
      <c r="H123" t="s">
        <v>21</v>
      </c>
      <c r="J123" t="str">
        <f t="shared" si="5"/>
        <v>Home</v>
      </c>
      <c r="K123" t="s">
        <v>397</v>
      </c>
      <c r="L123" t="s">
        <v>52</v>
      </c>
      <c r="M123" s="9" t="str">
        <f t="shared" si="4"/>
        <v>L</v>
      </c>
      <c r="N123">
        <v>1</v>
      </c>
      <c r="O123">
        <v>5</v>
      </c>
      <c r="Q123" s="1" t="s">
        <v>433</v>
      </c>
      <c r="R123">
        <v>5</v>
      </c>
      <c r="S123">
        <v>17.5</v>
      </c>
      <c r="T123" t="s">
        <v>434</v>
      </c>
      <c r="U123" t="s">
        <v>193</v>
      </c>
      <c r="W123" s="2">
        <v>0.1125</v>
      </c>
      <c r="X123" t="s">
        <v>29</v>
      </c>
      <c r="Y123">
        <v>33200</v>
      </c>
      <c r="Z123" t="s">
        <v>88</v>
      </c>
      <c r="AA123" s="9" t="str">
        <f t="shared" si="6"/>
        <v>losing</v>
      </c>
      <c r="AB123" s="9">
        <f t="shared" si="7"/>
        <v>3</v>
      </c>
    </row>
    <row r="124" spans="1:28">
      <c r="A124">
        <v>123</v>
      </c>
      <c r="B124">
        <v>123</v>
      </c>
      <c r="C124" t="s">
        <v>435</v>
      </c>
      <c r="D124" s="9" t="s">
        <v>504</v>
      </c>
      <c r="E124" s="9" t="s">
        <v>515</v>
      </c>
      <c r="F124" s="9">
        <v>24</v>
      </c>
      <c r="H124" t="s">
        <v>21</v>
      </c>
      <c r="I124" t="s">
        <v>22</v>
      </c>
      <c r="J124" t="str">
        <f t="shared" si="5"/>
        <v>Away</v>
      </c>
      <c r="K124" t="s">
        <v>323</v>
      </c>
      <c r="L124" t="s">
        <v>52</v>
      </c>
      <c r="M124" s="9" t="str">
        <f t="shared" si="4"/>
        <v>L</v>
      </c>
      <c r="N124">
        <v>3</v>
      </c>
      <c r="O124">
        <v>5</v>
      </c>
      <c r="Q124" s="1" t="s">
        <v>436</v>
      </c>
      <c r="R124">
        <v>5</v>
      </c>
      <c r="S124">
        <v>18</v>
      </c>
      <c r="T124" t="s">
        <v>437</v>
      </c>
      <c r="U124" t="s">
        <v>93</v>
      </c>
      <c r="V124" t="s">
        <v>438</v>
      </c>
      <c r="W124" s="2">
        <v>0.11319444444444444</v>
      </c>
      <c r="X124" t="s">
        <v>37</v>
      </c>
      <c r="Y124">
        <v>13920</v>
      </c>
      <c r="Z124" t="s">
        <v>94</v>
      </c>
      <c r="AA124" s="9" t="str">
        <f t="shared" si="6"/>
        <v>losing</v>
      </c>
      <c r="AB124" s="9">
        <f t="shared" si="7"/>
        <v>4</v>
      </c>
    </row>
    <row r="125" spans="1:28">
      <c r="A125">
        <v>124</v>
      </c>
      <c r="B125">
        <v>124</v>
      </c>
      <c r="C125" t="s">
        <v>439</v>
      </c>
      <c r="D125" s="9" t="s">
        <v>506</v>
      </c>
      <c r="E125" s="9" t="s">
        <v>515</v>
      </c>
      <c r="F125" s="9">
        <v>25</v>
      </c>
      <c r="H125" t="s">
        <v>21</v>
      </c>
      <c r="I125" t="s">
        <v>22</v>
      </c>
      <c r="J125" t="str">
        <f t="shared" si="5"/>
        <v>Away</v>
      </c>
      <c r="K125" t="s">
        <v>323</v>
      </c>
      <c r="L125" t="s">
        <v>24</v>
      </c>
      <c r="M125" s="9" t="str">
        <f t="shared" si="4"/>
        <v>W</v>
      </c>
      <c r="N125">
        <v>5</v>
      </c>
      <c r="O125">
        <v>1</v>
      </c>
      <c r="Q125" s="1" t="s">
        <v>440</v>
      </c>
      <c r="R125">
        <v>5</v>
      </c>
      <c r="S125">
        <v>18</v>
      </c>
      <c r="T125" t="s">
        <v>197</v>
      </c>
      <c r="U125" t="s">
        <v>441</v>
      </c>
      <c r="W125" s="2">
        <v>0.13055555555555556</v>
      </c>
      <c r="X125" t="s">
        <v>37</v>
      </c>
      <c r="Y125">
        <v>13863</v>
      </c>
      <c r="Z125" t="s">
        <v>30</v>
      </c>
      <c r="AA125" s="9" t="str">
        <f t="shared" si="6"/>
        <v>winning</v>
      </c>
      <c r="AB125" s="9">
        <f t="shared" si="7"/>
        <v>1</v>
      </c>
    </row>
    <row r="126" spans="1:28">
      <c r="A126">
        <v>125</v>
      </c>
      <c r="B126">
        <v>125</v>
      </c>
      <c r="C126" t="s">
        <v>442</v>
      </c>
      <c r="D126" s="9" t="s">
        <v>507</v>
      </c>
      <c r="E126" s="9" t="s">
        <v>515</v>
      </c>
      <c r="F126" s="9">
        <v>26</v>
      </c>
      <c r="H126" t="s">
        <v>21</v>
      </c>
      <c r="I126" t="s">
        <v>22</v>
      </c>
      <c r="J126" t="str">
        <f t="shared" si="5"/>
        <v>Away</v>
      </c>
      <c r="K126" t="s">
        <v>323</v>
      </c>
      <c r="L126" t="s">
        <v>24</v>
      </c>
      <c r="M126" s="9" t="str">
        <f t="shared" si="4"/>
        <v>W</v>
      </c>
      <c r="N126">
        <v>6</v>
      </c>
      <c r="O126">
        <v>3</v>
      </c>
      <c r="Q126" s="1" t="s">
        <v>443</v>
      </c>
      <c r="R126">
        <v>5</v>
      </c>
      <c r="S126">
        <v>18</v>
      </c>
      <c r="T126" t="s">
        <v>444</v>
      </c>
      <c r="U126" t="s">
        <v>285</v>
      </c>
      <c r="V126" t="s">
        <v>42</v>
      </c>
      <c r="W126" s="2">
        <v>0.13749999999999998</v>
      </c>
      <c r="X126" t="s">
        <v>37</v>
      </c>
      <c r="Y126">
        <v>18328</v>
      </c>
      <c r="Z126" t="s">
        <v>38</v>
      </c>
      <c r="AA126" s="9" t="str">
        <f t="shared" si="6"/>
        <v>winning</v>
      </c>
      <c r="AB126" s="9">
        <f t="shared" si="7"/>
        <v>2</v>
      </c>
    </row>
    <row r="127" spans="1:28">
      <c r="A127">
        <v>126</v>
      </c>
      <c r="B127">
        <v>126</v>
      </c>
      <c r="C127" t="s">
        <v>445</v>
      </c>
      <c r="D127" s="9" t="s">
        <v>508</v>
      </c>
      <c r="E127" s="9" t="s">
        <v>515</v>
      </c>
      <c r="F127" s="9">
        <v>28</v>
      </c>
      <c r="H127" t="s">
        <v>21</v>
      </c>
      <c r="I127" t="s">
        <v>22</v>
      </c>
      <c r="J127" t="str">
        <f t="shared" si="5"/>
        <v>Away</v>
      </c>
      <c r="K127" t="s">
        <v>446</v>
      </c>
      <c r="L127" t="s">
        <v>52</v>
      </c>
      <c r="M127" s="9" t="str">
        <f t="shared" si="4"/>
        <v>L</v>
      </c>
      <c r="N127">
        <v>3</v>
      </c>
      <c r="O127">
        <v>5</v>
      </c>
      <c r="Q127" s="1" t="s">
        <v>447</v>
      </c>
      <c r="R127">
        <v>5</v>
      </c>
      <c r="S127">
        <v>19.5</v>
      </c>
      <c r="T127" t="s">
        <v>448</v>
      </c>
      <c r="U127" t="s">
        <v>70</v>
      </c>
      <c r="V127" t="s">
        <v>449</v>
      </c>
      <c r="W127" s="2">
        <v>0.13194444444444445</v>
      </c>
      <c r="X127" t="s">
        <v>37</v>
      </c>
      <c r="Y127">
        <v>32607</v>
      </c>
      <c r="Z127" t="s">
        <v>55</v>
      </c>
      <c r="AA127" s="9" t="str">
        <f t="shared" si="6"/>
        <v>losing</v>
      </c>
      <c r="AB127" s="9">
        <f t="shared" si="7"/>
        <v>1</v>
      </c>
    </row>
    <row r="128" spans="1:28">
      <c r="A128">
        <v>127</v>
      </c>
      <c r="B128">
        <v>127</v>
      </c>
      <c r="C128" t="s">
        <v>450</v>
      </c>
      <c r="D128" s="9" t="s">
        <v>509</v>
      </c>
      <c r="E128" s="9" t="s">
        <v>515</v>
      </c>
      <c r="F128" s="9">
        <v>29</v>
      </c>
      <c r="H128" t="s">
        <v>21</v>
      </c>
      <c r="I128" t="s">
        <v>22</v>
      </c>
      <c r="J128" t="str">
        <f t="shared" si="5"/>
        <v>Away</v>
      </c>
      <c r="K128" t="s">
        <v>446</v>
      </c>
      <c r="L128" t="s">
        <v>52</v>
      </c>
      <c r="M128" s="9" t="str">
        <f t="shared" si="4"/>
        <v>L</v>
      </c>
      <c r="N128">
        <v>3</v>
      </c>
      <c r="O128">
        <v>4</v>
      </c>
      <c r="Q128" s="1" t="s">
        <v>451</v>
      </c>
      <c r="R128">
        <v>5</v>
      </c>
      <c r="S128">
        <v>20.5</v>
      </c>
      <c r="T128" t="s">
        <v>452</v>
      </c>
      <c r="U128" t="s">
        <v>214</v>
      </c>
      <c r="V128" t="s">
        <v>449</v>
      </c>
      <c r="W128" s="2">
        <v>0.13125000000000001</v>
      </c>
      <c r="X128" t="s">
        <v>37</v>
      </c>
      <c r="Y128">
        <v>35838</v>
      </c>
      <c r="Z128" t="s">
        <v>61</v>
      </c>
      <c r="AA128" s="9" t="str">
        <f t="shared" si="6"/>
        <v>losing</v>
      </c>
      <c r="AB128" s="9">
        <f t="shared" si="7"/>
        <v>2</v>
      </c>
    </row>
    <row r="129" spans="1:28">
      <c r="A129">
        <v>128</v>
      </c>
      <c r="B129">
        <v>128</v>
      </c>
      <c r="C129" t="s">
        <v>453</v>
      </c>
      <c r="D129" s="9" t="s">
        <v>510</v>
      </c>
      <c r="E129" s="9" t="s">
        <v>515</v>
      </c>
      <c r="F129" s="9">
        <v>30</v>
      </c>
      <c r="H129" t="s">
        <v>21</v>
      </c>
      <c r="I129" t="s">
        <v>22</v>
      </c>
      <c r="J129" t="str">
        <f t="shared" si="5"/>
        <v>Away</v>
      </c>
      <c r="K129" t="s">
        <v>446</v>
      </c>
      <c r="L129" t="s">
        <v>24</v>
      </c>
      <c r="M129" s="9" t="str">
        <f t="shared" ref="M129:M140" si="8">LEFT(L129,1)</f>
        <v>W</v>
      </c>
      <c r="N129">
        <v>5</v>
      </c>
      <c r="O129">
        <v>0</v>
      </c>
      <c r="Q129" s="1" t="s">
        <v>454</v>
      </c>
      <c r="R129">
        <v>5</v>
      </c>
      <c r="S129">
        <v>19.5</v>
      </c>
      <c r="T129" t="s">
        <v>93</v>
      </c>
      <c r="U129" t="s">
        <v>455</v>
      </c>
      <c r="W129" s="2">
        <v>0.12152777777777778</v>
      </c>
      <c r="X129" t="s">
        <v>29</v>
      </c>
      <c r="Y129">
        <v>36271</v>
      </c>
      <c r="Z129" t="s">
        <v>30</v>
      </c>
      <c r="AA129" s="9" t="str">
        <f t="shared" si="6"/>
        <v>winning</v>
      </c>
      <c r="AB129" s="9">
        <f t="shared" si="7"/>
        <v>1</v>
      </c>
    </row>
    <row r="130" spans="1:28">
      <c r="A130">
        <v>129</v>
      </c>
      <c r="B130">
        <v>129</v>
      </c>
      <c r="C130" t="s">
        <v>456</v>
      </c>
      <c r="D130" s="9" t="s">
        <v>504</v>
      </c>
      <c r="E130" s="9" t="s">
        <v>515</v>
      </c>
      <c r="F130" s="9">
        <v>31</v>
      </c>
      <c r="H130" t="s">
        <v>21</v>
      </c>
      <c r="J130" t="str">
        <f t="shared" si="5"/>
        <v>Home</v>
      </c>
      <c r="K130" t="s">
        <v>115</v>
      </c>
      <c r="L130" t="s">
        <v>102</v>
      </c>
      <c r="M130" s="9" t="str">
        <f t="shared" si="8"/>
        <v>W</v>
      </c>
      <c r="N130">
        <v>5</v>
      </c>
      <c r="O130">
        <v>4</v>
      </c>
      <c r="Q130" s="1" t="s">
        <v>457</v>
      </c>
      <c r="R130">
        <v>5</v>
      </c>
      <c r="S130">
        <v>19.5</v>
      </c>
      <c r="T130" t="s">
        <v>444</v>
      </c>
      <c r="U130" t="s">
        <v>282</v>
      </c>
      <c r="W130" s="2">
        <v>0.14583333333333334</v>
      </c>
      <c r="X130" t="s">
        <v>37</v>
      </c>
      <c r="Y130">
        <v>21386</v>
      </c>
      <c r="Z130" t="s">
        <v>38</v>
      </c>
      <c r="AA130" s="9" t="str">
        <f t="shared" si="6"/>
        <v>winning</v>
      </c>
      <c r="AB130" s="9">
        <f t="shared" si="7"/>
        <v>2</v>
      </c>
    </row>
    <row r="131" spans="1:28">
      <c r="A131">
        <v>130</v>
      </c>
      <c r="B131">
        <v>130</v>
      </c>
      <c r="C131" t="s">
        <v>458</v>
      </c>
      <c r="D131" s="9" t="s">
        <v>506</v>
      </c>
      <c r="E131" s="9" t="s">
        <v>516</v>
      </c>
      <c r="F131" s="9">
        <v>1</v>
      </c>
      <c r="G131" s="9">
        <v>-1</v>
      </c>
      <c r="H131" t="s">
        <v>21</v>
      </c>
      <c r="J131" t="str">
        <f t="shared" ref="J131:J140" si="9">IF(I131="@","Away","Home")</f>
        <v>Home</v>
      </c>
      <c r="K131" t="s">
        <v>115</v>
      </c>
      <c r="L131" t="s">
        <v>52</v>
      </c>
      <c r="M131" s="9" t="str">
        <f t="shared" si="8"/>
        <v>L</v>
      </c>
      <c r="N131">
        <v>4</v>
      </c>
      <c r="O131">
        <v>6</v>
      </c>
      <c r="Q131" s="1" t="s">
        <v>459</v>
      </c>
      <c r="R131">
        <v>5</v>
      </c>
      <c r="S131">
        <v>21</v>
      </c>
      <c r="T131" t="s">
        <v>313</v>
      </c>
      <c r="U131" t="s">
        <v>444</v>
      </c>
      <c r="V131" t="s">
        <v>71</v>
      </c>
      <c r="W131" s="2">
        <v>0.12638888888888888</v>
      </c>
      <c r="X131" t="s">
        <v>29</v>
      </c>
      <c r="Y131">
        <v>21550</v>
      </c>
      <c r="Z131" t="s">
        <v>55</v>
      </c>
      <c r="AA131" s="9" t="str">
        <f t="shared" ref="AA131:AA140" si="10">IF(LEFT(Z131,1)="+","winning","losing")</f>
        <v>losing</v>
      </c>
      <c r="AB131" s="9">
        <f t="shared" ref="AB131:AB140" si="11">LEN(Z131)</f>
        <v>1</v>
      </c>
    </row>
    <row r="132" spans="1:28">
      <c r="A132">
        <v>131</v>
      </c>
      <c r="B132">
        <v>131</v>
      </c>
      <c r="C132" t="s">
        <v>460</v>
      </c>
      <c r="D132" s="9" t="s">
        <v>506</v>
      </c>
      <c r="E132" s="9" t="s">
        <v>516</v>
      </c>
      <c r="F132" s="9">
        <v>1</v>
      </c>
      <c r="G132" s="9">
        <v>-2</v>
      </c>
      <c r="H132" t="s">
        <v>21</v>
      </c>
      <c r="J132" t="str">
        <f t="shared" si="9"/>
        <v>Home</v>
      </c>
      <c r="K132" t="s">
        <v>115</v>
      </c>
      <c r="L132" t="s">
        <v>52</v>
      </c>
      <c r="M132" s="9" t="str">
        <f t="shared" si="8"/>
        <v>L</v>
      </c>
      <c r="N132">
        <v>3</v>
      </c>
      <c r="O132">
        <v>5</v>
      </c>
      <c r="Q132" s="1" t="s">
        <v>461</v>
      </c>
      <c r="R132">
        <v>5</v>
      </c>
      <c r="S132">
        <v>21</v>
      </c>
      <c r="T132" t="s">
        <v>93</v>
      </c>
      <c r="U132" t="s">
        <v>70</v>
      </c>
      <c r="V132" t="s">
        <v>123</v>
      </c>
      <c r="W132" s="2">
        <v>0.13055555555555556</v>
      </c>
      <c r="X132" t="s">
        <v>37</v>
      </c>
      <c r="Y132">
        <v>20411</v>
      </c>
      <c r="Z132" t="s">
        <v>61</v>
      </c>
      <c r="AA132" s="9" t="str">
        <f t="shared" si="10"/>
        <v>losing</v>
      </c>
      <c r="AB132" s="9">
        <f t="shared" si="11"/>
        <v>2</v>
      </c>
    </row>
    <row r="133" spans="1:28">
      <c r="A133">
        <v>132</v>
      </c>
      <c r="B133">
        <v>132</v>
      </c>
      <c r="C133" t="s">
        <v>462</v>
      </c>
      <c r="D133" s="9" t="s">
        <v>507</v>
      </c>
      <c r="E133" s="9" t="s">
        <v>516</v>
      </c>
      <c r="F133" s="9">
        <v>2</v>
      </c>
      <c r="H133" t="s">
        <v>21</v>
      </c>
      <c r="J133" t="str">
        <f t="shared" si="9"/>
        <v>Home</v>
      </c>
      <c r="K133" t="s">
        <v>115</v>
      </c>
      <c r="L133" t="s">
        <v>24</v>
      </c>
      <c r="M133" s="9" t="str">
        <f t="shared" si="8"/>
        <v>W</v>
      </c>
      <c r="N133">
        <v>9</v>
      </c>
      <c r="O133">
        <v>4</v>
      </c>
      <c r="Q133" s="1" t="s">
        <v>463</v>
      </c>
      <c r="R133">
        <v>5</v>
      </c>
      <c r="S133">
        <v>21</v>
      </c>
      <c r="T133" t="s">
        <v>113</v>
      </c>
      <c r="U133" t="s">
        <v>464</v>
      </c>
      <c r="V133" t="s">
        <v>285</v>
      </c>
      <c r="W133" s="2">
        <v>0.15138888888888888</v>
      </c>
      <c r="X133" t="s">
        <v>37</v>
      </c>
      <c r="Y133">
        <v>20574</v>
      </c>
      <c r="Z133" t="s">
        <v>30</v>
      </c>
      <c r="AA133" s="9" t="str">
        <f t="shared" si="10"/>
        <v>winning</v>
      </c>
      <c r="AB133" s="9">
        <f t="shared" si="11"/>
        <v>1</v>
      </c>
    </row>
    <row r="134" spans="1:28">
      <c r="A134">
        <v>133</v>
      </c>
      <c r="B134">
        <v>133</v>
      </c>
      <c r="C134" t="s">
        <v>465</v>
      </c>
      <c r="D134" s="9" t="s">
        <v>511</v>
      </c>
      <c r="E134" s="9" t="s">
        <v>516</v>
      </c>
      <c r="F134" s="9">
        <v>3</v>
      </c>
      <c r="H134" t="s">
        <v>21</v>
      </c>
      <c r="J134" t="str">
        <f t="shared" si="9"/>
        <v>Home</v>
      </c>
      <c r="K134" t="s">
        <v>63</v>
      </c>
      <c r="L134" t="s">
        <v>24</v>
      </c>
      <c r="M134" s="9" t="str">
        <f t="shared" si="8"/>
        <v>W</v>
      </c>
      <c r="N134">
        <v>11</v>
      </c>
      <c r="O134">
        <v>3</v>
      </c>
      <c r="Q134" s="1" t="s">
        <v>466</v>
      </c>
      <c r="R134">
        <v>5</v>
      </c>
      <c r="S134">
        <v>20</v>
      </c>
      <c r="T134" t="s">
        <v>214</v>
      </c>
      <c r="U134" t="s">
        <v>187</v>
      </c>
      <c r="W134" s="2">
        <v>0.11666666666666665</v>
      </c>
      <c r="X134" t="s">
        <v>37</v>
      </c>
      <c r="Y134">
        <v>25863</v>
      </c>
      <c r="Z134" t="s">
        <v>38</v>
      </c>
      <c r="AA134" s="9" t="str">
        <f t="shared" si="10"/>
        <v>winning</v>
      </c>
      <c r="AB134" s="9">
        <f t="shared" si="11"/>
        <v>2</v>
      </c>
    </row>
    <row r="135" spans="1:28">
      <c r="A135">
        <v>134</v>
      </c>
      <c r="B135">
        <v>134</v>
      </c>
      <c r="C135" t="s">
        <v>467</v>
      </c>
      <c r="D135" s="9" t="s">
        <v>508</v>
      </c>
      <c r="E135" s="9" t="s">
        <v>516</v>
      </c>
      <c r="F135" s="9">
        <v>4</v>
      </c>
      <c r="H135" t="s">
        <v>21</v>
      </c>
      <c r="J135" t="str">
        <f t="shared" si="9"/>
        <v>Home</v>
      </c>
      <c r="K135" t="s">
        <v>63</v>
      </c>
      <c r="L135" t="s">
        <v>24</v>
      </c>
      <c r="M135" s="9" t="str">
        <f t="shared" si="8"/>
        <v>W</v>
      </c>
      <c r="N135">
        <v>2</v>
      </c>
      <c r="O135">
        <v>1</v>
      </c>
      <c r="Q135" s="1" t="s">
        <v>468</v>
      </c>
      <c r="R135">
        <v>5</v>
      </c>
      <c r="S135">
        <v>20</v>
      </c>
      <c r="T135" t="s">
        <v>93</v>
      </c>
      <c r="U135" t="s">
        <v>66</v>
      </c>
      <c r="V135" t="s">
        <v>42</v>
      </c>
      <c r="W135" s="2">
        <v>0.11944444444444445</v>
      </c>
      <c r="X135" t="s">
        <v>37</v>
      </c>
      <c r="Y135">
        <v>29196</v>
      </c>
      <c r="Z135" t="s">
        <v>43</v>
      </c>
      <c r="AA135" s="9" t="str">
        <f t="shared" si="10"/>
        <v>winning</v>
      </c>
      <c r="AB135" s="9">
        <f t="shared" si="11"/>
        <v>3</v>
      </c>
    </row>
    <row r="136" spans="1:28">
      <c r="A136">
        <v>135</v>
      </c>
      <c r="B136">
        <v>135</v>
      </c>
      <c r="C136" t="s">
        <v>469</v>
      </c>
      <c r="D136" s="9" t="s">
        <v>509</v>
      </c>
      <c r="E136" s="9" t="s">
        <v>516</v>
      </c>
      <c r="F136" s="9">
        <v>5</v>
      </c>
      <c r="H136" t="s">
        <v>21</v>
      </c>
      <c r="J136" t="str">
        <f t="shared" si="9"/>
        <v>Home</v>
      </c>
      <c r="K136" t="s">
        <v>63</v>
      </c>
      <c r="L136" t="s">
        <v>52</v>
      </c>
      <c r="M136" s="9" t="str">
        <f t="shared" si="8"/>
        <v>L</v>
      </c>
      <c r="N136">
        <v>3</v>
      </c>
      <c r="O136">
        <v>7</v>
      </c>
      <c r="Q136" s="1" t="s">
        <v>470</v>
      </c>
      <c r="R136">
        <v>5</v>
      </c>
      <c r="S136">
        <v>21</v>
      </c>
      <c r="T136" t="s">
        <v>471</v>
      </c>
      <c r="U136" t="s">
        <v>197</v>
      </c>
      <c r="W136" s="2">
        <v>0.13055555555555556</v>
      </c>
      <c r="X136" t="s">
        <v>37</v>
      </c>
      <c r="Y136">
        <v>37672</v>
      </c>
      <c r="Z136" t="s">
        <v>55</v>
      </c>
      <c r="AA136" s="9" t="str">
        <f t="shared" si="10"/>
        <v>losing</v>
      </c>
      <c r="AB136" s="9">
        <f t="shared" si="11"/>
        <v>1</v>
      </c>
    </row>
    <row r="137" spans="1:28">
      <c r="A137">
        <v>136</v>
      </c>
      <c r="B137">
        <v>136</v>
      </c>
      <c r="C137" t="s">
        <v>472</v>
      </c>
      <c r="D137" s="9" t="s">
        <v>510</v>
      </c>
      <c r="E137" s="9" t="s">
        <v>516</v>
      </c>
      <c r="F137" s="9">
        <v>6</v>
      </c>
      <c r="H137" t="s">
        <v>21</v>
      </c>
      <c r="J137" t="str">
        <f t="shared" si="9"/>
        <v>Home</v>
      </c>
      <c r="K137" t="s">
        <v>63</v>
      </c>
      <c r="L137" t="s">
        <v>52</v>
      </c>
      <c r="M137" s="9" t="str">
        <f t="shared" si="8"/>
        <v>L</v>
      </c>
      <c r="N137">
        <v>4</v>
      </c>
      <c r="O137">
        <v>7</v>
      </c>
      <c r="Q137" s="1" t="s">
        <v>473</v>
      </c>
      <c r="R137">
        <v>5</v>
      </c>
      <c r="S137">
        <v>22</v>
      </c>
      <c r="T137" t="s">
        <v>293</v>
      </c>
      <c r="U137" t="s">
        <v>310</v>
      </c>
      <c r="V137" t="s">
        <v>188</v>
      </c>
      <c r="W137" s="2">
        <v>0.13749999999999998</v>
      </c>
      <c r="X137" t="s">
        <v>29</v>
      </c>
      <c r="Y137">
        <v>36649</v>
      </c>
      <c r="Z137" t="s">
        <v>61</v>
      </c>
      <c r="AA137" s="9" t="str">
        <f t="shared" si="10"/>
        <v>losing</v>
      </c>
      <c r="AB137" s="9">
        <f t="shared" si="11"/>
        <v>2</v>
      </c>
    </row>
    <row r="138" spans="1:28">
      <c r="A138">
        <v>137</v>
      </c>
      <c r="B138">
        <v>137</v>
      </c>
      <c r="C138" t="s">
        <v>474</v>
      </c>
      <c r="D138" s="9" t="s">
        <v>504</v>
      </c>
      <c r="E138" s="9" t="s">
        <v>516</v>
      </c>
      <c r="F138" s="9">
        <v>7</v>
      </c>
      <c r="H138" t="s">
        <v>21</v>
      </c>
      <c r="I138" t="s">
        <v>22</v>
      </c>
      <c r="J138" t="str">
        <f t="shared" si="9"/>
        <v>Away</v>
      </c>
      <c r="K138" t="s">
        <v>90</v>
      </c>
      <c r="L138" t="s">
        <v>24</v>
      </c>
      <c r="M138" s="9" t="str">
        <f t="shared" si="8"/>
        <v>W</v>
      </c>
      <c r="N138">
        <v>6</v>
      </c>
      <c r="O138">
        <v>4</v>
      </c>
      <c r="Q138" s="1" t="s">
        <v>475</v>
      </c>
      <c r="R138">
        <v>5</v>
      </c>
      <c r="S138">
        <v>22</v>
      </c>
      <c r="T138" t="s">
        <v>27</v>
      </c>
      <c r="U138" t="s">
        <v>126</v>
      </c>
      <c r="V138" t="s">
        <v>42</v>
      </c>
      <c r="W138" s="2">
        <v>0.13819444444444443</v>
      </c>
      <c r="X138" t="s">
        <v>29</v>
      </c>
      <c r="Y138">
        <v>24585</v>
      </c>
      <c r="Z138" t="s">
        <v>30</v>
      </c>
      <c r="AA138" s="9" t="str">
        <f t="shared" si="10"/>
        <v>winning</v>
      </c>
      <c r="AB138" s="9">
        <f t="shared" si="11"/>
        <v>1</v>
      </c>
    </row>
    <row r="139" spans="1:28">
      <c r="A139">
        <v>138</v>
      </c>
      <c r="B139">
        <v>138</v>
      </c>
      <c r="C139" t="s">
        <v>476</v>
      </c>
      <c r="D139" s="9" t="s">
        <v>506</v>
      </c>
      <c r="E139" s="9" t="s">
        <v>516</v>
      </c>
      <c r="F139" s="9">
        <v>8</v>
      </c>
      <c r="H139" t="s">
        <v>21</v>
      </c>
      <c r="I139" t="s">
        <v>22</v>
      </c>
      <c r="J139" t="str">
        <f t="shared" si="9"/>
        <v>Away</v>
      </c>
      <c r="K139" t="s">
        <v>90</v>
      </c>
      <c r="L139" t="s">
        <v>154</v>
      </c>
      <c r="M139" s="9" t="str">
        <f t="shared" si="8"/>
        <v>L</v>
      </c>
      <c r="N139">
        <v>1</v>
      </c>
      <c r="O139">
        <v>2</v>
      </c>
      <c r="Q139" s="1" t="s">
        <v>477</v>
      </c>
      <c r="R139">
        <v>5</v>
      </c>
      <c r="S139">
        <v>23</v>
      </c>
      <c r="T139" t="s">
        <v>99</v>
      </c>
      <c r="U139" t="s">
        <v>98</v>
      </c>
      <c r="W139" s="2">
        <v>0.1111111111111111</v>
      </c>
      <c r="X139" t="s">
        <v>37</v>
      </c>
      <c r="Y139">
        <v>19112</v>
      </c>
      <c r="Z139" t="s">
        <v>55</v>
      </c>
      <c r="AA139" s="9" t="str">
        <f t="shared" si="10"/>
        <v>losing</v>
      </c>
      <c r="AB139" s="9">
        <f t="shared" si="11"/>
        <v>1</v>
      </c>
    </row>
    <row r="140" spans="1:28">
      <c r="A140">
        <v>139</v>
      </c>
      <c r="B140">
        <v>139</v>
      </c>
      <c r="C140" t="s">
        <v>478</v>
      </c>
      <c r="D140" s="9" t="s">
        <v>507</v>
      </c>
      <c r="E140" s="9" t="s">
        <v>516</v>
      </c>
      <c r="F140" s="9">
        <v>9</v>
      </c>
      <c r="H140" t="s">
        <v>21</v>
      </c>
      <c r="I140" t="s">
        <v>22</v>
      </c>
      <c r="J140" t="str">
        <f t="shared" si="9"/>
        <v>Away</v>
      </c>
      <c r="K140" t="s">
        <v>90</v>
      </c>
      <c r="L140" t="s">
        <v>52</v>
      </c>
      <c r="M140" s="9" t="str">
        <f t="shared" si="8"/>
        <v>L</v>
      </c>
      <c r="N140">
        <v>4</v>
      </c>
      <c r="O140">
        <v>11</v>
      </c>
      <c r="Q140" s="1" t="s">
        <v>479</v>
      </c>
      <c r="R140">
        <v>5</v>
      </c>
      <c r="S140">
        <v>23</v>
      </c>
      <c r="T140" t="s">
        <v>132</v>
      </c>
      <c r="U140" t="s">
        <v>214</v>
      </c>
      <c r="W140" s="2">
        <v>0.1361111111111111</v>
      </c>
      <c r="X140" t="s">
        <v>37</v>
      </c>
      <c r="Y140">
        <v>22764</v>
      </c>
      <c r="Z140" t="s">
        <v>61</v>
      </c>
      <c r="AA140" s="9" t="str">
        <f t="shared" si="10"/>
        <v>losing</v>
      </c>
      <c r="AB140" s="9">
        <f t="shared" si="1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G12" sqref="G12"/>
    </sheetView>
  </sheetViews>
  <sheetFormatPr baseColWidth="10" defaultRowHeight="15" x14ac:dyDescent="0"/>
  <cols>
    <col min="1" max="1" width="13" customWidth="1"/>
    <col min="2" max="2" width="15.83203125" customWidth="1"/>
    <col min="3" max="4" width="7.5" customWidth="1"/>
  </cols>
  <sheetData>
    <row r="2" spans="1:6">
      <c r="B2" t="s">
        <v>493</v>
      </c>
    </row>
    <row r="3" spans="1:6">
      <c r="A3" s="3" t="s">
        <v>491</v>
      </c>
      <c r="B3" s="3" t="s">
        <v>490</v>
      </c>
    </row>
    <row r="4" spans="1:6">
      <c r="A4" s="3" t="s">
        <v>487</v>
      </c>
      <c r="B4" t="s">
        <v>52</v>
      </c>
      <c r="C4" t="s">
        <v>24</v>
      </c>
      <c r="D4" t="s">
        <v>488</v>
      </c>
      <c r="E4" t="s">
        <v>489</v>
      </c>
      <c r="F4" t="s">
        <v>524</v>
      </c>
    </row>
    <row r="5" spans="1:6">
      <c r="A5" s="4" t="s">
        <v>499</v>
      </c>
      <c r="B5" s="5">
        <v>42</v>
      </c>
      <c r="C5" s="5">
        <v>26</v>
      </c>
      <c r="D5" s="5"/>
      <c r="E5" s="5">
        <v>68</v>
      </c>
      <c r="F5" s="6">
        <f>C5/E5</f>
        <v>0.38235294117647056</v>
      </c>
    </row>
    <row r="6" spans="1:6">
      <c r="A6" s="4" t="s">
        <v>500</v>
      </c>
      <c r="B6" s="5">
        <v>40</v>
      </c>
      <c r="C6" s="5">
        <v>31</v>
      </c>
      <c r="D6" s="5"/>
      <c r="E6" s="5">
        <v>71</v>
      </c>
      <c r="F6" s="6">
        <f>C6/E6</f>
        <v>0.43661971830985913</v>
      </c>
    </row>
    <row r="7" spans="1:6">
      <c r="A7" s="4" t="s">
        <v>488</v>
      </c>
      <c r="B7" s="5"/>
      <c r="C7" s="5"/>
      <c r="D7" s="5"/>
      <c r="E7" s="5"/>
    </row>
    <row r="8" spans="1:6">
      <c r="A8" s="4" t="s">
        <v>489</v>
      </c>
      <c r="B8" s="5">
        <v>82</v>
      </c>
      <c r="C8" s="5">
        <v>57</v>
      </c>
      <c r="D8" s="5"/>
      <c r="E8" s="5">
        <v>139</v>
      </c>
      <c r="F8" s="6">
        <f>C8/E8</f>
        <v>0.41007194244604317</v>
      </c>
    </row>
    <row r="11" spans="1:6">
      <c r="A11" s="4" t="s">
        <v>525</v>
      </c>
    </row>
    <row r="12" spans="1:6">
      <c r="A12" s="3" t="s">
        <v>491</v>
      </c>
      <c r="B12" s="3" t="s">
        <v>490</v>
      </c>
    </row>
    <row r="13" spans="1:6">
      <c r="A13" s="3" t="s">
        <v>487</v>
      </c>
      <c r="B13" t="s">
        <v>52</v>
      </c>
      <c r="C13" t="s">
        <v>24</v>
      </c>
      <c r="D13" t="s">
        <v>488</v>
      </c>
      <c r="E13" t="s">
        <v>489</v>
      </c>
    </row>
    <row r="14" spans="1:6">
      <c r="A14" s="4" t="s">
        <v>499</v>
      </c>
      <c r="B14" s="7">
        <v>0.61764705882352944</v>
      </c>
      <c r="C14" s="7">
        <v>0.38235294117647056</v>
      </c>
      <c r="D14" s="7">
        <v>0</v>
      </c>
      <c r="E14" s="7">
        <v>1</v>
      </c>
    </row>
    <row r="15" spans="1:6">
      <c r="A15" s="4" t="s">
        <v>500</v>
      </c>
      <c r="B15" s="7">
        <v>0.56338028169014087</v>
      </c>
      <c r="C15" s="7">
        <v>0.43661971830985913</v>
      </c>
      <c r="D15" s="7">
        <v>0</v>
      </c>
      <c r="E15" s="7">
        <v>1</v>
      </c>
    </row>
    <row r="16" spans="1:6">
      <c r="A16" s="4" t="s">
        <v>488</v>
      </c>
      <c r="B16" s="7" t="e">
        <v>#DIV/0!</v>
      </c>
      <c r="C16" s="7" t="e">
        <v>#DIV/0!</v>
      </c>
      <c r="D16" s="7" t="e">
        <v>#DIV/0!</v>
      </c>
      <c r="E16" s="7" t="e">
        <v>#DIV/0!</v>
      </c>
    </row>
    <row r="17" spans="1:5">
      <c r="A17" s="4" t="s">
        <v>489</v>
      </c>
      <c r="B17" s="7">
        <v>0.58992805755395683</v>
      </c>
      <c r="C17" s="7">
        <v>0.41007194244604317</v>
      </c>
      <c r="D17" s="7">
        <v>0</v>
      </c>
      <c r="E17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C21" sqref="C21"/>
    </sheetView>
  </sheetViews>
  <sheetFormatPr baseColWidth="10" defaultRowHeight="15" x14ac:dyDescent="0"/>
  <cols>
    <col min="1" max="1" width="13" customWidth="1"/>
    <col min="2" max="2" width="15.6640625" bestFit="1" customWidth="1"/>
    <col min="3" max="3" width="17.33203125" bestFit="1" customWidth="1"/>
    <col min="4" max="4" width="12.5" customWidth="1"/>
    <col min="5" max="11" width="2.1640625" customWidth="1"/>
    <col min="12" max="14" width="3.1640625" customWidth="1"/>
    <col min="15" max="15" width="2.33203125" customWidth="1"/>
  </cols>
  <sheetData>
    <row r="3" spans="1:4">
      <c r="B3" s="3" t="s">
        <v>495</v>
      </c>
    </row>
    <row r="4" spans="1:4">
      <c r="A4" s="3" t="s">
        <v>487</v>
      </c>
      <c r="B4" t="s">
        <v>496</v>
      </c>
      <c r="C4" t="s">
        <v>497</v>
      </c>
    </row>
    <row r="5" spans="1:4">
      <c r="A5" s="4" t="s">
        <v>499</v>
      </c>
      <c r="B5" s="5">
        <v>241</v>
      </c>
      <c r="C5" s="5">
        <v>313</v>
      </c>
      <c r="D5">
        <f>B5-C5</f>
        <v>-72</v>
      </c>
    </row>
    <row r="6" spans="1:4">
      <c r="A6" s="4" t="s">
        <v>500</v>
      </c>
      <c r="B6" s="5">
        <v>384</v>
      </c>
      <c r="C6" s="5">
        <v>419</v>
      </c>
      <c r="D6">
        <f>B6-C6</f>
        <v>-35</v>
      </c>
    </row>
    <row r="7" spans="1:4">
      <c r="A7" s="4" t="s">
        <v>488</v>
      </c>
      <c r="B7" s="5"/>
      <c r="C7" s="5"/>
    </row>
    <row r="8" spans="1:4">
      <c r="A8" s="4" t="s">
        <v>489</v>
      </c>
      <c r="B8" s="5">
        <v>625</v>
      </c>
      <c r="C8" s="5">
        <v>732</v>
      </c>
      <c r="D8">
        <f>B8-C8</f>
        <v>-107</v>
      </c>
    </row>
    <row r="11" spans="1:4">
      <c r="B11" s="3" t="s">
        <v>495</v>
      </c>
    </row>
    <row r="12" spans="1:4">
      <c r="A12" s="3" t="s">
        <v>487</v>
      </c>
      <c r="B12" t="s">
        <v>496</v>
      </c>
      <c r="C12" t="s">
        <v>497</v>
      </c>
      <c r="D12" t="s">
        <v>491</v>
      </c>
    </row>
    <row r="13" spans="1:4">
      <c r="A13" s="4" t="s">
        <v>499</v>
      </c>
      <c r="B13" s="5">
        <v>241</v>
      </c>
      <c r="C13" s="5">
        <v>313</v>
      </c>
      <c r="D13" s="5">
        <v>68</v>
      </c>
    </row>
    <row r="14" spans="1:4">
      <c r="A14" s="4" t="s">
        <v>500</v>
      </c>
      <c r="B14" s="5">
        <v>384</v>
      </c>
      <c r="C14" s="5">
        <v>419</v>
      </c>
      <c r="D14" s="5">
        <v>71</v>
      </c>
    </row>
    <row r="15" spans="1:4">
      <c r="A15" s="4" t="s">
        <v>488</v>
      </c>
      <c r="B15" s="5"/>
      <c r="C15" s="5"/>
      <c r="D15" s="5"/>
    </row>
    <row r="16" spans="1:4">
      <c r="A16" s="4" t="s">
        <v>489</v>
      </c>
      <c r="B16" s="5">
        <v>625</v>
      </c>
      <c r="C16" s="5">
        <v>732</v>
      </c>
      <c r="D16" s="5">
        <v>139</v>
      </c>
    </row>
    <row r="17" spans="1:4">
      <c r="B17" t="s">
        <v>502</v>
      </c>
      <c r="C17" t="s">
        <v>503</v>
      </c>
    </row>
    <row r="18" spans="1:4">
      <c r="A18" s="4" t="s">
        <v>499</v>
      </c>
      <c r="B18" s="8">
        <f>B13/D13</f>
        <v>3.5441176470588234</v>
      </c>
      <c r="C18" s="8">
        <f>C13/D13</f>
        <v>4.6029411764705879</v>
      </c>
      <c r="D18" s="8">
        <f>B18-C18</f>
        <v>-1.0588235294117645</v>
      </c>
    </row>
    <row r="19" spans="1:4">
      <c r="A19" s="4" t="s">
        <v>500</v>
      </c>
      <c r="B19" s="8">
        <f>B14/D14</f>
        <v>5.408450704225352</v>
      </c>
      <c r="C19" s="8">
        <f>C14/D14</f>
        <v>5.901408450704225</v>
      </c>
      <c r="D19" s="8">
        <f t="shared" ref="D19:D20" si="0">B19-C19</f>
        <v>-0.49295774647887303</v>
      </c>
    </row>
    <row r="20" spans="1:4">
      <c r="A20" s="4" t="s">
        <v>501</v>
      </c>
      <c r="B20" s="8">
        <f>B16/D16</f>
        <v>4.4964028776978413</v>
      </c>
      <c r="C20" s="8">
        <f>C16/D16</f>
        <v>5.2661870503597124</v>
      </c>
      <c r="D20" s="8">
        <f t="shared" si="0"/>
        <v>-0.76978417266187105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1" workbookViewId="0">
      <selection activeCell="F29" sqref="F29:F48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3.1640625" customWidth="1"/>
    <col min="4" max="4" width="6.83203125" customWidth="1"/>
  </cols>
  <sheetData>
    <row r="1" spans="1:6">
      <c r="A1" s="3" t="s">
        <v>491</v>
      </c>
      <c r="B1" s="3" t="s">
        <v>490</v>
      </c>
    </row>
    <row r="2" spans="1:6">
      <c r="A2" s="3" t="s">
        <v>487</v>
      </c>
      <c r="B2" t="s">
        <v>52</v>
      </c>
      <c r="C2" t="s">
        <v>24</v>
      </c>
      <c r="D2" t="s">
        <v>488</v>
      </c>
      <c r="E2" t="s">
        <v>489</v>
      </c>
      <c r="F2" t="s">
        <v>526</v>
      </c>
    </row>
    <row r="3" spans="1:6">
      <c r="A3" s="4" t="s">
        <v>505</v>
      </c>
      <c r="B3" s="5">
        <v>10</v>
      </c>
      <c r="C3" s="5">
        <v>11</v>
      </c>
      <c r="D3" s="5"/>
      <c r="E3" s="5">
        <v>21</v>
      </c>
      <c r="F3" s="6">
        <f>C3/E3</f>
        <v>0.52380952380952384</v>
      </c>
    </row>
    <row r="4" spans="1:6">
      <c r="A4" s="4" t="s">
        <v>512</v>
      </c>
      <c r="B4" s="5">
        <v>16</v>
      </c>
      <c r="C4" s="5">
        <v>11</v>
      </c>
      <c r="D4" s="5"/>
      <c r="E4" s="5">
        <v>27</v>
      </c>
      <c r="F4" s="6">
        <f t="shared" ref="F4:F10" si="0">C4/E4</f>
        <v>0.40740740740740738</v>
      </c>
    </row>
    <row r="5" spans="1:6">
      <c r="A5" s="4" t="s">
        <v>513</v>
      </c>
      <c r="B5" s="5">
        <v>17</v>
      </c>
      <c r="C5" s="5">
        <v>12</v>
      </c>
      <c r="D5" s="5"/>
      <c r="E5" s="5">
        <v>29</v>
      </c>
      <c r="F5" s="6">
        <f t="shared" si="0"/>
        <v>0.41379310344827586</v>
      </c>
    </row>
    <row r="6" spans="1:6">
      <c r="A6" s="4" t="s">
        <v>514</v>
      </c>
      <c r="B6" s="5">
        <v>15</v>
      </c>
      <c r="C6" s="5">
        <v>9</v>
      </c>
      <c r="D6" s="5"/>
      <c r="E6" s="5">
        <v>24</v>
      </c>
      <c r="F6" s="6">
        <f t="shared" si="0"/>
        <v>0.375</v>
      </c>
    </row>
    <row r="7" spans="1:6">
      <c r="A7" s="4" t="s">
        <v>515</v>
      </c>
      <c r="B7" s="5">
        <v>18</v>
      </c>
      <c r="C7" s="5">
        <v>10</v>
      </c>
      <c r="D7" s="5"/>
      <c r="E7" s="5">
        <v>28</v>
      </c>
      <c r="F7" s="6">
        <f t="shared" si="0"/>
        <v>0.35714285714285715</v>
      </c>
    </row>
    <row r="8" spans="1:6">
      <c r="A8" s="4" t="s">
        <v>516</v>
      </c>
      <c r="B8" s="5">
        <v>6</v>
      </c>
      <c r="C8" s="5">
        <v>4</v>
      </c>
      <c r="D8" s="5"/>
      <c r="E8" s="5">
        <v>10</v>
      </c>
      <c r="F8" s="6">
        <f t="shared" si="0"/>
        <v>0.4</v>
      </c>
    </row>
    <row r="9" spans="1:6">
      <c r="A9" s="4" t="s">
        <v>488</v>
      </c>
      <c r="B9" s="5"/>
      <c r="C9" s="5"/>
      <c r="D9" s="5"/>
      <c r="E9" s="5"/>
    </row>
    <row r="10" spans="1:6">
      <c r="A10" s="4" t="s">
        <v>489</v>
      </c>
      <c r="B10" s="5">
        <v>82</v>
      </c>
      <c r="C10" s="5">
        <v>57</v>
      </c>
      <c r="D10" s="5"/>
      <c r="E10" s="5">
        <v>139</v>
      </c>
      <c r="F10" s="6">
        <f t="shared" si="0"/>
        <v>0.41007194244604317</v>
      </c>
    </row>
    <row r="13" spans="1:6">
      <c r="A13" s="3" t="s">
        <v>491</v>
      </c>
      <c r="B13" s="3" t="s">
        <v>490</v>
      </c>
    </row>
    <row r="14" spans="1:6">
      <c r="A14" s="3" t="s">
        <v>487</v>
      </c>
      <c r="B14" t="s">
        <v>52</v>
      </c>
      <c r="C14" t="s">
        <v>24</v>
      </c>
      <c r="D14" t="s">
        <v>488</v>
      </c>
      <c r="E14" t="s">
        <v>489</v>
      </c>
    </row>
    <row r="15" spans="1:6">
      <c r="A15" s="4" t="s">
        <v>510</v>
      </c>
      <c r="B15" s="5">
        <v>10</v>
      </c>
      <c r="C15" s="5">
        <v>10</v>
      </c>
      <c r="D15" s="5"/>
      <c r="E15" s="5">
        <v>20</v>
      </c>
      <c r="F15" s="6">
        <f>C15/E15</f>
        <v>0.5</v>
      </c>
    </row>
    <row r="16" spans="1:6">
      <c r="A16" s="4" t="s">
        <v>504</v>
      </c>
      <c r="B16" s="5">
        <v>9</v>
      </c>
      <c r="C16" s="5">
        <v>8</v>
      </c>
      <c r="D16" s="5"/>
      <c r="E16" s="5">
        <v>17</v>
      </c>
      <c r="F16" s="6">
        <f t="shared" ref="F16:F21" si="1">C16/E16</f>
        <v>0.47058823529411764</v>
      </c>
    </row>
    <row r="17" spans="1:6">
      <c r="A17" s="4" t="s">
        <v>506</v>
      </c>
      <c r="B17" s="5">
        <v>14</v>
      </c>
      <c r="C17" s="5">
        <v>9</v>
      </c>
      <c r="D17" s="5"/>
      <c r="E17" s="5">
        <v>23</v>
      </c>
      <c r="F17" s="6">
        <f t="shared" si="1"/>
        <v>0.39130434782608697</v>
      </c>
    </row>
    <row r="18" spans="1:6">
      <c r="A18" s="4" t="s">
        <v>507</v>
      </c>
      <c r="B18" s="5">
        <v>15</v>
      </c>
      <c r="C18" s="5">
        <v>8</v>
      </c>
      <c r="D18" s="5"/>
      <c r="E18" s="5">
        <v>23</v>
      </c>
      <c r="F18" s="6">
        <f t="shared" si="1"/>
        <v>0.34782608695652173</v>
      </c>
    </row>
    <row r="19" spans="1:6">
      <c r="A19" s="4" t="s">
        <v>511</v>
      </c>
      <c r="B19" s="5">
        <v>5</v>
      </c>
      <c r="C19" s="5">
        <v>7</v>
      </c>
      <c r="D19" s="5"/>
      <c r="E19" s="5">
        <v>12</v>
      </c>
      <c r="F19" s="6">
        <f t="shared" si="1"/>
        <v>0.58333333333333337</v>
      </c>
    </row>
    <row r="20" spans="1:6">
      <c r="A20" s="4" t="s">
        <v>508</v>
      </c>
      <c r="B20" s="5">
        <v>14</v>
      </c>
      <c r="C20" s="5">
        <v>8</v>
      </c>
      <c r="D20" s="5"/>
      <c r="E20" s="5">
        <v>22</v>
      </c>
      <c r="F20" s="6">
        <f t="shared" si="1"/>
        <v>0.36363636363636365</v>
      </c>
    </row>
    <row r="21" spans="1:6">
      <c r="A21" s="4" t="s">
        <v>509</v>
      </c>
      <c r="B21" s="5">
        <v>15</v>
      </c>
      <c r="C21" s="5">
        <v>7</v>
      </c>
      <c r="D21" s="5"/>
      <c r="E21" s="5">
        <v>22</v>
      </c>
      <c r="F21" s="6">
        <f t="shared" si="1"/>
        <v>0.31818181818181818</v>
      </c>
    </row>
    <row r="22" spans="1:6">
      <c r="A22" s="4" t="s">
        <v>488</v>
      </c>
      <c r="B22" s="5"/>
      <c r="C22" s="5"/>
      <c r="D22" s="5"/>
      <c r="E22" s="5"/>
    </row>
    <row r="23" spans="1:6">
      <c r="A23" s="4" t="s">
        <v>489</v>
      </c>
      <c r="B23" s="5">
        <v>82</v>
      </c>
      <c r="C23" s="5">
        <v>57</v>
      </c>
      <c r="D23" s="5"/>
      <c r="E23" s="5">
        <v>139</v>
      </c>
    </row>
    <row r="27" spans="1:6">
      <c r="A27" s="3" t="s">
        <v>491</v>
      </c>
      <c r="B27" s="3" t="s">
        <v>490</v>
      </c>
    </row>
    <row r="28" spans="1:6">
      <c r="A28" s="3" t="s">
        <v>487</v>
      </c>
      <c r="B28" t="s">
        <v>52</v>
      </c>
      <c r="C28" t="s">
        <v>24</v>
      </c>
      <c r="D28" t="s">
        <v>488</v>
      </c>
      <c r="E28" t="s">
        <v>489</v>
      </c>
    </row>
    <row r="29" spans="1:6">
      <c r="A29" s="4" t="s">
        <v>510</v>
      </c>
      <c r="B29" s="5">
        <v>10</v>
      </c>
      <c r="C29" s="5">
        <v>10</v>
      </c>
      <c r="D29" s="5"/>
      <c r="E29" s="5">
        <v>20</v>
      </c>
      <c r="F29" s="6">
        <f>C29/E29</f>
        <v>0.5</v>
      </c>
    </row>
    <row r="30" spans="1:6">
      <c r="A30" s="10" t="s">
        <v>29</v>
      </c>
      <c r="B30" s="5">
        <v>10</v>
      </c>
      <c r="C30" s="5">
        <v>10</v>
      </c>
      <c r="D30" s="5"/>
      <c r="E30" s="5">
        <v>20</v>
      </c>
      <c r="F30" s="6">
        <f t="shared" ref="F30:F48" si="2">C30/E30</f>
        <v>0.5</v>
      </c>
    </row>
    <row r="31" spans="1:6">
      <c r="A31" s="4" t="s">
        <v>504</v>
      </c>
      <c r="B31" s="5">
        <v>9</v>
      </c>
      <c r="C31" s="5">
        <v>8</v>
      </c>
      <c r="D31" s="5"/>
      <c r="E31" s="5">
        <v>17</v>
      </c>
      <c r="F31" s="6">
        <f t="shared" si="2"/>
        <v>0.47058823529411764</v>
      </c>
    </row>
    <row r="32" spans="1:6">
      <c r="A32" s="10" t="s">
        <v>29</v>
      </c>
      <c r="B32" s="5"/>
      <c r="C32" s="5">
        <v>4</v>
      </c>
      <c r="D32" s="5"/>
      <c r="E32" s="5">
        <v>4</v>
      </c>
      <c r="F32" s="6">
        <f t="shared" si="2"/>
        <v>1</v>
      </c>
    </row>
    <row r="33" spans="1:6">
      <c r="A33" s="10" t="s">
        <v>37</v>
      </c>
      <c r="B33" s="5">
        <v>9</v>
      </c>
      <c r="C33" s="5">
        <v>4</v>
      </c>
      <c r="D33" s="5"/>
      <c r="E33" s="5">
        <v>13</v>
      </c>
      <c r="F33" s="6">
        <f t="shared" si="2"/>
        <v>0.30769230769230771</v>
      </c>
    </row>
    <row r="34" spans="1:6">
      <c r="A34" s="4" t="s">
        <v>506</v>
      </c>
      <c r="B34" s="5">
        <v>14</v>
      </c>
      <c r="C34" s="5">
        <v>9</v>
      </c>
      <c r="D34" s="5"/>
      <c r="E34" s="5">
        <v>23</v>
      </c>
      <c r="F34" s="6">
        <f t="shared" si="2"/>
        <v>0.39130434782608697</v>
      </c>
    </row>
    <row r="35" spans="1:6">
      <c r="A35" s="10" t="s">
        <v>29</v>
      </c>
      <c r="B35" s="5">
        <v>2</v>
      </c>
      <c r="C35" s="5">
        <v>1</v>
      </c>
      <c r="D35" s="5"/>
      <c r="E35" s="5">
        <v>3</v>
      </c>
      <c r="F35" s="6">
        <f t="shared" si="2"/>
        <v>0.33333333333333331</v>
      </c>
    </row>
    <row r="36" spans="1:6">
      <c r="A36" s="10" t="s">
        <v>37</v>
      </c>
      <c r="B36" s="5">
        <v>12</v>
      </c>
      <c r="C36" s="5">
        <v>8</v>
      </c>
      <c r="D36" s="5"/>
      <c r="E36" s="5">
        <v>20</v>
      </c>
      <c r="F36" s="6">
        <f t="shared" si="2"/>
        <v>0.4</v>
      </c>
    </row>
    <row r="37" spans="1:6">
      <c r="A37" s="4" t="s">
        <v>507</v>
      </c>
      <c r="B37" s="5">
        <v>15</v>
      </c>
      <c r="C37" s="5">
        <v>8</v>
      </c>
      <c r="D37" s="5"/>
      <c r="E37" s="5">
        <v>23</v>
      </c>
      <c r="F37" s="6">
        <f t="shared" si="2"/>
        <v>0.34782608695652173</v>
      </c>
    </row>
    <row r="38" spans="1:6">
      <c r="A38" s="10" t="s">
        <v>29</v>
      </c>
      <c r="B38" s="5">
        <v>6</v>
      </c>
      <c r="C38" s="5">
        <v>2</v>
      </c>
      <c r="D38" s="5"/>
      <c r="E38" s="5">
        <v>8</v>
      </c>
      <c r="F38" s="6">
        <f t="shared" si="2"/>
        <v>0.25</v>
      </c>
    </row>
    <row r="39" spans="1:6">
      <c r="A39" s="10" t="s">
        <v>37</v>
      </c>
      <c r="B39" s="5">
        <v>9</v>
      </c>
      <c r="C39" s="5">
        <v>6</v>
      </c>
      <c r="D39" s="5"/>
      <c r="E39" s="5">
        <v>15</v>
      </c>
      <c r="F39" s="6">
        <f t="shared" si="2"/>
        <v>0.4</v>
      </c>
    </row>
    <row r="40" spans="1:6">
      <c r="A40" s="4" t="s">
        <v>511</v>
      </c>
      <c r="B40" s="5">
        <v>5</v>
      </c>
      <c r="C40" s="5">
        <v>7</v>
      </c>
      <c r="D40" s="5"/>
      <c r="E40" s="5">
        <v>12</v>
      </c>
      <c r="F40" s="6">
        <f t="shared" si="2"/>
        <v>0.58333333333333337</v>
      </c>
    </row>
    <row r="41" spans="1:6">
      <c r="A41" s="10" t="s">
        <v>29</v>
      </c>
      <c r="B41" s="5">
        <v>2</v>
      </c>
      <c r="C41" s="5">
        <v>3</v>
      </c>
      <c r="D41" s="5"/>
      <c r="E41" s="5">
        <v>5</v>
      </c>
      <c r="F41" s="6">
        <f t="shared" si="2"/>
        <v>0.6</v>
      </c>
    </row>
    <row r="42" spans="1:6">
      <c r="A42" s="10" t="s">
        <v>37</v>
      </c>
      <c r="B42" s="5">
        <v>3</v>
      </c>
      <c r="C42" s="5">
        <v>4</v>
      </c>
      <c r="D42" s="5"/>
      <c r="E42" s="5">
        <v>7</v>
      </c>
      <c r="F42" s="6">
        <f t="shared" si="2"/>
        <v>0.5714285714285714</v>
      </c>
    </row>
    <row r="43" spans="1:6">
      <c r="A43" s="4" t="s">
        <v>508</v>
      </c>
      <c r="B43" s="5">
        <v>14</v>
      </c>
      <c r="C43" s="5">
        <v>8</v>
      </c>
      <c r="D43" s="5"/>
      <c r="E43" s="5">
        <v>22</v>
      </c>
      <c r="F43" s="6">
        <f t="shared" si="2"/>
        <v>0.36363636363636365</v>
      </c>
    </row>
    <row r="44" spans="1:6">
      <c r="A44" s="10" t="s">
        <v>29</v>
      </c>
      <c r="B44" s="5"/>
      <c r="C44" s="5">
        <v>1</v>
      </c>
      <c r="D44" s="5"/>
      <c r="E44" s="5">
        <v>1</v>
      </c>
      <c r="F44" s="6">
        <f t="shared" si="2"/>
        <v>1</v>
      </c>
    </row>
    <row r="45" spans="1:6">
      <c r="A45" s="10" t="s">
        <v>37</v>
      </c>
      <c r="B45" s="5">
        <v>14</v>
      </c>
      <c r="C45" s="5">
        <v>7</v>
      </c>
      <c r="D45" s="5"/>
      <c r="E45" s="5">
        <v>21</v>
      </c>
      <c r="F45" s="6">
        <f t="shared" si="2"/>
        <v>0.33333333333333331</v>
      </c>
    </row>
    <row r="46" spans="1:6">
      <c r="A46" s="4" t="s">
        <v>509</v>
      </c>
      <c r="B46" s="5">
        <v>15</v>
      </c>
      <c r="C46" s="5">
        <v>7</v>
      </c>
      <c r="D46" s="5"/>
      <c r="E46" s="5">
        <v>22</v>
      </c>
      <c r="F46" s="6">
        <f t="shared" si="2"/>
        <v>0.31818181818181818</v>
      </c>
    </row>
    <row r="47" spans="1:6">
      <c r="A47" s="10" t="s">
        <v>29</v>
      </c>
      <c r="B47" s="5">
        <v>3</v>
      </c>
      <c r="C47" s="5">
        <v>4</v>
      </c>
      <c r="D47" s="5"/>
      <c r="E47" s="5">
        <v>7</v>
      </c>
      <c r="F47" s="6">
        <f t="shared" si="2"/>
        <v>0.5714285714285714</v>
      </c>
    </row>
    <row r="48" spans="1:6">
      <c r="A48" s="10" t="s">
        <v>37</v>
      </c>
      <c r="B48" s="5">
        <v>12</v>
      </c>
      <c r="C48" s="5">
        <v>3</v>
      </c>
      <c r="D48" s="5"/>
      <c r="E48" s="5">
        <v>15</v>
      </c>
      <c r="F48" s="6">
        <f t="shared" si="2"/>
        <v>0.2</v>
      </c>
    </row>
    <row r="49" spans="1:5">
      <c r="A49" s="4" t="s">
        <v>488</v>
      </c>
      <c r="B49" s="5"/>
      <c r="C49" s="5"/>
      <c r="D49" s="5"/>
      <c r="E49" s="5"/>
    </row>
    <row r="50" spans="1:5">
      <c r="A50" s="10" t="s">
        <v>488</v>
      </c>
      <c r="B50" s="5"/>
      <c r="C50" s="5"/>
      <c r="D50" s="5"/>
      <c r="E50" s="5"/>
    </row>
    <row r="51" spans="1:5">
      <c r="A51" s="4" t="s">
        <v>489</v>
      </c>
      <c r="B51" s="5">
        <v>82</v>
      </c>
      <c r="C51" s="5">
        <v>57</v>
      </c>
      <c r="D51" s="5"/>
      <c r="E51" s="5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" sqref="B3:D18"/>
    </sheetView>
  </sheetViews>
  <sheetFormatPr baseColWidth="10" defaultRowHeight="15" x14ac:dyDescent="0"/>
  <cols>
    <col min="1" max="1" width="15.6640625" bestFit="1" customWidth="1"/>
    <col min="2" max="2" width="20" customWidth="1"/>
    <col min="3" max="3" width="16.5" customWidth="1"/>
    <col min="4" max="4" width="16.83203125" customWidth="1"/>
    <col min="5" max="5" width="18.1640625" bestFit="1" customWidth="1"/>
  </cols>
  <sheetData>
    <row r="1" spans="1:4">
      <c r="B1" s="3" t="s">
        <v>495</v>
      </c>
    </row>
    <row r="2" spans="1:4">
      <c r="A2" s="3" t="s">
        <v>487</v>
      </c>
      <c r="B2" t="s">
        <v>527</v>
      </c>
      <c r="C2" t="s">
        <v>528</v>
      </c>
      <c r="D2" t="s">
        <v>529</v>
      </c>
    </row>
    <row r="3" spans="1:4">
      <c r="A3" s="4" t="s">
        <v>499</v>
      </c>
      <c r="B3" s="11">
        <v>30873.691176470587</v>
      </c>
      <c r="C3" s="11">
        <v>12125</v>
      </c>
      <c r="D3" s="11">
        <v>48950</v>
      </c>
    </row>
    <row r="4" spans="1:4">
      <c r="A4" s="10" t="s">
        <v>510</v>
      </c>
      <c r="B4" s="11">
        <v>34586</v>
      </c>
      <c r="C4" s="11">
        <v>20879</v>
      </c>
      <c r="D4" s="11">
        <v>44990</v>
      </c>
    </row>
    <row r="5" spans="1:4">
      <c r="A5" s="10" t="s">
        <v>504</v>
      </c>
      <c r="B5" s="11">
        <v>26072.5</v>
      </c>
      <c r="C5" s="11">
        <v>12125</v>
      </c>
      <c r="D5" s="11">
        <v>46032</v>
      </c>
    </row>
    <row r="6" spans="1:4">
      <c r="A6" s="10" t="s">
        <v>506</v>
      </c>
      <c r="B6" s="11">
        <v>25229.272727272728</v>
      </c>
      <c r="C6" s="11">
        <v>13863</v>
      </c>
      <c r="D6" s="11">
        <v>41051</v>
      </c>
    </row>
    <row r="7" spans="1:4">
      <c r="A7" s="10" t="s">
        <v>507</v>
      </c>
      <c r="B7" s="11">
        <v>27838.3</v>
      </c>
      <c r="C7" s="11">
        <v>17655</v>
      </c>
      <c r="D7" s="11">
        <v>41188</v>
      </c>
    </row>
    <row r="8" spans="1:4">
      <c r="A8" s="10" t="s">
        <v>511</v>
      </c>
      <c r="B8" s="11">
        <v>31521</v>
      </c>
      <c r="C8" s="11">
        <v>16861</v>
      </c>
      <c r="D8" s="11">
        <v>43518</v>
      </c>
    </row>
    <row r="9" spans="1:4">
      <c r="A9" s="10" t="s">
        <v>508</v>
      </c>
      <c r="B9" s="11">
        <v>33867.090909090912</v>
      </c>
      <c r="C9" s="11">
        <v>20355</v>
      </c>
      <c r="D9" s="11">
        <v>48950</v>
      </c>
    </row>
    <row r="10" spans="1:4">
      <c r="A10" s="10" t="s">
        <v>509</v>
      </c>
      <c r="B10" s="11">
        <v>36979.818181818184</v>
      </c>
      <c r="C10" s="11">
        <v>23510</v>
      </c>
      <c r="D10" s="11">
        <v>48378</v>
      </c>
    </row>
    <row r="11" spans="1:4">
      <c r="A11" s="4" t="s">
        <v>500</v>
      </c>
      <c r="B11" s="11">
        <v>31192.915492957745</v>
      </c>
      <c r="C11" s="11">
        <v>0</v>
      </c>
      <c r="D11" s="11">
        <v>49303</v>
      </c>
    </row>
    <row r="12" spans="1:4">
      <c r="A12" s="10" t="s">
        <v>510</v>
      </c>
      <c r="B12" s="11">
        <v>36575.4</v>
      </c>
      <c r="C12" s="11">
        <v>28927</v>
      </c>
      <c r="D12" s="11">
        <v>46828</v>
      </c>
    </row>
    <row r="13" spans="1:4">
      <c r="A13" s="10" t="s">
        <v>504</v>
      </c>
      <c r="B13" s="11">
        <v>27682</v>
      </c>
      <c r="C13" s="11">
        <v>21386</v>
      </c>
      <c r="D13" s="11">
        <v>35027</v>
      </c>
    </row>
    <row r="14" spans="1:4">
      <c r="A14" s="10" t="s">
        <v>506</v>
      </c>
      <c r="B14" s="11">
        <v>27556.666666666668</v>
      </c>
      <c r="C14" s="11">
        <v>20411</v>
      </c>
      <c r="D14" s="11">
        <v>43012</v>
      </c>
    </row>
    <row r="15" spans="1:4">
      <c r="A15" s="10" t="s">
        <v>507</v>
      </c>
      <c r="B15" s="11">
        <v>24566.307692307691</v>
      </c>
      <c r="C15" s="11">
        <v>0</v>
      </c>
      <c r="D15" s="11">
        <v>33348</v>
      </c>
    </row>
    <row r="16" spans="1:4">
      <c r="A16" s="10" t="s">
        <v>511</v>
      </c>
      <c r="B16" s="11">
        <v>28548.571428571428</v>
      </c>
      <c r="C16" s="11">
        <v>25211</v>
      </c>
      <c r="D16" s="11">
        <v>31676</v>
      </c>
    </row>
    <row r="17" spans="1:4">
      <c r="A17" s="10" t="s">
        <v>508</v>
      </c>
      <c r="B17" s="11">
        <v>35663.454545454544</v>
      </c>
      <c r="C17" s="11">
        <v>29196</v>
      </c>
      <c r="D17" s="11">
        <v>49303</v>
      </c>
    </row>
    <row r="18" spans="1:4">
      <c r="A18" s="10" t="s">
        <v>509</v>
      </c>
      <c r="B18" s="11">
        <v>37544.454545454544</v>
      </c>
      <c r="C18" s="11">
        <v>30180</v>
      </c>
      <c r="D18" s="11">
        <v>46170</v>
      </c>
    </row>
    <row r="19" spans="1:4">
      <c r="A19" s="4" t="s">
        <v>488</v>
      </c>
      <c r="B19" s="5"/>
      <c r="C19" s="5"/>
      <c r="D19" s="5"/>
    </row>
    <row r="20" spans="1:4">
      <c r="A20" s="10" t="s">
        <v>488</v>
      </c>
      <c r="B20" s="5"/>
      <c r="C20" s="5"/>
      <c r="D20" s="5"/>
    </row>
    <row r="21" spans="1:4">
      <c r="A21" s="4" t="s">
        <v>489</v>
      </c>
      <c r="B21" s="5">
        <v>31036.748201438848</v>
      </c>
      <c r="C21" s="5">
        <v>0</v>
      </c>
      <c r="D21" s="5">
        <v>49303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"/>
  <cols>
    <col min="1" max="1" width="19" customWidth="1"/>
    <col min="2" max="2" width="5.33203125" customWidth="1"/>
  </cols>
  <sheetData>
    <row r="1" spans="1:2">
      <c r="A1" s="3" t="s">
        <v>533</v>
      </c>
    </row>
    <row r="2" spans="1:2">
      <c r="A2" s="3" t="s">
        <v>487</v>
      </c>
      <c r="B2" t="s">
        <v>492</v>
      </c>
    </row>
    <row r="3" spans="1:2">
      <c r="A3" s="4" t="s">
        <v>531</v>
      </c>
      <c r="B3" s="5">
        <v>11</v>
      </c>
    </row>
    <row r="4" spans="1:2">
      <c r="A4" s="4" t="s">
        <v>532</v>
      </c>
      <c r="B4" s="5">
        <v>4</v>
      </c>
    </row>
    <row r="5" spans="1:2">
      <c r="A5" s="4" t="s">
        <v>488</v>
      </c>
      <c r="B5" s="5"/>
    </row>
    <row r="6" spans="1:2">
      <c r="A6" s="4" t="s">
        <v>489</v>
      </c>
      <c r="B6" s="5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prepared_data</vt:lpstr>
      <vt:lpstr>home_road record</vt:lpstr>
      <vt:lpstr>runs for against</vt:lpstr>
      <vt:lpstr>record by date</vt:lpstr>
      <vt:lpstr>average attendance</vt:lpstr>
      <vt:lpstr>streaks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The New York Times</cp:lastModifiedBy>
  <dcterms:created xsi:type="dcterms:W3CDTF">2015-09-11T15:34:25Z</dcterms:created>
  <dcterms:modified xsi:type="dcterms:W3CDTF">2015-09-29T02:19:58Z</dcterms:modified>
</cp:coreProperties>
</file>