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bdebqcca-my.sharepoint.com/personal/2239437_bdeb_qc_ca/Documents/Documents/GitHub Unity/Horaire 0.9/Horaire-0.9/"/>
    </mc:Choice>
  </mc:AlternateContent>
  <xr:revisionPtr revIDLastSave="20" documentId="13_ncr:1_{8E34BB9D-75EF-421A-B832-2F348A795421}" xr6:coauthVersionLast="47" xr6:coauthVersionMax="47" xr10:uidLastSave="{E8C823E6-2FBB-40E2-9626-787DA430104C}"/>
  <bookViews>
    <workbookView xWindow="-120" yWindow="-120" windowWidth="29040" windowHeight="15720" xr2:uid="{6BF6013A-4C68-4CEF-BF49-8F7071437FDB}"/>
  </bookViews>
  <sheets>
    <sheet name="Exempl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8" i="1" l="1"/>
  <c r="L17" i="1"/>
  <c r="L16" i="1"/>
  <c r="L15" i="1"/>
  <c r="L9" i="1"/>
  <c r="L8" i="1"/>
  <c r="L5" i="1"/>
  <c r="L12" i="1" s="1"/>
  <c r="L2" i="1"/>
  <c r="L3" i="1"/>
  <c r="L4" i="1"/>
  <c r="L11" i="1" s="1"/>
  <c r="M18" i="1" l="1"/>
  <c r="M15" i="1"/>
  <c r="M17" i="1"/>
  <c r="M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Stéphane Lévesque</author>
  </authors>
  <commentList>
    <comment ref="B3" authorId="0" shapeId="0" xr:uid="{1436BC68-6862-4DA3-AE73-44AC3E642BA5}">
      <text>
        <r>
          <rPr>
            <sz val="9"/>
            <color indexed="81"/>
            <rFont val="Tahoma"/>
            <charset val="1"/>
          </rPr>
          <t>Utiliser:
Saga pour un ensemble de récits
Récit pour une fonction du point de vue de son usager
Tâche pour l'implantation d'une partie d'un récit, une correction de bug ou tout autre travail technique de nature non-fonctionnelle.
Respecter l'orthographe exact (majuscules et accents)</t>
        </r>
      </text>
    </comment>
    <comment ref="G3" authorId="0" shapeId="0" xr:uid="{55FB5F07-C4FD-43A5-B9B8-014378EB64E4}">
      <text>
        <r>
          <rPr>
            <sz val="9"/>
            <color indexed="81"/>
            <rFont val="Tahoma"/>
            <charset val="1"/>
          </rPr>
          <t>Indiquer X (majuscule) si l'item est conforme à la Définition de Terminé</t>
        </r>
      </text>
    </comment>
    <comment ref="H3" authorId="0" shapeId="0" xr:uid="{1F37F235-0DAD-4706-AAD6-EB528448AC98}">
      <text>
        <r>
          <rPr>
            <sz val="9"/>
            <color indexed="81"/>
            <rFont val="Tahoma"/>
            <charset val="1"/>
          </rPr>
          <t>Le nombre de jours entre le début et la fin du travail sur cet item (minimum 1)</t>
        </r>
      </text>
    </comment>
    <comment ref="I3" authorId="0" shapeId="0" xr:uid="{3D1EC365-15D5-4AD8-AE26-96600E8AB048}">
      <text>
        <r>
          <rPr>
            <sz val="9"/>
            <color indexed="81"/>
            <rFont val="Tahoma"/>
            <charset val="1"/>
          </rPr>
          <t>Nombre de jours depuis le début du travail sur cet item (minimum 1)</t>
        </r>
      </text>
    </comment>
  </commentList>
</comments>
</file>

<file path=xl/sharedStrings.xml><?xml version="1.0" encoding="utf-8"?>
<sst xmlns="http://schemas.openxmlformats.org/spreadsheetml/2006/main" count="67" uniqueCount="55">
  <si>
    <t>Item planifié</t>
  </si>
  <si>
    <t>Terminé</t>
  </si>
  <si>
    <t>Objectif de sprint:</t>
  </si>
  <si>
    <t>Métriques de sprint</t>
  </si>
  <si>
    <t>Période de cours</t>
  </si>
  <si>
    <t>Temps de cycle</t>
  </si>
  <si>
    <t>Âge</t>
  </si>
  <si>
    <t>S'authentifier avec son compte usager</t>
  </si>
  <si>
    <t>ETQ usager, je veux créer mon compte pou raccéder aux fonctions du site</t>
  </si>
  <si>
    <t>Récit</t>
  </si>
  <si>
    <t>Joseph</t>
  </si>
  <si>
    <t>Jacques</t>
  </si>
  <si>
    <t>X</t>
  </si>
  <si>
    <t>Tâche</t>
  </si>
  <si>
    <t>Créer la BD des comptes usagers</t>
  </si>
  <si>
    <t>Créer la page d'inscription</t>
  </si>
  <si>
    <t>Valider l'inscription en double</t>
  </si>
  <si>
    <t>Procéder à l'inscription (validation, hachage)</t>
  </si>
  <si>
    <t>Guillaume</t>
  </si>
  <si>
    <t>Aurèle</t>
  </si>
  <si>
    <t>Saga</t>
  </si>
  <si>
    <t>Gérer les comptes utilisateurs</t>
  </si>
  <si>
    <t>Créer la page de login</t>
  </si>
  <si>
    <t>Valider les données d'authentification</t>
  </si>
  <si>
    <t>ETQ usager, je veux m'authentifier comme membre du site</t>
  </si>
  <si>
    <t>Temps de cycle moyen (récits)</t>
  </si>
  <si>
    <t>Temps de cycle moyen (tâches)</t>
  </si>
  <si>
    <t>Récits terminés</t>
  </si>
  <si>
    <t>Nombre de récits planifiés</t>
  </si>
  <si>
    <t>Nombre de tâches planifiées</t>
  </si>
  <si>
    <t>Tâches terminées</t>
  </si>
  <si>
    <t>Débit récits (sur 14 jours)</t>
  </si>
  <si>
    <t>Débit tâches (sur 14 jours)</t>
  </si>
  <si>
    <t>Indice de contribution</t>
  </si>
  <si>
    <t>Type (Saga/Récit/Tâche)</t>
  </si>
  <si>
    <t>Livraison</t>
  </si>
  <si>
    <t>Suivi de projet</t>
  </si>
  <si>
    <t>Faits saillants du daily Scrum</t>
  </si>
  <si>
    <t>Absent</t>
  </si>
  <si>
    <t>Revue</t>
  </si>
  <si>
    <t>Priorités pour le prochain sprint</t>
  </si>
  <si>
    <t>Changements aux objectifs / besoins</t>
  </si>
  <si>
    <t>Rétrospective</t>
  </si>
  <si>
    <t>Points forts</t>
  </si>
  <si>
    <t>Points à améliorer</t>
  </si>
  <si>
    <t>Mesure d'amélioration pour le prochain sprint</t>
  </si>
  <si>
    <t>Bilan de la mesure d'amélioration du sprint courant</t>
  </si>
  <si>
    <t>Membre 1</t>
  </si>
  <si>
    <t>Membre 2</t>
  </si>
  <si>
    <t>Membre 3</t>
  </si>
  <si>
    <t>Membre 4</t>
  </si>
  <si>
    <r>
      <rPr>
        <b/>
        <sz val="11"/>
        <color rgb="FF3F3F76"/>
        <rFont val="Aptos Narrow"/>
        <family val="2"/>
        <scheme val="minor"/>
      </rPr>
      <t>Progrès accomplis:</t>
    </r>
    <r>
      <rPr>
        <sz val="11"/>
        <color rgb="FF3F3F76"/>
        <rFont val="Aptos Narrow"/>
        <family val="2"/>
        <scheme val="minor"/>
      </rPr>
      <t xml:space="preserve"> Terminé la conception de l'interfaceUI.                   </t>
    </r>
    <r>
      <rPr>
        <b/>
        <sz val="11"/>
        <color rgb="FF3F3F76"/>
        <rFont val="Aptos Narrow"/>
        <family val="2"/>
        <scheme val="minor"/>
      </rPr>
      <t>Objectifs pour la journée :</t>
    </r>
    <r>
      <rPr>
        <sz val="11"/>
        <color rgb="FF3F3F76"/>
        <rFont val="Aptos Narrow"/>
        <family val="2"/>
        <scheme val="minor"/>
      </rPr>
      <t xml:space="preserve">Implémenter les tests UI.            </t>
    </r>
    <r>
      <rPr>
        <b/>
        <sz val="11"/>
        <color rgb="FF3F3F76"/>
        <rFont val="Aptos Narrow"/>
        <family val="2"/>
        <scheme val="minor"/>
      </rPr>
      <t>Obstacles rencontrés:</t>
    </r>
    <r>
      <rPr>
        <sz val="11"/>
        <color rgb="FF3F3F76"/>
        <rFont val="Aptos Narrow"/>
        <family val="2"/>
        <scheme val="minor"/>
      </rPr>
      <t xml:space="preserve">Problème avec la bibliothèque graphique.  </t>
    </r>
    <r>
      <rPr>
        <b/>
        <sz val="11"/>
        <color rgb="FF3F3F76"/>
        <rFont val="Aptos Narrow"/>
        <family val="2"/>
        <scheme val="minor"/>
      </rPr>
      <t>Actions Suivantes:</t>
    </r>
    <r>
      <rPr>
        <sz val="11"/>
        <color rgb="FF3F3F76"/>
        <rFont val="Aptos Narrow"/>
        <family val="2"/>
        <scheme val="minor"/>
      </rPr>
      <t xml:space="preserve"> aide de l'enseignant.</t>
    </r>
  </si>
  <si>
    <t>Boris</t>
  </si>
  <si>
    <t>Emile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</si>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</sst>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3"/>
      <color theme="3"/>
      <name val="Aptos Narrow"/>
      <family val="2"/>
      <scheme val="minor"/>
    </font>
    <font>
      <b/>
      <sz val="11"/>
      <color theme="3"/>
      <name val="Aptos Narrow"/>
      <family val="2"/>
      <scheme val="minor"/>
    </font>
    <font>
      <sz val="11"/>
      <color rgb="FF3F3F76"/>
      <name val="Aptos Narrow"/>
      <family val="2"/>
      <scheme val="minor"/>
    </font>
    <font>
      <b/>
      <sz val="11"/>
      <color rgb="FFFA7D00"/>
      <name val="Aptos Narrow"/>
      <family val="2"/>
      <scheme val="minor"/>
    </font>
    <font>
      <b/>
      <sz val="11"/>
      <color theme="1"/>
      <name val="Aptos Narrow"/>
      <family val="2"/>
      <scheme val="minor"/>
    </font>
    <font>
      <sz val="9"/>
      <color indexed="81"/>
      <name val="Tahoma"/>
      <charset val="1"/>
    </font>
    <font>
      <b/>
      <sz val="11"/>
      <color rgb="FF3F3F76"/>
      <name val="Aptos Narrow"/>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5">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5">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3" applyNumberFormat="0" applyAlignment="0" applyProtection="0"/>
    <xf numFmtId="0" fontId="4" fillId="3" borderId="3" applyNumberFormat="0" applyAlignment="0" applyProtection="0"/>
  </cellStyleXfs>
  <cellXfs count="21">
    <xf numFmtId="0" fontId="0" fillId="0" borderId="0" xfId="0"/>
    <xf numFmtId="0" fontId="3" fillId="2" borderId="3" xfId="3"/>
    <xf numFmtId="0" fontId="0" fillId="0" borderId="0" xfId="0" applyAlignment="1">
      <alignment horizontal="center"/>
    </xf>
    <xf numFmtId="0" fontId="0" fillId="0" borderId="0" xfId="0" applyAlignment="1">
      <alignment horizontal="left" indent="1"/>
    </xf>
    <xf numFmtId="0" fontId="0" fillId="0" borderId="0" xfId="0" applyAlignment="1">
      <alignment horizontal="left"/>
    </xf>
    <xf numFmtId="0" fontId="0" fillId="0" borderId="0" xfId="0" applyAlignment="1">
      <alignment horizontal="left" indent="2"/>
    </xf>
    <xf numFmtId="0" fontId="3" fillId="2" borderId="3" xfId="3" applyAlignment="1">
      <alignment horizontal="center"/>
    </xf>
    <xf numFmtId="9" fontId="3" fillId="2" borderId="3" xfId="3" applyNumberFormat="1" applyAlignment="1">
      <alignment horizontal="center"/>
    </xf>
    <xf numFmtId="0" fontId="3" fillId="2" borderId="3" xfId="3" applyAlignment="1">
      <alignment horizontal="left"/>
    </xf>
    <xf numFmtId="0" fontId="4" fillId="3" borderId="3" xfId="4"/>
    <xf numFmtId="9" fontId="4" fillId="3" borderId="3" xfId="4" applyNumberFormat="1"/>
    <xf numFmtId="0" fontId="3" fillId="2" borderId="3" xfId="3" applyAlignment="1">
      <alignment wrapText="1"/>
    </xf>
    <xf numFmtId="0" fontId="3" fillId="2" borderId="4" xfId="3" applyBorder="1" applyAlignment="1">
      <alignment wrapText="1"/>
    </xf>
    <xf numFmtId="0" fontId="1" fillId="0" borderId="1" xfId="1"/>
    <xf numFmtId="0" fontId="2" fillId="0" borderId="2" xfId="2"/>
    <xf numFmtId="0" fontId="3" fillId="2" borderId="3" xfId="3" applyAlignment="1">
      <alignment vertical="top" wrapText="1"/>
    </xf>
    <xf numFmtId="0" fontId="0" fillId="0" borderId="0" xfId="0" applyAlignment="1">
      <alignment vertical="top"/>
    </xf>
    <xf numFmtId="0" fontId="3" fillId="2" borderId="3" xfId="3" applyAlignment="1">
      <alignment vertical="top"/>
    </xf>
    <xf numFmtId="0" fontId="5" fillId="0" borderId="0" xfId="0" applyFont="1"/>
    <xf numFmtId="0" fontId="5" fillId="0" borderId="0" xfId="0" applyFont="1" applyAlignment="1">
      <alignment horizontal="center"/>
    </xf>
    <xf numFmtId="0" fontId="3" fillId="2" borderId="3" xfId="3" applyAlignment="1">
      <alignment horizontal="center" vertical="top"/>
    </xf>
  </cellXfs>
  <cellStyles count="5">
    <cellStyle name="Calcul" xfId="4" builtinId="22"/>
    <cellStyle name="Entrée" xfId="3" builtinId="20"/>
    <cellStyle name="Normal" xfId="0" builtinId="0"/>
    <cellStyle name="Titre 2" xfId="1" builtinId="17"/>
    <cellStyle name="Titre 3" xfId="2" builtin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47C8C-BB64-4187-92AA-6B5ED698724D}">
  <dimension ref="A1:O39"/>
  <sheetViews>
    <sheetView tabSelected="1" topLeftCell="C1" workbookViewId="0">
      <selection activeCell="B1" sqref="B1:I1"/>
    </sheetView>
  </sheetViews>
  <sheetFormatPr baseColWidth="10" defaultColWidth="8.85546875" defaultRowHeight="15" x14ac:dyDescent="0.25"/>
  <cols>
    <col min="1" max="1" width="66.42578125" bestFit="1" customWidth="1"/>
    <col min="2" max="2" width="21.85546875" bestFit="1" customWidth="1"/>
    <col min="3" max="6" width="10.28515625" customWidth="1"/>
    <col min="7" max="7" width="8.140625" style="2" bestFit="1" customWidth="1"/>
    <col min="8" max="8" width="14.42578125" bestFit="1" customWidth="1"/>
    <col min="9" max="9" width="14.42578125" customWidth="1"/>
    <col min="11" max="11" width="47.5703125" bestFit="1" customWidth="1"/>
    <col min="12" max="12" width="30" customWidth="1"/>
    <col min="13" max="14" width="26.7109375" customWidth="1"/>
    <col min="15" max="15" width="29.28515625" customWidth="1"/>
  </cols>
  <sheetData>
    <row r="1" spans="1:13" ht="18" thickBot="1" x14ac:dyDescent="0.35">
      <c r="A1" t="s">
        <v>2</v>
      </c>
      <c r="B1" s="18" t="s">
        <v>7</v>
      </c>
      <c r="C1" s="18"/>
      <c r="D1" s="18"/>
      <c r="E1" s="18"/>
      <c r="F1" s="18"/>
      <c r="G1" s="18"/>
      <c r="H1" s="18"/>
      <c r="I1" s="18"/>
      <c r="K1" s="13" t="s">
        <v>3</v>
      </c>
    </row>
    <row r="2" spans="1:13" ht="15.75" thickTop="1" x14ac:dyDescent="0.25">
      <c r="K2" t="s">
        <v>25</v>
      </c>
      <c r="L2" s="9">
        <f>AVERAGEIFS(H:H,G:G, "X", B:B, "Récit")</f>
        <v>4</v>
      </c>
    </row>
    <row r="3" spans="1:13" x14ac:dyDescent="0.25">
      <c r="A3" s="2" t="s">
        <v>0</v>
      </c>
      <c r="B3" s="2" t="s">
        <v>34</v>
      </c>
      <c r="C3" s="2" t="s">
        <v>52</v>
      </c>
      <c r="D3" s="2" t="s">
        <v>53</v>
      </c>
      <c r="E3" s="2" t="s">
        <v>54</v>
      </c>
      <c r="F3" s="2" t="s">
        <v>54</v>
      </c>
      <c r="G3" s="2" t="s">
        <v>1</v>
      </c>
      <c r="H3" s="2" t="s">
        <v>5</v>
      </c>
      <c r="I3" s="2" t="s">
        <v>6</v>
      </c>
      <c r="K3" t="s">
        <v>26</v>
      </c>
      <c r="L3" s="9">
        <f>AVERAGEIFS(H:H,G:G, "X", B:B, "Tâche")</f>
        <v>1.8</v>
      </c>
    </row>
    <row r="4" spans="1:13" x14ac:dyDescent="0.25">
      <c r="A4" s="4" t="s">
        <v>21</v>
      </c>
      <c r="B4" s="6" t="s">
        <v>20</v>
      </c>
      <c r="C4" s="7"/>
      <c r="D4" s="7"/>
      <c r="E4" s="7"/>
      <c r="F4" s="7"/>
      <c r="G4" s="6"/>
      <c r="H4" s="8"/>
      <c r="I4" s="8"/>
      <c r="K4" t="s">
        <v>31</v>
      </c>
      <c r="L4" s="9">
        <f>COUNTIFS(G:G, "X", B:B, "Récit")</f>
        <v>1</v>
      </c>
    </row>
    <row r="5" spans="1:13" x14ac:dyDescent="0.25">
      <c r="A5" s="3" t="s">
        <v>8</v>
      </c>
      <c r="B5" s="6" t="s">
        <v>9</v>
      </c>
      <c r="C5" s="7">
        <v>0.5</v>
      </c>
      <c r="D5" s="7">
        <v>0.4</v>
      </c>
      <c r="E5" s="7"/>
      <c r="F5" s="7">
        <v>0.1</v>
      </c>
      <c r="G5" s="6" t="s">
        <v>12</v>
      </c>
      <c r="H5" s="1">
        <v>4</v>
      </c>
      <c r="I5" s="1"/>
      <c r="K5" t="s">
        <v>32</v>
      </c>
      <c r="L5" s="9">
        <f>COUNTIFS(G:G, "X", B:B, "Tâche")</f>
        <v>5</v>
      </c>
    </row>
    <row r="6" spans="1:13" x14ac:dyDescent="0.25">
      <c r="A6" s="5" t="s">
        <v>14</v>
      </c>
      <c r="B6" s="6" t="s">
        <v>13</v>
      </c>
      <c r="C6" s="7"/>
      <c r="D6" s="7">
        <v>1</v>
      </c>
      <c r="E6" s="7"/>
      <c r="F6" s="7"/>
      <c r="G6" s="6" t="s">
        <v>12</v>
      </c>
      <c r="H6" s="1">
        <v>1</v>
      </c>
      <c r="I6" s="1"/>
    </row>
    <row r="7" spans="1:13" ht="15.75" thickBot="1" x14ac:dyDescent="0.3">
      <c r="A7" s="5" t="s">
        <v>15</v>
      </c>
      <c r="B7" s="6" t="s">
        <v>13</v>
      </c>
      <c r="C7" s="7">
        <v>0.8</v>
      </c>
      <c r="D7" s="7"/>
      <c r="E7" s="7"/>
      <c r="F7" s="7">
        <v>0.2</v>
      </c>
      <c r="G7" s="6" t="s">
        <v>12</v>
      </c>
      <c r="H7" s="1">
        <v>2</v>
      </c>
      <c r="I7" s="1"/>
      <c r="K7" s="14" t="s">
        <v>35</v>
      </c>
    </row>
    <row r="8" spans="1:13" x14ac:dyDescent="0.25">
      <c r="A8" s="5" t="s">
        <v>16</v>
      </c>
      <c r="B8" s="6" t="s">
        <v>13</v>
      </c>
      <c r="C8" s="7"/>
      <c r="D8" s="7"/>
      <c r="E8" s="7">
        <v>0.75</v>
      </c>
      <c r="F8" s="7">
        <v>0.25</v>
      </c>
      <c r="G8" s="6" t="s">
        <v>12</v>
      </c>
      <c r="H8" s="1">
        <v>1</v>
      </c>
      <c r="I8" s="1"/>
      <c r="K8" t="s">
        <v>28</v>
      </c>
      <c r="L8" s="9">
        <f>COUNTIF(B:B,"Récit")</f>
        <v>2</v>
      </c>
    </row>
    <row r="9" spans="1:13" x14ac:dyDescent="0.25">
      <c r="A9" s="5" t="s">
        <v>17</v>
      </c>
      <c r="B9" s="6" t="s">
        <v>13</v>
      </c>
      <c r="C9" s="7">
        <v>1</v>
      </c>
      <c r="D9" s="7"/>
      <c r="E9" s="7"/>
      <c r="F9" s="7"/>
      <c r="G9" s="6" t="s">
        <v>12</v>
      </c>
      <c r="H9" s="1">
        <v>3</v>
      </c>
      <c r="I9" s="1"/>
      <c r="K9" t="s">
        <v>29</v>
      </c>
      <c r="L9" s="9">
        <f>COUNTIF(B:B, "Tâche")</f>
        <v>6</v>
      </c>
    </row>
    <row r="10" spans="1:13" x14ac:dyDescent="0.25">
      <c r="A10" s="3" t="s">
        <v>24</v>
      </c>
      <c r="B10" s="6" t="s">
        <v>9</v>
      </c>
      <c r="C10" s="7"/>
      <c r="D10" s="7"/>
      <c r="E10" s="7">
        <v>1</v>
      </c>
      <c r="F10" s="7"/>
      <c r="G10" s="6"/>
      <c r="H10" s="1"/>
      <c r="I10" s="1">
        <v>5</v>
      </c>
    </row>
    <row r="11" spans="1:13" x14ac:dyDescent="0.25">
      <c r="A11" s="5" t="s">
        <v>22</v>
      </c>
      <c r="B11" s="6" t="s">
        <v>13</v>
      </c>
      <c r="C11" s="7"/>
      <c r="D11" s="7"/>
      <c r="E11" s="7"/>
      <c r="F11" s="7"/>
      <c r="G11" s="6"/>
      <c r="H11" s="1"/>
      <c r="I11" s="1">
        <v>4</v>
      </c>
      <c r="K11" t="s">
        <v>27</v>
      </c>
      <c r="L11" s="10">
        <f>L4/L8</f>
        <v>0.5</v>
      </c>
    </row>
    <row r="12" spans="1:13" x14ac:dyDescent="0.25">
      <c r="A12" s="5" t="s">
        <v>23</v>
      </c>
      <c r="B12" s="6" t="s">
        <v>13</v>
      </c>
      <c r="C12" s="7"/>
      <c r="D12" s="7">
        <v>0.5</v>
      </c>
      <c r="E12" s="7">
        <v>0.5</v>
      </c>
      <c r="F12" s="7"/>
      <c r="G12" s="6" t="s">
        <v>12</v>
      </c>
      <c r="H12" s="1">
        <v>2</v>
      </c>
      <c r="I12" s="1"/>
      <c r="K12" t="s">
        <v>30</v>
      </c>
      <c r="L12" s="10">
        <f>L5/L9</f>
        <v>0.83333333333333337</v>
      </c>
    </row>
    <row r="14" spans="1:13" ht="15.75" thickBot="1" x14ac:dyDescent="0.3">
      <c r="K14" s="14" t="s">
        <v>33</v>
      </c>
    </row>
    <row r="15" spans="1:13" x14ac:dyDescent="0.25">
      <c r="K15" t="s">
        <v>10</v>
      </c>
      <c r="L15" s="9">
        <f>SUMIFS(C:C,G:G,"X")</f>
        <v>2.2999999999999998</v>
      </c>
      <c r="M15" s="10">
        <f>L15/SUM($L$15:$L$18)</f>
        <v>0.38333333333333336</v>
      </c>
    </row>
    <row r="16" spans="1:13" x14ac:dyDescent="0.25">
      <c r="K16" t="s">
        <v>18</v>
      </c>
      <c r="L16" s="9">
        <f>SUMIFS(D:D,G:G,"X")</f>
        <v>1.9</v>
      </c>
      <c r="M16" s="10">
        <f>L16/SUM($L$15:$L$18)</f>
        <v>0.31666666666666671</v>
      </c>
    </row>
    <row r="17" spans="11:15" x14ac:dyDescent="0.25">
      <c r="K17" t="s">
        <v>11</v>
      </c>
      <c r="L17" s="9">
        <f>SUMIFS(E:E,G:G,"X")</f>
        <v>1.25</v>
      </c>
      <c r="M17" s="10">
        <f>L17/SUM($L$15:$L$18)</f>
        <v>0.20833333333333337</v>
      </c>
    </row>
    <row r="18" spans="11:15" x14ac:dyDescent="0.25">
      <c r="K18" t="s">
        <v>19</v>
      </c>
      <c r="L18" s="9">
        <f>SUMIFS(F:F,G:G,"X")</f>
        <v>0.55000000000000004</v>
      </c>
      <c r="M18" s="10">
        <f>L18/SUM($L$15:$L$18)</f>
        <v>9.1666666666666688E-2</v>
      </c>
    </row>
    <row r="20" spans="11:15" ht="18" thickBot="1" x14ac:dyDescent="0.35">
      <c r="K20" s="13" t="s">
        <v>36</v>
      </c>
    </row>
    <row r="21" spans="11:15" ht="15.75" thickTop="1" x14ac:dyDescent="0.25">
      <c r="L21" s="19" t="s">
        <v>4</v>
      </c>
      <c r="M21" s="19"/>
      <c r="N21" s="19"/>
      <c r="O21" s="19"/>
    </row>
    <row r="22" spans="11:15" ht="15.75" thickBot="1" x14ac:dyDescent="0.3">
      <c r="K22" s="14" t="s">
        <v>37</v>
      </c>
      <c r="L22">
        <v>1</v>
      </c>
      <c r="M22">
        <v>2</v>
      </c>
      <c r="N22">
        <v>3</v>
      </c>
      <c r="O22">
        <v>4</v>
      </c>
    </row>
    <row r="23" spans="11:15" ht="127.15" customHeight="1" x14ac:dyDescent="0.25">
      <c r="K23" s="16" t="s">
        <v>47</v>
      </c>
      <c r="L23" s="15" t="s">
        <v>51</v>
      </c>
      <c r="M23" s="11"/>
      <c r="N23" s="11"/>
      <c r="O23" s="11"/>
    </row>
    <row r="24" spans="11:15" ht="123.6" customHeight="1" x14ac:dyDescent="0.25">
      <c r="K24" s="16" t="s">
        <v>48</v>
      </c>
      <c r="L24" s="15" t="s">
        <v>38</v>
      </c>
      <c r="M24" s="11"/>
      <c r="N24" s="11"/>
      <c r="O24" s="11"/>
    </row>
    <row r="25" spans="11:15" ht="117.6" customHeight="1" x14ac:dyDescent="0.25">
      <c r="K25" s="16" t="s">
        <v>49</v>
      </c>
      <c r="L25" s="11"/>
      <c r="M25" s="11"/>
      <c r="N25" s="11"/>
      <c r="O25" s="11"/>
    </row>
    <row r="26" spans="11:15" ht="101.45" customHeight="1" x14ac:dyDescent="0.25">
      <c r="K26" s="16" t="s">
        <v>50</v>
      </c>
      <c r="L26" s="12"/>
      <c r="M26" s="12"/>
      <c r="N26" s="12"/>
      <c r="O26" s="12"/>
    </row>
    <row r="30" spans="11:15" ht="15.75" thickBot="1" x14ac:dyDescent="0.3">
      <c r="K30" s="14" t="s">
        <v>39</v>
      </c>
    </row>
    <row r="31" spans="11:15" ht="44.45" customHeight="1" x14ac:dyDescent="0.25">
      <c r="K31" s="16" t="s">
        <v>40</v>
      </c>
      <c r="L31" s="20"/>
      <c r="M31" s="20"/>
      <c r="N31" s="20"/>
      <c r="O31" s="20"/>
    </row>
    <row r="32" spans="11:15" ht="45" customHeight="1" x14ac:dyDescent="0.25">
      <c r="K32" s="16" t="s">
        <v>41</v>
      </c>
      <c r="L32" s="17"/>
      <c r="M32" s="17"/>
      <c r="N32" s="17"/>
      <c r="O32" s="17"/>
    </row>
    <row r="34" spans="11:15" ht="15.75" thickBot="1" x14ac:dyDescent="0.3">
      <c r="K34" s="14" t="s">
        <v>42</v>
      </c>
    </row>
    <row r="35" spans="11:15" ht="31.15" customHeight="1" x14ac:dyDescent="0.25">
      <c r="K35" s="16" t="s">
        <v>43</v>
      </c>
      <c r="L35" s="17"/>
      <c r="M35" s="17"/>
      <c r="N35" s="17"/>
      <c r="O35" s="17"/>
    </row>
    <row r="36" spans="11:15" ht="30.6" customHeight="1" x14ac:dyDescent="0.25">
      <c r="K36" s="16" t="s">
        <v>44</v>
      </c>
      <c r="L36" s="17"/>
      <c r="M36" s="17"/>
      <c r="N36" s="17"/>
      <c r="O36" s="17"/>
    </row>
    <row r="37" spans="11:15" ht="31.15" customHeight="1" x14ac:dyDescent="0.25">
      <c r="K37" s="16" t="s">
        <v>45</v>
      </c>
      <c r="L37" s="17"/>
      <c r="M37" s="17"/>
      <c r="N37" s="17"/>
      <c r="O37" s="17"/>
    </row>
    <row r="38" spans="11:15" x14ac:dyDescent="0.25">
      <c r="K38" s="16"/>
      <c r="L38" s="16"/>
      <c r="M38" s="16"/>
      <c r="N38" s="16"/>
      <c r="O38" s="16"/>
    </row>
    <row r="39" spans="11:15" ht="31.15" customHeight="1" x14ac:dyDescent="0.25">
      <c r="K39" s="16" t="s">
        <v>46</v>
      </c>
      <c r="L39" s="17"/>
      <c r="M39" s="17"/>
      <c r="N39" s="17"/>
      <c r="O39" s="17"/>
    </row>
  </sheetData>
  <mergeCells count="8">
    <mergeCell ref="L35:O35"/>
    <mergeCell ref="L36:O36"/>
    <mergeCell ref="L37:O37"/>
    <mergeCell ref="L39:O39"/>
    <mergeCell ref="B1:I1"/>
    <mergeCell ref="L21:O21"/>
    <mergeCell ref="L31:O31"/>
    <mergeCell ref="L32:O32"/>
  </mergeCells>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Exemple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Stéphane Lévesque</dc:creator>
  <cp:lastModifiedBy>Corneau-Dulude, Émile</cp:lastModifiedBy>
  <dcterms:created xsi:type="dcterms:W3CDTF">2024-08-18T18:39:34Z</dcterms:created>
  <dcterms:modified xsi:type="dcterms:W3CDTF">2025-09-19T12:25:04Z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615819-ba40-4aaf-a034-39fd1d37cddf_Enabled">
    <vt:lpwstr>true</vt:lpwstr>
  </property>
  <property fmtid="{D5CDD505-2E9C-101B-9397-08002B2CF9AE}" pid="3" name="MSIP_Label_6b615819-ba40-4aaf-a034-39fd1d37cddf_SetDate">
    <vt:lpwstr>2024-08-29T15:48:39Z</vt:lpwstr>
  </property>
  <property fmtid="{D5CDD505-2E9C-101B-9397-08002B2CF9AE}" pid="4" name="MSIP_Label_6b615819-ba40-4aaf-a034-39fd1d37cddf_Method">
    <vt:lpwstr>Standard</vt:lpwstr>
  </property>
  <property fmtid="{D5CDD505-2E9C-101B-9397-08002B2CF9AE}" pid="5" name="MSIP_Label_6b615819-ba40-4aaf-a034-39fd1d37cddf_Name">
    <vt:lpwstr>defa4170-0d19-0005-0004-bc88714345d2</vt:lpwstr>
  </property>
  <property fmtid="{D5CDD505-2E9C-101B-9397-08002B2CF9AE}" pid="6" name="MSIP_Label_6b615819-ba40-4aaf-a034-39fd1d37cddf_SiteId">
    <vt:lpwstr>f9182dd7-4234-41fb-9e9c-dd20d493b548</vt:lpwstr>
  </property>
  <property fmtid="{D5CDD505-2E9C-101B-9397-08002B2CF9AE}" pid="7" name="MSIP_Label_6b615819-ba40-4aaf-a034-39fd1d37cddf_ActionId">
    <vt:lpwstr>68bc2f7e-66e1-4e38-98cf-43cd4917e3a6</vt:lpwstr>
  </property>
  <property fmtid="{D5CDD505-2E9C-101B-9397-08002B2CF9AE}" pid="8" name="MSIP_Label_6b615819-ba40-4aaf-a034-39fd1d37cddf_ContentBits">
    <vt:lpwstr>0</vt:lpwstr>
  </property>
</Properties>
</file>