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mile\Desktop\Supaero_3A_2023-2024\projet_recherche\travail_concret_projet\2-modèle G modifié\calibration\1_Mesure uniquement\"/>
    </mc:Choice>
  </mc:AlternateContent>
  <xr:revisionPtr revIDLastSave="0" documentId="13_ncr:1_{D250C85E-2377-4E82-82A6-CA4D7BBFD1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G10" i="1"/>
  <c r="F10" i="1"/>
  <c r="G8" i="1"/>
  <c r="M8" i="1"/>
  <c r="F8" i="1"/>
  <c r="I8" i="1"/>
  <c r="J8" i="1"/>
  <c r="M7" i="1"/>
  <c r="G7" i="1"/>
  <c r="I7" i="1"/>
  <c r="M6" i="1"/>
  <c r="G6" i="1"/>
  <c r="F6" i="1"/>
  <c r="M5" i="1"/>
  <c r="G5" i="1"/>
  <c r="F5" i="1"/>
  <c r="C3" i="1"/>
  <c r="D3" i="1"/>
  <c r="M2" i="1"/>
  <c r="J4" i="1"/>
  <c r="I4" i="1"/>
  <c r="M4" i="1"/>
</calcChain>
</file>

<file path=xl/sharedStrings.xml><?xml version="1.0" encoding="utf-8"?>
<sst xmlns="http://schemas.openxmlformats.org/spreadsheetml/2006/main" count="23" uniqueCount="19">
  <si>
    <t>only alpha</t>
  </si>
  <si>
    <t>alpha</t>
  </si>
  <si>
    <t>beta</t>
  </si>
  <si>
    <t>gamma</t>
  </si>
  <si>
    <t>log-likelihood</t>
  </si>
  <si>
    <t>AIC</t>
  </si>
  <si>
    <t>+</t>
  </si>
  <si>
    <t>-</t>
  </si>
  <si>
    <t>only alpha_form exp</t>
  </si>
  <si>
    <t>alpha fixé et  gamma à optimiser</t>
  </si>
  <si>
    <t>alpha fixé et gamma à optim forme exp</t>
  </si>
  <si>
    <t>alpha fixé et  beta à optimiser (forme exp)</t>
  </si>
  <si>
    <t>nombre de param p</t>
  </si>
  <si>
    <t>alpha fixe et (beta,gamma) à optim (range gamma*beta = [-2;2]*[-4;0])</t>
  </si>
  <si>
    <t>alpha fixe et (beta,gamma) à optim (range gamma*beta = [-5;3]*[-3;5])</t>
  </si>
  <si>
    <t>0 (?)</t>
  </si>
  <si>
    <t>&lt;- résultats différents en changeant les ranges de recherche de gamma et beta ! + incertitudes grosses et dissymétriques…</t>
  </si>
  <si>
    <t>↑ : résultats très différents selon les ranges de recherche ( on dirait qu'ils s'inversent : par contre mêm chi2)</t>
  </si>
  <si>
    <t>alpha fixé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</si>
</sst>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1" max="1" width="69" customWidth="1"/>
    <col min="2" max="2" width="28.5703125" customWidth="1"/>
    <col min="5" max="5" width="19.42578125" customWidth="1"/>
    <col min="6" max="6" width="11.28515625" customWidth="1"/>
    <col min="8" max="8" width="16" customWidth="1"/>
    <col min="11" max="11" width="17.140625" customWidth="1"/>
    <col min="12" max="12" width="21.28515625" customWidth="1"/>
    <col min="14" max="14" width="107.5703125" customWidth="1"/>
  </cols>
  <sheetData>
    <row r="1" spans="1:14" x14ac:dyDescent="0.25">
      <c r="B1" t="s">
        <v>1</v>
      </c>
      <c r="C1" t="s">
        <v>6</v>
      </c>
      <c r="D1" t="s">
        <v>7</v>
      </c>
      <c r="E1" t="s">
        <v>3</v>
      </c>
      <c r="F1" t="s">
        <v>6</v>
      </c>
      <c r="G1" t="s">
        <v>7</v>
      </c>
      <c r="H1" t="s">
        <v>2</v>
      </c>
      <c r="I1" t="s">
        <v>6</v>
      </c>
      <c r="J1" t="s">
        <v>7</v>
      </c>
      <c r="K1" t="s">
        <v>4</v>
      </c>
      <c r="L1" t="s">
        <v>12</v>
      </c>
      <c r="M1" t="s">
        <v>5</v>
      </c>
    </row>
    <row r="2" spans="1:14" x14ac:dyDescent="0.25">
      <c r="A2" t="s">
        <v>0</v>
      </c>
      <c r="B2">
        <v>0.04</v>
      </c>
      <c r="C2">
        <v>0.02</v>
      </c>
      <c r="D2">
        <v>0.01</v>
      </c>
      <c r="K2">
        <v>1524.46</v>
      </c>
      <c r="L2">
        <v>1</v>
      </c>
      <c r="M2">
        <f>K2+2</f>
        <v>1526.46</v>
      </c>
    </row>
    <row r="3" spans="1:14" x14ac:dyDescent="0.25">
      <c r="A3" t="s">
        <v>8</v>
      </c>
      <c r="B3">
        <v>-3.2000000000000001E-2</v>
      </c>
      <c r="C3">
        <f>ABS(B3-(-0.018))</f>
        <v>1.4000000000000002E-2</v>
      </c>
      <c r="D3">
        <f>ABS(B3-(-0.046))</f>
        <v>1.3999999999999999E-2</v>
      </c>
      <c r="K3">
        <v>1524.5</v>
      </c>
      <c r="L3">
        <v>1</v>
      </c>
      <c r="M3">
        <v>1526.5</v>
      </c>
    </row>
    <row r="4" spans="1:14" x14ac:dyDescent="0.25">
      <c r="A4" t="s">
        <v>11</v>
      </c>
      <c r="B4">
        <v>0.18</v>
      </c>
      <c r="H4">
        <v>-3.6</v>
      </c>
      <c r="I4">
        <f>ABS(H4-(-2.5))</f>
        <v>1.1000000000000001</v>
      </c>
      <c r="J4">
        <f>ABS(H4-(-6.9))</f>
        <v>3.3000000000000003</v>
      </c>
      <c r="K4">
        <v>1524.44</v>
      </c>
      <c r="L4">
        <v>1</v>
      </c>
      <c r="M4">
        <f>K4+2</f>
        <v>1526.44</v>
      </c>
    </row>
    <row r="5" spans="1:14" x14ac:dyDescent="0.25">
      <c r="A5" s="1" t="s">
        <v>9</v>
      </c>
      <c r="B5">
        <v>0.18</v>
      </c>
      <c r="E5">
        <v>0.25800000000000001</v>
      </c>
      <c r="F5">
        <f>ABS(E5-(0.378))</f>
        <v>0.12</v>
      </c>
      <c r="G5">
        <f>ABS(E5-(0.138))</f>
        <v>0.12</v>
      </c>
      <c r="K5">
        <v>1524.46</v>
      </c>
      <c r="L5">
        <v>1</v>
      </c>
      <c r="M5">
        <f>K5+2</f>
        <v>1526.46</v>
      </c>
    </row>
    <row r="6" spans="1:14" x14ac:dyDescent="0.25">
      <c r="A6" s="1" t="s">
        <v>10</v>
      </c>
      <c r="B6">
        <v>0.18</v>
      </c>
      <c r="E6">
        <v>-0.23</v>
      </c>
      <c r="F6">
        <f>ABS(E6-(-0.122))</f>
        <v>0.10800000000000001</v>
      </c>
      <c r="G6">
        <f>ABS(E6-(-0.339))</f>
        <v>0.10900000000000001</v>
      </c>
      <c r="K6">
        <v>1524.49</v>
      </c>
      <c r="L6">
        <v>1</v>
      </c>
      <c r="M6">
        <f>K6+2</f>
        <v>1526.49</v>
      </c>
    </row>
    <row r="7" spans="1:14" x14ac:dyDescent="0.25">
      <c r="A7" s="1" t="s">
        <v>13</v>
      </c>
      <c r="B7">
        <v>0.18</v>
      </c>
      <c r="E7">
        <v>1.8</v>
      </c>
      <c r="F7">
        <v>0.1</v>
      </c>
      <c r="G7">
        <f>1.8-(-2)</f>
        <v>3.8</v>
      </c>
      <c r="H7">
        <v>-1.9</v>
      </c>
      <c r="I7">
        <f>ABS(H7-(-0.2))</f>
        <v>1.7</v>
      </c>
      <c r="J7" t="s">
        <v>15</v>
      </c>
      <c r="K7">
        <v>1524.35055321559</v>
      </c>
      <c r="L7">
        <v>2</v>
      </c>
      <c r="M7">
        <f>K7+4</f>
        <v>1528.35055321559</v>
      </c>
      <c r="N7" t="s">
        <v>16</v>
      </c>
    </row>
    <row r="8" spans="1:14" x14ac:dyDescent="0.25">
      <c r="A8" s="2" t="s">
        <v>14</v>
      </c>
      <c r="B8">
        <v>0.18</v>
      </c>
      <c r="E8">
        <v>-2.2000000000000002</v>
      </c>
      <c r="F8">
        <f>ABS(E8-(1.9))</f>
        <v>4.0999999999999996</v>
      </c>
      <c r="G8">
        <f>ABS(E8-(2))</f>
        <v>4.2</v>
      </c>
      <c r="H8">
        <v>2.1</v>
      </c>
      <c r="I8">
        <f>ABS(H8-(-0.2))</f>
        <v>2.3000000000000003</v>
      </c>
      <c r="J8">
        <f>ABS(H8-(-1.89999999999999))</f>
        <v>3.9999999999999902</v>
      </c>
      <c r="K8">
        <v>1524.3476839022101</v>
      </c>
      <c r="L8">
        <v>2</v>
      </c>
      <c r="M8">
        <f>K8+4</f>
        <v>1528.3476839022101</v>
      </c>
    </row>
    <row r="9" spans="1:14" x14ac:dyDescent="0.25">
      <c r="E9" t="s">
        <v>17</v>
      </c>
    </row>
    <row r="10" spans="1:14" x14ac:dyDescent="0.25">
      <c r="A10" s="1" t="s">
        <v>18</v>
      </c>
      <c r="B10">
        <v>0.18</v>
      </c>
      <c r="E10">
        <v>0.25800000000000001</v>
      </c>
      <c r="F10">
        <f>ABS(E10-0.378)</f>
        <v>0.12</v>
      </c>
      <c r="G10">
        <f>ABS(E10-0.138)</f>
        <v>0.12</v>
      </c>
      <c r="K10">
        <v>1524.4584535804599</v>
      </c>
      <c r="L10">
        <v>1</v>
      </c>
      <c r="M10">
        <f>K10+2*L10</f>
        <v>1526.4584535804599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DOSSO</dc:creator>
  <cp:lastModifiedBy>Emile DOSSO</cp:lastModifiedBy>
  <dcterms:created xsi:type="dcterms:W3CDTF">2015-06-05T18:17:20Z</dcterms:created>
  <dcterms:modified xsi:type="dcterms:W3CDTF">2024-02-09T10:10:24Z</dcterms:modified>
</cp:coreProperties>
</file>