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mile\Desktop\Supaero_3A_2023-2024\projet_recherche\travail_concret_projet\2-modèle G modifié\calibration\3_Modèle et Mesure\"/>
    </mc:Choice>
  </mc:AlternateContent>
  <xr:revisionPtr revIDLastSave="0" documentId="13_ncr:1_{458F4C5A-889A-4881-9D6B-932B5F47C151}" xr6:coauthVersionLast="47" xr6:coauthVersionMax="47" xr10:uidLastSave="{00000000-0000-0000-0000-000000000000}"/>
  <bookViews>
    <workbookView xWindow="4335" yWindow="12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I6" i="1"/>
  <c r="C5" i="1"/>
  <c r="T6" i="1"/>
  <c r="P6" i="1"/>
  <c r="J6" i="1"/>
  <c r="T5" i="1"/>
  <c r="P5" i="1"/>
  <c r="J5" i="1"/>
  <c r="I5" i="1"/>
  <c r="D5" i="1"/>
  <c r="I2" i="1"/>
  <c r="J2" i="1"/>
  <c r="T4" i="1"/>
  <c r="X4" i="1"/>
  <c r="X3" i="1"/>
  <c r="T3" i="1"/>
  <c r="P3" i="1"/>
  <c r="X2" i="1"/>
  <c r="T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tc={46725640-A735-4286-AB11-646940EFABD6}</author>
    <author>tc={916DAD81-62D4-44C8-9C03-00351CBD98A4}</author>
    <author>tc={29C8BBEF-8DFB-4DF3-836E-883A6329CA3F}</author>
    <author>tc={EA203736-0918-4AD3-9B3E-462C3CD8D44E}</author>
    <author>tc={0C5B92A6-9C87-4FE1-9AA2-67303C0D7C75}</author>
    <author>tc={0DFCE49C-7690-4AE4-96FB-DBFAC21B363B}</author>
  </authors>
  <commentList>
    <comment ref="R2" authorId="0" shapeId="0" xr:uid="{46725640-A735-4286-AB11-646940EFAB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 fixé</t>
      </text>
    </comment>
    <comment ref="V2" authorId="1" shapeId="0" xr:uid="{916DAD81-62D4-44C8-9C03-00351CBD98A4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 fixé et gamma à optimiser
</t>
      </text>
    </comment>
    <comment ref="R3" authorId="2" shapeId="0" xr:uid="{29C8BBEF-8DFB-4DF3-836E-883A6329CA3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alpha_fixé_exp</t>
      </text>
    </comment>
    <comment ref="V3" authorId="3" shapeId="0" xr:uid="{EA203736-0918-4AD3-9B3E-462C3CD8D44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Alpha_fixé_gamma_exp</t>
      </text>
    </comment>
    <comment ref="R4" authorId="4" shapeId="0" xr:uid="{0C5B92A6-9C87-4FE1-9AA2-67303C0D7C7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alpha_fixé_beta_exp</t>
      </text>
    </comment>
    <comment ref="V4" authorId="5" shapeId="0" xr:uid="{0DFCE49C-7690-4AE4-96FB-DBFAC21B363B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alpha_fixé et (beta,gamma) à optim
</t>
      </text>
    </comment>
  </commentList>
</comments>
</file>

<file path=xl/sharedStrings.xml><?xml version="1.0" encoding="utf-8"?>
<sst xmlns="http://schemas.openxmlformats.org/spreadsheetml/2006/main" count="30" uniqueCount="19">
  <si>
    <t>alpha</t>
  </si>
  <si>
    <t>+</t>
  </si>
  <si>
    <t>-</t>
  </si>
  <si>
    <t>gamma</t>
  </si>
  <si>
    <t>beta</t>
  </si>
  <si>
    <t>log-likelihood</t>
  </si>
  <si>
    <t>nombre de param p</t>
  </si>
  <si>
    <t>AIC</t>
  </si>
  <si>
    <t>alpha_fixé_gamma_exp</t>
  </si>
  <si>
    <t>nb de p</t>
  </si>
  <si>
    <t xml:space="preserve"> à faire</t>
  </si>
  <si>
    <t>à faire</t>
  </si>
  <si>
    <t>Modif mesure</t>
  </si>
  <si>
    <t xml:space="preserve">Modif modèle </t>
  </si>
  <si>
    <t>alpha_fixé_beta_gamma</t>
  </si>
  <si>
    <t>2050 - 2100</t>
  </si>
  <si>
    <t>alpha_fixé_gamma</t>
  </si>
  <si>
    <t>H0</t>
  </si>
  <si>
    <t>alpha_fixé_gamma_H0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</si>
</sst>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e DOSSO" id="{B3F4CE26-5016-4E84-A601-70D34CCB54B6}" userId="S::Emile.DOSSO@student.isae-supaero.fr::83b2e4d5-a8f2-4d73-a6c8-15a2427d08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3-12-13T13:13:08.05" personId="{B3F4CE26-5016-4E84-A601-70D34CCB54B6}" id="{46725640-A735-4286-AB11-646940EFABD6}">
    <text>Alpha fixé</text>
  </threadedComment>
  <threadedComment ref="V2" dT="2023-12-13T13:13:24.09" personId="{B3F4CE26-5016-4E84-A601-70D34CCB54B6}" id="{916DAD81-62D4-44C8-9C03-00351CBD98A4}">
    <text xml:space="preserve">alpha fixé et gamma à optimiser
</text>
  </threadedComment>
  <threadedComment ref="R3" dT="2023-12-13T13:13:51.34" personId="{B3F4CE26-5016-4E84-A601-70D34CCB54B6}" id="{29C8BBEF-8DFB-4DF3-836E-883A6329CA3F}">
    <text>alpha_fixé_exp</text>
  </threadedComment>
  <threadedComment ref="V3" dT="2023-12-13T13:15:01.34" personId="{B3F4CE26-5016-4E84-A601-70D34CCB54B6}" id="{EA203736-0918-4AD3-9B3E-462C3CD8D44E}">
    <text>Alpha_fixé_gamma_exp</text>
  </threadedComment>
  <threadedComment ref="R4" dT="2023-12-13T13:23:48.62" personId="{B3F4CE26-5016-4E84-A601-70D34CCB54B6}" id="{0C5B92A6-9C87-4FE1-9AA2-67303C0D7C75}">
    <text>alpha_fixé_beta_exp</text>
  </threadedComment>
  <threadedComment ref="V4" dT="2023-12-13T13:22:28.87" personId="{B3F4CE26-5016-4E84-A601-70D34CCB54B6}" id="{0DFCE49C-7690-4AE4-96FB-DBFAC21B363B}">
    <text xml:space="preserve">alpha_fixé et (beta,gamma) à optim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abSelected="1" workbookViewId="0">
      <selection activeCell="L6" sqref="L6"/>
    </sheetView>
  </sheetViews>
  <sheetFormatPr baseColWidth="10" defaultColWidth="9.140625" defaultRowHeight="15" x14ac:dyDescent="0.25"/>
  <cols>
    <col min="1" max="1" width="24.5703125" customWidth="1"/>
    <col min="2" max="2" width="12" customWidth="1"/>
    <col min="11" max="11" width="18.42578125" customWidth="1"/>
    <col min="12" max="12" width="26.5703125" customWidth="1"/>
    <col min="13" max="13" width="11.28515625" customWidth="1"/>
    <col min="15" max="15" width="19.85546875" customWidth="1"/>
    <col min="18" max="18" width="17.140625" customWidth="1"/>
    <col min="19" max="19" width="12.85546875" customWidth="1"/>
  </cols>
  <sheetData>
    <row r="1" spans="1:24" x14ac:dyDescent="0.25">
      <c r="B1" t="s">
        <v>17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  <c r="I1" t="s">
        <v>1</v>
      </c>
      <c r="J1" t="s">
        <v>2</v>
      </c>
      <c r="K1" t="s">
        <v>4</v>
      </c>
      <c r="L1" t="s">
        <v>1</v>
      </c>
      <c r="M1" t="s">
        <v>2</v>
      </c>
      <c r="N1" t="s">
        <v>5</v>
      </c>
      <c r="O1" t="s">
        <v>6</v>
      </c>
      <c r="P1" t="s">
        <v>7</v>
      </c>
      <c r="R1" t="s">
        <v>13</v>
      </c>
      <c r="S1" t="s">
        <v>9</v>
      </c>
      <c r="T1" t="s">
        <v>7</v>
      </c>
      <c r="V1" t="s">
        <v>12</v>
      </c>
      <c r="W1" t="s">
        <v>9</v>
      </c>
      <c r="X1" t="s">
        <v>7</v>
      </c>
    </row>
    <row r="2" spans="1:24" x14ac:dyDescent="0.25">
      <c r="A2" t="s">
        <v>16</v>
      </c>
      <c r="H2">
        <v>4.8470000000000004</v>
      </c>
      <c r="I2">
        <f>ABS(H2-4.96700000000008)</f>
        <v>0.12000000000007915</v>
      </c>
      <c r="J2">
        <f>ABS(H2-4.727)</f>
        <v>0.12000000000000011</v>
      </c>
      <c r="N2">
        <v>2168.3486379577498</v>
      </c>
      <c r="O2">
        <v>1</v>
      </c>
      <c r="P2">
        <f>N2+O2*2</f>
        <v>2170.3486379577498</v>
      </c>
      <c r="R2">
        <v>3789.4436791828398</v>
      </c>
      <c r="S2">
        <v>0</v>
      </c>
      <c r="T2">
        <f>R2+2*S2</f>
        <v>3789.4436791828398</v>
      </c>
      <c r="V2">
        <v>1524.4584535804599</v>
      </c>
      <c r="W2">
        <v>1</v>
      </c>
      <c r="X2">
        <f>V2+2*W2</f>
        <v>1526.4584535804599</v>
      </c>
    </row>
    <row r="3" spans="1:24" x14ac:dyDescent="0.25">
      <c r="A3" t="s">
        <v>8</v>
      </c>
      <c r="H3">
        <v>-5.29099999999994</v>
      </c>
      <c r="I3" t="s">
        <v>10</v>
      </c>
      <c r="J3" t="s">
        <v>11</v>
      </c>
      <c r="N3">
        <v>2217.6371974864801</v>
      </c>
      <c r="O3">
        <v>1</v>
      </c>
      <c r="P3">
        <f>N3+O3*2</f>
        <v>2219.6371974864801</v>
      </c>
      <c r="R3">
        <v>4607.3793492222803</v>
      </c>
      <c r="S3">
        <v>0</v>
      </c>
      <c r="T3">
        <f>R3+2*S3</f>
        <v>4607.3793492222803</v>
      </c>
      <c r="V3">
        <v>1524.4942170785901</v>
      </c>
      <c r="W3">
        <v>1</v>
      </c>
      <c r="X3">
        <f>V3+2*W3</f>
        <v>1526.4942170785901</v>
      </c>
    </row>
    <row r="4" spans="1:24" x14ac:dyDescent="0.25">
      <c r="A4" t="s">
        <v>14</v>
      </c>
      <c r="N4" t="s">
        <v>15</v>
      </c>
      <c r="O4">
        <v>2</v>
      </c>
      <c r="P4" t="s">
        <v>15</v>
      </c>
      <c r="R4">
        <v>1536.6936363135401</v>
      </c>
      <c r="S4">
        <v>1</v>
      </c>
      <c r="T4">
        <f>R4+S4*2</f>
        <v>1538.6936363135401</v>
      </c>
      <c r="V4">
        <v>1524.3</v>
      </c>
      <c r="W4">
        <v>2</v>
      </c>
      <c r="X4">
        <f>V4+2*W4</f>
        <v>1528.3</v>
      </c>
    </row>
    <row r="5" spans="1:24" x14ac:dyDescent="0.25">
      <c r="A5" t="s">
        <v>18</v>
      </c>
      <c r="B5">
        <v>67.12</v>
      </c>
      <c r="C5">
        <f>ABS(B5-67.3999999999998)</f>
        <v>0.27999999999980218</v>
      </c>
      <c r="D5">
        <f>ABS(B5-66.7999999999999)</f>
        <v>0.32000000000010687</v>
      </c>
      <c r="E5">
        <v>0.192</v>
      </c>
      <c r="H5">
        <v>-0.54500000000000004</v>
      </c>
      <c r="I5">
        <f>ABS(H5-(-0.200000000000017))</f>
        <v>0.34499999999998304</v>
      </c>
      <c r="J5">
        <f>ABS(H5-(-0.900000000000014))</f>
        <v>0.35500000000001397</v>
      </c>
      <c r="N5">
        <v>1523.00785</v>
      </c>
      <c r="O5">
        <v>2</v>
      </c>
      <c r="P5">
        <f>N5+2*O5</f>
        <v>1527.00785</v>
      </c>
      <c r="R5">
        <v>1528.5330347676099</v>
      </c>
      <c r="S5">
        <v>1</v>
      </c>
      <c r="T5">
        <f>R5+2*S5</f>
        <v>1530.5330347676099</v>
      </c>
    </row>
    <row r="6" spans="1:24" x14ac:dyDescent="0.25">
      <c r="A6" t="s">
        <v>18</v>
      </c>
      <c r="B6">
        <v>67.459999999999994</v>
      </c>
      <c r="C6">
        <f>ABS(B6-67.8100000000003)</f>
        <v>0.35000000000030695</v>
      </c>
      <c r="D6">
        <f>ABS(B6-67.12)</f>
        <v>0.3399999999999892</v>
      </c>
      <c r="E6">
        <v>0.18</v>
      </c>
      <c r="H6">
        <v>-0.55000000000000004</v>
      </c>
      <c r="I6">
        <f>ABS(H6-(-0.179999999999999))</f>
        <v>0.37000000000000105</v>
      </c>
      <c r="J6">
        <f>ABS(H6-(-0.900000000000014))</f>
        <v>0.35000000000001397</v>
      </c>
      <c r="N6">
        <v>1522.9064612582399</v>
      </c>
      <c r="O6">
        <v>2</v>
      </c>
      <c r="P6">
        <f>N6+2*O6</f>
        <v>1526.9064612582399</v>
      </c>
      <c r="R6">
        <v>1527.94275272145</v>
      </c>
      <c r="S6">
        <v>1</v>
      </c>
      <c r="T6">
        <f>R6+2*S6</f>
        <v>1529.94275272145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DOSSO</dc:creator>
  <cp:lastModifiedBy>Emile DOSSO</cp:lastModifiedBy>
  <dcterms:created xsi:type="dcterms:W3CDTF">2015-06-05T18:17:20Z</dcterms:created>
  <dcterms:modified xsi:type="dcterms:W3CDTF">2024-02-16T16:39:43Z</dcterms:modified>
</cp:coreProperties>
</file>