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1_analyse données Pantheon +\restraining parameters\"/>
    </mc:Choice>
  </mc:AlternateContent>
  <xr:revisionPtr revIDLastSave="0" documentId="13_ncr:1_{2C22F573-5F52-47C2-8829-D7313F1EB1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M4" i="1"/>
  <c r="J4" i="1"/>
  <c r="I4" i="1"/>
  <c r="G4" i="1"/>
  <c r="F4" i="1"/>
  <c r="G3" i="1"/>
  <c r="F3" i="1"/>
  <c r="E3" i="1"/>
  <c r="D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tc={15528B95-39C7-4CC7-902A-00229DEA6DB7}</author>
    <author>tc={AF607B9B-BC83-4D48-8FD5-844F9B258B2E}</author>
    <author>tc={176F64C0-3E19-43A0-A9B6-591B40052657}</author>
    <author>tc={53E0E4B3-50BA-4E72-B223-0D1D050D6508}</author>
    <author>Emile DOSSO</author>
  </authors>
  <commentList>
    <comment ref="C3" authorId="0" shapeId="0" xr:uid="{15528B95-39C7-4CC7-902A-00229DEA6DB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 (sans doute minimisé car range trop petit (s'arrête à 75))</t>
      </text>
    </comment>
    <comment ref="G3" authorId="1" shapeId="0" xr:uid="{AF607B9B-BC83-4D48-8FD5-844F9B258B2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Meilleure précision que le papier de Brout ! &lt;- cache quelque chose ...</t>
      </text>
    </comment>
    <comment ref="F4" authorId="2" shapeId="0" xr:uid="{176F64C0-3E19-43A0-A9B6-591B4005265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(sans doute minimisé car range trop petit (s'arrête à 0.35))</t>
      </text>
    </comment>
    <comment ref="K4" authorId="3" shapeId="0" xr:uid="{53E0E4B3-50BA-4E72-B223-0D1D050D65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Min de chi2 très similaire à celui pour Omegam_H0 : pourrait être utilisé comme référence pour la suite pour voir si les modèles avec les G(z) améliorent ou non les fits</t>
      </text>
    </comment>
    <comment ref="G8" authorId="4" shapeId="0" xr:uid="{EB0C4327-299A-426F-82A7-303506DA3CE8}">
      <text>
        <r>
          <rPr>
            <b/>
            <sz val="9"/>
            <color indexed="81"/>
            <rFont val="Tahoma"/>
            <family val="2"/>
          </rPr>
          <t>Emile DOSSO:</t>
        </r>
        <r>
          <rPr>
            <sz val="9"/>
            <color indexed="81"/>
            <rFont val="Tahoma"/>
            <family val="2"/>
          </rPr>
          <t xml:space="preserve">
étonamment précis en comparaison aux résultats de Brout…
</t>
        </r>
      </text>
    </comment>
  </commentList>
</comments>
</file>

<file path=xl/sharedStrings.xml><?xml version="1.0" encoding="utf-8"?>
<sst xmlns="http://schemas.openxmlformats.org/spreadsheetml/2006/main" count="22" uniqueCount="17">
  <si>
    <t>+</t>
  </si>
  <si>
    <t>-</t>
  </si>
  <si>
    <t>log-likelihood</t>
  </si>
  <si>
    <t>nombre de param p</t>
  </si>
  <si>
    <t>AIC</t>
  </si>
  <si>
    <t>H0</t>
  </si>
  <si>
    <t>Omegam</t>
  </si>
  <si>
    <t>OmegaLambda</t>
  </si>
  <si>
    <t>Omegam_H0 (pour LambdaCDM)</t>
  </si>
  <si>
    <t>Omegam_Omegal(pour LambdaCDM)</t>
  </si>
  <si>
    <t>Résultats attendus pour Flat LCDM (Brout et al. 2022)</t>
  </si>
  <si>
    <t>Résultats attendus pour Flat wCDM (Brout et al. 2022)</t>
  </si>
  <si>
    <t>Omegam_w(pour flat wCDM)</t>
  </si>
  <si>
    <t>(w=-0,90) 0,691</t>
  </si>
  <si>
    <t>(0,14 pour w) 0,069</t>
  </si>
  <si>
    <t>(0,14 pour w) -0,063</t>
  </si>
  <si>
    <t>range trop restreint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</si>
</sst>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 DOSSO" id="{5B684DBE-077F-44CE-8336-DBD6409E8451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12-18T09:19:56.88" personId="{5B684DBE-077F-44CE-8336-DBD6409E8451}" id="{15528B95-39C7-4CC7-902A-00229DEA6DB7}">
    <text xml:space="preserve"> (sans doute minimisé car range trop petit (s'arrête à 75))</text>
  </threadedComment>
  <threadedComment ref="G3" dT="2023-12-12T13:12:57.39" personId="{5B684DBE-077F-44CE-8336-DBD6409E8451}" id="{AF607B9B-BC83-4D48-8FD5-844F9B258B2E}">
    <text>Meilleure précision que le papier de Brout ! &lt;- cache quelque chose ...</text>
  </threadedComment>
  <threadedComment ref="F4" dT="2023-12-27T14:11:34.34" personId="{5B684DBE-077F-44CE-8336-DBD6409E8451}" id="{176F64C0-3E19-43A0-A9B6-591B40052657}">
    <text>(sans doute minimisé car range trop petit (s'arrête à 0.35))</text>
  </threadedComment>
  <threadedComment ref="K4" dT="2023-12-27T14:18:31.21" personId="{5B684DBE-077F-44CE-8336-DBD6409E8451}" id="{53E0E4B3-50BA-4E72-B223-0D1D050D6508}">
    <text>Min de chi2 très similaire à celui pour Omegam_H0 : pourrait être utilisé comme référence pour la suite pour voir si les modèles avec les G(z) améliorent ou non les fits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50" customWidth="1"/>
    <col min="2" max="2" width="17.7109375" customWidth="1"/>
    <col min="3" max="3" width="21.140625" customWidth="1"/>
    <col min="8" max="8" width="18.42578125" customWidth="1"/>
    <col min="9" max="9" width="19.5703125" customWidth="1"/>
    <col min="10" max="10" width="21.28515625" customWidth="1"/>
    <col min="11" max="11" width="27" customWidth="1"/>
    <col min="12" max="12" width="21.5703125" customWidth="1"/>
    <col min="13" max="13" width="10.28515625" customWidth="1"/>
  </cols>
  <sheetData>
    <row r="1" spans="1:13" x14ac:dyDescent="0.25">
      <c r="B1" t="s">
        <v>5</v>
      </c>
      <c r="C1" t="s">
        <v>0</v>
      </c>
      <c r="D1" t="s">
        <v>1</v>
      </c>
      <c r="E1" t="s">
        <v>6</v>
      </c>
      <c r="F1" t="s">
        <v>0</v>
      </c>
      <c r="G1" t="s">
        <v>1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10</v>
      </c>
      <c r="B2">
        <v>73.599999999999994</v>
      </c>
      <c r="C2">
        <v>1.1000000000000001</v>
      </c>
      <c r="D2">
        <v>1.1000000000000001</v>
      </c>
      <c r="E2">
        <v>0.33400000000000002</v>
      </c>
      <c r="F2">
        <v>1.7999999999999999E-2</v>
      </c>
      <c r="G2">
        <v>1.7999999999999999E-2</v>
      </c>
      <c r="H2">
        <v>0.66600000000000004</v>
      </c>
      <c r="I2">
        <v>1.7999999999999999E-2</v>
      </c>
      <c r="J2">
        <v>1.7999999999999999E-2</v>
      </c>
    </row>
    <row r="3" spans="1:13" x14ac:dyDescent="0.25">
      <c r="A3" t="s">
        <v>8</v>
      </c>
      <c r="B3">
        <v>73.2999999999995</v>
      </c>
      <c r="C3">
        <v>1.7</v>
      </c>
      <c r="D3">
        <f>ABS(B3-(69.5999999999997))</f>
        <v>3.6999999999998039</v>
      </c>
      <c r="E3">
        <f>33.4000000000001/100</f>
        <v>0.33400000000000096</v>
      </c>
      <c r="F3">
        <f>ABS(E3-(35.0000000000001/100))</f>
        <v>1.6000000000000014E-2</v>
      </c>
      <c r="G3">
        <f>ABS(E3-(32.5000000000001/100))</f>
        <v>8.9999999999999525E-3</v>
      </c>
      <c r="K3">
        <v>1523.01688482443</v>
      </c>
      <c r="L3">
        <v>2</v>
      </c>
      <c r="M3">
        <f>K3+2*L3</f>
        <v>1527.01688482443</v>
      </c>
    </row>
    <row r="4" spans="1:13" x14ac:dyDescent="0.25">
      <c r="A4" t="s">
        <v>9</v>
      </c>
      <c r="E4">
        <v>0.33</v>
      </c>
      <c r="F4">
        <f>ABS(E4-0.35)</f>
        <v>1.9999999999999962E-2</v>
      </c>
      <c r="G4">
        <f>ABS(E4-0.306)</f>
        <v>2.4000000000000021E-2</v>
      </c>
      <c r="H4">
        <v>0.66200000000000003</v>
      </c>
      <c r="I4">
        <f>ABS(H4-0.694)</f>
        <v>3.1999999999999917E-2</v>
      </c>
      <c r="J4">
        <f>ABS(H4-0.633)</f>
        <v>2.9000000000000026E-2</v>
      </c>
      <c r="K4">
        <v>1523.01055414283</v>
      </c>
      <c r="L4">
        <v>2</v>
      </c>
      <c r="M4">
        <f>K4+2*L4</f>
        <v>1527.01055414283</v>
      </c>
    </row>
    <row r="7" spans="1:13" x14ac:dyDescent="0.25">
      <c r="A7" s="1" t="s">
        <v>11</v>
      </c>
      <c r="B7">
        <v>73.5</v>
      </c>
      <c r="C7">
        <v>1.1000000000000001</v>
      </c>
      <c r="D7">
        <v>1.1000000000000001</v>
      </c>
      <c r="E7">
        <v>0.309</v>
      </c>
      <c r="F7">
        <v>6.3E-2</v>
      </c>
      <c r="G7">
        <v>-6.9000000000000006E-2</v>
      </c>
      <c r="H7" t="s">
        <v>13</v>
      </c>
      <c r="I7" t="s">
        <v>14</v>
      </c>
      <c r="J7" t="s">
        <v>15</v>
      </c>
    </row>
    <row r="8" spans="1:13" x14ac:dyDescent="0.25">
      <c r="A8" s="1" t="s">
        <v>12</v>
      </c>
      <c r="E8">
        <v>0.30099999999999999</v>
      </c>
      <c r="F8">
        <f>ABS(E8-0.308)</f>
        <v>7.0000000000000062E-3</v>
      </c>
      <c r="G8">
        <f>ABS(E8-0.29)</f>
        <v>1.100000000000001E-2</v>
      </c>
      <c r="H8">
        <v>-0.92</v>
      </c>
      <c r="I8" t="s">
        <v>16</v>
      </c>
      <c r="J8" t="s">
        <v>16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2024-01-12T17:32:31Z</dcterms:modified>
</cp:coreProperties>
</file>