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hD\Codes\CocktailParty_VR\Assets\Resources\"/>
    </mc:Choice>
  </mc:AlternateContent>
  <xr:revisionPtr revIDLastSave="0" documentId="13_ncr:1_{FC03E5C8-FAD0-4C64-AA6F-8F57CAC00AA7}" xr6:coauthVersionLast="47" xr6:coauthVersionMax="47" xr10:uidLastSave="{00000000-0000-0000-0000-000000000000}"/>
  <bookViews>
    <workbookView xWindow="-25320" yWindow="2025" windowWidth="25440" windowHeight="15270" activeTab="2" xr2:uid="{00000000-000D-0000-FFFF-FFFF00000000}"/>
  </bookViews>
  <sheets>
    <sheet name="BalancedLatinSquare" sheetId="2" r:id="rId1"/>
    <sheet name="Variable values" sheetId="1" r:id="rId2"/>
    <sheet name="Conditions" sheetId="3" r:id="rId3"/>
  </sheets>
  <definedNames>
    <definedName name="_xlnm._FilterDatabase" localSheetId="0" hidden="1">BalancedLatinSquare!$A$1:$L$32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A27" i="2"/>
  <c r="A26" i="2"/>
  <c r="A25" i="2"/>
  <c r="A24" i="2"/>
  <c r="A22" i="2"/>
  <c r="A23" i="2"/>
  <c r="A21" i="2"/>
  <c r="A20" i="2"/>
  <c r="A19" i="2"/>
  <c r="A18" i="2"/>
  <c r="A17" i="2"/>
  <c r="A16" i="2"/>
</calcChain>
</file>

<file path=xl/sharedStrings.xml><?xml version="1.0" encoding="utf-8"?>
<sst xmlns="http://schemas.openxmlformats.org/spreadsheetml/2006/main" count="302" uniqueCount="52">
  <si>
    <t>Values</t>
  </si>
  <si>
    <t>Variables and their values' descriptions</t>
  </si>
  <si>
    <t>No</t>
  </si>
  <si>
    <t>Agents look at each other</t>
  </si>
  <si>
    <t>Yes</t>
  </si>
  <si>
    <t>1. Distance between agents (m)</t>
  </si>
  <si>
    <t>2. Conversation between agents</t>
  </si>
  <si>
    <t>3. Agents' gaze</t>
  </si>
  <si>
    <t>4. Distance between group and the coffee table (m)</t>
  </si>
  <si>
    <t>Condition</t>
  </si>
  <si>
    <t>String value</t>
  </si>
  <si>
    <t>3. Gaze direction</t>
  </si>
  <si>
    <t>001</t>
  </si>
  <si>
    <t>101</t>
  </si>
  <si>
    <t>201</t>
  </si>
  <si>
    <t>301</t>
  </si>
  <si>
    <t>011</t>
  </si>
  <si>
    <t>111</t>
  </si>
  <si>
    <t>211</t>
  </si>
  <si>
    <t>311</t>
  </si>
  <si>
    <t>000</t>
  </si>
  <si>
    <t>100</t>
  </si>
  <si>
    <t>200</t>
  </si>
  <si>
    <t>300</t>
  </si>
  <si>
    <t>Agents look at the floor</t>
  </si>
  <si>
    <t>4. Embodiment</t>
  </si>
  <si>
    <t>Cylinder (1)</t>
  </si>
  <si>
    <t>0.4 (1)</t>
  </si>
  <si>
    <t>0.9 (2)</t>
  </si>
  <si>
    <t>No (1)</t>
  </si>
  <si>
    <t>Yes (2)</t>
  </si>
  <si>
    <t>No Gaze (1)</t>
  </si>
  <si>
    <t>Other agent (2)</t>
  </si>
  <si>
    <t>Agent (2)</t>
  </si>
  <si>
    <t>Positive (2)</t>
  </si>
  <si>
    <t>Negative (3)</t>
  </si>
  <si>
    <t>Direct (4)</t>
  </si>
  <si>
    <t>2 (3)</t>
  </si>
  <si>
    <t>I'm sorry. It's a lot to ask, but could you take the cup in another way?</t>
  </si>
  <si>
    <t>Hey, mate! You and I know that there are other ways to grab this cup.</t>
  </si>
  <si>
    <t>We are in the middle of a conversation. Do not interrupt us.</t>
  </si>
  <si>
    <t>User-Other agent-User (3)</t>
  </si>
  <si>
    <t>Acknowledge the user</t>
  </si>
  <si>
    <t>6. Feedback</t>
  </si>
  <si>
    <t>5. Behavior</t>
  </si>
  <si>
    <t>Ignore the user (1)</t>
  </si>
  <si>
    <t>0.7 (2)</t>
  </si>
  <si>
    <t>1 (3)</t>
  </si>
  <si>
    <t>1.3 (4)</t>
  </si>
  <si>
    <t>Verbal of the passive agent</t>
  </si>
  <si>
    <t>Acknowledge the user (2)</t>
  </si>
  <si>
    <t>Hi, feel free to take the cup of coffee.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</si>
</sst>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C5F3-0650-4395-B0C1-914EA0FA84BC}">
  <sheetPr codeName="Sheet1"/>
  <dimension ref="A1:L32"/>
  <sheetViews>
    <sheetView workbookViewId="0">
      <selection sqref="A1:L12"/>
    </sheetView>
  </sheetViews>
  <sheetFormatPr defaultRowHeight="15" x14ac:dyDescent="0.25"/>
  <sheetData>
    <row r="1" spans="1:12" x14ac:dyDescent="0.25">
      <c r="A1" s="2" t="s">
        <v>12</v>
      </c>
      <c r="B1" t="s">
        <v>13</v>
      </c>
      <c r="C1" t="s">
        <v>23</v>
      </c>
      <c r="D1" t="s">
        <v>14</v>
      </c>
      <c r="E1" t="s">
        <v>22</v>
      </c>
      <c r="F1" t="s">
        <v>15</v>
      </c>
      <c r="G1" t="s">
        <v>21</v>
      </c>
      <c r="H1" t="s">
        <v>16</v>
      </c>
      <c r="I1" s="2" t="s">
        <v>20</v>
      </c>
      <c r="J1" t="s">
        <v>17</v>
      </c>
      <c r="K1" t="s">
        <v>19</v>
      </c>
      <c r="L1" t="s">
        <v>18</v>
      </c>
    </row>
    <row r="2" spans="1:12" x14ac:dyDescent="0.25">
      <c r="A2" t="s">
        <v>13</v>
      </c>
      <c r="B2" t="s">
        <v>14</v>
      </c>
      <c r="C2" s="2" t="s">
        <v>12</v>
      </c>
      <c r="D2" t="s">
        <v>15</v>
      </c>
      <c r="E2" t="s">
        <v>23</v>
      </c>
      <c r="F2" t="s">
        <v>16</v>
      </c>
      <c r="G2" t="s">
        <v>22</v>
      </c>
      <c r="H2" t="s">
        <v>17</v>
      </c>
      <c r="I2" t="s">
        <v>21</v>
      </c>
      <c r="J2" t="s">
        <v>18</v>
      </c>
      <c r="K2" s="2" t="s">
        <v>20</v>
      </c>
      <c r="L2" t="s">
        <v>19</v>
      </c>
    </row>
    <row r="3" spans="1:12" x14ac:dyDescent="0.25">
      <c r="A3" t="s">
        <v>14</v>
      </c>
      <c r="B3" t="s">
        <v>15</v>
      </c>
      <c r="C3" t="s">
        <v>13</v>
      </c>
      <c r="D3" t="s">
        <v>16</v>
      </c>
      <c r="E3" s="2" t="s">
        <v>12</v>
      </c>
      <c r="F3" t="s">
        <v>17</v>
      </c>
      <c r="G3" t="s">
        <v>23</v>
      </c>
      <c r="H3" t="s">
        <v>18</v>
      </c>
      <c r="I3" t="s">
        <v>22</v>
      </c>
      <c r="J3" t="s">
        <v>19</v>
      </c>
      <c r="K3" t="s">
        <v>21</v>
      </c>
      <c r="L3" s="2" t="s">
        <v>20</v>
      </c>
    </row>
    <row r="4" spans="1:12" x14ac:dyDescent="0.25">
      <c r="A4" t="s">
        <v>15</v>
      </c>
      <c r="B4" t="s">
        <v>16</v>
      </c>
      <c r="C4" t="s">
        <v>14</v>
      </c>
      <c r="D4" t="s">
        <v>17</v>
      </c>
      <c r="E4" t="s">
        <v>13</v>
      </c>
      <c r="F4" t="s">
        <v>18</v>
      </c>
      <c r="G4" s="2" t="s">
        <v>12</v>
      </c>
      <c r="H4" t="s">
        <v>19</v>
      </c>
      <c r="I4" t="s">
        <v>23</v>
      </c>
      <c r="J4" s="2" t="s">
        <v>20</v>
      </c>
      <c r="K4" t="s">
        <v>22</v>
      </c>
      <c r="L4" t="s">
        <v>21</v>
      </c>
    </row>
    <row r="5" spans="1:12" x14ac:dyDescent="0.25">
      <c r="A5" t="s">
        <v>16</v>
      </c>
      <c r="B5" t="s">
        <v>17</v>
      </c>
      <c r="C5" t="s">
        <v>15</v>
      </c>
      <c r="D5" t="s">
        <v>18</v>
      </c>
      <c r="E5" t="s">
        <v>14</v>
      </c>
      <c r="F5" t="s">
        <v>19</v>
      </c>
      <c r="G5" t="s">
        <v>13</v>
      </c>
      <c r="H5" s="2" t="s">
        <v>20</v>
      </c>
      <c r="I5" s="2" t="s">
        <v>12</v>
      </c>
      <c r="J5" t="s">
        <v>21</v>
      </c>
      <c r="K5" t="s">
        <v>23</v>
      </c>
      <c r="L5" t="s">
        <v>22</v>
      </c>
    </row>
    <row r="6" spans="1:12" x14ac:dyDescent="0.25">
      <c r="A6" t="s">
        <v>17</v>
      </c>
      <c r="B6" t="s">
        <v>18</v>
      </c>
      <c r="C6" t="s">
        <v>16</v>
      </c>
      <c r="D6" t="s">
        <v>19</v>
      </c>
      <c r="E6" t="s">
        <v>15</v>
      </c>
      <c r="F6" s="2" t="s">
        <v>20</v>
      </c>
      <c r="G6" t="s">
        <v>14</v>
      </c>
      <c r="H6" t="s">
        <v>21</v>
      </c>
      <c r="I6" t="s">
        <v>13</v>
      </c>
      <c r="J6" t="s">
        <v>22</v>
      </c>
      <c r="K6" s="2" t="s">
        <v>12</v>
      </c>
      <c r="L6" t="s">
        <v>23</v>
      </c>
    </row>
    <row r="7" spans="1:12" x14ac:dyDescent="0.25">
      <c r="A7" t="s">
        <v>18</v>
      </c>
      <c r="B7" t="s">
        <v>19</v>
      </c>
      <c r="C7" t="s">
        <v>17</v>
      </c>
      <c r="D7" s="2" t="s">
        <v>20</v>
      </c>
      <c r="E7" t="s">
        <v>16</v>
      </c>
      <c r="F7" t="s">
        <v>21</v>
      </c>
      <c r="G7" t="s">
        <v>15</v>
      </c>
      <c r="H7" t="s">
        <v>22</v>
      </c>
      <c r="I7" t="s">
        <v>14</v>
      </c>
      <c r="J7" t="s">
        <v>23</v>
      </c>
      <c r="K7" t="s">
        <v>13</v>
      </c>
      <c r="L7" s="2" t="s">
        <v>12</v>
      </c>
    </row>
    <row r="8" spans="1:12" x14ac:dyDescent="0.25">
      <c r="A8" t="s">
        <v>19</v>
      </c>
      <c r="B8" s="2" t="s">
        <v>20</v>
      </c>
      <c r="C8" t="s">
        <v>18</v>
      </c>
      <c r="D8" t="s">
        <v>21</v>
      </c>
      <c r="E8" t="s">
        <v>17</v>
      </c>
      <c r="F8" t="s">
        <v>22</v>
      </c>
      <c r="G8" t="s">
        <v>16</v>
      </c>
      <c r="H8" t="s">
        <v>23</v>
      </c>
      <c r="I8" t="s">
        <v>15</v>
      </c>
      <c r="J8" s="2" t="s">
        <v>12</v>
      </c>
      <c r="K8" t="s">
        <v>14</v>
      </c>
      <c r="L8" t="s">
        <v>13</v>
      </c>
    </row>
    <row r="9" spans="1:12" x14ac:dyDescent="0.25">
      <c r="A9" s="2" t="s">
        <v>20</v>
      </c>
      <c r="B9" t="s">
        <v>21</v>
      </c>
      <c r="C9" t="s">
        <v>19</v>
      </c>
      <c r="D9" t="s">
        <v>22</v>
      </c>
      <c r="E9" t="s">
        <v>18</v>
      </c>
      <c r="F9" t="s">
        <v>23</v>
      </c>
      <c r="G9" t="s">
        <v>17</v>
      </c>
      <c r="H9" s="2" t="s">
        <v>12</v>
      </c>
      <c r="I9" t="s">
        <v>16</v>
      </c>
      <c r="J9" t="s">
        <v>13</v>
      </c>
      <c r="K9" t="s">
        <v>15</v>
      </c>
      <c r="L9" t="s">
        <v>14</v>
      </c>
    </row>
    <row r="10" spans="1:12" x14ac:dyDescent="0.25">
      <c r="A10" s="2" t="s">
        <v>21</v>
      </c>
      <c r="B10" t="s">
        <v>22</v>
      </c>
      <c r="C10" s="2" t="s">
        <v>20</v>
      </c>
      <c r="D10" t="s">
        <v>23</v>
      </c>
      <c r="E10" t="s">
        <v>19</v>
      </c>
      <c r="F10" s="2" t="s">
        <v>12</v>
      </c>
      <c r="G10" t="s">
        <v>18</v>
      </c>
      <c r="H10" t="s">
        <v>13</v>
      </c>
      <c r="I10" t="s">
        <v>17</v>
      </c>
      <c r="J10" t="s">
        <v>14</v>
      </c>
      <c r="K10" t="s">
        <v>16</v>
      </c>
      <c r="L10" t="s">
        <v>15</v>
      </c>
    </row>
    <row r="11" spans="1:12" x14ac:dyDescent="0.25">
      <c r="A11" t="s">
        <v>22</v>
      </c>
      <c r="B11" t="s">
        <v>23</v>
      </c>
      <c r="C11" t="s">
        <v>21</v>
      </c>
      <c r="D11" s="2" t="s">
        <v>12</v>
      </c>
      <c r="E11" s="2" t="s">
        <v>20</v>
      </c>
      <c r="F11" t="s">
        <v>13</v>
      </c>
      <c r="G11" t="s">
        <v>19</v>
      </c>
      <c r="H11" t="s">
        <v>14</v>
      </c>
      <c r="I11" t="s">
        <v>18</v>
      </c>
      <c r="J11" t="s">
        <v>15</v>
      </c>
      <c r="K11" t="s">
        <v>17</v>
      </c>
      <c r="L11" t="s">
        <v>16</v>
      </c>
    </row>
    <row r="12" spans="1:12" x14ac:dyDescent="0.25">
      <c r="A12" t="s">
        <v>23</v>
      </c>
      <c r="B12" s="2" t="s">
        <v>12</v>
      </c>
      <c r="C12" t="s">
        <v>22</v>
      </c>
      <c r="D12" t="s">
        <v>13</v>
      </c>
      <c r="E12" t="s">
        <v>21</v>
      </c>
      <c r="F12" t="s">
        <v>14</v>
      </c>
      <c r="G12" s="2" t="s">
        <v>20</v>
      </c>
      <c r="H12" t="s">
        <v>15</v>
      </c>
      <c r="I12" t="s">
        <v>19</v>
      </c>
      <c r="J12" t="s">
        <v>16</v>
      </c>
      <c r="K12" t="s">
        <v>18</v>
      </c>
      <c r="L12" t="s">
        <v>17</v>
      </c>
    </row>
    <row r="16" spans="1:12" x14ac:dyDescent="0.25">
      <c r="A16">
        <f>COUNTIF(A1:A12,"001")</f>
        <v>1</v>
      </c>
      <c r="B16">
        <f t="shared" ref="B16:L16" si="0">COUNTIF(B1:B12,"001")</f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</row>
    <row r="17" spans="1:12" x14ac:dyDescent="0.25">
      <c r="A17">
        <f>COUNTIF(A1:A12,"101")</f>
        <v>1</v>
      </c>
      <c r="B17">
        <f t="shared" ref="B17:L17" si="1">COUNTIF(B1:B12,"101")</f>
        <v>1</v>
      </c>
      <c r="C17">
        <f t="shared" si="1"/>
        <v>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</row>
    <row r="18" spans="1:12" x14ac:dyDescent="0.25">
      <c r="A18">
        <f>COUNTIF(A1:A12,"201")</f>
        <v>1</v>
      </c>
      <c r="B18">
        <f t="shared" ref="B18:L18" si="2">COUNTIF(B1:B12,"201")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</row>
    <row r="19" spans="1:12" x14ac:dyDescent="0.25">
      <c r="A19">
        <f>COUNTIF(A1:A12,"301")</f>
        <v>1</v>
      </c>
      <c r="B19">
        <f t="shared" ref="B19:L19" si="3">COUNTIF(B1:B12,"301")</f>
        <v>1</v>
      </c>
      <c r="C19">
        <f t="shared" si="3"/>
        <v>1</v>
      </c>
      <c r="D19">
        <f t="shared" si="3"/>
        <v>1</v>
      </c>
      <c r="E19">
        <f t="shared" si="3"/>
        <v>1</v>
      </c>
      <c r="F19">
        <f t="shared" si="3"/>
        <v>1</v>
      </c>
      <c r="G19">
        <f t="shared" si="3"/>
        <v>1</v>
      </c>
      <c r="H19">
        <f t="shared" si="3"/>
        <v>1</v>
      </c>
      <c r="I19">
        <f t="shared" si="3"/>
        <v>1</v>
      </c>
      <c r="J19">
        <f t="shared" si="3"/>
        <v>1</v>
      </c>
      <c r="K19">
        <f t="shared" si="3"/>
        <v>1</v>
      </c>
      <c r="L19">
        <f t="shared" si="3"/>
        <v>1</v>
      </c>
    </row>
    <row r="20" spans="1:12" x14ac:dyDescent="0.25">
      <c r="A20">
        <f>COUNTIF(A1:A12,"011")</f>
        <v>1</v>
      </c>
      <c r="B20">
        <f t="shared" ref="B20:L20" si="4">COUNTIF(B1:B12,"011")</f>
        <v>1</v>
      </c>
      <c r="C20">
        <f t="shared" si="4"/>
        <v>1</v>
      </c>
      <c r="D20">
        <f t="shared" si="4"/>
        <v>1</v>
      </c>
      <c r="E20">
        <f t="shared" si="4"/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  <c r="K20">
        <f t="shared" si="4"/>
        <v>1</v>
      </c>
      <c r="L20">
        <f t="shared" si="4"/>
        <v>1</v>
      </c>
    </row>
    <row r="21" spans="1:12" x14ac:dyDescent="0.25">
      <c r="A21">
        <f>COUNTIF(A1:A12,"111")</f>
        <v>1</v>
      </c>
      <c r="B21">
        <f t="shared" ref="B21:L21" si="5">COUNTIF(B1:B12,"111")</f>
        <v>1</v>
      </c>
      <c r="C21">
        <f t="shared" si="5"/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si="5"/>
        <v>1</v>
      </c>
      <c r="H21">
        <f t="shared" si="5"/>
        <v>1</v>
      </c>
      <c r="I21">
        <f t="shared" si="5"/>
        <v>1</v>
      </c>
      <c r="J21">
        <f t="shared" si="5"/>
        <v>1</v>
      </c>
      <c r="K21">
        <f t="shared" si="5"/>
        <v>1</v>
      </c>
      <c r="L21">
        <f t="shared" si="5"/>
        <v>1</v>
      </c>
    </row>
    <row r="22" spans="1:12" x14ac:dyDescent="0.25">
      <c r="A22">
        <f>COUNTIF(A1:A12,"211")</f>
        <v>1</v>
      </c>
      <c r="B22">
        <f t="shared" ref="B22:L22" si="6">COUNTIF(B1:B12,"211")</f>
        <v>1</v>
      </c>
      <c r="C22">
        <f t="shared" si="6"/>
        <v>1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1</v>
      </c>
      <c r="J22">
        <f t="shared" si="6"/>
        <v>1</v>
      </c>
      <c r="K22">
        <f t="shared" si="6"/>
        <v>1</v>
      </c>
      <c r="L22">
        <f t="shared" si="6"/>
        <v>1</v>
      </c>
    </row>
    <row r="23" spans="1:12" x14ac:dyDescent="0.25">
      <c r="A23">
        <f>COUNTIF(A1:A12,"311")</f>
        <v>1</v>
      </c>
      <c r="B23">
        <f t="shared" ref="B23:L23" si="7">COUNTIF(B1:B12,"311")</f>
        <v>1</v>
      </c>
      <c r="C23">
        <f t="shared" si="7"/>
        <v>1</v>
      </c>
      <c r="D23">
        <f t="shared" si="7"/>
        <v>1</v>
      </c>
      <c r="E23">
        <f t="shared" si="7"/>
        <v>1</v>
      </c>
      <c r="F23">
        <f t="shared" si="7"/>
        <v>1</v>
      </c>
      <c r="G23">
        <f t="shared" si="7"/>
        <v>1</v>
      </c>
      <c r="H23">
        <f t="shared" si="7"/>
        <v>1</v>
      </c>
      <c r="I23">
        <f t="shared" si="7"/>
        <v>1</v>
      </c>
      <c r="J23">
        <f t="shared" si="7"/>
        <v>1</v>
      </c>
      <c r="K23">
        <f t="shared" si="7"/>
        <v>1</v>
      </c>
      <c r="L23">
        <f t="shared" si="7"/>
        <v>1</v>
      </c>
    </row>
    <row r="24" spans="1:12" x14ac:dyDescent="0.25">
      <c r="A24">
        <f>COUNTIF(A1:A12,"000")</f>
        <v>1</v>
      </c>
      <c r="B24">
        <f t="shared" ref="B24:L24" si="8">COUNTIF(B1:B12,"000")</f>
        <v>1</v>
      </c>
      <c r="C24">
        <f t="shared" si="8"/>
        <v>1</v>
      </c>
      <c r="D24">
        <f t="shared" si="8"/>
        <v>1</v>
      </c>
      <c r="E24">
        <f t="shared" si="8"/>
        <v>1</v>
      </c>
      <c r="F24">
        <f t="shared" si="8"/>
        <v>1</v>
      </c>
      <c r="G24">
        <f t="shared" si="8"/>
        <v>1</v>
      </c>
      <c r="H24">
        <f t="shared" si="8"/>
        <v>1</v>
      </c>
      <c r="I24">
        <f t="shared" si="8"/>
        <v>1</v>
      </c>
      <c r="J24">
        <f t="shared" si="8"/>
        <v>1</v>
      </c>
      <c r="K24">
        <f t="shared" si="8"/>
        <v>1</v>
      </c>
      <c r="L24">
        <f t="shared" si="8"/>
        <v>1</v>
      </c>
    </row>
    <row r="25" spans="1:12" x14ac:dyDescent="0.25">
      <c r="A25">
        <f>COUNTIF(A1:A12,"100")</f>
        <v>1</v>
      </c>
      <c r="B25">
        <f t="shared" ref="B25:L25" si="9">COUNTIF(B1:B12,"100")</f>
        <v>1</v>
      </c>
      <c r="C25">
        <f t="shared" si="9"/>
        <v>1</v>
      </c>
      <c r="D25">
        <f t="shared" si="9"/>
        <v>1</v>
      </c>
      <c r="E25">
        <f t="shared" si="9"/>
        <v>1</v>
      </c>
      <c r="F25">
        <f t="shared" si="9"/>
        <v>1</v>
      </c>
      <c r="G25">
        <f t="shared" si="9"/>
        <v>1</v>
      </c>
      <c r="H25">
        <f t="shared" si="9"/>
        <v>1</v>
      </c>
      <c r="I25">
        <f t="shared" si="9"/>
        <v>1</v>
      </c>
      <c r="J25">
        <f t="shared" si="9"/>
        <v>1</v>
      </c>
      <c r="K25">
        <f t="shared" si="9"/>
        <v>1</v>
      </c>
      <c r="L25">
        <f t="shared" si="9"/>
        <v>1</v>
      </c>
    </row>
    <row r="26" spans="1:12" x14ac:dyDescent="0.25">
      <c r="A26">
        <f>COUNTIF(A1:A12,"200")</f>
        <v>1</v>
      </c>
      <c r="B26">
        <f t="shared" ref="B26:L26" si="10">COUNTIF(B1:B12,"200")</f>
        <v>1</v>
      </c>
      <c r="C26">
        <f t="shared" si="10"/>
        <v>1</v>
      </c>
      <c r="D26">
        <f t="shared" si="10"/>
        <v>1</v>
      </c>
      <c r="E26">
        <f t="shared" si="10"/>
        <v>1</v>
      </c>
      <c r="F26">
        <f t="shared" si="10"/>
        <v>1</v>
      </c>
      <c r="G26">
        <f t="shared" si="10"/>
        <v>1</v>
      </c>
      <c r="H26">
        <f t="shared" si="10"/>
        <v>1</v>
      </c>
      <c r="I26">
        <f t="shared" si="10"/>
        <v>1</v>
      </c>
      <c r="J26">
        <f t="shared" si="10"/>
        <v>1</v>
      </c>
      <c r="K26">
        <f t="shared" si="10"/>
        <v>1</v>
      </c>
      <c r="L26">
        <f t="shared" si="10"/>
        <v>1</v>
      </c>
    </row>
    <row r="27" spans="1:12" x14ac:dyDescent="0.25">
      <c r="A27">
        <f>COUNTIF(A1:A12,"300")</f>
        <v>1</v>
      </c>
      <c r="B27">
        <f t="shared" ref="B27:L27" si="11">COUNTIF(B1:B12,"300")</f>
        <v>1</v>
      </c>
      <c r="C27">
        <f t="shared" si="11"/>
        <v>1</v>
      </c>
      <c r="D27">
        <f t="shared" si="11"/>
        <v>1</v>
      </c>
      <c r="E27">
        <f t="shared" si="11"/>
        <v>1</v>
      </c>
      <c r="F27">
        <f t="shared" si="11"/>
        <v>1</v>
      </c>
      <c r="G27">
        <f t="shared" si="11"/>
        <v>1</v>
      </c>
      <c r="H27">
        <f t="shared" si="11"/>
        <v>1</v>
      </c>
      <c r="I27">
        <f t="shared" si="11"/>
        <v>1</v>
      </c>
      <c r="J27">
        <f t="shared" si="11"/>
        <v>1</v>
      </c>
      <c r="K27">
        <f t="shared" si="11"/>
        <v>1</v>
      </c>
      <c r="L27">
        <f t="shared" si="11"/>
        <v>1</v>
      </c>
    </row>
    <row r="28" spans="1:12" x14ac:dyDescent="0.25">
      <c r="G28" s="2"/>
    </row>
    <row r="29" spans="1:12" x14ac:dyDescent="0.25">
      <c r="G29" s="2"/>
    </row>
    <row r="30" spans="1:12" x14ac:dyDescent="0.25">
      <c r="G30" s="2"/>
    </row>
    <row r="31" spans="1:12" x14ac:dyDescent="0.25">
      <c r="G31" s="2"/>
    </row>
    <row r="32" spans="1:12" x14ac:dyDescent="0.25">
      <c r="G32" s="2"/>
    </row>
  </sheetData>
  <autoFilter ref="A1:L32" xr:uid="{925AC5F3-0650-4395-B0C1-914EA0FA84BC}"/>
  <pageMargins left="0.7" right="0.7" top="0.75" bottom="0.75" header="0.3" footer="0.3"/>
  <ignoredErrors>
    <ignoredError sqref="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7" sqref="A7"/>
    </sheetView>
  </sheetViews>
  <sheetFormatPr defaultRowHeight="15" x14ac:dyDescent="0.25"/>
  <cols>
    <col min="2" max="2" width="29.42578125" style="1" bestFit="1" customWidth="1"/>
    <col min="3" max="3" width="30.140625" style="1" bestFit="1" customWidth="1"/>
    <col min="4" max="4" width="26.140625" style="1" bestFit="1" customWidth="1"/>
    <col min="5" max="5" width="47.7109375" style="1" bestFit="1" customWidth="1"/>
  </cols>
  <sheetData>
    <row r="1" spans="1:5" x14ac:dyDescent="0.25">
      <c r="A1" s="4" t="s">
        <v>0</v>
      </c>
      <c r="B1" s="4" t="s">
        <v>1</v>
      </c>
      <c r="C1" s="4"/>
      <c r="D1" s="4"/>
      <c r="E1" s="4"/>
    </row>
    <row r="2" spans="1:5" x14ac:dyDescent="0.25">
      <c r="A2" s="4"/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>
        <v>1</v>
      </c>
      <c r="B3" s="1">
        <v>0.6</v>
      </c>
      <c r="C3" s="1" t="s">
        <v>2</v>
      </c>
      <c r="D3" s="1" t="s">
        <v>24</v>
      </c>
      <c r="E3" s="1">
        <v>0.6</v>
      </c>
    </row>
    <row r="4" spans="1:5" x14ac:dyDescent="0.25">
      <c r="A4">
        <v>2</v>
      </c>
      <c r="B4" s="1">
        <v>1</v>
      </c>
      <c r="C4" s="1" t="s">
        <v>4</v>
      </c>
      <c r="D4" s="1" t="s">
        <v>3</v>
      </c>
      <c r="E4" s="1">
        <v>1</v>
      </c>
    </row>
    <row r="5" spans="1:5" x14ac:dyDescent="0.25">
      <c r="A5">
        <v>3</v>
      </c>
      <c r="B5" s="1">
        <v>1.6</v>
      </c>
      <c r="E5" s="1">
        <v>1.6</v>
      </c>
    </row>
    <row r="6" spans="1:5" x14ac:dyDescent="0.25">
      <c r="A6">
        <v>4</v>
      </c>
      <c r="B6" s="1">
        <v>3</v>
      </c>
      <c r="E6" s="1">
        <v>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E690-D51C-4E19-943F-B6D6792D0E02}">
  <dimension ref="A1:I23"/>
  <sheetViews>
    <sheetView tabSelected="1" workbookViewId="0">
      <selection activeCell="H1" sqref="H1"/>
    </sheetView>
  </sheetViews>
  <sheetFormatPr defaultRowHeight="15" x14ac:dyDescent="0.25"/>
  <cols>
    <col min="2" max="2" width="29.42578125" style="1" bestFit="1" customWidth="1"/>
    <col min="3" max="3" width="30.140625" style="1" bestFit="1" customWidth="1"/>
    <col min="4" max="7" width="30.140625" style="1" customWidth="1"/>
    <col min="8" max="8" width="39.7109375" style="3" customWidth="1"/>
    <col min="9" max="9" width="9.140625" style="2"/>
  </cols>
  <sheetData>
    <row r="1" spans="1:9" x14ac:dyDescent="0.25">
      <c r="A1" t="s">
        <v>9</v>
      </c>
      <c r="B1" s="1" t="s">
        <v>5</v>
      </c>
      <c r="C1" s="1" t="s">
        <v>6</v>
      </c>
      <c r="D1" s="1" t="s">
        <v>11</v>
      </c>
      <c r="E1" s="1" t="s">
        <v>25</v>
      </c>
      <c r="F1" s="1" t="s">
        <v>44</v>
      </c>
      <c r="G1" s="1" t="s">
        <v>43</v>
      </c>
      <c r="H1" s="3" t="s">
        <v>49</v>
      </c>
      <c r="I1" s="2" t="s">
        <v>10</v>
      </c>
    </row>
    <row r="2" spans="1:9" x14ac:dyDescent="0.25">
      <c r="A2">
        <v>1</v>
      </c>
      <c r="B2" s="1" t="s">
        <v>27</v>
      </c>
      <c r="C2" s="1" t="s">
        <v>29</v>
      </c>
      <c r="D2" s="1" t="s">
        <v>31</v>
      </c>
      <c r="E2" s="1" t="s">
        <v>26</v>
      </c>
      <c r="F2" s="1" t="s">
        <v>45</v>
      </c>
      <c r="G2" s="1" t="s">
        <v>29</v>
      </c>
    </row>
    <row r="3" spans="1:9" x14ac:dyDescent="0.25">
      <c r="A3">
        <v>2</v>
      </c>
      <c r="B3" s="1" t="s">
        <v>46</v>
      </c>
      <c r="C3" s="1" t="s">
        <v>29</v>
      </c>
      <c r="D3" s="1" t="s">
        <v>31</v>
      </c>
      <c r="E3" s="1" t="s">
        <v>26</v>
      </c>
      <c r="F3" s="1" t="s">
        <v>45</v>
      </c>
      <c r="G3" s="1" t="s">
        <v>29</v>
      </c>
    </row>
    <row r="4" spans="1:9" x14ac:dyDescent="0.25">
      <c r="A4">
        <v>3</v>
      </c>
      <c r="B4" s="1" t="s">
        <v>47</v>
      </c>
      <c r="C4" s="1" t="s">
        <v>29</v>
      </c>
      <c r="D4" s="1" t="s">
        <v>31</v>
      </c>
      <c r="E4" s="1" t="s">
        <v>26</v>
      </c>
      <c r="F4" s="1" t="s">
        <v>45</v>
      </c>
      <c r="G4" s="1" t="s">
        <v>29</v>
      </c>
    </row>
    <row r="5" spans="1:9" x14ac:dyDescent="0.25">
      <c r="A5">
        <v>4</v>
      </c>
      <c r="B5" s="1" t="s">
        <v>48</v>
      </c>
      <c r="C5" s="1" t="s">
        <v>29</v>
      </c>
      <c r="D5" s="1" t="s">
        <v>31</v>
      </c>
      <c r="E5" s="1" t="s">
        <v>26</v>
      </c>
      <c r="F5" s="1" t="s">
        <v>45</v>
      </c>
      <c r="G5" s="1" t="s">
        <v>29</v>
      </c>
    </row>
    <row r="6" spans="1:9" x14ac:dyDescent="0.25">
      <c r="A6">
        <v>5</v>
      </c>
      <c r="B6" s="1" t="s">
        <v>27</v>
      </c>
      <c r="C6" s="1" t="s">
        <v>30</v>
      </c>
      <c r="D6" s="1" t="s">
        <v>32</v>
      </c>
      <c r="E6" s="1" t="s">
        <v>33</v>
      </c>
      <c r="F6" s="1" t="s">
        <v>45</v>
      </c>
      <c r="G6" s="1" t="s">
        <v>29</v>
      </c>
    </row>
    <row r="7" spans="1:9" x14ac:dyDescent="0.25">
      <c r="A7">
        <v>6</v>
      </c>
      <c r="B7" s="1" t="s">
        <v>46</v>
      </c>
      <c r="C7" s="1" t="s">
        <v>30</v>
      </c>
      <c r="D7" s="1" t="s">
        <v>32</v>
      </c>
      <c r="E7" s="1" t="s">
        <v>33</v>
      </c>
      <c r="F7" s="1" t="s">
        <v>45</v>
      </c>
      <c r="G7" s="1" t="s">
        <v>29</v>
      </c>
    </row>
    <row r="8" spans="1:9" x14ac:dyDescent="0.25">
      <c r="A8">
        <v>7</v>
      </c>
      <c r="B8" s="1" t="s">
        <v>47</v>
      </c>
      <c r="C8" s="1" t="s">
        <v>30</v>
      </c>
      <c r="D8" s="1" t="s">
        <v>32</v>
      </c>
      <c r="E8" s="1" t="s">
        <v>33</v>
      </c>
      <c r="F8" s="1" t="s">
        <v>45</v>
      </c>
      <c r="G8" s="1" t="s">
        <v>29</v>
      </c>
    </row>
    <row r="9" spans="1:9" x14ac:dyDescent="0.25">
      <c r="A9">
        <v>8</v>
      </c>
      <c r="B9" s="1" t="s">
        <v>48</v>
      </c>
      <c r="C9" s="1" t="s">
        <v>30</v>
      </c>
      <c r="D9" s="1" t="s">
        <v>32</v>
      </c>
      <c r="E9" s="1" t="s">
        <v>33</v>
      </c>
      <c r="F9" s="1" t="s">
        <v>45</v>
      </c>
      <c r="G9" s="1" t="s">
        <v>29</v>
      </c>
    </row>
    <row r="10" spans="1:9" x14ac:dyDescent="0.25">
      <c r="A10">
        <v>9</v>
      </c>
      <c r="B10" s="1" t="s">
        <v>27</v>
      </c>
      <c r="C10" s="1" t="s">
        <v>30</v>
      </c>
      <c r="D10" s="1" t="s">
        <v>41</v>
      </c>
      <c r="E10" s="1" t="s">
        <v>33</v>
      </c>
      <c r="F10" s="1" t="s">
        <v>50</v>
      </c>
      <c r="G10" s="1" t="s">
        <v>29</v>
      </c>
      <c r="H10" s="3" t="s">
        <v>51</v>
      </c>
    </row>
    <row r="11" spans="1:9" x14ac:dyDescent="0.25">
      <c r="A11">
        <v>10</v>
      </c>
      <c r="B11" s="1" t="s">
        <v>46</v>
      </c>
      <c r="C11" s="1" t="s">
        <v>30</v>
      </c>
      <c r="D11" s="1" t="s">
        <v>41</v>
      </c>
      <c r="E11" s="1" t="s">
        <v>33</v>
      </c>
      <c r="F11" s="1" t="s">
        <v>50</v>
      </c>
      <c r="G11" s="1" t="s">
        <v>29</v>
      </c>
      <c r="H11" s="3" t="s">
        <v>51</v>
      </c>
    </row>
    <row r="12" spans="1:9" x14ac:dyDescent="0.25">
      <c r="A12">
        <v>11</v>
      </c>
      <c r="B12" s="1" t="s">
        <v>47</v>
      </c>
      <c r="C12" s="1" t="s">
        <v>30</v>
      </c>
      <c r="D12" s="1" t="s">
        <v>41</v>
      </c>
      <c r="E12" s="1" t="s">
        <v>33</v>
      </c>
      <c r="F12" s="1" t="s">
        <v>50</v>
      </c>
      <c r="G12" s="1" t="s">
        <v>29</v>
      </c>
      <c r="H12" s="3" t="s">
        <v>51</v>
      </c>
    </row>
    <row r="13" spans="1:9" x14ac:dyDescent="0.25">
      <c r="A13">
        <v>12</v>
      </c>
      <c r="B13" s="1" t="s">
        <v>48</v>
      </c>
      <c r="C13" s="1" t="s">
        <v>30</v>
      </c>
      <c r="D13" s="1" t="s">
        <v>41</v>
      </c>
      <c r="E13" s="1" t="s">
        <v>33</v>
      </c>
      <c r="F13" s="1" t="s">
        <v>50</v>
      </c>
      <c r="G13" s="1" t="s">
        <v>29</v>
      </c>
      <c r="H13" s="3" t="s">
        <v>51</v>
      </c>
    </row>
    <row r="15" spans="1:9" ht="45" x14ac:dyDescent="0.25">
      <c r="A15">
        <v>7</v>
      </c>
      <c r="B15" s="1" t="s">
        <v>27</v>
      </c>
      <c r="C15" s="1" t="s">
        <v>30</v>
      </c>
      <c r="D15" s="1" t="s">
        <v>41</v>
      </c>
      <c r="E15" s="1" t="s">
        <v>33</v>
      </c>
      <c r="F15" s="1" t="s">
        <v>42</v>
      </c>
      <c r="G15" s="1" t="s">
        <v>34</v>
      </c>
      <c r="H15" s="3" t="s">
        <v>39</v>
      </c>
    </row>
    <row r="16" spans="1:9" ht="45" x14ac:dyDescent="0.25">
      <c r="A16">
        <v>8</v>
      </c>
      <c r="B16" s="1" t="s">
        <v>28</v>
      </c>
      <c r="C16" s="1" t="s">
        <v>30</v>
      </c>
      <c r="D16" s="1" t="s">
        <v>41</v>
      </c>
      <c r="E16" s="1" t="s">
        <v>33</v>
      </c>
      <c r="F16" s="1" t="s">
        <v>42</v>
      </c>
      <c r="G16" s="1" t="s">
        <v>34</v>
      </c>
      <c r="H16" s="3" t="s">
        <v>39</v>
      </c>
    </row>
    <row r="17" spans="1:8" ht="45" x14ac:dyDescent="0.25">
      <c r="A17">
        <v>9</v>
      </c>
      <c r="B17" s="1" t="s">
        <v>37</v>
      </c>
      <c r="C17" s="1" t="s">
        <v>30</v>
      </c>
      <c r="D17" s="1" t="s">
        <v>41</v>
      </c>
      <c r="E17" s="1" t="s">
        <v>33</v>
      </c>
      <c r="F17" s="1" t="s">
        <v>42</v>
      </c>
      <c r="G17" s="1" t="s">
        <v>34</v>
      </c>
      <c r="H17" s="3" t="s">
        <v>39</v>
      </c>
    </row>
    <row r="18" spans="1:8" ht="45" x14ac:dyDescent="0.25">
      <c r="A18">
        <v>10</v>
      </c>
      <c r="B18" s="1" t="s">
        <v>27</v>
      </c>
      <c r="C18" s="1" t="s">
        <v>30</v>
      </c>
      <c r="D18" s="1" t="s">
        <v>41</v>
      </c>
      <c r="E18" s="1" t="s">
        <v>33</v>
      </c>
      <c r="F18" s="1" t="s">
        <v>42</v>
      </c>
      <c r="G18" s="1" t="s">
        <v>35</v>
      </c>
      <c r="H18" s="3" t="s">
        <v>38</v>
      </c>
    </row>
    <row r="19" spans="1:8" ht="45" x14ac:dyDescent="0.25">
      <c r="A19">
        <v>11</v>
      </c>
      <c r="B19" s="1" t="s">
        <v>28</v>
      </c>
      <c r="C19" s="1" t="s">
        <v>30</v>
      </c>
      <c r="D19" s="1" t="s">
        <v>41</v>
      </c>
      <c r="E19" s="1" t="s">
        <v>33</v>
      </c>
      <c r="F19" s="1" t="s">
        <v>42</v>
      </c>
      <c r="G19" s="1" t="s">
        <v>35</v>
      </c>
      <c r="H19" s="3" t="s">
        <v>38</v>
      </c>
    </row>
    <row r="20" spans="1:8" ht="45" x14ac:dyDescent="0.25">
      <c r="A20">
        <v>12</v>
      </c>
      <c r="B20" s="1" t="s">
        <v>37</v>
      </c>
      <c r="C20" s="1" t="s">
        <v>30</v>
      </c>
      <c r="D20" s="1" t="s">
        <v>41</v>
      </c>
      <c r="E20" s="1" t="s">
        <v>33</v>
      </c>
      <c r="F20" s="1" t="s">
        <v>42</v>
      </c>
      <c r="G20" s="1" t="s">
        <v>35</v>
      </c>
      <c r="H20" s="3" t="s">
        <v>38</v>
      </c>
    </row>
    <row r="21" spans="1:8" ht="45" x14ac:dyDescent="0.25">
      <c r="A21">
        <v>13</v>
      </c>
      <c r="B21" s="1" t="s">
        <v>27</v>
      </c>
      <c r="C21" s="1" t="s">
        <v>30</v>
      </c>
      <c r="D21" s="1" t="s">
        <v>41</v>
      </c>
      <c r="E21" s="1" t="s">
        <v>33</v>
      </c>
      <c r="F21" s="1" t="s">
        <v>42</v>
      </c>
      <c r="G21" s="1" t="s">
        <v>36</v>
      </c>
      <c r="H21" s="3" t="s">
        <v>40</v>
      </c>
    </row>
    <row r="22" spans="1:8" ht="45" x14ac:dyDescent="0.25">
      <c r="A22">
        <v>14</v>
      </c>
      <c r="B22" s="1" t="s">
        <v>28</v>
      </c>
      <c r="C22" s="1" t="s">
        <v>30</v>
      </c>
      <c r="D22" s="1" t="s">
        <v>41</v>
      </c>
      <c r="E22" s="1" t="s">
        <v>33</v>
      </c>
      <c r="F22" s="1" t="s">
        <v>42</v>
      </c>
      <c r="G22" s="1" t="s">
        <v>36</v>
      </c>
      <c r="H22" s="3" t="s">
        <v>40</v>
      </c>
    </row>
    <row r="23" spans="1:8" ht="45" x14ac:dyDescent="0.25">
      <c r="A23">
        <v>15</v>
      </c>
      <c r="B23" s="1" t="s">
        <v>37</v>
      </c>
      <c r="C23" s="1" t="s">
        <v>30</v>
      </c>
      <c r="D23" s="1" t="s">
        <v>41</v>
      </c>
      <c r="E23" s="1" t="s">
        <v>33</v>
      </c>
      <c r="F23" s="1" t="s">
        <v>42</v>
      </c>
      <c r="G23" s="1" t="s">
        <v>36</v>
      </c>
      <c r="H23" s="3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BalancedLatinSquare</vt:lpstr>
      <vt:lpstr>Variable values</vt:lpstr>
      <vt:lpstr>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Sahba</cp:lastModifiedBy>
  <dcterms:created xsi:type="dcterms:W3CDTF">2022-10-03T11:41:00Z</dcterms:created>
  <dcterms:modified xsi:type="dcterms:W3CDTF">2022-11-08T10:29:30Z</dcterms:modified>
</cp:coreProperties>
</file>