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Public\Documents\AssemblyTron\src\AssemblyTron\"/>
    </mc:Choice>
  </mc:AlternateContent>
  <xr:revisionPtr revIDLastSave="0" documentId="13_ncr:1_{0194D8BD-3DD3-4405-A9ED-42362EA9E32E}" xr6:coauthVersionLast="36" xr6:coauthVersionMax="47" xr10:uidLastSave="{00000000-0000-0000-0000-000000000000}"/>
  <bookViews>
    <workbookView xWindow="0" yWindow="495" windowWidth="25605" windowHeight="14355" xr2:uid="{00000000-000D-0000-FFFF-FFFF00000000}"/>
  </bookViews>
  <sheets>
    <sheet name="Sheet1" sheetId="1" r:id="rId1"/>
  </sheets>
  <definedNames>
    <definedName name="e">Sheet1!$B$6</definedName>
    <definedName name="km">Sheet1!$B$4</definedName>
    <definedName name="L">Sheet1!$B$3</definedName>
    <definedName name="n">Sheet1!$B$2</definedName>
    <definedName name="RXNS">Sheet1!#REF!</definedName>
    <definedName name="S">Sheet1!$B$7</definedName>
    <definedName name="T">Sheet1!$B$5</definedName>
    <definedName name="ul">Sheet1!#REF!</definedName>
    <definedName name="vol">Sheet1!#REF!</definedName>
  </definedNames>
  <calcPr calcId="191029"/>
  <extLst>
    <ext uri="GoogleSheetsCustomDataVersion1">
      <go:sheetsCustomData xmlns:go="http://customooxmlschemas.google.com/" r:id="rId5" roundtripDataSignature="AMtx7mhos+wKzPdu8HZNURLSt6YmqFzJnQ=="/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B10" i="1"/>
  <c r="B3" i="1"/>
  <c r="B26" i="1" s="1"/>
  <c r="C26" i="1" l="1"/>
  <c r="C13" i="1"/>
  <c r="B21" i="1"/>
  <c r="D23" i="1"/>
  <c r="B25" i="1"/>
  <c r="D27" i="1"/>
  <c r="C11" i="1"/>
  <c r="B20" i="1"/>
  <c r="D22" i="1"/>
  <c r="D26" i="1"/>
  <c r="C15" i="1"/>
  <c r="B24" i="1"/>
  <c r="C12" i="1"/>
  <c r="C16" i="1"/>
  <c r="D21" i="1"/>
  <c r="B23" i="1"/>
  <c r="D25" i="1"/>
  <c r="B27" i="1"/>
  <c r="C17" i="1"/>
  <c r="C10" i="1"/>
  <c r="C14" i="1"/>
  <c r="D20" i="1"/>
  <c r="B22" i="1"/>
  <c r="D24" i="1"/>
  <c r="H26" i="1" l="1"/>
  <c r="C21" i="1"/>
  <c r="E21" i="1" s="1"/>
  <c r="F21" i="1" s="1"/>
  <c r="C25" i="1"/>
  <c r="E25" i="1" s="1"/>
  <c r="F25" i="1" s="1"/>
  <c r="E26" i="1"/>
  <c r="C27" i="1"/>
  <c r="E27" i="1" s="1"/>
  <c r="F27" i="1" s="1"/>
  <c r="C22" i="1"/>
  <c r="E22" i="1" s="1"/>
  <c r="F22" i="1" s="1"/>
  <c r="C23" i="1"/>
  <c r="E23" i="1" s="1"/>
  <c r="F23" i="1" s="1"/>
  <c r="C24" i="1"/>
  <c r="E24" i="1" s="1"/>
  <c r="F24" i="1" s="1"/>
  <c r="C20" i="1"/>
  <c r="E20" i="1" s="1"/>
  <c r="F20" i="1" s="1"/>
  <c r="H23" i="1" l="1"/>
  <c r="G27" i="1"/>
  <c r="G24" i="1"/>
  <c r="H22" i="1"/>
  <c r="H20" i="1"/>
  <c r="G22" i="1"/>
  <c r="F26" i="1"/>
  <c r="G26" i="1"/>
  <c r="H25" i="1"/>
  <c r="G20" i="1"/>
  <c r="G23" i="1"/>
  <c r="H24" i="1"/>
  <c r="H21" i="1"/>
  <c r="G25" i="1"/>
  <c r="G21" i="1"/>
  <c r="H27" i="1"/>
  <c r="C29" i="1" l="1"/>
</calcChain>
</file>

<file path=xl/sharedStrings.xml><?xml version="1.0" encoding="utf-8"?>
<sst xmlns="http://schemas.openxmlformats.org/spreadsheetml/2006/main" count="28" uniqueCount="27">
  <si>
    <t>Constants</t>
  </si>
  <si>
    <t>n=</t>
  </si>
  <si>
    <t>base pairs</t>
  </si>
  <si>
    <t>L=</t>
  </si>
  <si>
    <t>amino acids</t>
  </si>
  <si>
    <t>km=</t>
  </si>
  <si>
    <t>nonsynonomous mutations per sequence</t>
  </si>
  <si>
    <t>T=</t>
  </si>
  <si>
    <t>transformants</t>
  </si>
  <si>
    <t>e=</t>
  </si>
  <si>
    <t>error rate (nucleotide level)</t>
  </si>
  <si>
    <t>S=</t>
  </si>
  <si>
    <t>number of times the library was sampled/transformants screened</t>
  </si>
  <si>
    <t>Error rate (nucleotide)</t>
  </si>
  <si>
    <t>Error rate (AA)</t>
  </si>
  <si>
    <t>P(km)</t>
  </si>
  <si>
    <t>km</t>
  </si>
  <si>
    <t>T(km)</t>
  </si>
  <si>
    <t>Dmax(km)</t>
  </si>
  <si>
    <t>Fi</t>
  </si>
  <si>
    <t>Pc</t>
  </si>
  <si>
    <t>Pi,s</t>
  </si>
  <si>
    <t>for D parameter</t>
  </si>
  <si>
    <t>D=</t>
  </si>
  <si>
    <t xml:space="preserve">Direct Random Mutagenesis of Gene-Sized DNA Fragments Using Polymerase </t>
  </si>
  <si>
    <t>Chain Reaction</t>
  </si>
  <si>
    <t>Analytical Biochemistry 224, 347-353 (1995)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</si>
</sst>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Verdana"/>
    </font>
    <font>
      <sz val="10"/>
      <color theme="1"/>
      <name val="Calibri"/>
    </font>
    <font>
      <sz val="10"/>
      <color theme="1"/>
      <name val="Verdana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2" fillId="0" borderId="0" xfId="0" applyNumberFormat="1" applyFont="1"/>
    <xf numFmtId="0" fontId="2" fillId="0" borderId="0" xfId="0" applyFont="1" applyAlignment="1">
      <alignment wrapText="1"/>
    </xf>
    <xf numFmtId="11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7" zoomScaleNormal="100" workbookViewId="0">
      <selection activeCell="K10" sqref="K10"/>
    </sheetView>
  </sheetViews>
  <sheetFormatPr defaultColWidth="14.5" defaultRowHeight="15" customHeight="1" x14ac:dyDescent="0.2"/>
  <cols>
    <col min="1" max="1" width="8.5" customWidth="1"/>
    <col min="2" max="2" width="15.5" customWidth="1"/>
    <col min="3" max="3" width="8.375" customWidth="1"/>
    <col min="4" max="4" width="7.625" customWidth="1"/>
    <col min="5" max="5" width="7.5" customWidth="1"/>
    <col min="6" max="6" width="6.5" customWidth="1"/>
    <col min="7" max="7" width="5.5" customWidth="1"/>
    <col min="8" max="8" width="7.5" customWidth="1"/>
    <col min="9" max="26" width="10.625" customWidth="1"/>
  </cols>
  <sheetData>
    <row r="1" spans="1:3" ht="12.75" customHeight="1" x14ac:dyDescent="0.2">
      <c r="A1" s="1" t="s">
        <v>0</v>
      </c>
    </row>
    <row r="2" spans="1:3" ht="12.75" customHeight="1" x14ac:dyDescent="0.2">
      <c r="A2" s="1" t="s">
        <v>1</v>
      </c>
      <c r="B2" s="1">
        <v>250</v>
      </c>
      <c r="C2" s="1" t="s">
        <v>2</v>
      </c>
    </row>
    <row r="3" spans="1:3" ht="12.75" customHeight="1" x14ac:dyDescent="0.2">
      <c r="A3" s="1" t="s">
        <v>3</v>
      </c>
      <c r="B3" s="1">
        <f>ROUND(B2/3,0)</f>
        <v>83</v>
      </c>
      <c r="C3" s="1" t="s">
        <v>4</v>
      </c>
    </row>
    <row r="4" spans="1:3" ht="12.75" customHeight="1" x14ac:dyDescent="0.2">
      <c r="A4" s="1" t="s">
        <v>5</v>
      </c>
      <c r="B4" s="1">
        <v>1</v>
      </c>
      <c r="C4" s="1" t="s">
        <v>6</v>
      </c>
    </row>
    <row r="5" spans="1:3" ht="12.75" customHeight="1" x14ac:dyDescent="0.2">
      <c r="A5" s="1" t="s">
        <v>7</v>
      </c>
      <c r="B5" s="2">
        <v>50000000</v>
      </c>
      <c r="C5" s="1" t="s">
        <v>8</v>
      </c>
    </row>
    <row r="6" spans="1:3" ht="12.75" customHeight="1" x14ac:dyDescent="0.2">
      <c r="A6" s="1" t="s">
        <v>9</v>
      </c>
      <c r="B6" s="2">
        <v>0.01</v>
      </c>
      <c r="C6" s="1" t="s">
        <v>10</v>
      </c>
    </row>
    <row r="7" spans="1:3" ht="12.75" customHeight="1" x14ac:dyDescent="0.2">
      <c r="A7" s="1" t="s">
        <v>11</v>
      </c>
      <c r="B7" s="2">
        <v>5000000</v>
      </c>
      <c r="C7" s="1" t="s">
        <v>12</v>
      </c>
    </row>
    <row r="8" spans="1:3" ht="12.75" customHeight="1" x14ac:dyDescent="0.2"/>
    <row r="9" spans="1:3" ht="12.75" customHeight="1" x14ac:dyDescent="0.2">
      <c r="A9" s="3" t="s">
        <v>13</v>
      </c>
      <c r="B9" s="3" t="s">
        <v>14</v>
      </c>
      <c r="C9" s="3" t="s">
        <v>15</v>
      </c>
    </row>
    <row r="10" spans="1:3" ht="12.75" customHeight="1" x14ac:dyDescent="0.2">
      <c r="A10" s="1">
        <v>2E-3</v>
      </c>
      <c r="B10" s="1">
        <f t="shared" ref="B10:B17" si="0">2.1*A10</f>
        <v>4.2000000000000006E-3</v>
      </c>
      <c r="C10" s="1">
        <f t="shared" ref="C10:C17" si="1">COMBIN(L,km)*(B10^km)*(1-B10)^(L-km)</f>
        <v>0.24685468943142219</v>
      </c>
    </row>
    <row r="11" spans="1:3" ht="12.75" customHeight="1" x14ac:dyDescent="0.2">
      <c r="A11" s="1">
        <v>3.0000000000000001E-3</v>
      </c>
      <c r="B11" s="1">
        <f t="shared" si="0"/>
        <v>6.3E-3</v>
      </c>
      <c r="C11" s="1">
        <f t="shared" si="1"/>
        <v>0.31142423556054744</v>
      </c>
    </row>
    <row r="12" spans="1:3" ht="12.75" customHeight="1" x14ac:dyDescent="0.2">
      <c r="A12" s="1">
        <v>4.0000000000000001E-3</v>
      </c>
      <c r="B12" s="1">
        <f t="shared" si="0"/>
        <v>8.4000000000000012E-3</v>
      </c>
      <c r="C12" s="1">
        <f t="shared" si="1"/>
        <v>0.3491016185027595</v>
      </c>
    </row>
    <row r="13" spans="1:3" ht="12.75" customHeight="1" x14ac:dyDescent="0.2">
      <c r="A13" s="1">
        <v>5.0000000000000001E-3</v>
      </c>
      <c r="B13" s="1">
        <f t="shared" si="0"/>
        <v>1.0500000000000001E-2</v>
      </c>
      <c r="C13" s="1">
        <f t="shared" si="1"/>
        <v>0.36674387712194828</v>
      </c>
    </row>
    <row r="14" spans="1:3" ht="12.75" customHeight="1" x14ac:dyDescent="0.2">
      <c r="A14" s="1">
        <v>6.0000000000000001E-3</v>
      </c>
      <c r="B14" s="1">
        <f t="shared" si="0"/>
        <v>1.26E-2</v>
      </c>
      <c r="C14" s="1">
        <f t="shared" si="1"/>
        <v>0.36973001971515906</v>
      </c>
    </row>
    <row r="15" spans="1:3" ht="12.75" customHeight="1" x14ac:dyDescent="0.2">
      <c r="A15" s="1">
        <v>8.0000000000000002E-3</v>
      </c>
      <c r="B15" s="1">
        <f t="shared" si="0"/>
        <v>1.6800000000000002E-2</v>
      </c>
      <c r="C15" s="1">
        <f t="shared" si="1"/>
        <v>0.34755272993733144</v>
      </c>
    </row>
    <row r="16" spans="1:3" ht="12.75" customHeight="1" x14ac:dyDescent="0.2">
      <c r="A16" s="1">
        <v>0.01</v>
      </c>
      <c r="B16" s="1">
        <f t="shared" si="0"/>
        <v>2.1000000000000001E-2</v>
      </c>
      <c r="C16" s="1">
        <f t="shared" si="1"/>
        <v>0.30582861290138641</v>
      </c>
    </row>
    <row r="17" spans="1:10" ht="12.75" customHeight="1" x14ac:dyDescent="0.2">
      <c r="A17" s="1">
        <v>1.4999999999999999E-2</v>
      </c>
      <c r="B17" s="1">
        <f t="shared" si="0"/>
        <v>3.15E-2</v>
      </c>
      <c r="C17" s="1">
        <f t="shared" si="1"/>
        <v>0.1894776111451148</v>
      </c>
    </row>
    <row r="18" spans="1:10" ht="12.75" customHeight="1" x14ac:dyDescent="0.2"/>
    <row r="19" spans="1:10" ht="12.75" customHeight="1" x14ac:dyDescent="0.2">
      <c r="A19" s="1" t="s">
        <v>16</v>
      </c>
      <c r="B19" s="1" t="s">
        <v>15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21</v>
      </c>
      <c r="H19" s="1" t="s">
        <v>22</v>
      </c>
    </row>
    <row r="20" spans="1:10" ht="12.75" customHeight="1" x14ac:dyDescent="0.2">
      <c r="A20" s="1">
        <v>0</v>
      </c>
      <c r="B20" s="1">
        <f t="shared" ref="B20:B27" si="2">COMBIN(L,A20)*((2.1*e)^A20)*(1-(2.1*e))^(L-A20)</f>
        <v>0.17177636949538572</v>
      </c>
      <c r="C20" s="4">
        <f t="shared" ref="C20:C27" si="3">B20*T</f>
        <v>8588818.4747692849</v>
      </c>
      <c r="D20" s="1">
        <f t="shared" ref="D20:D27" si="4">COMBIN(L,A20)*6.3^A20</f>
        <v>1</v>
      </c>
      <c r="E20" s="4">
        <f t="shared" ref="E20:E27" si="5">C20/D20/T</f>
        <v>0.17177636949538569</v>
      </c>
      <c r="F20" s="1">
        <f t="shared" ref="F20:F27" si="6">(1-(1-E20)^T)^D20</f>
        <v>1</v>
      </c>
      <c r="G20" s="1">
        <f t="shared" ref="G20:G27" si="7">B20*(1-(1-E20)^S)</f>
        <v>0.17177636949538572</v>
      </c>
      <c r="H20" s="1">
        <f t="shared" ref="H20:H27" si="8">D20*(1-EXP((-1)*C20/D20))</f>
        <v>1</v>
      </c>
    </row>
    <row r="21" spans="1:10" ht="12.75" customHeight="1" x14ac:dyDescent="0.2">
      <c r="A21" s="1">
        <v>1</v>
      </c>
      <c r="B21" s="1">
        <f t="shared" si="2"/>
        <v>0.30582861290138641</v>
      </c>
      <c r="C21" s="4">
        <f t="shared" si="3"/>
        <v>15291430.64506932</v>
      </c>
      <c r="D21" s="1">
        <f t="shared" si="4"/>
        <v>522.9</v>
      </c>
      <c r="E21" s="4">
        <f t="shared" si="5"/>
        <v>5.8487017192844981E-4</v>
      </c>
      <c r="F21" s="1">
        <f t="shared" si="6"/>
        <v>1</v>
      </c>
      <c r="G21" s="1">
        <f t="shared" si="7"/>
        <v>0.30582861290138641</v>
      </c>
      <c r="H21" s="1">
        <f t="shared" si="8"/>
        <v>522.9</v>
      </c>
    </row>
    <row r="22" spans="1:10" ht="12.75" customHeight="1" x14ac:dyDescent="0.2">
      <c r="A22" s="1">
        <v>2</v>
      </c>
      <c r="B22" s="1">
        <f t="shared" si="2"/>
        <v>0.26896673718906411</v>
      </c>
      <c r="C22" s="4">
        <f t="shared" si="3"/>
        <v>13448336.859453205</v>
      </c>
      <c r="D22" s="1">
        <f t="shared" si="4"/>
        <v>135065.06999999998</v>
      </c>
      <c r="E22" s="4">
        <f t="shared" si="5"/>
        <v>1.9913863531782429E-6</v>
      </c>
      <c r="F22" s="1">
        <f t="shared" si="6"/>
        <v>1</v>
      </c>
      <c r="G22" s="1">
        <f t="shared" si="7"/>
        <v>0.26895398884587129</v>
      </c>
      <c r="H22" s="1">
        <f t="shared" si="8"/>
        <v>135065.06999999998</v>
      </c>
    </row>
    <row r="23" spans="1:10" ht="12.75" customHeight="1" x14ac:dyDescent="0.2">
      <c r="A23" s="1">
        <v>3</v>
      </c>
      <c r="B23" s="1">
        <f t="shared" si="2"/>
        <v>0.1557754238878441</v>
      </c>
      <c r="C23" s="4">
        <f t="shared" si="3"/>
        <v>7788771.1943922052</v>
      </c>
      <c r="D23" s="1">
        <f t="shared" si="4"/>
        <v>22974568.406999998</v>
      </c>
      <c r="E23" s="4">
        <f t="shared" si="5"/>
        <v>6.7803416860001484E-9</v>
      </c>
      <c r="F23" s="1">
        <f t="shared" si="6"/>
        <v>0</v>
      </c>
      <c r="G23" s="1">
        <f t="shared" si="7"/>
        <v>5.1925377902756883E-3</v>
      </c>
      <c r="H23" s="1">
        <f t="shared" si="8"/>
        <v>6605871.2917345222</v>
      </c>
    </row>
    <row r="24" spans="1:10" ht="12.75" customHeight="1" x14ac:dyDescent="0.2">
      <c r="A24" s="1">
        <v>4</v>
      </c>
      <c r="B24" s="1">
        <f t="shared" si="2"/>
        <v>6.6829088899790098E-2</v>
      </c>
      <c r="C24" s="4">
        <f t="shared" si="3"/>
        <v>3341454.4449895048</v>
      </c>
      <c r="D24" s="1">
        <f t="shared" si="4"/>
        <v>2894795619.2819996</v>
      </c>
      <c r="E24" s="4">
        <f t="shared" si="5"/>
        <v>2.3085943772557529E-11</v>
      </c>
      <c r="F24" s="1">
        <f t="shared" si="6"/>
        <v>0</v>
      </c>
      <c r="G24" s="1">
        <f t="shared" si="7"/>
        <v>7.7136290927620436E-6</v>
      </c>
      <c r="H24" s="1">
        <f t="shared" si="8"/>
        <v>3339526.6710661398</v>
      </c>
    </row>
    <row r="25" spans="1:10" ht="12.75" customHeight="1" x14ac:dyDescent="0.2">
      <c r="A25" s="1">
        <v>5</v>
      </c>
      <c r="B25" s="1">
        <f t="shared" si="2"/>
        <v>2.2649531866139293E-2</v>
      </c>
      <c r="C25" s="4">
        <f t="shared" si="3"/>
        <v>1132476.5933069647</v>
      </c>
      <c r="D25" s="1">
        <f t="shared" si="4"/>
        <v>288147955943.33026</v>
      </c>
      <c r="E25" s="4">
        <f t="shared" si="5"/>
        <v>7.8603826259984832E-14</v>
      </c>
      <c r="F25" s="1">
        <f t="shared" si="6"/>
        <v>0</v>
      </c>
      <c r="G25" s="1">
        <f t="shared" si="7"/>
        <v>8.9016935433672837E-9</v>
      </c>
      <c r="H25" s="1">
        <f t="shared" si="8"/>
        <v>1132474.3678815516</v>
      </c>
    </row>
    <row r="26" spans="1:10" ht="12.75" customHeight="1" x14ac:dyDescent="0.2">
      <c r="A26" s="1">
        <v>6</v>
      </c>
      <c r="B26" s="1">
        <f t="shared" si="2"/>
        <v>6.3159573028151424E-3</v>
      </c>
      <c r="C26" s="4">
        <f t="shared" si="3"/>
        <v>315797.86514075712</v>
      </c>
      <c r="D26" s="1">
        <f t="shared" si="4"/>
        <v>23599317591758.746</v>
      </c>
      <c r="E26" s="4">
        <f t="shared" si="5"/>
        <v>2.6763304821240995E-16</v>
      </c>
      <c r="F26" s="1">
        <f t="shared" si="6"/>
        <v>0</v>
      </c>
      <c r="G26" s="1">
        <f t="shared" si="7"/>
        <v>7.0121212201347734E-12</v>
      </c>
      <c r="H26" s="1">
        <f t="shared" si="8"/>
        <v>315797.86351594864</v>
      </c>
    </row>
    <row r="27" spans="1:10" ht="12.75" customHeight="1" x14ac:dyDescent="0.2">
      <c r="A27" s="1">
        <v>7</v>
      </c>
      <c r="B27" s="1">
        <f t="shared" si="2"/>
        <v>1.4902820602148092E-3</v>
      </c>
      <c r="C27" s="4">
        <f t="shared" si="3"/>
        <v>74514.103010740451</v>
      </c>
      <c r="D27" s="1">
        <f t="shared" si="4"/>
        <v>1635432709108881</v>
      </c>
      <c r="E27" s="4">
        <f t="shared" si="5"/>
        <v>9.1124633371607069E-19</v>
      </c>
      <c r="F27" s="1">
        <f t="shared" si="6"/>
        <v>0</v>
      </c>
      <c r="G27" s="1">
        <f t="shared" si="7"/>
        <v>0</v>
      </c>
      <c r="H27" s="1">
        <f t="shared" si="8"/>
        <v>74514.127541390146</v>
      </c>
    </row>
    <row r="28" spans="1:10" ht="12.75" customHeight="1" x14ac:dyDescent="0.2"/>
    <row r="29" spans="1:10" ht="12.75" customHeight="1" x14ac:dyDescent="0.2">
      <c r="B29" s="1" t="s">
        <v>23</v>
      </c>
      <c r="C29" s="1">
        <f>SUM(H20:H27)</f>
        <v>11603773.291739551</v>
      </c>
    </row>
    <row r="30" spans="1:10" ht="12.75" customHeight="1" x14ac:dyDescent="0.2"/>
    <row r="31" spans="1:10" ht="12.75" customHeight="1" x14ac:dyDescent="0.25">
      <c r="A31" s="5" t="s">
        <v>24</v>
      </c>
      <c r="B31" s="5"/>
      <c r="C31" s="5"/>
      <c r="D31" s="5"/>
      <c r="E31" s="5"/>
      <c r="F31" s="5"/>
      <c r="G31" s="5"/>
      <c r="H31" s="5"/>
      <c r="I31" s="5"/>
      <c r="J31" s="5"/>
    </row>
    <row r="32" spans="1:10" ht="12.75" customHeight="1" x14ac:dyDescent="0.25">
      <c r="A32" s="5" t="s">
        <v>25</v>
      </c>
      <c r="B32" s="5"/>
      <c r="C32" s="5"/>
      <c r="D32" s="5"/>
      <c r="E32" s="5"/>
      <c r="F32" s="5"/>
      <c r="G32" s="5"/>
      <c r="H32" s="5"/>
      <c r="I32" s="5"/>
      <c r="J32" s="5"/>
    </row>
    <row r="33" spans="1:10" ht="12.75" customHeight="1" x14ac:dyDescent="0.25">
      <c r="A33" s="5" t="s">
        <v>26</v>
      </c>
      <c r="B33" s="5"/>
      <c r="C33" s="5"/>
      <c r="D33" s="5"/>
      <c r="E33" s="5"/>
      <c r="F33" s="5"/>
      <c r="G33" s="5"/>
      <c r="H33" s="5"/>
      <c r="I33" s="5"/>
      <c r="J33" s="5"/>
    </row>
    <row r="34" spans="1:10" ht="12.75" customHeight="1" x14ac:dyDescent="0.2"/>
    <row r="35" spans="1:10" ht="12.75" customHeight="1" x14ac:dyDescent="0.2"/>
    <row r="36" spans="1:10" ht="12.75" customHeight="1" x14ac:dyDescent="0.2"/>
    <row r="37" spans="1:10" ht="12.75" customHeight="1" x14ac:dyDescent="0.2"/>
    <row r="38" spans="1:10" ht="12.75" customHeight="1" x14ac:dyDescent="0.2"/>
    <row r="39" spans="1:10" ht="12.75" customHeight="1" x14ac:dyDescent="0.2"/>
    <row r="40" spans="1:10" ht="12.75" customHeight="1" x14ac:dyDescent="0.2"/>
    <row r="41" spans="1:10" ht="12.75" customHeight="1" x14ac:dyDescent="0.2"/>
    <row r="42" spans="1:10" ht="12.75" customHeight="1" x14ac:dyDescent="0.2"/>
    <row r="43" spans="1:10" ht="12.75" customHeight="1" x14ac:dyDescent="0.2"/>
    <row r="44" spans="1:10" ht="12.75" customHeight="1" x14ac:dyDescent="0.2"/>
    <row r="45" spans="1:10" ht="12.75" customHeight="1" x14ac:dyDescent="0.2"/>
    <row r="46" spans="1:10" ht="12.75" customHeight="1" x14ac:dyDescent="0.2"/>
    <row r="47" spans="1:10" ht="12.75" customHeight="1" x14ac:dyDescent="0.2"/>
    <row r="48" spans="1:1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e</vt:lpstr>
      <vt:lpstr>km</vt:lpstr>
      <vt:lpstr>L</vt:lpstr>
      <vt:lpstr>n</vt:lpstr>
      <vt:lpstr>S</vt:lpstr>
      <vt:lpstr>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Wright</dc:creator>
  <cp:lastModifiedBy>opentrons</cp:lastModifiedBy>
  <dcterms:created xsi:type="dcterms:W3CDTF">2010-01-15T20:50:14Z</dcterms:created>
  <dcterms:modified xsi:type="dcterms:W3CDTF">2023-09-04T18:39:59Z</dcterms:modified>
</cp:coreProperties>
</file>